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C78ECA92-47D9-46CB-9D96-F95C94BD0582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01" i="10" l="1"/>
  <c r="F1001" i="10"/>
  <c r="E1001" i="10"/>
  <c r="D1001" i="10"/>
  <c r="C1001" i="10"/>
  <c r="B1001" i="10"/>
  <c r="A1001" i="10"/>
  <c r="G1000" i="10"/>
  <c r="F1000" i="10"/>
  <c r="E1000" i="10"/>
  <c r="D1000" i="10"/>
  <c r="C1000" i="10"/>
  <c r="B1000" i="10"/>
  <c r="A1000" i="10"/>
  <c r="G999" i="10"/>
  <c r="F999" i="10"/>
  <c r="E999" i="10"/>
  <c r="D999" i="10"/>
  <c r="C999" i="10"/>
  <c r="B999" i="10"/>
  <c r="A999" i="10"/>
  <c r="G998" i="10"/>
  <c r="F998" i="10"/>
  <c r="E998" i="10"/>
  <c r="D998" i="10"/>
  <c r="C998" i="10"/>
  <c r="B998" i="10"/>
  <c r="A998" i="10"/>
  <c r="G997" i="10"/>
  <c r="F997" i="10"/>
  <c r="E997" i="10"/>
  <c r="D997" i="10"/>
  <c r="C997" i="10"/>
  <c r="B997" i="10"/>
  <c r="A997" i="10"/>
  <c r="G996" i="10"/>
  <c r="F996" i="10"/>
  <c r="E996" i="10"/>
  <c r="D996" i="10"/>
  <c r="C996" i="10"/>
  <c r="B996" i="10"/>
  <c r="A996" i="10"/>
  <c r="G995" i="10"/>
  <c r="F995" i="10"/>
  <c r="E995" i="10"/>
  <c r="D995" i="10"/>
  <c r="C995" i="10"/>
  <c r="B995" i="10"/>
  <c r="A995" i="10"/>
  <c r="G994" i="10"/>
  <c r="F994" i="10"/>
  <c r="E994" i="10"/>
  <c r="D994" i="10"/>
  <c r="C994" i="10"/>
  <c r="B994" i="10"/>
  <c r="A994" i="10"/>
  <c r="G993" i="10"/>
  <c r="F993" i="10"/>
  <c r="E993" i="10"/>
  <c r="D993" i="10"/>
  <c r="C993" i="10"/>
  <c r="B993" i="10"/>
  <c r="A993" i="10"/>
  <c r="G992" i="10"/>
  <c r="F992" i="10"/>
  <c r="E992" i="10"/>
  <c r="D992" i="10"/>
  <c r="C992" i="10"/>
  <c r="B992" i="10"/>
  <c r="A992" i="10"/>
  <c r="G991" i="10"/>
  <c r="F991" i="10"/>
  <c r="E991" i="10"/>
  <c r="D991" i="10"/>
  <c r="C991" i="10"/>
  <c r="B991" i="10"/>
  <c r="A991" i="10"/>
  <c r="G990" i="10"/>
  <c r="F990" i="10"/>
  <c r="E990" i="10"/>
  <c r="D990" i="10"/>
  <c r="C990" i="10"/>
  <c r="B990" i="10"/>
  <c r="A990" i="10"/>
  <c r="G989" i="10"/>
  <c r="F989" i="10"/>
  <c r="E989" i="10"/>
  <c r="D989" i="10"/>
  <c r="C989" i="10"/>
  <c r="B989" i="10"/>
  <c r="A989" i="10"/>
  <c r="G988" i="10"/>
  <c r="F988" i="10"/>
  <c r="E988" i="10"/>
  <c r="D988" i="10"/>
  <c r="C988" i="10"/>
  <c r="B988" i="10"/>
  <c r="A988" i="10"/>
  <c r="G987" i="10"/>
  <c r="F987" i="10"/>
  <c r="E987" i="10"/>
  <c r="D987" i="10"/>
  <c r="C987" i="10"/>
  <c r="B987" i="10"/>
  <c r="A987" i="10"/>
  <c r="G986" i="10"/>
  <c r="F986" i="10"/>
  <c r="E986" i="10"/>
  <c r="D986" i="10"/>
  <c r="C986" i="10"/>
  <c r="B986" i="10"/>
  <c r="A986" i="10"/>
  <c r="G985" i="10"/>
  <c r="F985" i="10"/>
  <c r="E985" i="10"/>
  <c r="D985" i="10"/>
  <c r="C985" i="10"/>
  <c r="B985" i="10"/>
  <c r="A985" i="10"/>
  <c r="G984" i="10"/>
  <c r="F984" i="10"/>
  <c r="E984" i="10"/>
  <c r="D984" i="10"/>
  <c r="C984" i="10"/>
  <c r="B984" i="10"/>
  <c r="A984" i="10"/>
  <c r="G983" i="10"/>
  <c r="F983" i="10"/>
  <c r="E983" i="10"/>
  <c r="D983" i="10"/>
  <c r="C983" i="10"/>
  <c r="B983" i="10"/>
  <c r="A983" i="10"/>
  <c r="G982" i="10"/>
  <c r="F982" i="10"/>
  <c r="E982" i="10"/>
  <c r="D982" i="10"/>
  <c r="C982" i="10"/>
  <c r="B982" i="10"/>
  <c r="A982" i="10"/>
  <c r="G981" i="10"/>
  <c r="F981" i="10"/>
  <c r="E981" i="10"/>
  <c r="D981" i="10"/>
  <c r="C981" i="10"/>
  <c r="B981" i="10"/>
  <c r="A981" i="10"/>
  <c r="G980" i="10"/>
  <c r="F980" i="10"/>
  <c r="E980" i="10"/>
  <c r="D980" i="10"/>
  <c r="C980" i="10"/>
  <c r="B980" i="10"/>
  <c r="A980" i="10"/>
  <c r="G979" i="10"/>
  <c r="F979" i="10"/>
  <c r="E979" i="10"/>
  <c r="D979" i="10"/>
  <c r="C979" i="10"/>
  <c r="B979" i="10"/>
  <c r="A979" i="10"/>
  <c r="G978" i="10"/>
  <c r="F978" i="10"/>
  <c r="E978" i="10"/>
  <c r="D978" i="10"/>
  <c r="C978" i="10"/>
  <c r="B978" i="10"/>
  <c r="A978" i="10"/>
  <c r="G977" i="10"/>
  <c r="F977" i="10"/>
  <c r="E977" i="10"/>
  <c r="D977" i="10"/>
  <c r="C977" i="10"/>
  <c r="B977" i="10"/>
  <c r="A977" i="10"/>
  <c r="G976" i="10"/>
  <c r="F976" i="10"/>
  <c r="E976" i="10"/>
  <c r="D976" i="10"/>
  <c r="C976" i="10"/>
  <c r="B976" i="10"/>
  <c r="A976" i="10"/>
  <c r="G975" i="10"/>
  <c r="F975" i="10"/>
  <c r="E975" i="10"/>
  <c r="D975" i="10"/>
  <c r="C975" i="10"/>
  <c r="B975" i="10"/>
  <c r="A975" i="10"/>
  <c r="G974" i="10"/>
  <c r="F974" i="10"/>
  <c r="E974" i="10"/>
  <c r="D974" i="10"/>
  <c r="C974" i="10"/>
  <c r="B974" i="10"/>
  <c r="A974" i="10"/>
  <c r="G973" i="10"/>
  <c r="F973" i="10"/>
  <c r="E973" i="10"/>
  <c r="D973" i="10"/>
  <c r="C973" i="10"/>
  <c r="B973" i="10"/>
  <c r="A973" i="10"/>
  <c r="G972" i="10"/>
  <c r="F972" i="10"/>
  <c r="E972" i="10"/>
  <c r="D972" i="10"/>
  <c r="C972" i="10"/>
  <c r="B972" i="10"/>
  <c r="A972" i="10"/>
  <c r="G971" i="10"/>
  <c r="F971" i="10"/>
  <c r="E971" i="10"/>
  <c r="D971" i="10"/>
  <c r="C971" i="10"/>
  <c r="B971" i="10"/>
  <c r="A971" i="10"/>
  <c r="G970" i="10"/>
  <c r="F970" i="10"/>
  <c r="E970" i="10"/>
  <c r="D970" i="10"/>
  <c r="C970" i="10"/>
  <c r="B970" i="10"/>
  <c r="A970" i="10"/>
  <c r="G969" i="10"/>
  <c r="F969" i="10"/>
  <c r="E969" i="10"/>
  <c r="D969" i="10"/>
  <c r="C969" i="10"/>
  <c r="B969" i="10"/>
  <c r="A969" i="10"/>
  <c r="G968" i="10"/>
  <c r="F968" i="10"/>
  <c r="E968" i="10"/>
  <c r="D968" i="10"/>
  <c r="C968" i="10"/>
  <c r="B968" i="10"/>
  <c r="A968" i="10"/>
  <c r="G967" i="10"/>
  <c r="F967" i="10"/>
  <c r="E967" i="10"/>
  <c r="D967" i="10"/>
  <c r="C967" i="10"/>
  <c r="B967" i="10"/>
  <c r="A967" i="10"/>
  <c r="G966" i="10"/>
  <c r="F966" i="10"/>
  <c r="E966" i="10"/>
  <c r="D966" i="10"/>
  <c r="C966" i="10"/>
  <c r="B966" i="10"/>
  <c r="A966" i="10"/>
  <c r="G965" i="10"/>
  <c r="F965" i="10"/>
  <c r="E965" i="10"/>
  <c r="D965" i="10"/>
  <c r="C965" i="10"/>
  <c r="B965" i="10"/>
  <c r="A965" i="10"/>
  <c r="G964" i="10"/>
  <c r="F964" i="10"/>
  <c r="E964" i="10"/>
  <c r="D964" i="10"/>
  <c r="C964" i="10"/>
  <c r="B964" i="10"/>
  <c r="A964" i="10"/>
  <c r="G963" i="10"/>
  <c r="F963" i="10"/>
  <c r="E963" i="10"/>
  <c r="D963" i="10"/>
  <c r="C963" i="10"/>
  <c r="B963" i="10"/>
  <c r="A963" i="10"/>
  <c r="G962" i="10"/>
  <c r="F962" i="10"/>
  <c r="E962" i="10"/>
  <c r="D962" i="10"/>
  <c r="C962" i="10"/>
  <c r="B962" i="10"/>
  <c r="A962" i="10"/>
  <c r="G961" i="10"/>
  <c r="F961" i="10"/>
  <c r="E961" i="10"/>
  <c r="D961" i="10"/>
  <c r="C961" i="10"/>
  <c r="B961" i="10"/>
  <c r="A961" i="10"/>
  <c r="G960" i="10"/>
  <c r="F960" i="10"/>
  <c r="E960" i="10"/>
  <c r="D960" i="10"/>
  <c r="C960" i="10"/>
  <c r="B960" i="10"/>
  <c r="A960" i="10"/>
  <c r="G959" i="10"/>
  <c r="F959" i="10"/>
  <c r="E959" i="10"/>
  <c r="D959" i="10"/>
  <c r="C959" i="10"/>
  <c r="B959" i="10"/>
  <c r="A959" i="10"/>
  <c r="G958" i="10"/>
  <c r="F958" i="10"/>
  <c r="E958" i="10"/>
  <c r="D958" i="10"/>
  <c r="C958" i="10"/>
  <c r="B958" i="10"/>
  <c r="A958" i="10"/>
  <c r="G957" i="10"/>
  <c r="F957" i="10"/>
  <c r="E957" i="10"/>
  <c r="D957" i="10"/>
  <c r="C957" i="10"/>
  <c r="B957" i="10"/>
  <c r="A957" i="10"/>
  <c r="G956" i="10"/>
  <c r="F956" i="10"/>
  <c r="E956" i="10"/>
  <c r="D956" i="10"/>
  <c r="C956" i="10"/>
  <c r="B956" i="10"/>
  <c r="A956" i="10"/>
  <c r="G955" i="10"/>
  <c r="F955" i="10"/>
  <c r="E955" i="10"/>
  <c r="D955" i="10"/>
  <c r="C955" i="10"/>
  <c r="B955" i="10"/>
  <c r="A955" i="10"/>
  <c r="G954" i="10"/>
  <c r="F954" i="10"/>
  <c r="E954" i="10"/>
  <c r="D954" i="10"/>
  <c r="C954" i="10"/>
  <c r="B954" i="10"/>
  <c r="A954" i="10"/>
  <c r="G953" i="10"/>
  <c r="F953" i="10"/>
  <c r="E953" i="10"/>
  <c r="D953" i="10"/>
  <c r="C953" i="10"/>
  <c r="B953" i="10"/>
  <c r="A953" i="10"/>
  <c r="G952" i="10"/>
  <c r="F952" i="10"/>
  <c r="E952" i="10"/>
  <c r="D952" i="10"/>
  <c r="C952" i="10"/>
  <c r="B952" i="10"/>
  <c r="A952" i="10"/>
  <c r="G951" i="10"/>
  <c r="F951" i="10"/>
  <c r="E951" i="10"/>
  <c r="D951" i="10"/>
  <c r="C951" i="10"/>
  <c r="B951" i="10"/>
  <c r="A951" i="10"/>
  <c r="G950" i="10"/>
  <c r="F950" i="10"/>
  <c r="E950" i="10"/>
  <c r="D950" i="10"/>
  <c r="C950" i="10"/>
  <c r="B950" i="10"/>
  <c r="A950" i="10"/>
  <c r="G949" i="10"/>
  <c r="F949" i="10"/>
  <c r="E949" i="10"/>
  <c r="D949" i="10"/>
  <c r="C949" i="10"/>
  <c r="B949" i="10"/>
  <c r="A949" i="10"/>
  <c r="G948" i="10"/>
  <c r="F948" i="10"/>
  <c r="E948" i="10"/>
  <c r="D948" i="10"/>
  <c r="C948" i="10"/>
  <c r="B948" i="10"/>
  <c r="A948" i="10"/>
  <c r="G947" i="10"/>
  <c r="F947" i="10"/>
  <c r="E947" i="10"/>
  <c r="D947" i="10"/>
  <c r="C947" i="10"/>
  <c r="B947" i="10"/>
  <c r="A947" i="10"/>
  <c r="G946" i="10"/>
  <c r="F946" i="10"/>
  <c r="E946" i="10"/>
  <c r="D946" i="10"/>
  <c r="C946" i="10"/>
  <c r="B946" i="10"/>
  <c r="A946" i="10"/>
  <c r="G945" i="10"/>
  <c r="F945" i="10"/>
  <c r="E945" i="10"/>
  <c r="D945" i="10"/>
  <c r="C945" i="10"/>
  <c r="B945" i="10"/>
  <c r="A945" i="10"/>
  <c r="G944" i="10"/>
  <c r="F944" i="10"/>
  <c r="E944" i="10"/>
  <c r="D944" i="10"/>
  <c r="C944" i="10"/>
  <c r="B944" i="10"/>
  <c r="A944" i="10"/>
  <c r="G943" i="10"/>
  <c r="F943" i="10"/>
  <c r="E943" i="10"/>
  <c r="D943" i="10"/>
  <c r="C943" i="10"/>
  <c r="B943" i="10"/>
  <c r="A943" i="10"/>
  <c r="G942" i="10"/>
  <c r="F942" i="10"/>
  <c r="E942" i="10"/>
  <c r="D942" i="10"/>
  <c r="C942" i="10"/>
  <c r="B942" i="10"/>
  <c r="A942" i="10"/>
  <c r="G941" i="10"/>
  <c r="F941" i="10"/>
  <c r="E941" i="10"/>
  <c r="D941" i="10"/>
  <c r="C941" i="10"/>
  <c r="B941" i="10"/>
  <c r="A941" i="10"/>
  <c r="G940" i="10"/>
  <c r="F940" i="10"/>
  <c r="E940" i="10"/>
  <c r="D940" i="10"/>
  <c r="C940" i="10"/>
  <c r="B940" i="10"/>
  <c r="A940" i="10"/>
  <c r="G939" i="10"/>
  <c r="F939" i="10"/>
  <c r="E939" i="10"/>
  <c r="D939" i="10"/>
  <c r="C939" i="10"/>
  <c r="B939" i="10"/>
  <c r="A939" i="10"/>
  <c r="G938" i="10"/>
  <c r="F938" i="10"/>
  <c r="E938" i="10"/>
  <c r="D938" i="10"/>
  <c r="C938" i="10"/>
  <c r="B938" i="10"/>
  <c r="A938" i="10"/>
  <c r="G937" i="10"/>
  <c r="F937" i="10"/>
  <c r="E937" i="10"/>
  <c r="D937" i="10"/>
  <c r="C937" i="10"/>
  <c r="B937" i="10"/>
  <c r="A937" i="10"/>
  <c r="G936" i="10"/>
  <c r="F936" i="10"/>
  <c r="E936" i="10"/>
  <c r="D936" i="10"/>
  <c r="C936" i="10"/>
  <c r="B936" i="10"/>
  <c r="A936" i="10"/>
  <c r="G935" i="10"/>
  <c r="F935" i="10"/>
  <c r="E935" i="10"/>
  <c r="D935" i="10"/>
  <c r="C935" i="10"/>
  <c r="B935" i="10"/>
  <c r="A935" i="10"/>
  <c r="G934" i="10"/>
  <c r="F934" i="10"/>
  <c r="E934" i="10"/>
  <c r="D934" i="10"/>
  <c r="C934" i="10"/>
  <c r="B934" i="10"/>
  <c r="A934" i="10"/>
  <c r="G933" i="10"/>
  <c r="F933" i="10"/>
  <c r="E933" i="10"/>
  <c r="D933" i="10"/>
  <c r="C933" i="10"/>
  <c r="B933" i="10"/>
  <c r="A933" i="10"/>
  <c r="G932" i="10"/>
  <c r="F932" i="10"/>
  <c r="E932" i="10"/>
  <c r="D932" i="10"/>
  <c r="C932" i="10"/>
  <c r="B932" i="10"/>
  <c r="A932" i="10"/>
  <c r="G931" i="10"/>
  <c r="F931" i="10"/>
  <c r="E931" i="10"/>
  <c r="D931" i="10"/>
  <c r="C931" i="10"/>
  <c r="B931" i="10"/>
  <c r="A931" i="10"/>
  <c r="G930" i="10"/>
  <c r="F930" i="10"/>
  <c r="E930" i="10"/>
  <c r="D930" i="10"/>
  <c r="C930" i="10"/>
  <c r="B930" i="10"/>
  <c r="A930" i="10"/>
  <c r="G929" i="10"/>
  <c r="F929" i="10"/>
  <c r="E929" i="10"/>
  <c r="D929" i="10"/>
  <c r="C929" i="10"/>
  <c r="B929" i="10"/>
  <c r="A929" i="10"/>
  <c r="G928" i="10"/>
  <c r="F928" i="10"/>
  <c r="E928" i="10"/>
  <c r="D928" i="10"/>
  <c r="C928" i="10"/>
  <c r="B928" i="10"/>
  <c r="A928" i="10"/>
  <c r="G927" i="10"/>
  <c r="F927" i="10"/>
  <c r="E927" i="10"/>
  <c r="D927" i="10"/>
  <c r="C927" i="10"/>
  <c r="B927" i="10"/>
  <c r="A927" i="10"/>
  <c r="G926" i="10"/>
  <c r="F926" i="10"/>
  <c r="E926" i="10"/>
  <c r="D926" i="10"/>
  <c r="C926" i="10"/>
  <c r="B926" i="10"/>
  <c r="A926" i="10"/>
  <c r="G925" i="10"/>
  <c r="F925" i="10"/>
  <c r="E925" i="10"/>
  <c r="D925" i="10"/>
  <c r="C925" i="10"/>
  <c r="B925" i="10"/>
  <c r="A925" i="10"/>
  <c r="G924" i="10"/>
  <c r="F924" i="10"/>
  <c r="E924" i="10"/>
  <c r="D924" i="10"/>
  <c r="C924" i="10"/>
  <c r="B924" i="10"/>
  <c r="A924" i="10"/>
  <c r="G923" i="10"/>
  <c r="F923" i="10"/>
  <c r="E923" i="10"/>
  <c r="D923" i="10"/>
  <c r="C923" i="10"/>
  <c r="B923" i="10"/>
  <c r="A923" i="10"/>
  <c r="G922" i="10"/>
  <c r="F922" i="10"/>
  <c r="E922" i="10"/>
  <c r="D922" i="10"/>
  <c r="C922" i="10"/>
  <c r="B922" i="10"/>
  <c r="A922" i="10"/>
  <c r="G921" i="10"/>
  <c r="F921" i="10"/>
  <c r="E921" i="10"/>
  <c r="D921" i="10"/>
  <c r="C921" i="10"/>
  <c r="B921" i="10"/>
  <c r="A921" i="10"/>
  <c r="G920" i="10"/>
  <c r="F920" i="10"/>
  <c r="E920" i="10"/>
  <c r="D920" i="10"/>
  <c r="C920" i="10"/>
  <c r="B920" i="10"/>
  <c r="A920" i="10"/>
  <c r="G919" i="10"/>
  <c r="F919" i="10"/>
  <c r="E919" i="10"/>
  <c r="D919" i="10"/>
  <c r="C919" i="10"/>
  <c r="B919" i="10"/>
  <c r="A919" i="10"/>
  <c r="G918" i="10"/>
  <c r="F918" i="10"/>
  <c r="E918" i="10"/>
  <c r="D918" i="10"/>
  <c r="C918" i="10"/>
  <c r="B918" i="10"/>
  <c r="A918" i="10"/>
  <c r="G917" i="10"/>
  <c r="F917" i="10"/>
  <c r="E917" i="10"/>
  <c r="D917" i="10"/>
  <c r="C917" i="10"/>
  <c r="B917" i="10"/>
  <c r="A917" i="10"/>
  <c r="G916" i="10"/>
  <c r="F916" i="10"/>
  <c r="E916" i="10"/>
  <c r="D916" i="10"/>
  <c r="C916" i="10"/>
  <c r="B916" i="10"/>
  <c r="A916" i="10"/>
  <c r="G915" i="10"/>
  <c r="F915" i="10"/>
  <c r="E915" i="10"/>
  <c r="D915" i="10"/>
  <c r="C915" i="10"/>
  <c r="B915" i="10"/>
  <c r="A915" i="10"/>
  <c r="G914" i="10"/>
  <c r="F914" i="10"/>
  <c r="E914" i="10"/>
  <c r="D914" i="10"/>
  <c r="C914" i="10"/>
  <c r="B914" i="10"/>
  <c r="A914" i="10"/>
  <c r="G913" i="10"/>
  <c r="F913" i="10"/>
  <c r="E913" i="10"/>
  <c r="D913" i="10"/>
  <c r="C913" i="10"/>
  <c r="B913" i="10"/>
  <c r="A913" i="10"/>
  <c r="G912" i="10"/>
  <c r="F912" i="10"/>
  <c r="E912" i="10"/>
  <c r="D912" i="10"/>
  <c r="C912" i="10"/>
  <c r="B912" i="10"/>
  <c r="A912" i="10"/>
  <c r="G911" i="10"/>
  <c r="F911" i="10"/>
  <c r="E911" i="10"/>
  <c r="D911" i="10"/>
  <c r="C911" i="10"/>
  <c r="B911" i="10"/>
  <c r="A911" i="10"/>
  <c r="G910" i="10"/>
  <c r="F910" i="10"/>
  <c r="E910" i="10"/>
  <c r="D910" i="10"/>
  <c r="C910" i="10"/>
  <c r="B910" i="10"/>
  <c r="A910" i="10"/>
  <c r="G909" i="10"/>
  <c r="F909" i="10"/>
  <c r="E909" i="10"/>
  <c r="D909" i="10"/>
  <c r="C909" i="10"/>
  <c r="B909" i="10"/>
  <c r="A909" i="10"/>
  <c r="G908" i="10"/>
  <c r="F908" i="10"/>
  <c r="E908" i="10"/>
  <c r="D908" i="10"/>
  <c r="C908" i="10"/>
  <c r="B908" i="10"/>
  <c r="A908" i="10"/>
  <c r="G907" i="10"/>
  <c r="F907" i="10"/>
  <c r="E907" i="10"/>
  <c r="D907" i="10"/>
  <c r="C907" i="10"/>
  <c r="B907" i="10"/>
  <c r="A907" i="10"/>
  <c r="G906" i="10"/>
  <c r="F906" i="10"/>
  <c r="E906" i="10"/>
  <c r="D906" i="10"/>
  <c r="C906" i="10"/>
  <c r="B906" i="10"/>
  <c r="A906" i="10"/>
  <c r="G905" i="10"/>
  <c r="F905" i="10"/>
  <c r="E905" i="10"/>
  <c r="D905" i="10"/>
  <c r="C905" i="10"/>
  <c r="B905" i="10"/>
  <c r="A905" i="10"/>
  <c r="G904" i="10"/>
  <c r="F904" i="10"/>
  <c r="E904" i="10"/>
  <c r="D904" i="10"/>
  <c r="C904" i="10"/>
  <c r="B904" i="10"/>
  <c r="A904" i="10"/>
  <c r="G903" i="10"/>
  <c r="F903" i="10"/>
  <c r="E903" i="10"/>
  <c r="D903" i="10"/>
  <c r="C903" i="10"/>
  <c r="B903" i="10"/>
  <c r="A903" i="10"/>
  <c r="G902" i="10"/>
  <c r="F902" i="10"/>
  <c r="E902" i="10"/>
  <c r="D902" i="10"/>
  <c r="C902" i="10"/>
  <c r="B902" i="10"/>
  <c r="A902" i="10"/>
  <c r="G901" i="10"/>
  <c r="F901" i="10"/>
  <c r="E901" i="10"/>
  <c r="D901" i="10"/>
  <c r="C901" i="10"/>
  <c r="B901" i="10"/>
  <c r="A901" i="10"/>
  <c r="G900" i="10"/>
  <c r="F900" i="10"/>
  <c r="E900" i="10"/>
  <c r="D900" i="10"/>
  <c r="C900" i="10"/>
  <c r="B900" i="10"/>
  <c r="A900" i="10"/>
  <c r="G899" i="10"/>
  <c r="F899" i="10"/>
  <c r="E899" i="10"/>
  <c r="D899" i="10"/>
  <c r="C899" i="10"/>
  <c r="B899" i="10"/>
  <c r="A899" i="10"/>
  <c r="G898" i="10"/>
  <c r="F898" i="10"/>
  <c r="E898" i="10"/>
  <c r="D898" i="10"/>
  <c r="C898" i="10"/>
  <c r="B898" i="10"/>
  <c r="A898" i="10"/>
  <c r="G897" i="10"/>
  <c r="F897" i="10"/>
  <c r="E897" i="10"/>
  <c r="D897" i="10"/>
  <c r="C897" i="10"/>
  <c r="B897" i="10"/>
  <c r="A897" i="10"/>
  <c r="G896" i="10"/>
  <c r="F896" i="10"/>
  <c r="E896" i="10"/>
  <c r="D896" i="10"/>
  <c r="C896" i="10"/>
  <c r="B896" i="10"/>
  <c r="A896" i="10"/>
  <c r="G895" i="10"/>
  <c r="F895" i="10"/>
  <c r="E895" i="10"/>
  <c r="D895" i="10"/>
  <c r="C895" i="10"/>
  <c r="B895" i="10"/>
  <c r="A895" i="10"/>
  <c r="G894" i="10"/>
  <c r="F894" i="10"/>
  <c r="E894" i="10"/>
  <c r="D894" i="10"/>
  <c r="C894" i="10"/>
  <c r="B894" i="10"/>
  <c r="A894" i="10"/>
  <c r="G893" i="10"/>
  <c r="F893" i="10"/>
  <c r="E893" i="10"/>
  <c r="D893" i="10"/>
  <c r="C893" i="10"/>
  <c r="B893" i="10"/>
  <c r="A893" i="10"/>
  <c r="G892" i="10"/>
  <c r="F892" i="10"/>
  <c r="E892" i="10"/>
  <c r="D892" i="10"/>
  <c r="C892" i="10"/>
  <c r="B892" i="10"/>
  <c r="A892" i="10"/>
  <c r="G891" i="10"/>
  <c r="F891" i="10"/>
  <c r="E891" i="10"/>
  <c r="D891" i="10"/>
  <c r="C891" i="10"/>
  <c r="B891" i="10"/>
  <c r="A891" i="10"/>
  <c r="G890" i="10"/>
  <c r="F890" i="10"/>
  <c r="E890" i="10"/>
  <c r="D890" i="10"/>
  <c r="C890" i="10"/>
  <c r="B890" i="10"/>
  <c r="A890" i="10"/>
  <c r="G889" i="10"/>
  <c r="F889" i="10"/>
  <c r="E889" i="10"/>
  <c r="D889" i="10"/>
  <c r="C889" i="10"/>
  <c r="B889" i="10"/>
  <c r="A889" i="10"/>
  <c r="G888" i="10"/>
  <c r="F888" i="10"/>
  <c r="E888" i="10"/>
  <c r="D888" i="10"/>
  <c r="C888" i="10"/>
  <c r="B888" i="10"/>
  <c r="A888" i="10"/>
  <c r="G887" i="10"/>
  <c r="F887" i="10"/>
  <c r="E887" i="10"/>
  <c r="D887" i="10"/>
  <c r="C887" i="10"/>
  <c r="B887" i="10"/>
  <c r="A887" i="10"/>
  <c r="G886" i="10"/>
  <c r="F886" i="10"/>
  <c r="E886" i="10"/>
  <c r="D886" i="10"/>
  <c r="C886" i="10"/>
  <c r="B886" i="10"/>
  <c r="A886" i="10"/>
  <c r="G885" i="10"/>
  <c r="F885" i="10"/>
  <c r="E885" i="10"/>
  <c r="D885" i="10"/>
  <c r="C885" i="10"/>
  <c r="B885" i="10"/>
  <c r="A885" i="10"/>
  <c r="G884" i="10"/>
  <c r="F884" i="10"/>
  <c r="E884" i="10"/>
  <c r="D884" i="10"/>
  <c r="C884" i="10"/>
  <c r="B884" i="10"/>
  <c r="A884" i="10"/>
  <c r="G883" i="10"/>
  <c r="F883" i="10"/>
  <c r="E883" i="10"/>
  <c r="D883" i="10"/>
  <c r="C883" i="10"/>
  <c r="B883" i="10"/>
  <c r="A883" i="10"/>
  <c r="G882" i="10"/>
  <c r="F882" i="10"/>
  <c r="E882" i="10"/>
  <c r="D882" i="10"/>
  <c r="C882" i="10"/>
  <c r="B882" i="10"/>
  <c r="A882" i="10"/>
  <c r="G881" i="10"/>
  <c r="F881" i="10"/>
  <c r="E881" i="10"/>
  <c r="D881" i="10"/>
  <c r="C881" i="10"/>
  <c r="B881" i="10"/>
  <c r="A881" i="10"/>
  <c r="G880" i="10"/>
  <c r="F880" i="10"/>
  <c r="E880" i="10"/>
  <c r="D880" i="10"/>
  <c r="C880" i="10"/>
  <c r="B880" i="10"/>
  <c r="A880" i="10"/>
  <c r="G879" i="10"/>
  <c r="F879" i="10"/>
  <c r="E879" i="10"/>
  <c r="D879" i="10"/>
  <c r="C879" i="10"/>
  <c r="B879" i="10"/>
  <c r="A879" i="10"/>
  <c r="G878" i="10"/>
  <c r="F878" i="10"/>
  <c r="E878" i="10"/>
  <c r="D878" i="10"/>
  <c r="C878" i="10"/>
  <c r="B878" i="10"/>
  <c r="A878" i="10"/>
  <c r="G877" i="10"/>
  <c r="F877" i="10"/>
  <c r="E877" i="10"/>
  <c r="D877" i="10"/>
  <c r="C877" i="10"/>
  <c r="B877" i="10"/>
  <c r="A877" i="10"/>
  <c r="G876" i="10"/>
  <c r="F876" i="10"/>
  <c r="E876" i="10"/>
  <c r="D876" i="10"/>
  <c r="C876" i="10"/>
  <c r="B876" i="10"/>
  <c r="A876" i="10"/>
  <c r="G875" i="10"/>
  <c r="F875" i="10"/>
  <c r="E875" i="10"/>
  <c r="D875" i="10"/>
  <c r="C875" i="10"/>
  <c r="B875" i="10"/>
  <c r="A875" i="10"/>
  <c r="G874" i="10"/>
  <c r="F874" i="10"/>
  <c r="E874" i="10"/>
  <c r="D874" i="10"/>
  <c r="C874" i="10"/>
  <c r="B874" i="10"/>
  <c r="A874" i="10"/>
  <c r="G873" i="10"/>
  <c r="F873" i="10"/>
  <c r="E873" i="10"/>
  <c r="D873" i="10"/>
  <c r="C873" i="10"/>
  <c r="B873" i="10"/>
  <c r="A873" i="10"/>
  <c r="G872" i="10"/>
  <c r="F872" i="10"/>
  <c r="E872" i="10"/>
  <c r="D872" i="10"/>
  <c r="C872" i="10"/>
  <c r="B872" i="10"/>
  <c r="A872" i="10"/>
  <c r="G871" i="10"/>
  <c r="F871" i="10"/>
  <c r="E871" i="10"/>
  <c r="D871" i="10"/>
  <c r="C871" i="10"/>
  <c r="B871" i="10"/>
  <c r="A871" i="10"/>
  <c r="G870" i="10"/>
  <c r="F870" i="10"/>
  <c r="E870" i="10"/>
  <c r="D870" i="10"/>
  <c r="C870" i="10"/>
  <c r="B870" i="10"/>
  <c r="A870" i="10"/>
  <c r="G869" i="10"/>
  <c r="F869" i="10"/>
  <c r="E869" i="10"/>
  <c r="D869" i="10"/>
  <c r="C869" i="10"/>
  <c r="B869" i="10"/>
  <c r="A869" i="10"/>
  <c r="G868" i="10"/>
  <c r="F868" i="10"/>
  <c r="E868" i="10"/>
  <c r="D868" i="10"/>
  <c r="C868" i="10"/>
  <c r="B868" i="10"/>
  <c r="A868" i="10"/>
  <c r="G867" i="10"/>
  <c r="F867" i="10"/>
  <c r="E867" i="10"/>
  <c r="D867" i="10"/>
  <c r="C867" i="10"/>
  <c r="B867" i="10"/>
  <c r="A867" i="10"/>
  <c r="G866" i="10"/>
  <c r="F866" i="10"/>
  <c r="E866" i="10"/>
  <c r="D866" i="10"/>
  <c r="C866" i="10"/>
  <c r="B866" i="10"/>
  <c r="A866" i="10"/>
  <c r="G865" i="10"/>
  <c r="F865" i="10"/>
  <c r="E865" i="10"/>
  <c r="D865" i="10"/>
  <c r="C865" i="10"/>
  <c r="B865" i="10"/>
  <c r="A865" i="10"/>
  <c r="G864" i="10"/>
  <c r="F864" i="10"/>
  <c r="E864" i="10"/>
  <c r="D864" i="10"/>
  <c r="C864" i="10"/>
  <c r="B864" i="10"/>
  <c r="A864" i="10"/>
  <c r="G863" i="10"/>
  <c r="F863" i="10"/>
  <c r="E863" i="10"/>
  <c r="D863" i="10"/>
  <c r="C863" i="10"/>
  <c r="B863" i="10"/>
  <c r="A863" i="10"/>
  <c r="G862" i="10"/>
  <c r="F862" i="10"/>
  <c r="E862" i="10"/>
  <c r="D862" i="10"/>
  <c r="C862" i="10"/>
  <c r="B862" i="10"/>
  <c r="A862" i="10"/>
  <c r="G861" i="10"/>
  <c r="F861" i="10"/>
  <c r="E861" i="10"/>
  <c r="D861" i="10"/>
  <c r="C861" i="10"/>
  <c r="B861" i="10"/>
  <c r="A861" i="10"/>
  <c r="G860" i="10"/>
  <c r="F860" i="10"/>
  <c r="E860" i="10"/>
  <c r="D860" i="10"/>
  <c r="C860" i="10"/>
  <c r="B860" i="10"/>
  <c r="A860" i="10"/>
  <c r="G859" i="10"/>
  <c r="F859" i="10"/>
  <c r="E859" i="10"/>
  <c r="D859" i="10"/>
  <c r="C859" i="10"/>
  <c r="B859" i="10"/>
  <c r="A859" i="10"/>
  <c r="G858" i="10"/>
  <c r="F858" i="10"/>
  <c r="E858" i="10"/>
  <c r="D858" i="10"/>
  <c r="C858" i="10"/>
  <c r="B858" i="10"/>
  <c r="A858" i="10"/>
  <c r="G857" i="10"/>
  <c r="F857" i="10"/>
  <c r="E857" i="10"/>
  <c r="D857" i="10"/>
  <c r="C857" i="10"/>
  <c r="B857" i="10"/>
  <c r="A857" i="10"/>
  <c r="G856" i="10"/>
  <c r="F856" i="10"/>
  <c r="E856" i="10"/>
  <c r="D856" i="10"/>
  <c r="C856" i="10"/>
  <c r="B856" i="10"/>
  <c r="A856" i="10"/>
  <c r="G855" i="10"/>
  <c r="F855" i="10"/>
  <c r="E855" i="10"/>
  <c r="D855" i="10"/>
  <c r="C855" i="10"/>
  <c r="B855" i="10"/>
  <c r="A855" i="10"/>
  <c r="G854" i="10"/>
  <c r="F854" i="10"/>
  <c r="E854" i="10"/>
  <c r="D854" i="10"/>
  <c r="C854" i="10"/>
  <c r="B854" i="10"/>
  <c r="A854" i="10"/>
  <c r="G853" i="10"/>
  <c r="F853" i="10"/>
  <c r="E853" i="10"/>
  <c r="D853" i="10"/>
  <c r="C853" i="10"/>
  <c r="B853" i="10"/>
  <c r="A853" i="10"/>
  <c r="G852" i="10"/>
  <c r="F852" i="10"/>
  <c r="E852" i="10"/>
  <c r="D852" i="10"/>
  <c r="C852" i="10"/>
  <c r="B852" i="10"/>
  <c r="A852" i="10"/>
  <c r="G851" i="10"/>
  <c r="F851" i="10"/>
  <c r="E851" i="10"/>
  <c r="D851" i="10"/>
  <c r="C851" i="10"/>
  <c r="B851" i="10"/>
  <c r="A851" i="10"/>
  <c r="G850" i="10"/>
  <c r="F850" i="10"/>
  <c r="E850" i="10"/>
  <c r="D850" i="10"/>
  <c r="C850" i="10"/>
  <c r="B850" i="10"/>
  <c r="A850" i="10"/>
  <c r="G849" i="10"/>
  <c r="F849" i="10"/>
  <c r="E849" i="10"/>
  <c r="D849" i="10"/>
  <c r="C849" i="10"/>
  <c r="B849" i="10"/>
  <c r="A849" i="10"/>
  <c r="G848" i="10"/>
  <c r="F848" i="10"/>
  <c r="E848" i="10"/>
  <c r="D848" i="10"/>
  <c r="C848" i="10"/>
  <c r="B848" i="10"/>
  <c r="A848" i="10"/>
  <c r="G847" i="10"/>
  <c r="F847" i="10"/>
  <c r="E847" i="10"/>
  <c r="D847" i="10"/>
  <c r="C847" i="10"/>
  <c r="B847" i="10"/>
  <c r="A847" i="10"/>
  <c r="G846" i="10"/>
  <c r="F846" i="10"/>
  <c r="E846" i="10"/>
  <c r="D846" i="10"/>
  <c r="C846" i="10"/>
  <c r="B846" i="10"/>
  <c r="A846" i="10"/>
  <c r="G845" i="10"/>
  <c r="F845" i="10"/>
  <c r="E845" i="10"/>
  <c r="D845" i="10"/>
  <c r="C845" i="10"/>
  <c r="B845" i="10"/>
  <c r="A845" i="10"/>
  <c r="G844" i="10"/>
  <c r="F844" i="10"/>
  <c r="E844" i="10"/>
  <c r="D844" i="10"/>
  <c r="C844" i="10"/>
  <c r="B844" i="10"/>
  <c r="A844" i="10"/>
  <c r="G843" i="10"/>
  <c r="F843" i="10"/>
  <c r="E843" i="10"/>
  <c r="D843" i="10"/>
  <c r="C843" i="10"/>
  <c r="B843" i="10"/>
  <c r="A843" i="10"/>
  <c r="G842" i="10"/>
  <c r="F842" i="10"/>
  <c r="E842" i="10"/>
  <c r="D842" i="10"/>
  <c r="C842" i="10"/>
  <c r="B842" i="10"/>
  <c r="A842" i="10"/>
  <c r="G841" i="10"/>
  <c r="F841" i="10"/>
  <c r="E841" i="10"/>
  <c r="D841" i="10"/>
  <c r="C841" i="10"/>
  <c r="B841" i="10"/>
  <c r="A841" i="10"/>
  <c r="G840" i="10"/>
  <c r="F840" i="10"/>
  <c r="E840" i="10"/>
  <c r="D840" i="10"/>
  <c r="C840" i="10"/>
  <c r="B840" i="10"/>
  <c r="A840" i="10"/>
  <c r="G839" i="10"/>
  <c r="F839" i="10"/>
  <c r="E839" i="10"/>
  <c r="D839" i="10"/>
  <c r="C839" i="10"/>
  <c r="B839" i="10"/>
  <c r="A839" i="10"/>
  <c r="G838" i="10"/>
  <c r="F838" i="10"/>
  <c r="E838" i="10"/>
  <c r="D838" i="10"/>
  <c r="C838" i="10"/>
  <c r="B838" i="10"/>
  <c r="A838" i="10"/>
  <c r="G837" i="10"/>
  <c r="F837" i="10"/>
  <c r="E837" i="10"/>
  <c r="D837" i="10"/>
  <c r="C837" i="10"/>
  <c r="B837" i="10"/>
  <c r="A837" i="10"/>
  <c r="G836" i="10"/>
  <c r="F836" i="10"/>
  <c r="E836" i="10"/>
  <c r="D836" i="10"/>
  <c r="C836" i="10"/>
  <c r="B836" i="10"/>
  <c r="A836" i="10"/>
  <c r="G835" i="10"/>
  <c r="F835" i="10"/>
  <c r="E835" i="10"/>
  <c r="D835" i="10"/>
  <c r="C835" i="10"/>
  <c r="B835" i="10"/>
  <c r="A835" i="10"/>
  <c r="G834" i="10"/>
  <c r="F834" i="10"/>
  <c r="E834" i="10"/>
  <c r="D834" i="10"/>
  <c r="C834" i="10"/>
  <c r="B834" i="10"/>
  <c r="A834" i="10"/>
  <c r="G833" i="10"/>
  <c r="F833" i="10"/>
  <c r="E833" i="10"/>
  <c r="D833" i="10"/>
  <c r="C833" i="10"/>
  <c r="B833" i="10"/>
  <c r="A833" i="10"/>
  <c r="G832" i="10"/>
  <c r="F832" i="10"/>
  <c r="E832" i="10"/>
  <c r="D832" i="10"/>
  <c r="C832" i="10"/>
  <c r="B832" i="10"/>
  <c r="A832" i="10"/>
  <c r="G831" i="10"/>
  <c r="F831" i="10"/>
  <c r="E831" i="10"/>
  <c r="D831" i="10"/>
  <c r="C831" i="10"/>
  <c r="B831" i="10"/>
  <c r="A831" i="10"/>
  <c r="G830" i="10"/>
  <c r="F830" i="10"/>
  <c r="E830" i="10"/>
  <c r="D830" i="10"/>
  <c r="C830" i="10"/>
  <c r="B830" i="10"/>
  <c r="A830" i="10"/>
  <c r="G829" i="10"/>
  <c r="F829" i="10"/>
  <c r="E829" i="10"/>
  <c r="D829" i="10"/>
  <c r="C829" i="10"/>
  <c r="B829" i="10"/>
  <c r="A829" i="10"/>
  <c r="G828" i="10"/>
  <c r="F828" i="10"/>
  <c r="E828" i="10"/>
  <c r="D828" i="10"/>
  <c r="C828" i="10"/>
  <c r="B828" i="10"/>
  <c r="A828" i="10"/>
  <c r="G827" i="10"/>
  <c r="F827" i="10"/>
  <c r="E827" i="10"/>
  <c r="D827" i="10"/>
  <c r="C827" i="10"/>
  <c r="B827" i="10"/>
  <c r="A827" i="10"/>
  <c r="G826" i="10"/>
  <c r="F826" i="10"/>
  <c r="E826" i="10"/>
  <c r="D826" i="10"/>
  <c r="C826" i="10"/>
  <c r="B826" i="10"/>
  <c r="A826" i="10"/>
  <c r="G825" i="10"/>
  <c r="F825" i="10"/>
  <c r="E825" i="10"/>
  <c r="D825" i="10"/>
  <c r="C825" i="10"/>
  <c r="B825" i="10"/>
  <c r="A825" i="10"/>
  <c r="G824" i="10"/>
  <c r="F824" i="10"/>
  <c r="E824" i="10"/>
  <c r="D824" i="10"/>
  <c r="C824" i="10"/>
  <c r="B824" i="10"/>
  <c r="A824" i="10"/>
  <c r="G823" i="10"/>
  <c r="F823" i="10"/>
  <c r="E823" i="10"/>
  <c r="D823" i="10"/>
  <c r="C823" i="10"/>
  <c r="B823" i="10"/>
  <c r="A823" i="10"/>
  <c r="G822" i="10"/>
  <c r="F822" i="10"/>
  <c r="E822" i="10"/>
  <c r="D822" i="10"/>
  <c r="C822" i="10"/>
  <c r="B822" i="10"/>
  <c r="A822" i="10"/>
  <c r="G821" i="10"/>
  <c r="F821" i="10"/>
  <c r="E821" i="10"/>
  <c r="D821" i="10"/>
  <c r="C821" i="10"/>
  <c r="B821" i="10"/>
  <c r="A821" i="10"/>
  <c r="G820" i="10"/>
  <c r="F820" i="10"/>
  <c r="E820" i="10"/>
  <c r="D820" i="10"/>
  <c r="C820" i="10"/>
  <c r="B820" i="10"/>
  <c r="A820" i="10"/>
  <c r="G819" i="10"/>
  <c r="F819" i="10"/>
  <c r="E819" i="10"/>
  <c r="D819" i="10"/>
  <c r="C819" i="10"/>
  <c r="B819" i="10"/>
  <c r="A819" i="10"/>
  <c r="G818" i="10"/>
  <c r="F818" i="10"/>
  <c r="E818" i="10"/>
  <c r="D818" i="10"/>
  <c r="C818" i="10"/>
  <c r="B818" i="10"/>
  <c r="A818" i="10"/>
  <c r="G817" i="10"/>
  <c r="F817" i="10"/>
  <c r="E817" i="10"/>
  <c r="D817" i="10"/>
  <c r="C817" i="10"/>
  <c r="B817" i="10"/>
  <c r="A817" i="10"/>
  <c r="G816" i="10"/>
  <c r="F816" i="10"/>
  <c r="E816" i="10"/>
  <c r="D816" i="10"/>
  <c r="C816" i="10"/>
  <c r="B816" i="10"/>
  <c r="A816" i="10"/>
  <c r="G815" i="10"/>
  <c r="F815" i="10"/>
  <c r="E815" i="10"/>
  <c r="D815" i="10"/>
  <c r="C815" i="10"/>
  <c r="B815" i="10"/>
  <c r="A815" i="10"/>
  <c r="G814" i="10"/>
  <c r="F814" i="10"/>
  <c r="E814" i="10"/>
  <c r="D814" i="10"/>
  <c r="C814" i="10"/>
  <c r="B814" i="10"/>
  <c r="A814" i="10"/>
  <c r="G813" i="10"/>
  <c r="F813" i="10"/>
  <c r="E813" i="10"/>
  <c r="D813" i="10"/>
  <c r="C813" i="10"/>
  <c r="B813" i="10"/>
  <c r="A813" i="10"/>
  <c r="G812" i="10"/>
  <c r="F812" i="10"/>
  <c r="E812" i="10"/>
  <c r="D812" i="10"/>
  <c r="C812" i="10"/>
  <c r="B812" i="10"/>
  <c r="A812" i="10"/>
  <c r="G811" i="10"/>
  <c r="F811" i="10"/>
  <c r="E811" i="10"/>
  <c r="D811" i="10"/>
  <c r="C811" i="10"/>
  <c r="B811" i="10"/>
  <c r="A811" i="10"/>
  <c r="G810" i="10"/>
  <c r="F810" i="10"/>
  <c r="E810" i="10"/>
  <c r="D810" i="10"/>
  <c r="C810" i="10"/>
  <c r="B810" i="10"/>
  <c r="A810" i="10"/>
  <c r="G809" i="10"/>
  <c r="F809" i="10"/>
  <c r="E809" i="10"/>
  <c r="D809" i="10"/>
  <c r="C809" i="10"/>
  <c r="B809" i="10"/>
  <c r="A809" i="10"/>
  <c r="G808" i="10"/>
  <c r="F808" i="10"/>
  <c r="E808" i="10"/>
  <c r="D808" i="10"/>
  <c r="C808" i="10"/>
  <c r="B808" i="10"/>
  <c r="A808" i="10"/>
  <c r="G807" i="10"/>
  <c r="F807" i="10"/>
  <c r="E807" i="10"/>
  <c r="D807" i="10"/>
  <c r="C807" i="10"/>
  <c r="B807" i="10"/>
  <c r="A807" i="10"/>
  <c r="G806" i="10"/>
  <c r="F806" i="10"/>
  <c r="E806" i="10"/>
  <c r="D806" i="10"/>
  <c r="C806" i="10"/>
  <c r="B806" i="10"/>
  <c r="A806" i="10"/>
  <c r="G805" i="10"/>
  <c r="F805" i="10"/>
  <c r="E805" i="10"/>
  <c r="D805" i="10"/>
  <c r="C805" i="10"/>
  <c r="B805" i="10"/>
  <c r="A805" i="10"/>
  <c r="G804" i="10"/>
  <c r="F804" i="10"/>
  <c r="E804" i="10"/>
  <c r="D804" i="10"/>
  <c r="C804" i="10"/>
  <c r="B804" i="10"/>
  <c r="A804" i="10"/>
  <c r="G803" i="10"/>
  <c r="F803" i="10"/>
  <c r="E803" i="10"/>
  <c r="D803" i="10"/>
  <c r="C803" i="10"/>
  <c r="B803" i="10"/>
  <c r="A803" i="10"/>
  <c r="G802" i="10"/>
  <c r="F802" i="10"/>
  <c r="E802" i="10"/>
  <c r="D802" i="10"/>
  <c r="C802" i="10"/>
  <c r="B802" i="10"/>
  <c r="A802" i="10"/>
  <c r="G801" i="10"/>
  <c r="F801" i="10"/>
  <c r="E801" i="10"/>
  <c r="D801" i="10"/>
  <c r="C801" i="10"/>
  <c r="B801" i="10"/>
  <c r="A801" i="10"/>
  <c r="G800" i="10"/>
  <c r="F800" i="10"/>
  <c r="E800" i="10"/>
  <c r="D800" i="10"/>
  <c r="C800" i="10"/>
  <c r="B800" i="10"/>
  <c r="A800" i="10"/>
  <c r="G799" i="10"/>
  <c r="F799" i="10"/>
  <c r="E799" i="10"/>
  <c r="D799" i="10"/>
  <c r="C799" i="10"/>
  <c r="B799" i="10"/>
  <c r="A799" i="10"/>
  <c r="G798" i="10"/>
  <c r="F798" i="10"/>
  <c r="E798" i="10"/>
  <c r="D798" i="10"/>
  <c r="C798" i="10"/>
  <c r="B798" i="10"/>
  <c r="A798" i="10"/>
  <c r="G797" i="10"/>
  <c r="F797" i="10"/>
  <c r="E797" i="10"/>
  <c r="D797" i="10"/>
  <c r="C797" i="10"/>
  <c r="B797" i="10"/>
  <c r="A797" i="10"/>
  <c r="G796" i="10"/>
  <c r="F796" i="10"/>
  <c r="E796" i="10"/>
  <c r="D796" i="10"/>
  <c r="C796" i="10"/>
  <c r="B796" i="10"/>
  <c r="A796" i="10"/>
  <c r="G795" i="10"/>
  <c r="F795" i="10"/>
  <c r="E795" i="10"/>
  <c r="D795" i="10"/>
  <c r="C795" i="10"/>
  <c r="B795" i="10"/>
  <c r="A795" i="10"/>
  <c r="G794" i="10"/>
  <c r="F794" i="10"/>
  <c r="E794" i="10"/>
  <c r="D794" i="10"/>
  <c r="C794" i="10"/>
  <c r="B794" i="10"/>
  <c r="A794" i="10"/>
  <c r="G793" i="10"/>
  <c r="F793" i="10"/>
  <c r="E793" i="10"/>
  <c r="D793" i="10"/>
  <c r="C793" i="10"/>
  <c r="B793" i="10"/>
  <c r="A793" i="10"/>
  <c r="G792" i="10"/>
  <c r="F792" i="10"/>
  <c r="E792" i="10"/>
  <c r="D792" i="10"/>
  <c r="C792" i="10"/>
  <c r="B792" i="10"/>
  <c r="A792" i="10"/>
  <c r="G791" i="10"/>
  <c r="F791" i="10"/>
  <c r="E791" i="10"/>
  <c r="D791" i="10"/>
  <c r="C791" i="10"/>
  <c r="B791" i="10"/>
  <c r="A791" i="10"/>
  <c r="G790" i="10"/>
  <c r="F790" i="10"/>
  <c r="E790" i="10"/>
  <c r="D790" i="10"/>
  <c r="C790" i="10"/>
  <c r="B790" i="10"/>
  <c r="A790" i="10"/>
  <c r="G789" i="10"/>
  <c r="F789" i="10"/>
  <c r="E789" i="10"/>
  <c r="D789" i="10"/>
  <c r="C789" i="10"/>
  <c r="B789" i="10"/>
  <c r="A789" i="10"/>
  <c r="G788" i="10"/>
  <c r="F788" i="10"/>
  <c r="E788" i="10"/>
  <c r="D788" i="10"/>
  <c r="C788" i="10"/>
  <c r="B788" i="10"/>
  <c r="A788" i="10"/>
  <c r="G787" i="10"/>
  <c r="F787" i="10"/>
  <c r="E787" i="10"/>
  <c r="D787" i="10"/>
  <c r="C787" i="10"/>
  <c r="B787" i="10"/>
  <c r="A787" i="10"/>
  <c r="G786" i="10"/>
  <c r="F786" i="10"/>
  <c r="E786" i="10"/>
  <c r="D786" i="10"/>
  <c r="C786" i="10"/>
  <c r="B786" i="10"/>
  <c r="A786" i="10"/>
  <c r="G785" i="10"/>
  <c r="F785" i="10"/>
  <c r="E785" i="10"/>
  <c r="D785" i="10"/>
  <c r="C785" i="10"/>
  <c r="B785" i="10"/>
  <c r="A785" i="10"/>
  <c r="G784" i="10"/>
  <c r="F784" i="10"/>
  <c r="E784" i="10"/>
  <c r="D784" i="10"/>
  <c r="C784" i="10"/>
  <c r="B784" i="10"/>
  <c r="A784" i="10"/>
  <c r="G783" i="10"/>
  <c r="F783" i="10"/>
  <c r="E783" i="10"/>
  <c r="D783" i="10"/>
  <c r="C783" i="10"/>
  <c r="B783" i="10"/>
  <c r="A783" i="10"/>
  <c r="G782" i="10"/>
  <c r="F782" i="10"/>
  <c r="E782" i="10"/>
  <c r="D782" i="10"/>
  <c r="C782" i="10"/>
  <c r="B782" i="10"/>
  <c r="A782" i="10"/>
  <c r="G781" i="10"/>
  <c r="F781" i="10"/>
  <c r="E781" i="10"/>
  <c r="D781" i="10"/>
  <c r="C781" i="10"/>
  <c r="B781" i="10"/>
  <c r="A781" i="10"/>
  <c r="G780" i="10"/>
  <c r="F780" i="10"/>
  <c r="E780" i="10"/>
  <c r="D780" i="10"/>
  <c r="C780" i="10"/>
  <c r="B780" i="10"/>
  <c r="A780" i="10"/>
  <c r="G779" i="10"/>
  <c r="F779" i="10"/>
  <c r="E779" i="10"/>
  <c r="D779" i="10"/>
  <c r="C779" i="10"/>
  <c r="B779" i="10"/>
  <c r="A779" i="10"/>
  <c r="G778" i="10"/>
  <c r="F778" i="10"/>
  <c r="E778" i="10"/>
  <c r="D778" i="10"/>
  <c r="C778" i="10"/>
  <c r="B778" i="10"/>
  <c r="A778" i="10"/>
  <c r="G777" i="10"/>
  <c r="F777" i="10"/>
  <c r="E777" i="10"/>
  <c r="D777" i="10"/>
  <c r="C777" i="10"/>
  <c r="B777" i="10"/>
  <c r="A777" i="10"/>
  <c r="G776" i="10"/>
  <c r="F776" i="10"/>
  <c r="E776" i="10"/>
  <c r="D776" i="10"/>
  <c r="C776" i="10"/>
  <c r="B776" i="10"/>
  <c r="A776" i="10"/>
  <c r="G775" i="10"/>
  <c r="F775" i="10"/>
  <c r="E775" i="10"/>
  <c r="D775" i="10"/>
  <c r="C775" i="10"/>
  <c r="B775" i="10"/>
  <c r="A775" i="10"/>
  <c r="G774" i="10"/>
  <c r="F774" i="10"/>
  <c r="E774" i="10"/>
  <c r="D774" i="10"/>
  <c r="C774" i="10"/>
  <c r="B774" i="10"/>
  <c r="A774" i="10"/>
  <c r="G773" i="10"/>
  <c r="F773" i="10"/>
  <c r="E773" i="10"/>
  <c r="D773" i="10"/>
  <c r="C773" i="10"/>
  <c r="B773" i="10"/>
  <c r="A773" i="10"/>
  <c r="G772" i="10"/>
  <c r="F772" i="10"/>
  <c r="E772" i="10"/>
  <c r="D772" i="10"/>
  <c r="C772" i="10"/>
  <c r="B772" i="10"/>
  <c r="A772" i="10"/>
  <c r="G771" i="10"/>
  <c r="F771" i="10"/>
  <c r="E771" i="10"/>
  <c r="D771" i="10"/>
  <c r="C771" i="10"/>
  <c r="B771" i="10"/>
  <c r="A771" i="10"/>
  <c r="G770" i="10"/>
  <c r="F770" i="10"/>
  <c r="E770" i="10"/>
  <c r="D770" i="10"/>
  <c r="C770" i="10"/>
  <c r="B770" i="10"/>
  <c r="A770" i="10"/>
  <c r="G769" i="10"/>
  <c r="F769" i="10"/>
  <c r="E769" i="10"/>
  <c r="D769" i="10"/>
  <c r="C769" i="10"/>
  <c r="B769" i="10"/>
  <c r="A769" i="10"/>
  <c r="G768" i="10"/>
  <c r="F768" i="10"/>
  <c r="E768" i="10"/>
  <c r="D768" i="10"/>
  <c r="C768" i="10"/>
  <c r="B768" i="10"/>
  <c r="A768" i="10"/>
  <c r="G767" i="10"/>
  <c r="F767" i="10"/>
  <c r="E767" i="10"/>
  <c r="D767" i="10"/>
  <c r="C767" i="10"/>
  <c r="B767" i="10"/>
  <c r="A767" i="10"/>
  <c r="G766" i="10"/>
  <c r="F766" i="10"/>
  <c r="E766" i="10"/>
  <c r="D766" i="10"/>
  <c r="C766" i="10"/>
  <c r="B766" i="10"/>
  <c r="A766" i="10"/>
  <c r="G765" i="10"/>
  <c r="F765" i="10"/>
  <c r="E765" i="10"/>
  <c r="D765" i="10"/>
  <c r="C765" i="10"/>
  <c r="B765" i="10"/>
  <c r="A765" i="10"/>
  <c r="G764" i="10"/>
  <c r="F764" i="10"/>
  <c r="E764" i="10"/>
  <c r="D764" i="10"/>
  <c r="C764" i="10"/>
  <c r="B764" i="10"/>
  <c r="A764" i="10"/>
  <c r="G763" i="10"/>
  <c r="F763" i="10"/>
  <c r="E763" i="10"/>
  <c r="D763" i="10"/>
  <c r="C763" i="10"/>
  <c r="B763" i="10"/>
  <c r="A763" i="10"/>
  <c r="G762" i="10"/>
  <c r="F762" i="10"/>
  <c r="E762" i="10"/>
  <c r="D762" i="10"/>
  <c r="C762" i="10"/>
  <c r="B762" i="10"/>
  <c r="A762" i="10"/>
  <c r="G761" i="10"/>
  <c r="F761" i="10"/>
  <c r="E761" i="10"/>
  <c r="D761" i="10"/>
  <c r="C761" i="10"/>
  <c r="B761" i="10"/>
  <c r="A761" i="10"/>
  <c r="G760" i="10"/>
  <c r="F760" i="10"/>
  <c r="E760" i="10"/>
  <c r="D760" i="10"/>
  <c r="C760" i="10"/>
  <c r="B760" i="10"/>
  <c r="A760" i="10"/>
  <c r="G759" i="10"/>
  <c r="F759" i="10"/>
  <c r="E759" i="10"/>
  <c r="D759" i="10"/>
  <c r="C759" i="10"/>
  <c r="B759" i="10"/>
  <c r="A759" i="10"/>
  <c r="G758" i="10"/>
  <c r="F758" i="10"/>
  <c r="E758" i="10"/>
  <c r="D758" i="10"/>
  <c r="C758" i="10"/>
  <c r="B758" i="10"/>
  <c r="A758" i="10"/>
  <c r="G757" i="10"/>
  <c r="F757" i="10"/>
  <c r="E757" i="10"/>
  <c r="D757" i="10"/>
  <c r="C757" i="10"/>
  <c r="B757" i="10"/>
  <c r="A757" i="10"/>
  <c r="G756" i="10"/>
  <c r="F756" i="10"/>
  <c r="E756" i="10"/>
  <c r="D756" i="10"/>
  <c r="C756" i="10"/>
  <c r="B756" i="10"/>
  <c r="A756" i="10"/>
  <c r="G755" i="10"/>
  <c r="F755" i="10"/>
  <c r="E755" i="10"/>
  <c r="D755" i="10"/>
  <c r="C755" i="10"/>
  <c r="B755" i="10"/>
  <c r="A755" i="10"/>
  <c r="G754" i="10"/>
  <c r="F754" i="10"/>
  <c r="E754" i="10"/>
  <c r="D754" i="10"/>
  <c r="C754" i="10"/>
  <c r="B754" i="10"/>
  <c r="A754" i="10"/>
  <c r="G753" i="10"/>
  <c r="F753" i="10"/>
  <c r="E753" i="10"/>
  <c r="D753" i="10"/>
  <c r="C753" i="10"/>
  <c r="B753" i="10"/>
  <c r="A753" i="10"/>
  <c r="G752" i="10"/>
  <c r="F752" i="10"/>
  <c r="E752" i="10"/>
  <c r="D752" i="10"/>
  <c r="C752" i="10"/>
  <c r="B752" i="10"/>
  <c r="A752" i="10"/>
  <c r="G751" i="10"/>
  <c r="F751" i="10"/>
  <c r="E751" i="10"/>
  <c r="D751" i="10"/>
  <c r="C751" i="10"/>
  <c r="B751" i="10"/>
  <c r="A751" i="10"/>
  <c r="G750" i="10"/>
  <c r="F750" i="10"/>
  <c r="E750" i="10"/>
  <c r="D750" i="10"/>
  <c r="C750" i="10"/>
  <c r="B750" i="10"/>
  <c r="A750" i="10"/>
  <c r="G749" i="10"/>
  <c r="F749" i="10"/>
  <c r="E749" i="10"/>
  <c r="D749" i="10"/>
  <c r="C749" i="10"/>
  <c r="B749" i="10"/>
  <c r="A749" i="10"/>
  <c r="G748" i="10"/>
  <c r="F748" i="10"/>
  <c r="E748" i="10"/>
  <c r="D748" i="10"/>
  <c r="C748" i="10"/>
  <c r="B748" i="10"/>
  <c r="A748" i="10"/>
  <c r="G747" i="10"/>
  <c r="F747" i="10"/>
  <c r="E747" i="10"/>
  <c r="D747" i="10"/>
  <c r="C747" i="10"/>
  <c r="B747" i="10"/>
  <c r="A747" i="10"/>
  <c r="G746" i="10"/>
  <c r="F746" i="10"/>
  <c r="E746" i="10"/>
  <c r="D746" i="10"/>
  <c r="C746" i="10"/>
  <c r="B746" i="10"/>
  <c r="A746" i="10"/>
  <c r="G745" i="10"/>
  <c r="F745" i="10"/>
  <c r="E745" i="10"/>
  <c r="D745" i="10"/>
  <c r="C745" i="10"/>
  <c r="B745" i="10"/>
  <c r="A745" i="10"/>
  <c r="G744" i="10"/>
  <c r="F744" i="10"/>
  <c r="E744" i="10"/>
  <c r="D744" i="10"/>
  <c r="C744" i="10"/>
  <c r="B744" i="10"/>
  <c r="A744" i="10"/>
  <c r="G743" i="10"/>
  <c r="F743" i="10"/>
  <c r="E743" i="10"/>
  <c r="D743" i="10"/>
  <c r="C743" i="10"/>
  <c r="B743" i="10"/>
  <c r="A743" i="10"/>
  <c r="G742" i="10"/>
  <c r="F742" i="10"/>
  <c r="E742" i="10"/>
  <c r="D742" i="10"/>
  <c r="C742" i="10"/>
  <c r="B742" i="10"/>
  <c r="A742" i="10"/>
  <c r="G741" i="10"/>
  <c r="F741" i="10"/>
  <c r="E741" i="10"/>
  <c r="D741" i="10"/>
  <c r="C741" i="10"/>
  <c r="B741" i="10"/>
  <c r="A741" i="10"/>
  <c r="G740" i="10"/>
  <c r="F740" i="10"/>
  <c r="E740" i="10"/>
  <c r="D740" i="10"/>
  <c r="C740" i="10"/>
  <c r="B740" i="10"/>
  <c r="A740" i="10"/>
  <c r="G739" i="10"/>
  <c r="F739" i="10"/>
  <c r="E739" i="10"/>
  <c r="D739" i="10"/>
  <c r="C739" i="10"/>
  <c r="B739" i="10"/>
  <c r="A739" i="10"/>
  <c r="G738" i="10"/>
  <c r="F738" i="10"/>
  <c r="E738" i="10"/>
  <c r="D738" i="10"/>
  <c r="C738" i="10"/>
  <c r="B738" i="10"/>
  <c r="A738" i="10"/>
  <c r="G737" i="10"/>
  <c r="F737" i="10"/>
  <c r="E737" i="10"/>
  <c r="D737" i="10"/>
  <c r="C737" i="10"/>
  <c r="B737" i="10"/>
  <c r="A737" i="10"/>
  <c r="G736" i="10"/>
  <c r="F736" i="10"/>
  <c r="E736" i="10"/>
  <c r="D736" i="10"/>
  <c r="C736" i="10"/>
  <c r="B736" i="10"/>
  <c r="A736" i="10"/>
  <c r="G735" i="10"/>
  <c r="F735" i="10"/>
  <c r="E735" i="10"/>
  <c r="D735" i="10"/>
  <c r="C735" i="10"/>
  <c r="B735" i="10"/>
  <c r="A735" i="10"/>
  <c r="G734" i="10"/>
  <c r="F734" i="10"/>
  <c r="E734" i="10"/>
  <c r="D734" i="10"/>
  <c r="C734" i="10"/>
  <c r="B734" i="10"/>
  <c r="A734" i="10"/>
  <c r="G733" i="10"/>
  <c r="F733" i="10"/>
  <c r="E733" i="10"/>
  <c r="D733" i="10"/>
  <c r="C733" i="10"/>
  <c r="B733" i="10"/>
  <c r="A733" i="10"/>
  <c r="G732" i="10"/>
  <c r="F732" i="10"/>
  <c r="E732" i="10"/>
  <c r="D732" i="10"/>
  <c r="C732" i="10"/>
  <c r="B732" i="10"/>
  <c r="A732" i="10"/>
  <c r="G731" i="10"/>
  <c r="F731" i="10"/>
  <c r="E731" i="10"/>
  <c r="D731" i="10"/>
  <c r="C731" i="10"/>
  <c r="B731" i="10"/>
  <c r="A731" i="10"/>
  <c r="G730" i="10"/>
  <c r="F730" i="10"/>
  <c r="E730" i="10"/>
  <c r="D730" i="10"/>
  <c r="C730" i="10"/>
  <c r="B730" i="10"/>
  <c r="A730" i="10"/>
  <c r="G729" i="10"/>
  <c r="F729" i="10"/>
  <c r="E729" i="10"/>
  <c r="D729" i="10"/>
  <c r="C729" i="10"/>
  <c r="B729" i="10"/>
  <c r="A729" i="10"/>
  <c r="G728" i="10"/>
  <c r="F728" i="10"/>
  <c r="E728" i="10"/>
  <c r="D728" i="10"/>
  <c r="C728" i="10"/>
  <c r="B728" i="10"/>
  <c r="A728" i="10"/>
  <c r="G727" i="10"/>
  <c r="F727" i="10"/>
  <c r="E727" i="10"/>
  <c r="D727" i="10"/>
  <c r="C727" i="10"/>
  <c r="B727" i="10"/>
  <c r="A727" i="10"/>
  <c r="G726" i="10"/>
  <c r="F726" i="10"/>
  <c r="E726" i="10"/>
  <c r="D726" i="10"/>
  <c r="C726" i="10"/>
  <c r="B726" i="10"/>
  <c r="A726" i="10"/>
  <c r="G725" i="10"/>
  <c r="F725" i="10"/>
  <c r="E725" i="10"/>
  <c r="D725" i="10"/>
  <c r="C725" i="10"/>
  <c r="B725" i="10"/>
  <c r="A725" i="10"/>
  <c r="G724" i="10"/>
  <c r="F724" i="10"/>
  <c r="E724" i="10"/>
  <c r="D724" i="10"/>
  <c r="C724" i="10"/>
  <c r="B724" i="10"/>
  <c r="A724" i="10"/>
  <c r="G723" i="10"/>
  <c r="F723" i="10"/>
  <c r="E723" i="10"/>
  <c r="D723" i="10"/>
  <c r="C723" i="10"/>
  <c r="B723" i="10"/>
  <c r="A723" i="10"/>
  <c r="G722" i="10"/>
  <c r="F722" i="10"/>
  <c r="E722" i="10"/>
  <c r="D722" i="10"/>
  <c r="C722" i="10"/>
  <c r="B722" i="10"/>
  <c r="A722" i="10"/>
  <c r="G721" i="10"/>
  <c r="F721" i="10"/>
  <c r="E721" i="10"/>
  <c r="D721" i="10"/>
  <c r="C721" i="10"/>
  <c r="B721" i="10"/>
  <c r="A721" i="10"/>
  <c r="G720" i="10"/>
  <c r="F720" i="10"/>
  <c r="E720" i="10"/>
  <c r="D720" i="10"/>
  <c r="C720" i="10"/>
  <c r="B720" i="10"/>
  <c r="A720" i="10"/>
  <c r="G719" i="10"/>
  <c r="F719" i="10"/>
  <c r="E719" i="10"/>
  <c r="D719" i="10"/>
  <c r="C719" i="10"/>
  <c r="B719" i="10"/>
  <c r="A719" i="10"/>
  <c r="G718" i="10"/>
  <c r="F718" i="10"/>
  <c r="E718" i="10"/>
  <c r="D718" i="10"/>
  <c r="C718" i="10"/>
  <c r="B718" i="10"/>
  <c r="A718" i="10"/>
  <c r="G717" i="10"/>
  <c r="F717" i="10"/>
  <c r="E717" i="10"/>
  <c r="D717" i="10"/>
  <c r="C717" i="10"/>
  <c r="B717" i="10"/>
  <c r="A717" i="10"/>
  <c r="G716" i="10"/>
  <c r="F716" i="10"/>
  <c r="E716" i="10"/>
  <c r="D716" i="10"/>
  <c r="C716" i="10"/>
  <c r="B716" i="10"/>
  <c r="A716" i="10"/>
  <c r="G715" i="10"/>
  <c r="F715" i="10"/>
  <c r="E715" i="10"/>
  <c r="D715" i="10"/>
  <c r="C715" i="10"/>
  <c r="B715" i="10"/>
  <c r="A715" i="10"/>
  <c r="G714" i="10"/>
  <c r="F714" i="10"/>
  <c r="E714" i="10"/>
  <c r="D714" i="10"/>
  <c r="C714" i="10"/>
  <c r="B714" i="10"/>
  <c r="A714" i="10"/>
  <c r="G713" i="10"/>
  <c r="F713" i="10"/>
  <c r="E713" i="10"/>
  <c r="D713" i="10"/>
  <c r="C713" i="10"/>
  <c r="B713" i="10"/>
  <c r="A713" i="10"/>
  <c r="G712" i="10"/>
  <c r="F712" i="10"/>
  <c r="E712" i="10"/>
  <c r="D712" i="10"/>
  <c r="C712" i="10"/>
  <c r="B712" i="10"/>
  <c r="A712" i="10"/>
  <c r="G711" i="10"/>
  <c r="F711" i="10"/>
  <c r="E711" i="10"/>
  <c r="D711" i="10"/>
  <c r="C711" i="10"/>
  <c r="B711" i="10"/>
  <c r="A711" i="10"/>
  <c r="G710" i="10"/>
  <c r="F710" i="10"/>
  <c r="E710" i="10"/>
  <c r="D710" i="10"/>
  <c r="C710" i="10"/>
  <c r="B710" i="10"/>
  <c r="A710" i="10"/>
  <c r="G709" i="10"/>
  <c r="F709" i="10"/>
  <c r="E709" i="10"/>
  <c r="D709" i="10"/>
  <c r="C709" i="10"/>
  <c r="B709" i="10"/>
  <c r="A709" i="10"/>
  <c r="G708" i="10"/>
  <c r="F708" i="10"/>
  <c r="E708" i="10"/>
  <c r="D708" i="10"/>
  <c r="C708" i="10"/>
  <c r="B708" i="10"/>
  <c r="A708" i="10"/>
  <c r="G707" i="10"/>
  <c r="F707" i="10"/>
  <c r="E707" i="10"/>
  <c r="D707" i="10"/>
  <c r="C707" i="10"/>
  <c r="B707" i="10"/>
  <c r="A707" i="10"/>
  <c r="G706" i="10"/>
  <c r="F706" i="10"/>
  <c r="E706" i="10"/>
  <c r="D706" i="10"/>
  <c r="C706" i="10"/>
  <c r="B706" i="10"/>
  <c r="A706" i="10"/>
  <c r="G705" i="10"/>
  <c r="F705" i="10"/>
  <c r="E705" i="10"/>
  <c r="D705" i="10"/>
  <c r="C705" i="10"/>
  <c r="B705" i="10"/>
  <c r="A705" i="10"/>
  <c r="G704" i="10"/>
  <c r="F704" i="10"/>
  <c r="E704" i="10"/>
  <c r="D704" i="10"/>
  <c r="C704" i="10"/>
  <c r="B704" i="10"/>
  <c r="A704" i="10"/>
  <c r="G703" i="10"/>
  <c r="F703" i="10"/>
  <c r="E703" i="10"/>
  <c r="D703" i="10"/>
  <c r="C703" i="10"/>
  <c r="B703" i="10"/>
  <c r="A703" i="10"/>
  <c r="G702" i="10"/>
  <c r="F702" i="10"/>
  <c r="E702" i="10"/>
  <c r="D702" i="10"/>
  <c r="C702" i="10"/>
  <c r="B702" i="10"/>
  <c r="A702" i="10"/>
  <c r="G701" i="10"/>
  <c r="F701" i="10"/>
  <c r="E701" i="10"/>
  <c r="D701" i="10"/>
  <c r="C701" i="10"/>
  <c r="B701" i="10"/>
  <c r="A701" i="10"/>
  <c r="G700" i="10"/>
  <c r="F700" i="10"/>
  <c r="E700" i="10"/>
  <c r="D700" i="10"/>
  <c r="C700" i="10"/>
  <c r="B700" i="10"/>
  <c r="A700" i="10"/>
  <c r="G699" i="10"/>
  <c r="F699" i="10"/>
  <c r="E699" i="10"/>
  <c r="D699" i="10"/>
  <c r="C699" i="10"/>
  <c r="B699" i="10"/>
  <c r="A699" i="10"/>
  <c r="G698" i="10"/>
  <c r="F698" i="10"/>
  <c r="E698" i="10"/>
  <c r="D698" i="10"/>
  <c r="C698" i="10"/>
  <c r="B698" i="10"/>
  <c r="A698" i="10"/>
  <c r="G697" i="10"/>
  <c r="F697" i="10"/>
  <c r="E697" i="10"/>
  <c r="D697" i="10"/>
  <c r="C697" i="10"/>
  <c r="B697" i="10"/>
  <c r="A697" i="10"/>
  <c r="G696" i="10"/>
  <c r="F696" i="10"/>
  <c r="E696" i="10"/>
  <c r="D696" i="10"/>
  <c r="C696" i="10"/>
  <c r="B696" i="10"/>
  <c r="A696" i="10"/>
  <c r="G695" i="10"/>
  <c r="F695" i="10"/>
  <c r="E695" i="10"/>
  <c r="D695" i="10"/>
  <c r="C695" i="10"/>
  <c r="B695" i="10"/>
  <c r="A695" i="10"/>
  <c r="G694" i="10"/>
  <c r="F694" i="10"/>
  <c r="E694" i="10"/>
  <c r="D694" i="10"/>
  <c r="C694" i="10"/>
  <c r="B694" i="10"/>
  <c r="A694" i="10"/>
  <c r="G693" i="10"/>
  <c r="F693" i="10"/>
  <c r="E693" i="10"/>
  <c r="D693" i="10"/>
  <c r="C693" i="10"/>
  <c r="B693" i="10"/>
  <c r="A693" i="10"/>
  <c r="G692" i="10"/>
  <c r="F692" i="10"/>
  <c r="E692" i="10"/>
  <c r="D692" i="10"/>
  <c r="C692" i="10"/>
  <c r="B692" i="10"/>
  <c r="A692" i="10"/>
  <c r="G691" i="10"/>
  <c r="F691" i="10"/>
  <c r="E691" i="10"/>
  <c r="D691" i="10"/>
  <c r="C691" i="10"/>
  <c r="B691" i="10"/>
  <c r="A691" i="10"/>
  <c r="G690" i="10"/>
  <c r="F690" i="10"/>
  <c r="E690" i="10"/>
  <c r="D690" i="10"/>
  <c r="C690" i="10"/>
  <c r="B690" i="10"/>
  <c r="A690" i="10"/>
  <c r="G689" i="10"/>
  <c r="F689" i="10"/>
  <c r="E689" i="10"/>
  <c r="D689" i="10"/>
  <c r="C689" i="10"/>
  <c r="B689" i="10"/>
  <c r="A689" i="10"/>
  <c r="G688" i="10"/>
  <c r="F688" i="10"/>
  <c r="E688" i="10"/>
  <c r="D688" i="10"/>
  <c r="C688" i="10"/>
  <c r="B688" i="10"/>
  <c r="A688" i="10"/>
  <c r="G687" i="10"/>
  <c r="F687" i="10"/>
  <c r="E687" i="10"/>
  <c r="D687" i="10"/>
  <c r="C687" i="10"/>
  <c r="B687" i="10"/>
  <c r="A687" i="10"/>
  <c r="G686" i="10"/>
  <c r="F686" i="10"/>
  <c r="E686" i="10"/>
  <c r="D686" i="10"/>
  <c r="C686" i="10"/>
  <c r="B686" i="10"/>
  <c r="A686" i="10"/>
  <c r="G685" i="10"/>
  <c r="F685" i="10"/>
  <c r="E685" i="10"/>
  <c r="D685" i="10"/>
  <c r="C685" i="10"/>
  <c r="B685" i="10"/>
  <c r="A685" i="10"/>
  <c r="G684" i="10"/>
  <c r="F684" i="10"/>
  <c r="E684" i="10"/>
  <c r="D684" i="10"/>
  <c r="C684" i="10"/>
  <c r="B684" i="10"/>
  <c r="A684" i="10"/>
  <c r="G683" i="10"/>
  <c r="F683" i="10"/>
  <c r="E683" i="10"/>
  <c r="D683" i="10"/>
  <c r="C683" i="10"/>
  <c r="B683" i="10"/>
  <c r="A683" i="10"/>
  <c r="G682" i="10"/>
  <c r="F682" i="10"/>
  <c r="E682" i="10"/>
  <c r="D682" i="10"/>
  <c r="C682" i="10"/>
  <c r="B682" i="10"/>
  <c r="A682" i="10"/>
  <c r="G681" i="10"/>
  <c r="F681" i="10"/>
  <c r="E681" i="10"/>
  <c r="D681" i="10"/>
  <c r="C681" i="10"/>
  <c r="B681" i="10"/>
  <c r="A681" i="10"/>
  <c r="G680" i="10"/>
  <c r="F680" i="10"/>
  <c r="E680" i="10"/>
  <c r="D680" i="10"/>
  <c r="C680" i="10"/>
  <c r="B680" i="10"/>
  <c r="A680" i="10"/>
  <c r="G679" i="10"/>
  <c r="F679" i="10"/>
  <c r="E679" i="10"/>
  <c r="D679" i="10"/>
  <c r="C679" i="10"/>
  <c r="B679" i="10"/>
  <c r="A679" i="10"/>
  <c r="G678" i="10"/>
  <c r="F678" i="10"/>
  <c r="E678" i="10"/>
  <c r="D678" i="10"/>
  <c r="C678" i="10"/>
  <c r="B678" i="10"/>
  <c r="A678" i="10"/>
  <c r="G677" i="10"/>
  <c r="F677" i="10"/>
  <c r="E677" i="10"/>
  <c r="D677" i="10"/>
  <c r="C677" i="10"/>
  <c r="B677" i="10"/>
  <c r="A677" i="10"/>
  <c r="G676" i="10"/>
  <c r="F676" i="10"/>
  <c r="E676" i="10"/>
  <c r="D676" i="10"/>
  <c r="C676" i="10"/>
  <c r="B676" i="10"/>
  <c r="A676" i="10"/>
  <c r="G675" i="10"/>
  <c r="F675" i="10"/>
  <c r="E675" i="10"/>
  <c r="D675" i="10"/>
  <c r="C675" i="10"/>
  <c r="B675" i="10"/>
  <c r="A675" i="10"/>
  <c r="G674" i="10"/>
  <c r="F674" i="10"/>
  <c r="E674" i="10"/>
  <c r="D674" i="10"/>
  <c r="C674" i="10"/>
  <c r="B674" i="10"/>
  <c r="A674" i="10"/>
  <c r="G673" i="10"/>
  <c r="F673" i="10"/>
  <c r="E673" i="10"/>
  <c r="D673" i="10"/>
  <c r="C673" i="10"/>
  <c r="B673" i="10"/>
  <c r="A673" i="10"/>
  <c r="G672" i="10"/>
  <c r="F672" i="10"/>
  <c r="E672" i="10"/>
  <c r="D672" i="10"/>
  <c r="C672" i="10"/>
  <c r="B672" i="10"/>
  <c r="A672" i="10"/>
  <c r="G671" i="10"/>
  <c r="F671" i="10"/>
  <c r="E671" i="10"/>
  <c r="D671" i="10"/>
  <c r="C671" i="10"/>
  <c r="B671" i="10"/>
  <c r="A671" i="10"/>
  <c r="G670" i="10"/>
  <c r="F670" i="10"/>
  <c r="E670" i="10"/>
  <c r="D670" i="10"/>
  <c r="C670" i="10"/>
  <c r="B670" i="10"/>
  <c r="A670" i="10"/>
  <c r="G669" i="10"/>
  <c r="F669" i="10"/>
  <c r="E669" i="10"/>
  <c r="D669" i="10"/>
  <c r="C669" i="10"/>
  <c r="B669" i="10"/>
  <c r="A669" i="10"/>
  <c r="G668" i="10"/>
  <c r="F668" i="10"/>
  <c r="E668" i="10"/>
  <c r="D668" i="10"/>
  <c r="C668" i="10"/>
  <c r="B668" i="10"/>
  <c r="A668" i="10"/>
  <c r="G667" i="10"/>
  <c r="F667" i="10"/>
  <c r="E667" i="10"/>
  <c r="D667" i="10"/>
  <c r="C667" i="10"/>
  <c r="B667" i="10"/>
  <c r="A667" i="10"/>
  <c r="G666" i="10"/>
  <c r="F666" i="10"/>
  <c r="E666" i="10"/>
  <c r="D666" i="10"/>
  <c r="C666" i="10"/>
  <c r="B666" i="10"/>
  <c r="A666" i="10"/>
  <c r="G665" i="10"/>
  <c r="F665" i="10"/>
  <c r="E665" i="10"/>
  <c r="D665" i="10"/>
  <c r="C665" i="10"/>
  <c r="B665" i="10"/>
  <c r="A665" i="10"/>
  <c r="G664" i="10"/>
  <c r="F664" i="10"/>
  <c r="E664" i="10"/>
  <c r="D664" i="10"/>
  <c r="C664" i="10"/>
  <c r="B664" i="10"/>
  <c r="A664" i="10"/>
  <c r="G663" i="10"/>
  <c r="F663" i="10"/>
  <c r="E663" i="10"/>
  <c r="D663" i="10"/>
  <c r="C663" i="10"/>
  <c r="B663" i="10"/>
  <c r="A663" i="10"/>
  <c r="G662" i="10"/>
  <c r="F662" i="10"/>
  <c r="E662" i="10"/>
  <c r="D662" i="10"/>
  <c r="C662" i="10"/>
  <c r="B662" i="10"/>
  <c r="A662" i="10"/>
  <c r="G661" i="10"/>
  <c r="F661" i="10"/>
  <c r="E661" i="10"/>
  <c r="D661" i="10"/>
  <c r="C661" i="10"/>
  <c r="B661" i="10"/>
  <c r="A661" i="10"/>
  <c r="G660" i="10"/>
  <c r="F660" i="10"/>
  <c r="E660" i="10"/>
  <c r="D660" i="10"/>
  <c r="C660" i="10"/>
  <c r="B660" i="10"/>
  <c r="A660" i="10"/>
  <c r="G659" i="10"/>
  <c r="F659" i="10"/>
  <c r="E659" i="10"/>
  <c r="D659" i="10"/>
  <c r="C659" i="10"/>
  <c r="B659" i="10"/>
  <c r="A659" i="10"/>
  <c r="G658" i="10"/>
  <c r="F658" i="10"/>
  <c r="E658" i="10"/>
  <c r="D658" i="10"/>
  <c r="C658" i="10"/>
  <c r="B658" i="10"/>
  <c r="A658" i="10"/>
  <c r="G657" i="10"/>
  <c r="F657" i="10"/>
  <c r="E657" i="10"/>
  <c r="D657" i="10"/>
  <c r="C657" i="10"/>
  <c r="B657" i="10"/>
  <c r="A657" i="10"/>
  <c r="G656" i="10"/>
  <c r="F656" i="10"/>
  <c r="E656" i="10"/>
  <c r="D656" i="10"/>
  <c r="C656" i="10"/>
  <c r="B656" i="10"/>
  <c r="A656" i="10"/>
  <c r="G655" i="10"/>
  <c r="F655" i="10"/>
  <c r="E655" i="10"/>
  <c r="D655" i="10"/>
  <c r="C655" i="10"/>
  <c r="B655" i="10"/>
  <c r="A655" i="10"/>
  <c r="G654" i="10"/>
  <c r="F654" i="10"/>
  <c r="E654" i="10"/>
  <c r="D654" i="10"/>
  <c r="C654" i="10"/>
  <c r="B654" i="10"/>
  <c r="A654" i="10"/>
  <c r="G653" i="10"/>
  <c r="F653" i="10"/>
  <c r="E653" i="10"/>
  <c r="D653" i="10"/>
  <c r="C653" i="10"/>
  <c r="B653" i="10"/>
  <c r="A653" i="10"/>
  <c r="G652" i="10"/>
  <c r="F652" i="10"/>
  <c r="E652" i="10"/>
  <c r="D652" i="10"/>
  <c r="C652" i="10"/>
  <c r="B652" i="10"/>
  <c r="A652" i="10"/>
  <c r="G651" i="10"/>
  <c r="F651" i="10"/>
  <c r="E651" i="10"/>
  <c r="D651" i="10"/>
  <c r="C651" i="10"/>
  <c r="B651" i="10"/>
  <c r="A651" i="10"/>
  <c r="G650" i="10"/>
  <c r="F650" i="10"/>
  <c r="E650" i="10"/>
  <c r="D650" i="10"/>
  <c r="C650" i="10"/>
  <c r="B650" i="10"/>
  <c r="A650" i="10"/>
  <c r="G649" i="10"/>
  <c r="F649" i="10"/>
  <c r="E649" i="10"/>
  <c r="D649" i="10"/>
  <c r="C649" i="10"/>
  <c r="B649" i="10"/>
  <c r="A649" i="10"/>
  <c r="G648" i="10"/>
  <c r="F648" i="10"/>
  <c r="E648" i="10"/>
  <c r="D648" i="10"/>
  <c r="C648" i="10"/>
  <c r="B648" i="10"/>
  <c r="A648" i="10"/>
  <c r="G647" i="10"/>
  <c r="F647" i="10"/>
  <c r="E647" i="10"/>
  <c r="D647" i="10"/>
  <c r="C647" i="10"/>
  <c r="B647" i="10"/>
  <c r="A647" i="10"/>
  <c r="G646" i="10"/>
  <c r="F646" i="10"/>
  <c r="E646" i="10"/>
  <c r="D646" i="10"/>
  <c r="C646" i="10"/>
  <c r="B646" i="10"/>
  <c r="A646" i="10"/>
  <c r="G645" i="10"/>
  <c r="F645" i="10"/>
  <c r="E645" i="10"/>
  <c r="D645" i="10"/>
  <c r="C645" i="10"/>
  <c r="B645" i="10"/>
  <c r="A645" i="10"/>
  <c r="G644" i="10"/>
  <c r="F644" i="10"/>
  <c r="E644" i="10"/>
  <c r="D644" i="10"/>
  <c r="C644" i="10"/>
  <c r="B644" i="10"/>
  <c r="A644" i="10"/>
  <c r="G643" i="10"/>
  <c r="F643" i="10"/>
  <c r="E643" i="10"/>
  <c r="D643" i="10"/>
  <c r="C643" i="10"/>
  <c r="B643" i="10"/>
  <c r="A643" i="10"/>
  <c r="G642" i="10"/>
  <c r="F642" i="10"/>
  <c r="E642" i="10"/>
  <c r="D642" i="10"/>
  <c r="C642" i="10"/>
  <c r="B642" i="10"/>
  <c r="A642" i="10"/>
  <c r="G641" i="10"/>
  <c r="F641" i="10"/>
  <c r="E641" i="10"/>
  <c r="D641" i="10"/>
  <c r="C641" i="10"/>
  <c r="B641" i="10"/>
  <c r="A641" i="10"/>
  <c r="G640" i="10"/>
  <c r="F640" i="10"/>
  <c r="E640" i="10"/>
  <c r="D640" i="10"/>
  <c r="C640" i="10"/>
  <c r="B640" i="10"/>
  <c r="A640" i="10"/>
  <c r="G639" i="10"/>
  <c r="F639" i="10"/>
  <c r="E639" i="10"/>
  <c r="D639" i="10"/>
  <c r="C639" i="10"/>
  <c r="B639" i="10"/>
  <c r="A639" i="10"/>
  <c r="G638" i="10"/>
  <c r="F638" i="10"/>
  <c r="E638" i="10"/>
  <c r="D638" i="10"/>
  <c r="C638" i="10"/>
  <c r="B638" i="10"/>
  <c r="A638" i="10"/>
  <c r="G637" i="10"/>
  <c r="F637" i="10"/>
  <c r="E637" i="10"/>
  <c r="D637" i="10"/>
  <c r="C637" i="10"/>
  <c r="B637" i="10"/>
  <c r="A637" i="10"/>
  <c r="G636" i="10"/>
  <c r="F636" i="10"/>
  <c r="E636" i="10"/>
  <c r="D636" i="10"/>
  <c r="C636" i="10"/>
  <c r="B636" i="10"/>
  <c r="A636" i="10"/>
  <c r="G635" i="10"/>
  <c r="F635" i="10"/>
  <c r="E635" i="10"/>
  <c r="D635" i="10"/>
  <c r="C635" i="10"/>
  <c r="B635" i="10"/>
  <c r="A635" i="10"/>
  <c r="G634" i="10"/>
  <c r="F634" i="10"/>
  <c r="E634" i="10"/>
  <c r="D634" i="10"/>
  <c r="C634" i="10"/>
  <c r="B634" i="10"/>
  <c r="A634" i="10"/>
  <c r="G633" i="10"/>
  <c r="F633" i="10"/>
  <c r="E633" i="10"/>
  <c r="D633" i="10"/>
  <c r="C633" i="10"/>
  <c r="B633" i="10"/>
  <c r="A633" i="10"/>
  <c r="G632" i="10"/>
  <c r="F632" i="10"/>
  <c r="E632" i="10"/>
  <c r="D632" i="10"/>
  <c r="C632" i="10"/>
  <c r="B632" i="10"/>
  <c r="A632" i="10"/>
  <c r="G631" i="10"/>
  <c r="F631" i="10"/>
  <c r="E631" i="10"/>
  <c r="D631" i="10"/>
  <c r="C631" i="10"/>
  <c r="B631" i="10"/>
  <c r="A631" i="10"/>
  <c r="G630" i="10"/>
  <c r="F630" i="10"/>
  <c r="E630" i="10"/>
  <c r="D630" i="10"/>
  <c r="C630" i="10"/>
  <c r="B630" i="10"/>
  <c r="A630" i="10"/>
  <c r="G629" i="10"/>
  <c r="F629" i="10"/>
  <c r="E629" i="10"/>
  <c r="D629" i="10"/>
  <c r="C629" i="10"/>
  <c r="B629" i="10"/>
  <c r="A629" i="10"/>
  <c r="G628" i="10"/>
  <c r="F628" i="10"/>
  <c r="E628" i="10"/>
  <c r="D628" i="10"/>
  <c r="C628" i="10"/>
  <c r="B628" i="10"/>
  <c r="A628" i="10"/>
  <c r="G627" i="10"/>
  <c r="F627" i="10"/>
  <c r="E627" i="10"/>
  <c r="D627" i="10"/>
  <c r="C627" i="10"/>
  <c r="B627" i="10"/>
  <c r="A627" i="10"/>
  <c r="G626" i="10"/>
  <c r="F626" i="10"/>
  <c r="E626" i="10"/>
  <c r="D626" i="10"/>
  <c r="C626" i="10"/>
  <c r="B626" i="10"/>
  <c r="A626" i="10"/>
  <c r="G625" i="10"/>
  <c r="F625" i="10"/>
  <c r="E625" i="10"/>
  <c r="D625" i="10"/>
  <c r="C625" i="10"/>
  <c r="B625" i="10"/>
  <c r="A625" i="10"/>
  <c r="G624" i="10"/>
  <c r="F624" i="10"/>
  <c r="E624" i="10"/>
  <c r="D624" i="10"/>
  <c r="C624" i="10"/>
  <c r="B624" i="10"/>
  <c r="A624" i="10"/>
  <c r="G623" i="10"/>
  <c r="F623" i="10"/>
  <c r="E623" i="10"/>
  <c r="D623" i="10"/>
  <c r="C623" i="10"/>
  <c r="B623" i="10"/>
  <c r="A623" i="10"/>
  <c r="G622" i="10"/>
  <c r="F622" i="10"/>
  <c r="E622" i="10"/>
  <c r="D622" i="10"/>
  <c r="C622" i="10"/>
  <c r="B622" i="10"/>
  <c r="A622" i="10"/>
  <c r="G621" i="10"/>
  <c r="F621" i="10"/>
  <c r="E621" i="10"/>
  <c r="D621" i="10"/>
  <c r="C621" i="10"/>
  <c r="B621" i="10"/>
  <c r="A621" i="10"/>
  <c r="G620" i="10"/>
  <c r="F620" i="10"/>
  <c r="E620" i="10"/>
  <c r="D620" i="10"/>
  <c r="C620" i="10"/>
  <c r="B620" i="10"/>
  <c r="A620" i="10"/>
  <c r="G619" i="10"/>
  <c r="F619" i="10"/>
  <c r="E619" i="10"/>
  <c r="D619" i="10"/>
  <c r="C619" i="10"/>
  <c r="B619" i="10"/>
  <c r="A619" i="10"/>
  <c r="G618" i="10"/>
  <c r="F618" i="10"/>
  <c r="E618" i="10"/>
  <c r="D618" i="10"/>
  <c r="C618" i="10"/>
  <c r="B618" i="10"/>
  <c r="A618" i="10"/>
  <c r="G617" i="10"/>
  <c r="F617" i="10"/>
  <c r="E617" i="10"/>
  <c r="D617" i="10"/>
  <c r="C617" i="10"/>
  <c r="B617" i="10"/>
  <c r="A617" i="10"/>
  <c r="G616" i="10"/>
  <c r="F616" i="10"/>
  <c r="E616" i="10"/>
  <c r="D616" i="10"/>
  <c r="C616" i="10"/>
  <c r="B616" i="10"/>
  <c r="A616" i="10"/>
  <c r="G615" i="10"/>
  <c r="F615" i="10"/>
  <c r="E615" i="10"/>
  <c r="D615" i="10"/>
  <c r="C615" i="10"/>
  <c r="B615" i="10"/>
  <c r="A615" i="10"/>
  <c r="G614" i="10"/>
  <c r="F614" i="10"/>
  <c r="E614" i="10"/>
  <c r="D614" i="10"/>
  <c r="C614" i="10"/>
  <c r="B614" i="10"/>
  <c r="A614" i="10"/>
  <c r="G613" i="10"/>
  <c r="F613" i="10"/>
  <c r="E613" i="10"/>
  <c r="D613" i="10"/>
  <c r="C613" i="10"/>
  <c r="B613" i="10"/>
  <c r="A613" i="10"/>
  <c r="G612" i="10"/>
  <c r="F612" i="10"/>
  <c r="E612" i="10"/>
  <c r="D612" i="10"/>
  <c r="C612" i="10"/>
  <c r="B612" i="10"/>
  <c r="A612" i="10"/>
  <c r="G611" i="10"/>
  <c r="F611" i="10"/>
  <c r="E611" i="10"/>
  <c r="D611" i="10"/>
  <c r="C611" i="10"/>
  <c r="B611" i="10"/>
  <c r="A611" i="10"/>
  <c r="G610" i="10"/>
  <c r="F610" i="10"/>
  <c r="E610" i="10"/>
  <c r="D610" i="10"/>
  <c r="C610" i="10"/>
  <c r="B610" i="10"/>
  <c r="A610" i="10"/>
  <c r="G609" i="10"/>
  <c r="F609" i="10"/>
  <c r="E609" i="10"/>
  <c r="D609" i="10"/>
  <c r="C609" i="10"/>
  <c r="B609" i="10"/>
  <c r="A609" i="10"/>
  <c r="G608" i="10"/>
  <c r="F608" i="10"/>
  <c r="E608" i="10"/>
  <c r="D608" i="10"/>
  <c r="C608" i="10"/>
  <c r="B608" i="10"/>
  <c r="A608" i="10"/>
  <c r="G607" i="10"/>
  <c r="F607" i="10"/>
  <c r="E607" i="10"/>
  <c r="D607" i="10"/>
  <c r="C607" i="10"/>
  <c r="B607" i="10"/>
  <c r="A607" i="10"/>
  <c r="G606" i="10"/>
  <c r="F606" i="10"/>
  <c r="E606" i="10"/>
  <c r="D606" i="10"/>
  <c r="C606" i="10"/>
  <c r="B606" i="10"/>
  <c r="A606" i="10"/>
  <c r="G605" i="10"/>
  <c r="F605" i="10"/>
  <c r="E605" i="10"/>
  <c r="D605" i="10"/>
  <c r="C605" i="10"/>
  <c r="B605" i="10"/>
  <c r="A605" i="10"/>
  <c r="G604" i="10"/>
  <c r="F604" i="10"/>
  <c r="E604" i="10"/>
  <c r="D604" i="10"/>
  <c r="C604" i="10"/>
  <c r="B604" i="10"/>
  <c r="A604" i="10"/>
  <c r="G603" i="10"/>
  <c r="F603" i="10"/>
  <c r="E603" i="10"/>
  <c r="D603" i="10"/>
  <c r="C603" i="10"/>
  <c r="B603" i="10"/>
  <c r="A603" i="10"/>
  <c r="G602" i="10"/>
  <c r="F602" i="10"/>
  <c r="E602" i="10"/>
  <c r="D602" i="10"/>
  <c r="C602" i="10"/>
  <c r="B602" i="10"/>
  <c r="A602" i="10"/>
  <c r="G601" i="10"/>
  <c r="F601" i="10"/>
  <c r="E601" i="10"/>
  <c r="D601" i="10"/>
  <c r="C601" i="10"/>
  <c r="B601" i="10"/>
  <c r="A601" i="10"/>
  <c r="G600" i="10"/>
  <c r="F600" i="10"/>
  <c r="E600" i="10"/>
  <c r="D600" i="10"/>
  <c r="C600" i="10"/>
  <c r="B600" i="10"/>
  <c r="A600" i="10"/>
  <c r="G599" i="10"/>
  <c r="F599" i="10"/>
  <c r="E599" i="10"/>
  <c r="D599" i="10"/>
  <c r="C599" i="10"/>
  <c r="B599" i="10"/>
  <c r="A599" i="10"/>
  <c r="G598" i="10"/>
  <c r="F598" i="10"/>
  <c r="E598" i="10"/>
  <c r="D598" i="10"/>
  <c r="C598" i="10"/>
  <c r="B598" i="10"/>
  <c r="A598" i="10"/>
  <c r="G597" i="10"/>
  <c r="F597" i="10"/>
  <c r="E597" i="10"/>
  <c r="D597" i="10"/>
  <c r="C597" i="10"/>
  <c r="B597" i="10"/>
  <c r="A597" i="10"/>
  <c r="G596" i="10"/>
  <c r="F596" i="10"/>
  <c r="E596" i="10"/>
  <c r="D596" i="10"/>
  <c r="C596" i="10"/>
  <c r="B596" i="10"/>
  <c r="A596" i="10"/>
  <c r="G595" i="10"/>
  <c r="F595" i="10"/>
  <c r="E595" i="10"/>
  <c r="D595" i="10"/>
  <c r="C595" i="10"/>
  <c r="B595" i="10"/>
  <c r="A595" i="10"/>
  <c r="G594" i="10"/>
  <c r="F594" i="10"/>
  <c r="E594" i="10"/>
  <c r="D594" i="10"/>
  <c r="C594" i="10"/>
  <c r="B594" i="10"/>
  <c r="A594" i="10"/>
  <c r="G593" i="10"/>
  <c r="F593" i="10"/>
  <c r="E593" i="10"/>
  <c r="D593" i="10"/>
  <c r="C593" i="10"/>
  <c r="B593" i="10"/>
  <c r="A593" i="10"/>
  <c r="G592" i="10"/>
  <c r="F592" i="10"/>
  <c r="E592" i="10"/>
  <c r="D592" i="10"/>
  <c r="C592" i="10"/>
  <c r="B592" i="10"/>
  <c r="A592" i="10"/>
  <c r="G591" i="10"/>
  <c r="F591" i="10"/>
  <c r="E591" i="10"/>
  <c r="D591" i="10"/>
  <c r="C591" i="10"/>
  <c r="B591" i="10"/>
  <c r="A591" i="10"/>
  <c r="G590" i="10"/>
  <c r="F590" i="10"/>
  <c r="E590" i="10"/>
  <c r="D590" i="10"/>
  <c r="C590" i="10"/>
  <c r="B590" i="10"/>
  <c r="A590" i="10"/>
  <c r="G589" i="10"/>
  <c r="F589" i="10"/>
  <c r="E589" i="10"/>
  <c r="D589" i="10"/>
  <c r="C589" i="10"/>
  <c r="B589" i="10"/>
  <c r="A589" i="10"/>
  <c r="G588" i="10"/>
  <c r="F588" i="10"/>
  <c r="E588" i="10"/>
  <c r="D588" i="10"/>
  <c r="C588" i="10"/>
  <c r="B588" i="10"/>
  <c r="A588" i="10"/>
  <c r="G587" i="10"/>
  <c r="F587" i="10"/>
  <c r="E587" i="10"/>
  <c r="D587" i="10"/>
  <c r="C587" i="10"/>
  <c r="B587" i="10"/>
  <c r="A587" i="10"/>
  <c r="G586" i="10"/>
  <c r="F586" i="10"/>
  <c r="E586" i="10"/>
  <c r="D586" i="10"/>
  <c r="C586" i="10"/>
  <c r="B586" i="10"/>
  <c r="A586" i="10"/>
  <c r="G585" i="10"/>
  <c r="F585" i="10"/>
  <c r="E585" i="10"/>
  <c r="D585" i="10"/>
  <c r="C585" i="10"/>
  <c r="B585" i="10"/>
  <c r="A585" i="10"/>
  <c r="G584" i="10"/>
  <c r="F584" i="10"/>
  <c r="E584" i="10"/>
  <c r="D584" i="10"/>
  <c r="C584" i="10"/>
  <c r="B584" i="10"/>
  <c r="A584" i="10"/>
  <c r="G583" i="10"/>
  <c r="F583" i="10"/>
  <c r="E583" i="10"/>
  <c r="D583" i="10"/>
  <c r="C583" i="10"/>
  <c r="B583" i="10"/>
  <c r="A583" i="10"/>
  <c r="G582" i="10"/>
  <c r="F582" i="10"/>
  <c r="E582" i="10"/>
  <c r="D582" i="10"/>
  <c r="C582" i="10"/>
  <c r="B582" i="10"/>
  <c r="A582" i="10"/>
  <c r="G581" i="10"/>
  <c r="F581" i="10"/>
  <c r="E581" i="10"/>
  <c r="D581" i="10"/>
  <c r="C581" i="10"/>
  <c r="B581" i="10"/>
  <c r="A581" i="10"/>
  <c r="G580" i="10"/>
  <c r="F580" i="10"/>
  <c r="E580" i="10"/>
  <c r="D580" i="10"/>
  <c r="C580" i="10"/>
  <c r="B580" i="10"/>
  <c r="A580" i="10"/>
  <c r="G579" i="10"/>
  <c r="F579" i="10"/>
  <c r="E579" i="10"/>
  <c r="D579" i="10"/>
  <c r="C579" i="10"/>
  <c r="B579" i="10"/>
  <c r="A579" i="10"/>
  <c r="G578" i="10"/>
  <c r="F578" i="10"/>
  <c r="E578" i="10"/>
  <c r="D578" i="10"/>
  <c r="C578" i="10"/>
  <c r="B578" i="10"/>
  <c r="A578" i="10"/>
  <c r="G577" i="10"/>
  <c r="F577" i="10"/>
  <c r="E577" i="10"/>
  <c r="D577" i="10"/>
  <c r="C577" i="10"/>
  <c r="B577" i="10"/>
  <c r="A577" i="10"/>
  <c r="G576" i="10"/>
  <c r="F576" i="10"/>
  <c r="E576" i="10"/>
  <c r="D576" i="10"/>
  <c r="C576" i="10"/>
  <c r="B576" i="10"/>
  <c r="A576" i="10"/>
  <c r="G575" i="10"/>
  <c r="F575" i="10"/>
  <c r="E575" i="10"/>
  <c r="D575" i="10"/>
  <c r="C575" i="10"/>
  <c r="B575" i="10"/>
  <c r="A575" i="10"/>
  <c r="G574" i="10"/>
  <c r="F574" i="10"/>
  <c r="E574" i="10"/>
  <c r="D574" i="10"/>
  <c r="C574" i="10"/>
  <c r="B574" i="10"/>
  <c r="A574" i="10"/>
  <c r="G573" i="10"/>
  <c r="F573" i="10"/>
  <c r="E573" i="10"/>
  <c r="D573" i="10"/>
  <c r="C573" i="10"/>
  <c r="B573" i="10"/>
  <c r="A573" i="10"/>
  <c r="G572" i="10"/>
  <c r="F572" i="10"/>
  <c r="E572" i="10"/>
  <c r="D572" i="10"/>
  <c r="C572" i="10"/>
  <c r="B572" i="10"/>
  <c r="A572" i="10"/>
  <c r="G571" i="10"/>
  <c r="F571" i="10"/>
  <c r="E571" i="10"/>
  <c r="D571" i="10"/>
  <c r="C571" i="10"/>
  <c r="B571" i="10"/>
  <c r="A571" i="10"/>
  <c r="G570" i="10"/>
  <c r="F570" i="10"/>
  <c r="E570" i="10"/>
  <c r="D570" i="10"/>
  <c r="C570" i="10"/>
  <c r="B570" i="10"/>
  <c r="A570" i="10"/>
  <c r="G569" i="10"/>
  <c r="F569" i="10"/>
  <c r="E569" i="10"/>
  <c r="D569" i="10"/>
  <c r="C569" i="10"/>
  <c r="B569" i="10"/>
  <c r="A569" i="10"/>
  <c r="G568" i="10"/>
  <c r="F568" i="10"/>
  <c r="E568" i="10"/>
  <c r="D568" i="10"/>
  <c r="C568" i="10"/>
  <c r="B568" i="10"/>
  <c r="A568" i="10"/>
  <c r="G567" i="10"/>
  <c r="F567" i="10"/>
  <c r="E567" i="10"/>
  <c r="D567" i="10"/>
  <c r="C567" i="10"/>
  <c r="B567" i="10"/>
  <c r="A567" i="10"/>
  <c r="G566" i="10"/>
  <c r="F566" i="10"/>
  <c r="E566" i="10"/>
  <c r="D566" i="10"/>
  <c r="C566" i="10"/>
  <c r="B566" i="10"/>
  <c r="A566" i="10"/>
  <c r="G565" i="10"/>
  <c r="F565" i="10"/>
  <c r="E565" i="10"/>
  <c r="D565" i="10"/>
  <c r="C565" i="10"/>
  <c r="B565" i="10"/>
  <c r="A565" i="10"/>
  <c r="G564" i="10"/>
  <c r="F564" i="10"/>
  <c r="E564" i="10"/>
  <c r="D564" i="10"/>
  <c r="C564" i="10"/>
  <c r="B564" i="10"/>
  <c r="A564" i="10"/>
  <c r="G563" i="10"/>
  <c r="F563" i="10"/>
  <c r="E563" i="10"/>
  <c r="D563" i="10"/>
  <c r="C563" i="10"/>
  <c r="B563" i="10"/>
  <c r="A563" i="10"/>
  <c r="G562" i="10"/>
  <c r="F562" i="10"/>
  <c r="E562" i="10"/>
  <c r="D562" i="10"/>
  <c r="C562" i="10"/>
  <c r="B562" i="10"/>
  <c r="A562" i="10"/>
  <c r="G561" i="10"/>
  <c r="F561" i="10"/>
  <c r="E561" i="10"/>
  <c r="D561" i="10"/>
  <c r="C561" i="10"/>
  <c r="B561" i="10"/>
  <c r="A561" i="10"/>
  <c r="G560" i="10"/>
  <c r="F560" i="10"/>
  <c r="E560" i="10"/>
  <c r="D560" i="10"/>
  <c r="C560" i="10"/>
  <c r="B560" i="10"/>
  <c r="A560" i="10"/>
  <c r="G559" i="10"/>
  <c r="F559" i="10"/>
  <c r="E559" i="10"/>
  <c r="D559" i="10"/>
  <c r="C559" i="10"/>
  <c r="B559" i="10"/>
  <c r="A559" i="10"/>
  <c r="G558" i="10"/>
  <c r="F558" i="10"/>
  <c r="E558" i="10"/>
  <c r="D558" i="10"/>
  <c r="C558" i="10"/>
  <c r="B558" i="10"/>
  <c r="A558" i="10"/>
  <c r="G557" i="10"/>
  <c r="F557" i="10"/>
  <c r="E557" i="10"/>
  <c r="D557" i="10"/>
  <c r="C557" i="10"/>
  <c r="B557" i="10"/>
  <c r="A557" i="10"/>
  <c r="G556" i="10"/>
  <c r="F556" i="10"/>
  <c r="E556" i="10"/>
  <c r="D556" i="10"/>
  <c r="C556" i="10"/>
  <c r="B556" i="10"/>
  <c r="A556" i="10"/>
  <c r="G555" i="10"/>
  <c r="F555" i="10"/>
  <c r="E555" i="10"/>
  <c r="D555" i="10"/>
  <c r="C555" i="10"/>
  <c r="B555" i="10"/>
  <c r="A555" i="10"/>
  <c r="G554" i="10"/>
  <c r="F554" i="10"/>
  <c r="E554" i="10"/>
  <c r="D554" i="10"/>
  <c r="C554" i="10"/>
  <c r="B554" i="10"/>
  <c r="A554" i="10"/>
  <c r="G553" i="10"/>
  <c r="F553" i="10"/>
  <c r="E553" i="10"/>
  <c r="D553" i="10"/>
  <c r="C553" i="10"/>
  <c r="B553" i="10"/>
  <c r="A553" i="10"/>
  <c r="G552" i="10"/>
  <c r="F552" i="10"/>
  <c r="E552" i="10"/>
  <c r="D552" i="10"/>
  <c r="C552" i="10"/>
  <c r="B552" i="10"/>
  <c r="A552" i="10"/>
  <c r="G551" i="10"/>
  <c r="F551" i="10"/>
  <c r="E551" i="10"/>
  <c r="D551" i="10"/>
  <c r="C551" i="10"/>
  <c r="B551" i="10"/>
  <c r="A551" i="10"/>
  <c r="G550" i="10"/>
  <c r="F550" i="10"/>
  <c r="E550" i="10"/>
  <c r="D550" i="10"/>
  <c r="C550" i="10"/>
  <c r="B550" i="10"/>
  <c r="A550" i="10"/>
  <c r="G549" i="10"/>
  <c r="F549" i="10"/>
  <c r="E549" i="10"/>
  <c r="D549" i="10"/>
  <c r="C549" i="10"/>
  <c r="B549" i="10"/>
  <c r="A549" i="10"/>
  <c r="G548" i="10"/>
  <c r="F548" i="10"/>
  <c r="E548" i="10"/>
  <c r="D548" i="10"/>
  <c r="C548" i="10"/>
  <c r="B548" i="10"/>
  <c r="A548" i="10"/>
  <c r="G547" i="10"/>
  <c r="F547" i="10"/>
  <c r="E547" i="10"/>
  <c r="D547" i="10"/>
  <c r="C547" i="10"/>
  <c r="B547" i="10"/>
  <c r="A547" i="10"/>
  <c r="G546" i="10"/>
  <c r="F546" i="10"/>
  <c r="E546" i="10"/>
  <c r="D546" i="10"/>
  <c r="C546" i="10"/>
  <c r="B546" i="10"/>
  <c r="A546" i="10"/>
  <c r="G545" i="10"/>
  <c r="F545" i="10"/>
  <c r="E545" i="10"/>
  <c r="D545" i="10"/>
  <c r="C545" i="10"/>
  <c r="B545" i="10"/>
  <c r="A545" i="10"/>
  <c r="G544" i="10"/>
  <c r="F544" i="10"/>
  <c r="E544" i="10"/>
  <c r="D544" i="10"/>
  <c r="C544" i="10"/>
  <c r="B544" i="10"/>
  <c r="A544" i="10"/>
  <c r="G543" i="10"/>
  <c r="F543" i="10"/>
  <c r="E543" i="10"/>
  <c r="D543" i="10"/>
  <c r="C543" i="10"/>
  <c r="B543" i="10"/>
  <c r="A543" i="10"/>
  <c r="G542" i="10"/>
  <c r="F542" i="10"/>
  <c r="E542" i="10"/>
  <c r="D542" i="10"/>
  <c r="C542" i="10"/>
  <c r="B542" i="10"/>
  <c r="A542" i="10"/>
  <c r="G541" i="10"/>
  <c r="F541" i="10"/>
  <c r="E541" i="10"/>
  <c r="D541" i="10"/>
  <c r="C541" i="10"/>
  <c r="B541" i="10"/>
  <c r="A541" i="10"/>
  <c r="G540" i="10"/>
  <c r="F540" i="10"/>
  <c r="E540" i="10"/>
  <c r="D540" i="10"/>
  <c r="C540" i="10"/>
  <c r="B540" i="10"/>
  <c r="A540" i="10"/>
  <c r="G539" i="10"/>
  <c r="F539" i="10"/>
  <c r="E539" i="10"/>
  <c r="D539" i="10"/>
  <c r="C539" i="10"/>
  <c r="B539" i="10"/>
  <c r="A539" i="10"/>
  <c r="G538" i="10"/>
  <c r="F538" i="10"/>
  <c r="E538" i="10"/>
  <c r="D538" i="10"/>
  <c r="C538" i="10"/>
  <c r="B538" i="10"/>
  <c r="A538" i="10"/>
  <c r="G537" i="10"/>
  <c r="F537" i="10"/>
  <c r="E537" i="10"/>
  <c r="D537" i="10"/>
  <c r="C537" i="10"/>
  <c r="B537" i="10"/>
  <c r="A537" i="10"/>
  <c r="G536" i="10"/>
  <c r="F536" i="10"/>
  <c r="E536" i="10"/>
  <c r="D536" i="10"/>
  <c r="C536" i="10"/>
  <c r="B536" i="10"/>
  <c r="A536" i="10"/>
  <c r="G535" i="10"/>
  <c r="F535" i="10"/>
  <c r="E535" i="10"/>
  <c r="D535" i="10"/>
  <c r="C535" i="10"/>
  <c r="B535" i="10"/>
  <c r="A535" i="10"/>
  <c r="G534" i="10"/>
  <c r="F534" i="10"/>
  <c r="E534" i="10"/>
  <c r="D534" i="10"/>
  <c r="C534" i="10"/>
  <c r="B534" i="10"/>
  <c r="A534" i="10"/>
  <c r="G533" i="10"/>
  <c r="F533" i="10"/>
  <c r="E533" i="10"/>
  <c r="D533" i="10"/>
  <c r="C533" i="10"/>
  <c r="B533" i="10"/>
  <c r="A533" i="10"/>
  <c r="G532" i="10"/>
  <c r="F532" i="10"/>
  <c r="E532" i="10"/>
  <c r="D532" i="10"/>
  <c r="C532" i="10"/>
  <c r="B532" i="10"/>
  <c r="A532" i="10"/>
  <c r="G531" i="10"/>
  <c r="F531" i="10"/>
  <c r="E531" i="10"/>
  <c r="D531" i="10"/>
  <c r="C531" i="10"/>
  <c r="B531" i="10"/>
  <c r="A531" i="10"/>
  <c r="G530" i="10"/>
  <c r="F530" i="10"/>
  <c r="E530" i="10"/>
  <c r="D530" i="10"/>
  <c r="C530" i="10"/>
  <c r="B530" i="10"/>
  <c r="A530" i="10"/>
  <c r="G529" i="10"/>
  <c r="F529" i="10"/>
  <c r="E529" i="10"/>
  <c r="D529" i="10"/>
  <c r="C529" i="10"/>
  <c r="B529" i="10"/>
  <c r="A529" i="10"/>
  <c r="G528" i="10"/>
  <c r="F528" i="10"/>
  <c r="E528" i="10"/>
  <c r="D528" i="10"/>
  <c r="C528" i="10"/>
  <c r="B528" i="10"/>
  <c r="A528" i="10"/>
  <c r="G527" i="10"/>
  <c r="F527" i="10"/>
  <c r="E527" i="10"/>
  <c r="D527" i="10"/>
  <c r="C527" i="10"/>
  <c r="B527" i="10"/>
  <c r="A527" i="10"/>
  <c r="G526" i="10"/>
  <c r="F526" i="10"/>
  <c r="E526" i="10"/>
  <c r="D526" i="10"/>
  <c r="C526" i="10"/>
  <c r="B526" i="10"/>
  <c r="A526" i="10"/>
  <c r="G525" i="10"/>
  <c r="F525" i="10"/>
  <c r="E525" i="10"/>
  <c r="D525" i="10"/>
  <c r="C525" i="10"/>
  <c r="B525" i="10"/>
  <c r="A525" i="10"/>
  <c r="G524" i="10"/>
  <c r="F524" i="10"/>
  <c r="E524" i="10"/>
  <c r="D524" i="10"/>
  <c r="C524" i="10"/>
  <c r="B524" i="10"/>
  <c r="A524" i="10"/>
  <c r="G523" i="10"/>
  <c r="F523" i="10"/>
  <c r="E523" i="10"/>
  <c r="D523" i="10"/>
  <c r="C523" i="10"/>
  <c r="B523" i="10"/>
  <c r="A523" i="10"/>
  <c r="G522" i="10"/>
  <c r="F522" i="10"/>
  <c r="E522" i="10"/>
  <c r="D522" i="10"/>
  <c r="C522" i="10"/>
  <c r="B522" i="10"/>
  <c r="A522" i="10"/>
  <c r="G521" i="10"/>
  <c r="F521" i="10"/>
  <c r="E521" i="10"/>
  <c r="D521" i="10"/>
  <c r="C521" i="10"/>
  <c r="B521" i="10"/>
  <c r="A521" i="10"/>
  <c r="G520" i="10"/>
  <c r="F520" i="10"/>
  <c r="E520" i="10"/>
  <c r="D520" i="10"/>
  <c r="C520" i="10"/>
  <c r="B520" i="10"/>
  <c r="A520" i="10"/>
  <c r="G519" i="10"/>
  <c r="F519" i="10"/>
  <c r="E519" i="10"/>
  <c r="D519" i="10"/>
  <c r="C519" i="10"/>
  <c r="B519" i="10"/>
  <c r="A519" i="10"/>
  <c r="G518" i="10"/>
  <c r="F518" i="10"/>
  <c r="E518" i="10"/>
  <c r="D518" i="10"/>
  <c r="C518" i="10"/>
  <c r="B518" i="10"/>
  <c r="A518" i="10"/>
  <c r="G517" i="10"/>
  <c r="F517" i="10"/>
  <c r="E517" i="10"/>
  <c r="D517" i="10"/>
  <c r="C517" i="10"/>
  <c r="B517" i="10"/>
  <c r="A517" i="10"/>
  <c r="G516" i="10"/>
  <c r="F516" i="10"/>
  <c r="E516" i="10"/>
  <c r="D516" i="10"/>
  <c r="C516" i="10"/>
  <c r="B516" i="10"/>
  <c r="A516" i="10"/>
  <c r="G515" i="10"/>
  <c r="F515" i="10"/>
  <c r="E515" i="10"/>
  <c r="D515" i="10"/>
  <c r="C515" i="10"/>
  <c r="B515" i="10"/>
  <c r="A515" i="10"/>
  <c r="G514" i="10"/>
  <c r="F514" i="10"/>
  <c r="E514" i="10"/>
  <c r="D514" i="10"/>
  <c r="C514" i="10"/>
  <c r="B514" i="10"/>
  <c r="A514" i="10"/>
  <c r="G513" i="10"/>
  <c r="F513" i="10"/>
  <c r="E513" i="10"/>
  <c r="D513" i="10"/>
  <c r="C513" i="10"/>
  <c r="B513" i="10"/>
  <c r="A513" i="10"/>
  <c r="G512" i="10"/>
  <c r="F512" i="10"/>
  <c r="E512" i="10"/>
  <c r="D512" i="10"/>
  <c r="C512" i="10"/>
  <c r="B512" i="10"/>
  <c r="A512" i="10"/>
  <c r="G511" i="10"/>
  <c r="F511" i="10"/>
  <c r="E511" i="10"/>
  <c r="D511" i="10"/>
  <c r="C511" i="10"/>
  <c r="B511" i="10"/>
  <c r="A511" i="10"/>
  <c r="G510" i="10"/>
  <c r="F510" i="10"/>
  <c r="E510" i="10"/>
  <c r="D510" i="10"/>
  <c r="C510" i="10"/>
  <c r="B510" i="10"/>
  <c r="A510" i="10"/>
  <c r="G509" i="10"/>
  <c r="F509" i="10"/>
  <c r="E509" i="10"/>
  <c r="D509" i="10"/>
  <c r="C509" i="10"/>
  <c r="B509" i="10"/>
  <c r="A509" i="10"/>
  <c r="G508" i="10"/>
  <c r="F508" i="10"/>
  <c r="E508" i="10"/>
  <c r="D508" i="10"/>
  <c r="C508" i="10"/>
  <c r="B508" i="10"/>
  <c r="A508" i="10"/>
  <c r="G507" i="10"/>
  <c r="F507" i="10"/>
  <c r="E507" i="10"/>
  <c r="D507" i="10"/>
  <c r="C507" i="10"/>
  <c r="B507" i="10"/>
  <c r="A507" i="10"/>
  <c r="G506" i="10"/>
  <c r="F506" i="10"/>
  <c r="E506" i="10"/>
  <c r="D506" i="10"/>
  <c r="C506" i="10"/>
  <c r="B506" i="10"/>
  <c r="A506" i="10"/>
  <c r="G505" i="10"/>
  <c r="F505" i="10"/>
  <c r="E505" i="10"/>
  <c r="D505" i="10"/>
  <c r="C505" i="10"/>
  <c r="B505" i="10"/>
  <c r="A505" i="10"/>
  <c r="G504" i="10"/>
  <c r="F504" i="10"/>
  <c r="E504" i="10"/>
  <c r="D504" i="10"/>
  <c r="C504" i="10"/>
  <c r="B504" i="10"/>
  <c r="A504" i="10"/>
  <c r="G503" i="10"/>
  <c r="F503" i="10"/>
  <c r="E503" i="10"/>
  <c r="D503" i="10"/>
  <c r="C503" i="10"/>
  <c r="B503" i="10"/>
  <c r="A503" i="10"/>
  <c r="G502" i="10"/>
  <c r="F502" i="10"/>
  <c r="E502" i="10"/>
  <c r="D502" i="10"/>
  <c r="C502" i="10"/>
  <c r="B502" i="10"/>
  <c r="A502" i="10"/>
  <c r="G501" i="10"/>
  <c r="F501" i="10"/>
  <c r="E501" i="10"/>
  <c r="D501" i="10"/>
  <c r="C501" i="10"/>
  <c r="B501" i="10"/>
  <c r="A501" i="10"/>
  <c r="G500" i="10"/>
  <c r="F500" i="10"/>
  <c r="E500" i="10"/>
  <c r="D500" i="10"/>
  <c r="C500" i="10"/>
  <c r="B500" i="10"/>
  <c r="A500" i="10"/>
  <c r="G499" i="10"/>
  <c r="F499" i="10"/>
  <c r="E499" i="10"/>
  <c r="D499" i="10"/>
  <c r="C499" i="10"/>
  <c r="B499" i="10"/>
  <c r="A499" i="10"/>
  <c r="G498" i="10"/>
  <c r="F498" i="10"/>
  <c r="E498" i="10"/>
  <c r="D498" i="10"/>
  <c r="C498" i="10"/>
  <c r="B498" i="10"/>
  <c r="A498" i="10"/>
  <c r="G497" i="10"/>
  <c r="F497" i="10"/>
  <c r="E497" i="10"/>
  <c r="D497" i="10"/>
  <c r="C497" i="10"/>
  <c r="B497" i="10"/>
  <c r="A497" i="10"/>
  <c r="G496" i="10"/>
  <c r="F496" i="10"/>
  <c r="E496" i="10"/>
  <c r="D496" i="10"/>
  <c r="C496" i="10"/>
  <c r="B496" i="10"/>
  <c r="A496" i="10"/>
  <c r="G495" i="10"/>
  <c r="F495" i="10"/>
  <c r="E495" i="10"/>
  <c r="D495" i="10"/>
  <c r="C495" i="10"/>
  <c r="B495" i="10"/>
  <c r="A495" i="10"/>
  <c r="G494" i="10"/>
  <c r="F494" i="10"/>
  <c r="E494" i="10"/>
  <c r="D494" i="10"/>
  <c r="C494" i="10"/>
  <c r="B494" i="10"/>
  <c r="A494" i="10"/>
  <c r="G493" i="10"/>
  <c r="F493" i="10"/>
  <c r="E493" i="10"/>
  <c r="D493" i="10"/>
  <c r="C493" i="10"/>
  <c r="B493" i="10"/>
  <c r="A493" i="10"/>
  <c r="G492" i="10"/>
  <c r="F492" i="10"/>
  <c r="E492" i="10"/>
  <c r="D492" i="10"/>
  <c r="C492" i="10"/>
  <c r="B492" i="10"/>
  <c r="A492" i="10"/>
  <c r="G491" i="10"/>
  <c r="F491" i="10"/>
  <c r="E491" i="10"/>
  <c r="D491" i="10"/>
  <c r="C491" i="10"/>
  <c r="B491" i="10"/>
  <c r="A491" i="10"/>
  <c r="G490" i="10"/>
  <c r="F490" i="10"/>
  <c r="E490" i="10"/>
  <c r="D490" i="10"/>
  <c r="C490" i="10"/>
  <c r="B490" i="10"/>
  <c r="A490" i="10"/>
  <c r="G489" i="10"/>
  <c r="F489" i="10"/>
  <c r="E489" i="10"/>
  <c r="D489" i="10"/>
  <c r="C489" i="10"/>
  <c r="B489" i="10"/>
  <c r="A489" i="10"/>
  <c r="G488" i="10"/>
  <c r="F488" i="10"/>
  <c r="E488" i="10"/>
  <c r="D488" i="10"/>
  <c r="C488" i="10"/>
  <c r="B488" i="10"/>
  <c r="A488" i="10"/>
  <c r="G487" i="10"/>
  <c r="F487" i="10"/>
  <c r="E487" i="10"/>
  <c r="D487" i="10"/>
  <c r="C487" i="10"/>
  <c r="B487" i="10"/>
  <c r="A487" i="10"/>
  <c r="G486" i="10"/>
  <c r="F486" i="10"/>
  <c r="E486" i="10"/>
  <c r="D486" i="10"/>
  <c r="C486" i="10"/>
  <c r="B486" i="10"/>
  <c r="A486" i="10"/>
  <c r="G485" i="10"/>
  <c r="F485" i="10"/>
  <c r="E485" i="10"/>
  <c r="D485" i="10"/>
  <c r="C485" i="10"/>
  <c r="B485" i="10"/>
  <c r="A485" i="10"/>
  <c r="G484" i="10"/>
  <c r="F484" i="10"/>
  <c r="E484" i="10"/>
  <c r="D484" i="10"/>
  <c r="C484" i="10"/>
  <c r="B484" i="10"/>
  <c r="A484" i="10"/>
  <c r="G483" i="10"/>
  <c r="F483" i="10"/>
  <c r="E483" i="10"/>
  <c r="D483" i="10"/>
  <c r="C483" i="10"/>
  <c r="B483" i="10"/>
  <c r="A483" i="10"/>
  <c r="G482" i="10"/>
  <c r="F482" i="10"/>
  <c r="E482" i="10"/>
  <c r="D482" i="10"/>
  <c r="C482" i="10"/>
  <c r="B482" i="10"/>
  <c r="A482" i="10"/>
  <c r="G481" i="10"/>
  <c r="F481" i="10"/>
  <c r="E481" i="10"/>
  <c r="D481" i="10"/>
  <c r="C481" i="10"/>
  <c r="B481" i="10"/>
  <c r="A481" i="10"/>
  <c r="G480" i="10"/>
  <c r="F480" i="10"/>
  <c r="E480" i="10"/>
  <c r="D480" i="10"/>
  <c r="C480" i="10"/>
  <c r="B480" i="10"/>
  <c r="A480" i="10"/>
  <c r="G479" i="10"/>
  <c r="F479" i="10"/>
  <c r="E479" i="10"/>
  <c r="D479" i="10"/>
  <c r="C479" i="10"/>
  <c r="B479" i="10"/>
  <c r="A479" i="10"/>
  <c r="G478" i="10"/>
  <c r="F478" i="10"/>
  <c r="E478" i="10"/>
  <c r="D478" i="10"/>
  <c r="C478" i="10"/>
  <c r="B478" i="10"/>
  <c r="A478" i="10"/>
  <c r="G477" i="10"/>
  <c r="F477" i="10"/>
  <c r="E477" i="10"/>
  <c r="D477" i="10"/>
  <c r="C477" i="10"/>
  <c r="B477" i="10"/>
  <c r="A477" i="10"/>
  <c r="G476" i="10"/>
  <c r="F476" i="10"/>
  <c r="E476" i="10"/>
  <c r="D476" i="10"/>
  <c r="C476" i="10"/>
  <c r="B476" i="10"/>
  <c r="A476" i="10"/>
  <c r="G475" i="10"/>
  <c r="F475" i="10"/>
  <c r="E475" i="10"/>
  <c r="D475" i="10"/>
  <c r="C475" i="10"/>
  <c r="B475" i="10"/>
  <c r="A475" i="10"/>
  <c r="G474" i="10"/>
  <c r="F474" i="10"/>
  <c r="E474" i="10"/>
  <c r="D474" i="10"/>
  <c r="C474" i="10"/>
  <c r="B474" i="10"/>
  <c r="A474" i="10"/>
  <c r="G473" i="10"/>
  <c r="F473" i="10"/>
  <c r="E473" i="10"/>
  <c r="D473" i="10"/>
  <c r="C473" i="10"/>
  <c r="B473" i="10"/>
  <c r="A473" i="10"/>
  <c r="G472" i="10"/>
  <c r="F472" i="10"/>
  <c r="E472" i="10"/>
  <c r="D472" i="10"/>
  <c r="C472" i="10"/>
  <c r="B472" i="10"/>
  <c r="A472" i="10"/>
  <c r="G471" i="10"/>
  <c r="F471" i="10"/>
  <c r="E471" i="10"/>
  <c r="D471" i="10"/>
  <c r="C471" i="10"/>
  <c r="B471" i="10"/>
  <c r="A471" i="10"/>
  <c r="G470" i="10"/>
  <c r="F470" i="10"/>
  <c r="E470" i="10"/>
  <c r="D470" i="10"/>
  <c r="C470" i="10"/>
  <c r="B470" i="10"/>
  <c r="A470" i="10"/>
  <c r="G469" i="10"/>
  <c r="F469" i="10"/>
  <c r="E469" i="10"/>
  <c r="D469" i="10"/>
  <c r="C469" i="10"/>
  <c r="B469" i="10"/>
  <c r="A469" i="10"/>
  <c r="G468" i="10"/>
  <c r="F468" i="10"/>
  <c r="E468" i="10"/>
  <c r="D468" i="10"/>
  <c r="C468" i="10"/>
  <c r="B468" i="10"/>
  <c r="A468" i="10"/>
  <c r="G467" i="10"/>
  <c r="F467" i="10"/>
  <c r="E467" i="10"/>
  <c r="D467" i="10"/>
  <c r="C467" i="10"/>
  <c r="B467" i="10"/>
  <c r="A467" i="10"/>
  <c r="G466" i="10"/>
  <c r="F466" i="10"/>
  <c r="E466" i="10"/>
  <c r="D466" i="10"/>
  <c r="C466" i="10"/>
  <c r="B466" i="10"/>
  <c r="A466" i="10"/>
  <c r="G465" i="10"/>
  <c r="F465" i="10"/>
  <c r="E465" i="10"/>
  <c r="D465" i="10"/>
  <c r="C465" i="10"/>
  <c r="B465" i="10"/>
  <c r="A465" i="10"/>
  <c r="G464" i="10"/>
  <c r="F464" i="10"/>
  <c r="E464" i="10"/>
  <c r="D464" i="10"/>
  <c r="C464" i="10"/>
  <c r="B464" i="10"/>
  <c r="A464" i="10"/>
  <c r="G463" i="10"/>
  <c r="F463" i="10"/>
  <c r="E463" i="10"/>
  <c r="D463" i="10"/>
  <c r="C463" i="10"/>
  <c r="B463" i="10"/>
  <c r="A463" i="10"/>
  <c r="G462" i="10"/>
  <c r="F462" i="10"/>
  <c r="E462" i="10"/>
  <c r="D462" i="10"/>
  <c r="C462" i="10"/>
  <c r="B462" i="10"/>
  <c r="A462" i="10"/>
  <c r="G461" i="10"/>
  <c r="F461" i="10"/>
  <c r="E461" i="10"/>
  <c r="D461" i="10"/>
  <c r="C461" i="10"/>
  <c r="B461" i="10"/>
  <c r="A461" i="10"/>
  <c r="G460" i="10"/>
  <c r="F460" i="10"/>
  <c r="E460" i="10"/>
  <c r="D460" i="10"/>
  <c r="C460" i="10"/>
  <c r="B460" i="10"/>
  <c r="A460" i="10"/>
  <c r="G459" i="10"/>
  <c r="F459" i="10"/>
  <c r="E459" i="10"/>
  <c r="D459" i="10"/>
  <c r="C459" i="10"/>
  <c r="B459" i="10"/>
  <c r="A459" i="10"/>
  <c r="G458" i="10"/>
  <c r="F458" i="10"/>
  <c r="E458" i="10"/>
  <c r="D458" i="10"/>
  <c r="C458" i="10"/>
  <c r="B458" i="10"/>
  <c r="A458" i="10"/>
  <c r="G457" i="10"/>
  <c r="F457" i="10"/>
  <c r="E457" i="10"/>
  <c r="D457" i="10"/>
  <c r="C457" i="10"/>
  <c r="B457" i="10"/>
  <c r="A457" i="10"/>
  <c r="G456" i="10"/>
  <c r="F456" i="10"/>
  <c r="E456" i="10"/>
  <c r="D456" i="10"/>
  <c r="C456" i="10"/>
  <c r="B456" i="10"/>
  <c r="A456" i="10"/>
  <c r="G455" i="10"/>
  <c r="F455" i="10"/>
  <c r="E455" i="10"/>
  <c r="D455" i="10"/>
  <c r="C455" i="10"/>
  <c r="B455" i="10"/>
  <c r="A455" i="10"/>
  <c r="G454" i="10"/>
  <c r="F454" i="10"/>
  <c r="E454" i="10"/>
  <c r="D454" i="10"/>
  <c r="C454" i="10"/>
  <c r="B454" i="10"/>
  <c r="A454" i="10"/>
  <c r="G453" i="10"/>
  <c r="F453" i="10"/>
  <c r="E453" i="10"/>
  <c r="D453" i="10"/>
  <c r="C453" i="10"/>
  <c r="B453" i="10"/>
  <c r="A453" i="10"/>
  <c r="G452" i="10"/>
  <c r="F452" i="10"/>
  <c r="E452" i="10"/>
  <c r="D452" i="10"/>
  <c r="C452" i="10"/>
  <c r="B452" i="10"/>
  <c r="A452" i="10"/>
  <c r="G451" i="10"/>
  <c r="F451" i="10"/>
  <c r="E451" i="10"/>
  <c r="D451" i="10"/>
  <c r="C451" i="10"/>
  <c r="B451" i="10"/>
  <c r="A451" i="10"/>
  <c r="G450" i="10"/>
  <c r="F450" i="10"/>
  <c r="E450" i="10"/>
  <c r="D450" i="10"/>
  <c r="C450" i="10"/>
  <c r="B450" i="10"/>
  <c r="A450" i="10"/>
  <c r="G449" i="10"/>
  <c r="F449" i="10"/>
  <c r="E449" i="10"/>
  <c r="D449" i="10"/>
  <c r="C449" i="10"/>
  <c r="B449" i="10"/>
  <c r="A449" i="10"/>
  <c r="G448" i="10"/>
  <c r="F448" i="10"/>
  <c r="E448" i="10"/>
  <c r="D448" i="10"/>
  <c r="C448" i="10"/>
  <c r="B448" i="10"/>
  <c r="A448" i="10"/>
  <c r="G447" i="10"/>
  <c r="F447" i="10"/>
  <c r="E447" i="10"/>
  <c r="D447" i="10"/>
  <c r="C447" i="10"/>
  <c r="B447" i="10"/>
  <c r="A447" i="10"/>
  <c r="G446" i="10"/>
  <c r="F446" i="10"/>
  <c r="E446" i="10"/>
  <c r="D446" i="10"/>
  <c r="C446" i="10"/>
  <c r="B446" i="10"/>
  <c r="A446" i="10"/>
  <c r="G445" i="10"/>
  <c r="F445" i="10"/>
  <c r="E445" i="10"/>
  <c r="D445" i="10"/>
  <c r="C445" i="10"/>
  <c r="B445" i="10"/>
  <c r="A445" i="10"/>
  <c r="G444" i="10"/>
  <c r="F444" i="10"/>
  <c r="E444" i="10"/>
  <c r="D444" i="10"/>
  <c r="C444" i="10"/>
  <c r="B444" i="10"/>
  <c r="A444" i="10"/>
  <c r="G443" i="10"/>
  <c r="F443" i="10"/>
  <c r="E443" i="10"/>
  <c r="D443" i="10"/>
  <c r="C443" i="10"/>
  <c r="B443" i="10"/>
  <c r="A443" i="10"/>
  <c r="G442" i="10"/>
  <c r="F442" i="10"/>
  <c r="E442" i="10"/>
  <c r="D442" i="10"/>
  <c r="C442" i="10"/>
  <c r="B442" i="10"/>
  <c r="A442" i="10"/>
  <c r="G441" i="10"/>
  <c r="F441" i="10"/>
  <c r="E441" i="10"/>
  <c r="D441" i="10"/>
  <c r="C441" i="10"/>
  <c r="B441" i="10"/>
  <c r="A441" i="10"/>
  <c r="G440" i="10"/>
  <c r="F440" i="10"/>
  <c r="E440" i="10"/>
  <c r="D440" i="10"/>
  <c r="C440" i="10"/>
  <c r="B440" i="10"/>
  <c r="A440" i="10"/>
  <c r="G439" i="10"/>
  <c r="F439" i="10"/>
  <c r="E439" i="10"/>
  <c r="D439" i="10"/>
  <c r="C439" i="10"/>
  <c r="B439" i="10"/>
  <c r="A439" i="10"/>
  <c r="G438" i="10"/>
  <c r="F438" i="10"/>
  <c r="E438" i="10"/>
  <c r="D438" i="10"/>
  <c r="C438" i="10"/>
  <c r="B438" i="10"/>
  <c r="A438" i="10"/>
  <c r="G437" i="10"/>
  <c r="F437" i="10"/>
  <c r="E437" i="10"/>
  <c r="D437" i="10"/>
  <c r="C437" i="10"/>
  <c r="B437" i="10"/>
  <c r="A437" i="10"/>
  <c r="G436" i="10"/>
  <c r="F436" i="10"/>
  <c r="E436" i="10"/>
  <c r="D436" i="10"/>
  <c r="C436" i="10"/>
  <c r="B436" i="10"/>
  <c r="A436" i="10"/>
  <c r="G435" i="10"/>
  <c r="F435" i="10"/>
  <c r="E435" i="10"/>
  <c r="D435" i="10"/>
  <c r="C435" i="10"/>
  <c r="B435" i="10"/>
  <c r="A435" i="10"/>
  <c r="G434" i="10"/>
  <c r="F434" i="10"/>
  <c r="E434" i="10"/>
  <c r="D434" i="10"/>
  <c r="C434" i="10"/>
  <c r="B434" i="10"/>
  <c r="A434" i="10"/>
  <c r="G433" i="10"/>
  <c r="F433" i="10"/>
  <c r="E433" i="10"/>
  <c r="D433" i="10"/>
  <c r="C433" i="10"/>
  <c r="B433" i="10"/>
  <c r="A433" i="10"/>
  <c r="G432" i="10"/>
  <c r="F432" i="10"/>
  <c r="E432" i="10"/>
  <c r="D432" i="10"/>
  <c r="C432" i="10"/>
  <c r="B432" i="10"/>
  <c r="A432" i="10"/>
  <c r="G431" i="10"/>
  <c r="F431" i="10"/>
  <c r="E431" i="10"/>
  <c r="D431" i="10"/>
  <c r="C431" i="10"/>
  <c r="B431" i="10"/>
  <c r="A431" i="10"/>
  <c r="G430" i="10"/>
  <c r="F430" i="10"/>
  <c r="E430" i="10"/>
  <c r="D430" i="10"/>
  <c r="C430" i="10"/>
  <c r="B430" i="10"/>
  <c r="A430" i="10"/>
  <c r="G429" i="10"/>
  <c r="F429" i="10"/>
  <c r="E429" i="10"/>
  <c r="D429" i="10"/>
  <c r="C429" i="10"/>
  <c r="B429" i="10"/>
  <c r="A429" i="10"/>
  <c r="G428" i="10"/>
  <c r="F428" i="10"/>
  <c r="E428" i="10"/>
  <c r="D428" i="10"/>
  <c r="C428" i="10"/>
  <c r="B428" i="10"/>
  <c r="A428" i="10"/>
  <c r="G427" i="10"/>
  <c r="F427" i="10"/>
  <c r="E427" i="10"/>
  <c r="D427" i="10"/>
  <c r="C427" i="10"/>
  <c r="B427" i="10"/>
  <c r="A427" i="10"/>
  <c r="G426" i="10"/>
  <c r="F426" i="10"/>
  <c r="E426" i="10"/>
  <c r="D426" i="10"/>
  <c r="C426" i="10"/>
  <c r="B426" i="10"/>
  <c r="A426" i="10"/>
  <c r="G425" i="10"/>
  <c r="F425" i="10"/>
  <c r="E425" i="10"/>
  <c r="D425" i="10"/>
  <c r="C425" i="10"/>
  <c r="B425" i="10"/>
  <c r="A425" i="10"/>
  <c r="G424" i="10"/>
  <c r="F424" i="10"/>
  <c r="E424" i="10"/>
  <c r="D424" i="10"/>
  <c r="C424" i="10"/>
  <c r="B424" i="10"/>
  <c r="A424" i="10"/>
  <c r="G423" i="10"/>
  <c r="F423" i="10"/>
  <c r="E423" i="10"/>
  <c r="D423" i="10"/>
  <c r="C423" i="10"/>
  <c r="B423" i="10"/>
  <c r="A423" i="10"/>
  <c r="G422" i="10"/>
  <c r="F422" i="10"/>
  <c r="E422" i="10"/>
  <c r="D422" i="10"/>
  <c r="C422" i="10"/>
  <c r="B422" i="10"/>
  <c r="A422" i="10"/>
  <c r="G421" i="10"/>
  <c r="F421" i="10"/>
  <c r="E421" i="10"/>
  <c r="D421" i="10"/>
  <c r="C421" i="10"/>
  <c r="B421" i="10"/>
  <c r="A421" i="10"/>
  <c r="G420" i="10"/>
  <c r="F420" i="10"/>
  <c r="E420" i="10"/>
  <c r="D420" i="10"/>
  <c r="C420" i="10"/>
  <c r="B420" i="10"/>
  <c r="A420" i="10"/>
  <c r="G419" i="10"/>
  <c r="F419" i="10"/>
  <c r="E419" i="10"/>
  <c r="D419" i="10"/>
  <c r="C419" i="10"/>
  <c r="B419" i="10"/>
  <c r="A419" i="10"/>
  <c r="G418" i="10"/>
  <c r="F418" i="10"/>
  <c r="E418" i="10"/>
  <c r="D418" i="10"/>
  <c r="C418" i="10"/>
  <c r="B418" i="10"/>
  <c r="A418" i="10"/>
  <c r="G417" i="10"/>
  <c r="F417" i="10"/>
  <c r="E417" i="10"/>
  <c r="D417" i="10"/>
  <c r="C417" i="10"/>
  <c r="B417" i="10"/>
  <c r="A417" i="10"/>
  <c r="G416" i="10"/>
  <c r="F416" i="10"/>
  <c r="E416" i="10"/>
  <c r="D416" i="10"/>
  <c r="C416" i="10"/>
  <c r="B416" i="10"/>
  <c r="A416" i="10"/>
  <c r="G415" i="10"/>
  <c r="F415" i="10"/>
  <c r="E415" i="10"/>
  <c r="D415" i="10"/>
  <c r="C415" i="10"/>
  <c r="B415" i="10"/>
  <c r="A415" i="10"/>
  <c r="G414" i="10"/>
  <c r="F414" i="10"/>
  <c r="E414" i="10"/>
  <c r="D414" i="10"/>
  <c r="C414" i="10"/>
  <c r="B414" i="10"/>
  <c r="A414" i="10"/>
  <c r="G413" i="10"/>
  <c r="F413" i="10"/>
  <c r="E413" i="10"/>
  <c r="D413" i="10"/>
  <c r="C413" i="10"/>
  <c r="B413" i="10"/>
  <c r="A413" i="10"/>
  <c r="G412" i="10"/>
  <c r="F412" i="10"/>
  <c r="E412" i="10"/>
  <c r="D412" i="10"/>
  <c r="C412" i="10"/>
  <c r="B412" i="10"/>
  <c r="A412" i="10"/>
  <c r="G411" i="10"/>
  <c r="F411" i="10"/>
  <c r="E411" i="10"/>
  <c r="D411" i="10"/>
  <c r="C411" i="10"/>
  <c r="B411" i="10"/>
  <c r="A411" i="10"/>
  <c r="G410" i="10"/>
  <c r="F410" i="10"/>
  <c r="E410" i="10"/>
  <c r="D410" i="10"/>
  <c r="C410" i="10"/>
  <c r="B410" i="10"/>
  <c r="A410" i="10"/>
  <c r="G409" i="10"/>
  <c r="F409" i="10"/>
  <c r="E409" i="10"/>
  <c r="D409" i="10"/>
  <c r="C409" i="10"/>
  <c r="B409" i="10"/>
  <c r="A409" i="10"/>
  <c r="G408" i="10"/>
  <c r="F408" i="10"/>
  <c r="E408" i="10"/>
  <c r="D408" i="10"/>
  <c r="C408" i="10"/>
  <c r="B408" i="10"/>
  <c r="A408" i="10"/>
  <c r="G407" i="10"/>
  <c r="F407" i="10"/>
  <c r="E407" i="10"/>
  <c r="D407" i="10"/>
  <c r="C407" i="10"/>
  <c r="B407" i="10"/>
  <c r="A407" i="10"/>
  <c r="G406" i="10"/>
  <c r="F406" i="10"/>
  <c r="E406" i="10"/>
  <c r="D406" i="10"/>
  <c r="C406" i="10"/>
  <c r="B406" i="10"/>
  <c r="A406" i="10"/>
  <c r="G405" i="10"/>
  <c r="F405" i="10"/>
  <c r="E405" i="10"/>
  <c r="D405" i="10"/>
  <c r="C405" i="10"/>
  <c r="B405" i="10"/>
  <c r="A405" i="10"/>
  <c r="G404" i="10"/>
  <c r="F404" i="10"/>
  <c r="E404" i="10"/>
  <c r="D404" i="10"/>
  <c r="C404" i="10"/>
  <c r="B404" i="10"/>
  <c r="A404" i="10"/>
  <c r="G403" i="10"/>
  <c r="F403" i="10"/>
  <c r="E403" i="10"/>
  <c r="D403" i="10"/>
  <c r="C403" i="10"/>
  <c r="B403" i="10"/>
  <c r="A403" i="10"/>
  <c r="G402" i="10"/>
  <c r="F402" i="10"/>
  <c r="E402" i="10"/>
  <c r="D402" i="10"/>
  <c r="C402" i="10"/>
  <c r="B402" i="10"/>
  <c r="A402" i="10"/>
  <c r="G401" i="10"/>
  <c r="F401" i="10"/>
  <c r="E401" i="10"/>
  <c r="D401" i="10"/>
  <c r="C401" i="10"/>
  <c r="B401" i="10"/>
  <c r="A401" i="10"/>
  <c r="G400" i="10"/>
  <c r="F400" i="10"/>
  <c r="E400" i="10"/>
  <c r="D400" i="10"/>
  <c r="C400" i="10"/>
  <c r="B400" i="10"/>
  <c r="A400" i="10"/>
  <c r="G399" i="10"/>
  <c r="F399" i="10"/>
  <c r="E399" i="10"/>
  <c r="D399" i="10"/>
  <c r="C399" i="10"/>
  <c r="B399" i="10"/>
  <c r="A399" i="10"/>
  <c r="G398" i="10"/>
  <c r="F398" i="10"/>
  <c r="E398" i="10"/>
  <c r="D398" i="10"/>
  <c r="C398" i="10"/>
  <c r="B398" i="10"/>
  <c r="A398" i="10"/>
  <c r="G397" i="10"/>
  <c r="F397" i="10"/>
  <c r="E397" i="10"/>
  <c r="D397" i="10"/>
  <c r="C397" i="10"/>
  <c r="B397" i="10"/>
  <c r="A397" i="10"/>
  <c r="G396" i="10"/>
  <c r="F396" i="10"/>
  <c r="E396" i="10"/>
  <c r="D396" i="10"/>
  <c r="C396" i="10"/>
  <c r="B396" i="10"/>
  <c r="A396" i="10"/>
  <c r="G395" i="10"/>
  <c r="F395" i="10"/>
  <c r="E395" i="10"/>
  <c r="D395" i="10"/>
  <c r="C395" i="10"/>
  <c r="B395" i="10"/>
  <c r="A395" i="10"/>
  <c r="G394" i="10"/>
  <c r="F394" i="10"/>
  <c r="E394" i="10"/>
  <c r="D394" i="10"/>
  <c r="C394" i="10"/>
  <c r="B394" i="10"/>
  <c r="A394" i="10"/>
  <c r="G393" i="10"/>
  <c r="F393" i="10"/>
  <c r="E393" i="10"/>
  <c r="D393" i="10"/>
  <c r="C393" i="10"/>
  <c r="B393" i="10"/>
  <c r="A393" i="10"/>
  <c r="G392" i="10"/>
  <c r="F392" i="10"/>
  <c r="E392" i="10"/>
  <c r="D392" i="10"/>
  <c r="C392" i="10"/>
  <c r="B392" i="10"/>
  <c r="A392" i="10"/>
  <c r="G391" i="10"/>
  <c r="F391" i="10"/>
  <c r="E391" i="10"/>
  <c r="D391" i="10"/>
  <c r="C391" i="10"/>
  <c r="B391" i="10"/>
  <c r="A391" i="10"/>
  <c r="G390" i="10"/>
  <c r="F390" i="10"/>
  <c r="E390" i="10"/>
  <c r="D390" i="10"/>
  <c r="C390" i="10"/>
  <c r="B390" i="10"/>
  <c r="A390" i="10"/>
  <c r="G389" i="10"/>
  <c r="F389" i="10"/>
  <c r="E389" i="10"/>
  <c r="D389" i="10"/>
  <c r="C389" i="10"/>
  <c r="B389" i="10"/>
  <c r="A389" i="10"/>
  <c r="G388" i="10"/>
  <c r="F388" i="10"/>
  <c r="E388" i="10"/>
  <c r="D388" i="10"/>
  <c r="C388" i="10"/>
  <c r="B388" i="10"/>
  <c r="A388" i="10"/>
  <c r="G387" i="10"/>
  <c r="F387" i="10"/>
  <c r="E387" i="10"/>
  <c r="D387" i="10"/>
  <c r="C387" i="10"/>
  <c r="B387" i="10"/>
  <c r="A387" i="10"/>
  <c r="G386" i="10"/>
  <c r="F386" i="10"/>
  <c r="E386" i="10"/>
  <c r="D386" i="10"/>
  <c r="C386" i="10"/>
  <c r="B386" i="10"/>
  <c r="A386" i="10"/>
  <c r="G385" i="10"/>
  <c r="F385" i="10"/>
  <c r="E385" i="10"/>
  <c r="D385" i="10"/>
  <c r="C385" i="10"/>
  <c r="B385" i="10"/>
  <c r="A385" i="10"/>
  <c r="G384" i="10"/>
  <c r="F384" i="10"/>
  <c r="E384" i="10"/>
  <c r="D384" i="10"/>
  <c r="C384" i="10"/>
  <c r="B384" i="10"/>
  <c r="A384" i="10"/>
  <c r="G383" i="10"/>
  <c r="F383" i="10"/>
  <c r="E383" i="10"/>
  <c r="D383" i="10"/>
  <c r="C383" i="10"/>
  <c r="B383" i="10"/>
  <c r="A383" i="10"/>
  <c r="G382" i="10"/>
  <c r="F382" i="10"/>
  <c r="E382" i="10"/>
  <c r="D382" i="10"/>
  <c r="C382" i="10"/>
  <c r="B382" i="10"/>
  <c r="A382" i="10"/>
  <c r="G381" i="10"/>
  <c r="F381" i="10"/>
  <c r="E381" i="10"/>
  <c r="D381" i="10"/>
  <c r="C381" i="10"/>
  <c r="B381" i="10"/>
  <c r="A381" i="10"/>
  <c r="G380" i="10"/>
  <c r="F380" i="10"/>
  <c r="E380" i="10"/>
  <c r="D380" i="10"/>
  <c r="C380" i="10"/>
  <c r="B380" i="10"/>
  <c r="A380" i="10"/>
  <c r="G379" i="10"/>
  <c r="F379" i="10"/>
  <c r="E379" i="10"/>
  <c r="D379" i="10"/>
  <c r="C379" i="10"/>
  <c r="B379" i="10"/>
  <c r="A379" i="10"/>
  <c r="G378" i="10"/>
  <c r="F378" i="10"/>
  <c r="E378" i="10"/>
  <c r="D378" i="10"/>
  <c r="C378" i="10"/>
  <c r="B378" i="10"/>
  <c r="A378" i="10"/>
  <c r="G377" i="10"/>
  <c r="F377" i="10"/>
  <c r="E377" i="10"/>
  <c r="D377" i="10"/>
  <c r="C377" i="10"/>
  <c r="B377" i="10"/>
  <c r="A377" i="10"/>
  <c r="G376" i="10"/>
  <c r="F376" i="10"/>
  <c r="E376" i="10"/>
  <c r="D376" i="10"/>
  <c r="C376" i="10"/>
  <c r="B376" i="10"/>
  <c r="A376" i="10"/>
  <c r="G375" i="10"/>
  <c r="F375" i="10"/>
  <c r="E375" i="10"/>
  <c r="D375" i="10"/>
  <c r="C375" i="10"/>
  <c r="B375" i="10"/>
  <c r="A375" i="10"/>
  <c r="G374" i="10"/>
  <c r="F374" i="10"/>
  <c r="E374" i="10"/>
  <c r="D374" i="10"/>
  <c r="C374" i="10"/>
  <c r="B374" i="10"/>
  <c r="A374" i="10"/>
  <c r="G373" i="10"/>
  <c r="F373" i="10"/>
  <c r="E373" i="10"/>
  <c r="D373" i="10"/>
  <c r="C373" i="10"/>
  <c r="B373" i="10"/>
  <c r="A373" i="10"/>
  <c r="G372" i="10"/>
  <c r="F372" i="10"/>
  <c r="E372" i="10"/>
  <c r="D372" i="10"/>
  <c r="C372" i="10"/>
  <c r="B372" i="10"/>
  <c r="A372" i="10"/>
  <c r="G371" i="10"/>
  <c r="F371" i="10"/>
  <c r="E371" i="10"/>
  <c r="D371" i="10"/>
  <c r="C371" i="10"/>
  <c r="B371" i="10"/>
  <c r="A371" i="10"/>
  <c r="G370" i="10"/>
  <c r="F370" i="10"/>
  <c r="E370" i="10"/>
  <c r="D370" i="10"/>
  <c r="C370" i="10"/>
  <c r="B370" i="10"/>
  <c r="A370" i="10"/>
  <c r="G369" i="10"/>
  <c r="F369" i="10"/>
  <c r="E369" i="10"/>
  <c r="D369" i="10"/>
  <c r="C369" i="10"/>
  <c r="B369" i="10"/>
  <c r="A369" i="10"/>
  <c r="G368" i="10"/>
  <c r="F368" i="10"/>
  <c r="E368" i="10"/>
  <c r="D368" i="10"/>
  <c r="C368" i="10"/>
  <c r="B368" i="10"/>
  <c r="A368" i="10"/>
  <c r="G367" i="10"/>
  <c r="F367" i="10"/>
  <c r="E367" i="10"/>
  <c r="D367" i="10"/>
  <c r="C367" i="10"/>
  <c r="B367" i="10"/>
  <c r="A367" i="10"/>
  <c r="G366" i="10"/>
  <c r="F366" i="10"/>
  <c r="E366" i="10"/>
  <c r="D366" i="10"/>
  <c r="C366" i="10"/>
  <c r="B366" i="10"/>
  <c r="A366" i="10"/>
  <c r="G365" i="10"/>
  <c r="F365" i="10"/>
  <c r="E365" i="10"/>
  <c r="D365" i="10"/>
  <c r="C365" i="10"/>
  <c r="B365" i="10"/>
  <c r="A365" i="10"/>
  <c r="G364" i="10"/>
  <c r="F364" i="10"/>
  <c r="E364" i="10"/>
  <c r="D364" i="10"/>
  <c r="C364" i="10"/>
  <c r="B364" i="10"/>
  <c r="A364" i="10"/>
  <c r="G363" i="10"/>
  <c r="F363" i="10"/>
  <c r="E363" i="10"/>
  <c r="D363" i="10"/>
  <c r="C363" i="10"/>
  <c r="B363" i="10"/>
  <c r="A363" i="10"/>
  <c r="G362" i="10"/>
  <c r="F362" i="10"/>
  <c r="E362" i="10"/>
  <c r="D362" i="10"/>
  <c r="C362" i="10"/>
  <c r="B362" i="10"/>
  <c r="A362" i="10"/>
  <c r="G361" i="10"/>
  <c r="F361" i="10"/>
  <c r="E361" i="10"/>
  <c r="D361" i="10"/>
  <c r="C361" i="10"/>
  <c r="B361" i="10"/>
  <c r="A361" i="10"/>
  <c r="G360" i="10"/>
  <c r="F360" i="10"/>
  <c r="E360" i="10"/>
  <c r="D360" i="10"/>
  <c r="C360" i="10"/>
  <c r="B360" i="10"/>
  <c r="A360" i="10"/>
  <c r="G359" i="10"/>
  <c r="F359" i="10"/>
  <c r="E359" i="10"/>
  <c r="D359" i="10"/>
  <c r="C359" i="10"/>
  <c r="B359" i="10"/>
  <c r="A359" i="10"/>
  <c r="G358" i="10"/>
  <c r="F358" i="10"/>
  <c r="E358" i="10"/>
  <c r="D358" i="10"/>
  <c r="C358" i="10"/>
  <c r="B358" i="10"/>
  <c r="A358" i="10"/>
  <c r="G357" i="10"/>
  <c r="F357" i="10"/>
  <c r="E357" i="10"/>
  <c r="D357" i="10"/>
  <c r="C357" i="10"/>
  <c r="B357" i="10"/>
  <c r="A357" i="10"/>
  <c r="G356" i="10"/>
  <c r="F356" i="10"/>
  <c r="E356" i="10"/>
  <c r="D356" i="10"/>
  <c r="C356" i="10"/>
  <c r="B356" i="10"/>
  <c r="A356" i="10"/>
  <c r="G355" i="10"/>
  <c r="F355" i="10"/>
  <c r="E355" i="10"/>
  <c r="D355" i="10"/>
  <c r="C355" i="10"/>
  <c r="B355" i="10"/>
  <c r="A355" i="10"/>
  <c r="G354" i="10"/>
  <c r="F354" i="10"/>
  <c r="E354" i="10"/>
  <c r="D354" i="10"/>
  <c r="C354" i="10"/>
  <c r="B354" i="10"/>
  <c r="A354" i="10"/>
  <c r="G353" i="10"/>
  <c r="F353" i="10"/>
  <c r="E353" i="10"/>
  <c r="D353" i="10"/>
  <c r="C353" i="10"/>
  <c r="B353" i="10"/>
  <c r="A353" i="10"/>
  <c r="G352" i="10"/>
  <c r="F352" i="10"/>
  <c r="E352" i="10"/>
  <c r="D352" i="10"/>
  <c r="C352" i="10"/>
  <c r="B352" i="10"/>
  <c r="A352" i="10"/>
  <c r="G351" i="10"/>
  <c r="F351" i="10"/>
  <c r="E351" i="10"/>
  <c r="D351" i="10"/>
  <c r="C351" i="10"/>
  <c r="B351" i="10"/>
  <c r="A351" i="10"/>
  <c r="G350" i="10"/>
  <c r="F350" i="10"/>
  <c r="E350" i="10"/>
  <c r="D350" i="10"/>
  <c r="C350" i="10"/>
  <c r="B350" i="10"/>
  <c r="A350" i="10"/>
  <c r="G349" i="10"/>
  <c r="F349" i="10"/>
  <c r="E349" i="10"/>
  <c r="D349" i="10"/>
  <c r="C349" i="10"/>
  <c r="B349" i="10"/>
  <c r="A349" i="10"/>
  <c r="G348" i="10"/>
  <c r="F348" i="10"/>
  <c r="E348" i="10"/>
  <c r="D348" i="10"/>
  <c r="C348" i="10"/>
  <c r="B348" i="10"/>
  <c r="A348" i="10"/>
  <c r="G347" i="10"/>
  <c r="F347" i="10"/>
  <c r="E347" i="10"/>
  <c r="D347" i="10"/>
  <c r="C347" i="10"/>
  <c r="B347" i="10"/>
  <c r="A347" i="10"/>
  <c r="G346" i="10"/>
  <c r="F346" i="10"/>
  <c r="E346" i="10"/>
  <c r="D346" i="10"/>
  <c r="C346" i="10"/>
  <c r="B346" i="10"/>
  <c r="A346" i="10"/>
  <c r="G345" i="10"/>
  <c r="F345" i="10"/>
  <c r="E345" i="10"/>
  <c r="D345" i="10"/>
  <c r="C345" i="10"/>
  <c r="B345" i="10"/>
  <c r="A345" i="10"/>
  <c r="G344" i="10"/>
  <c r="F344" i="10"/>
  <c r="E344" i="10"/>
  <c r="D344" i="10"/>
  <c r="C344" i="10"/>
  <c r="B344" i="10"/>
  <c r="A344" i="10"/>
  <c r="G343" i="10"/>
  <c r="F343" i="10"/>
  <c r="E343" i="10"/>
  <c r="D343" i="10"/>
  <c r="C343" i="10"/>
  <c r="B343" i="10"/>
  <c r="A343" i="10"/>
  <c r="G342" i="10"/>
  <c r="F342" i="10"/>
  <c r="E342" i="10"/>
  <c r="D342" i="10"/>
  <c r="C342" i="10"/>
  <c r="B342" i="10"/>
  <c r="A342" i="10"/>
  <c r="G341" i="10"/>
  <c r="F341" i="10"/>
  <c r="E341" i="10"/>
  <c r="D341" i="10"/>
  <c r="C341" i="10"/>
  <c r="B341" i="10"/>
  <c r="A341" i="10"/>
  <c r="G340" i="10"/>
  <c r="F340" i="10"/>
  <c r="E340" i="10"/>
  <c r="D340" i="10"/>
  <c r="C340" i="10"/>
  <c r="B340" i="10"/>
  <c r="A340" i="10"/>
  <c r="G339" i="10"/>
  <c r="F339" i="10"/>
  <c r="E339" i="10"/>
  <c r="D339" i="10"/>
  <c r="C339" i="10"/>
  <c r="B339" i="10"/>
  <c r="A339" i="10"/>
  <c r="G338" i="10"/>
  <c r="F338" i="10"/>
  <c r="E338" i="10"/>
  <c r="D338" i="10"/>
  <c r="C338" i="10"/>
  <c r="B338" i="10"/>
  <c r="A338" i="10"/>
  <c r="G337" i="10"/>
  <c r="F337" i="10"/>
  <c r="E337" i="10"/>
  <c r="D337" i="10"/>
  <c r="C337" i="10"/>
  <c r="B337" i="10"/>
  <c r="A337" i="10"/>
  <c r="G336" i="10"/>
  <c r="F336" i="10"/>
  <c r="E336" i="10"/>
  <c r="D336" i="10"/>
  <c r="C336" i="10"/>
  <c r="B336" i="10"/>
  <c r="A336" i="10"/>
  <c r="G335" i="10"/>
  <c r="F335" i="10"/>
  <c r="E335" i="10"/>
  <c r="D335" i="10"/>
  <c r="C335" i="10"/>
  <c r="B335" i="10"/>
  <c r="A335" i="10"/>
  <c r="G334" i="10"/>
  <c r="F334" i="10"/>
  <c r="E334" i="10"/>
  <c r="D334" i="10"/>
  <c r="C334" i="10"/>
  <c r="B334" i="10"/>
  <c r="A334" i="10"/>
  <c r="G333" i="10"/>
  <c r="F333" i="10"/>
  <c r="E333" i="10"/>
  <c r="D333" i="10"/>
  <c r="C333" i="10"/>
  <c r="B333" i="10"/>
  <c r="A333" i="10"/>
  <c r="G332" i="10"/>
  <c r="F332" i="10"/>
  <c r="E332" i="10"/>
  <c r="D332" i="10"/>
  <c r="C332" i="10"/>
  <c r="B332" i="10"/>
  <c r="A332" i="10"/>
  <c r="G331" i="10"/>
  <c r="F331" i="10"/>
  <c r="E331" i="10"/>
  <c r="D331" i="10"/>
  <c r="C331" i="10"/>
  <c r="B331" i="10"/>
  <c r="A331" i="10"/>
  <c r="G330" i="10"/>
  <c r="F330" i="10"/>
  <c r="E330" i="10"/>
  <c r="D330" i="10"/>
  <c r="C330" i="10"/>
  <c r="B330" i="10"/>
  <c r="A330" i="10"/>
  <c r="G329" i="10"/>
  <c r="F329" i="10"/>
  <c r="E329" i="10"/>
  <c r="D329" i="10"/>
  <c r="C329" i="10"/>
  <c r="B329" i="10"/>
  <c r="A329" i="10"/>
  <c r="G328" i="10"/>
  <c r="F328" i="10"/>
  <c r="E328" i="10"/>
  <c r="D328" i="10"/>
  <c r="C328" i="10"/>
  <c r="B328" i="10"/>
  <c r="A328" i="10"/>
  <c r="G327" i="10"/>
  <c r="F327" i="10"/>
  <c r="E327" i="10"/>
  <c r="D327" i="10"/>
  <c r="C327" i="10"/>
  <c r="B327" i="10"/>
  <c r="A327" i="10"/>
  <c r="G326" i="10"/>
  <c r="F326" i="10"/>
  <c r="E326" i="10"/>
  <c r="D326" i="10"/>
  <c r="C326" i="10"/>
  <c r="B326" i="10"/>
  <c r="A326" i="10"/>
  <c r="G325" i="10"/>
  <c r="F325" i="10"/>
  <c r="E325" i="10"/>
  <c r="D325" i="10"/>
  <c r="C325" i="10"/>
  <c r="B325" i="10"/>
  <c r="A325" i="10"/>
  <c r="G324" i="10"/>
  <c r="F324" i="10"/>
  <c r="E324" i="10"/>
  <c r="D324" i="10"/>
  <c r="C324" i="10"/>
  <c r="B324" i="10"/>
  <c r="A324" i="10"/>
  <c r="G323" i="10"/>
  <c r="F323" i="10"/>
  <c r="E323" i="10"/>
  <c r="D323" i="10"/>
  <c r="C323" i="10"/>
  <c r="B323" i="10"/>
  <c r="A323" i="10"/>
  <c r="G322" i="10"/>
  <c r="F322" i="10"/>
  <c r="E322" i="10"/>
  <c r="D322" i="10"/>
  <c r="C322" i="10"/>
  <c r="B322" i="10"/>
  <c r="A322" i="10"/>
  <c r="G321" i="10"/>
  <c r="F321" i="10"/>
  <c r="E321" i="10"/>
  <c r="D321" i="10"/>
  <c r="C321" i="10"/>
  <c r="B321" i="10"/>
  <c r="A321" i="10"/>
  <c r="G320" i="10"/>
  <c r="F320" i="10"/>
  <c r="E320" i="10"/>
  <c r="D320" i="10"/>
  <c r="C320" i="10"/>
  <c r="B320" i="10"/>
  <c r="A320" i="10"/>
  <c r="G319" i="10"/>
  <c r="F319" i="10"/>
  <c r="E319" i="10"/>
  <c r="D319" i="10"/>
  <c r="C319" i="10"/>
  <c r="B319" i="10"/>
  <c r="A319" i="10"/>
  <c r="G318" i="10"/>
  <c r="F318" i="10"/>
  <c r="E318" i="10"/>
  <c r="D318" i="10"/>
  <c r="C318" i="10"/>
  <c r="B318" i="10"/>
  <c r="A318" i="10"/>
  <c r="G317" i="10"/>
  <c r="F317" i="10"/>
  <c r="E317" i="10"/>
  <c r="D317" i="10"/>
  <c r="C317" i="10"/>
  <c r="B317" i="10"/>
  <c r="A317" i="10"/>
  <c r="G316" i="10"/>
  <c r="F316" i="10"/>
  <c r="E316" i="10"/>
  <c r="D316" i="10"/>
  <c r="C316" i="10"/>
  <c r="B316" i="10"/>
  <c r="A316" i="10"/>
  <c r="G315" i="10"/>
  <c r="F315" i="10"/>
  <c r="E315" i="10"/>
  <c r="D315" i="10"/>
  <c r="C315" i="10"/>
  <c r="B315" i="10"/>
  <c r="A315" i="10"/>
  <c r="G314" i="10"/>
  <c r="F314" i="10"/>
  <c r="E314" i="10"/>
  <c r="D314" i="10"/>
  <c r="C314" i="10"/>
  <c r="B314" i="10"/>
  <c r="A314" i="10"/>
  <c r="G313" i="10"/>
  <c r="F313" i="10"/>
  <c r="E313" i="10"/>
  <c r="D313" i="10"/>
  <c r="C313" i="10"/>
  <c r="B313" i="10"/>
  <c r="A313" i="10"/>
  <c r="G312" i="10"/>
  <c r="F312" i="10"/>
  <c r="E312" i="10"/>
  <c r="D312" i="10"/>
  <c r="C312" i="10"/>
  <c r="B312" i="10"/>
  <c r="A312" i="10"/>
  <c r="G311" i="10"/>
  <c r="F311" i="10"/>
  <c r="E311" i="10"/>
  <c r="D311" i="10"/>
  <c r="C311" i="10"/>
  <c r="B311" i="10"/>
  <c r="A311" i="10"/>
  <c r="G310" i="10"/>
  <c r="F310" i="10"/>
  <c r="E310" i="10"/>
  <c r="D310" i="10"/>
  <c r="C310" i="10"/>
  <c r="B310" i="10"/>
  <c r="A310" i="10"/>
  <c r="G309" i="10"/>
  <c r="F309" i="10"/>
  <c r="E309" i="10"/>
  <c r="D309" i="10"/>
  <c r="C309" i="10"/>
  <c r="B309" i="10"/>
  <c r="A309" i="10"/>
  <c r="G308" i="10"/>
  <c r="F308" i="10"/>
  <c r="E308" i="10"/>
  <c r="D308" i="10"/>
  <c r="C308" i="10"/>
  <c r="B308" i="10"/>
  <c r="A308" i="10"/>
  <c r="G307" i="10"/>
  <c r="F307" i="10"/>
  <c r="E307" i="10"/>
  <c r="D307" i="10"/>
  <c r="C307" i="10"/>
  <c r="B307" i="10"/>
  <c r="A307" i="10"/>
  <c r="G306" i="10"/>
  <c r="F306" i="10"/>
  <c r="E306" i="10"/>
  <c r="D306" i="10"/>
  <c r="C306" i="10"/>
  <c r="B306" i="10"/>
  <c r="A306" i="10"/>
  <c r="G305" i="10"/>
  <c r="F305" i="10"/>
  <c r="E305" i="10"/>
  <c r="D305" i="10"/>
  <c r="C305" i="10"/>
  <c r="B305" i="10"/>
  <c r="A305" i="10"/>
  <c r="G304" i="10"/>
  <c r="F304" i="10"/>
  <c r="E304" i="10"/>
  <c r="D304" i="10"/>
  <c r="C304" i="10"/>
  <c r="B304" i="10"/>
  <c r="A304" i="10"/>
  <c r="G303" i="10"/>
  <c r="F303" i="10"/>
  <c r="E303" i="10"/>
  <c r="D303" i="10"/>
  <c r="C303" i="10"/>
  <c r="B303" i="10"/>
  <c r="A303" i="10"/>
  <c r="G302" i="10"/>
  <c r="F302" i="10"/>
  <c r="E302" i="10"/>
  <c r="D302" i="10"/>
  <c r="C302" i="10"/>
  <c r="B302" i="10"/>
  <c r="A302" i="10"/>
  <c r="G301" i="10"/>
  <c r="F301" i="10"/>
  <c r="E301" i="10"/>
  <c r="D301" i="10"/>
  <c r="C301" i="10"/>
  <c r="B301" i="10"/>
  <c r="A301" i="10"/>
  <c r="G300" i="10"/>
  <c r="F300" i="10"/>
  <c r="E300" i="10"/>
  <c r="D300" i="10"/>
  <c r="C300" i="10"/>
  <c r="B300" i="10"/>
  <c r="A300" i="10"/>
  <c r="G299" i="10"/>
  <c r="F299" i="10"/>
  <c r="E299" i="10"/>
  <c r="D299" i="10"/>
  <c r="C299" i="10"/>
  <c r="B299" i="10"/>
  <c r="A299" i="10"/>
  <c r="G298" i="10"/>
  <c r="F298" i="10"/>
  <c r="E298" i="10"/>
  <c r="D298" i="10"/>
  <c r="C298" i="10"/>
  <c r="B298" i="10"/>
  <c r="A298" i="10"/>
  <c r="G297" i="10"/>
  <c r="F297" i="10"/>
  <c r="E297" i="10"/>
  <c r="D297" i="10"/>
  <c r="C297" i="10"/>
  <c r="B297" i="10"/>
  <c r="A297" i="10"/>
  <c r="G296" i="10"/>
  <c r="F296" i="10"/>
  <c r="E296" i="10"/>
  <c r="D296" i="10"/>
  <c r="C296" i="10"/>
  <c r="B296" i="10"/>
  <c r="A296" i="10"/>
  <c r="G295" i="10"/>
  <c r="F295" i="10"/>
  <c r="E295" i="10"/>
  <c r="D295" i="10"/>
  <c r="C295" i="10"/>
  <c r="B295" i="10"/>
  <c r="A295" i="10"/>
  <c r="G294" i="10"/>
  <c r="F294" i="10"/>
  <c r="E294" i="10"/>
  <c r="D294" i="10"/>
  <c r="C294" i="10"/>
  <c r="B294" i="10"/>
  <c r="A294" i="10"/>
  <c r="G293" i="10"/>
  <c r="F293" i="10"/>
  <c r="E293" i="10"/>
  <c r="D293" i="10"/>
  <c r="C293" i="10"/>
  <c r="B293" i="10"/>
  <c r="A293" i="10"/>
  <c r="G292" i="10"/>
  <c r="F292" i="10"/>
  <c r="E292" i="10"/>
  <c r="D292" i="10"/>
  <c r="C292" i="10"/>
  <c r="B292" i="10"/>
  <c r="A292" i="10"/>
  <c r="G291" i="10"/>
  <c r="F291" i="10"/>
  <c r="E291" i="10"/>
  <c r="D291" i="10"/>
  <c r="C291" i="10"/>
  <c r="B291" i="10"/>
  <c r="A291" i="10"/>
  <c r="G290" i="10"/>
  <c r="F290" i="10"/>
  <c r="E290" i="10"/>
  <c r="D290" i="10"/>
  <c r="C290" i="10"/>
  <c r="B290" i="10"/>
  <c r="A290" i="10"/>
  <c r="G289" i="10"/>
  <c r="F289" i="10"/>
  <c r="E289" i="10"/>
  <c r="D289" i="10"/>
  <c r="C289" i="10"/>
  <c r="B289" i="10"/>
  <c r="A289" i="10"/>
  <c r="G288" i="10"/>
  <c r="F288" i="10"/>
  <c r="E288" i="10"/>
  <c r="D288" i="10"/>
  <c r="C288" i="10"/>
  <c r="B288" i="10"/>
  <c r="A288" i="10"/>
  <c r="G287" i="10"/>
  <c r="F287" i="10"/>
  <c r="E287" i="10"/>
  <c r="D287" i="10"/>
  <c r="C287" i="10"/>
  <c r="B287" i="10"/>
  <c r="A287" i="10"/>
  <c r="G286" i="10"/>
  <c r="F286" i="10"/>
  <c r="E286" i="10"/>
  <c r="D286" i="10"/>
  <c r="C286" i="10"/>
  <c r="B286" i="10"/>
  <c r="A286" i="10"/>
  <c r="G285" i="10"/>
  <c r="F285" i="10"/>
  <c r="E285" i="10"/>
  <c r="D285" i="10"/>
  <c r="C285" i="10"/>
  <c r="B285" i="10"/>
  <c r="A285" i="10"/>
  <c r="G284" i="10"/>
  <c r="F284" i="10"/>
  <c r="E284" i="10"/>
  <c r="D284" i="10"/>
  <c r="C284" i="10"/>
  <c r="B284" i="10"/>
  <c r="A284" i="10"/>
  <c r="G283" i="10"/>
  <c r="F283" i="10"/>
  <c r="E283" i="10"/>
  <c r="D283" i="10"/>
  <c r="C283" i="10"/>
  <c r="B283" i="10"/>
  <c r="A283" i="10"/>
  <c r="G282" i="10"/>
  <c r="F282" i="10"/>
  <c r="E282" i="10"/>
  <c r="D282" i="10"/>
  <c r="C282" i="10"/>
  <c r="B282" i="10"/>
  <c r="A282" i="10"/>
  <c r="G281" i="10"/>
  <c r="F281" i="10"/>
  <c r="E281" i="10"/>
  <c r="D281" i="10"/>
  <c r="C281" i="10"/>
  <c r="B281" i="10"/>
  <c r="A281" i="10"/>
  <c r="G280" i="10"/>
  <c r="F280" i="10"/>
  <c r="E280" i="10"/>
  <c r="D280" i="10"/>
  <c r="C280" i="10"/>
  <c r="B280" i="10"/>
  <c r="A280" i="10"/>
  <c r="G279" i="10"/>
  <c r="F279" i="10"/>
  <c r="E279" i="10"/>
  <c r="D279" i="10"/>
  <c r="C279" i="10"/>
  <c r="B279" i="10"/>
  <c r="A279" i="10"/>
  <c r="G278" i="10"/>
  <c r="F278" i="10"/>
  <c r="E278" i="10"/>
  <c r="D278" i="10"/>
  <c r="C278" i="10"/>
  <c r="B278" i="10"/>
  <c r="A278" i="10"/>
  <c r="G277" i="10"/>
  <c r="F277" i="10"/>
  <c r="E277" i="10"/>
  <c r="D277" i="10"/>
  <c r="C277" i="10"/>
  <c r="B277" i="10"/>
  <c r="A277" i="10"/>
  <c r="G276" i="10"/>
  <c r="F276" i="10"/>
  <c r="E276" i="10"/>
  <c r="D276" i="10"/>
  <c r="C276" i="10"/>
  <c r="B276" i="10"/>
  <c r="A276" i="10"/>
  <c r="G275" i="10"/>
  <c r="F275" i="10"/>
  <c r="E275" i="10"/>
  <c r="D275" i="10"/>
  <c r="C275" i="10"/>
  <c r="B275" i="10"/>
  <c r="A275" i="10"/>
  <c r="G274" i="10"/>
  <c r="F274" i="10"/>
  <c r="E274" i="10"/>
  <c r="D274" i="10"/>
  <c r="C274" i="10"/>
  <c r="B274" i="10"/>
  <c r="A274" i="10"/>
  <c r="G273" i="10"/>
  <c r="F273" i="10"/>
  <c r="E273" i="10"/>
  <c r="D273" i="10"/>
  <c r="C273" i="10"/>
  <c r="B273" i="10"/>
  <c r="A273" i="10"/>
  <c r="G272" i="10"/>
  <c r="F272" i="10"/>
  <c r="E272" i="10"/>
  <c r="D272" i="10"/>
  <c r="C272" i="10"/>
  <c r="B272" i="10"/>
  <c r="A272" i="10"/>
  <c r="G271" i="10"/>
  <c r="F271" i="10"/>
  <c r="E271" i="10"/>
  <c r="D271" i="10"/>
  <c r="C271" i="10"/>
  <c r="B271" i="10"/>
  <c r="A271" i="10"/>
  <c r="G270" i="10"/>
  <c r="F270" i="10"/>
  <c r="E270" i="10"/>
  <c r="D270" i="10"/>
  <c r="C270" i="10"/>
  <c r="B270" i="10"/>
  <c r="A270" i="10"/>
  <c r="G269" i="10"/>
  <c r="F269" i="10"/>
  <c r="E269" i="10"/>
  <c r="D269" i="10"/>
  <c r="C269" i="10"/>
  <c r="B269" i="10"/>
  <c r="A269" i="10"/>
  <c r="G268" i="10"/>
  <c r="F268" i="10"/>
  <c r="E268" i="10"/>
  <c r="D268" i="10"/>
  <c r="C268" i="10"/>
  <c r="B268" i="10"/>
  <c r="A268" i="10"/>
  <c r="G267" i="10"/>
  <c r="F267" i="10"/>
  <c r="E267" i="10"/>
  <c r="D267" i="10"/>
  <c r="C267" i="10"/>
  <c r="B267" i="10"/>
  <c r="A267" i="10"/>
  <c r="G266" i="10"/>
  <c r="F266" i="10"/>
  <c r="E266" i="10"/>
  <c r="D266" i="10"/>
  <c r="C266" i="10"/>
  <c r="B266" i="10"/>
  <c r="A266" i="10"/>
  <c r="G265" i="10"/>
  <c r="F265" i="10"/>
  <c r="E265" i="10"/>
  <c r="D265" i="10"/>
  <c r="C265" i="10"/>
  <c r="B265" i="10"/>
  <c r="A265" i="10"/>
  <c r="G264" i="10"/>
  <c r="F264" i="10"/>
  <c r="E264" i="10"/>
  <c r="D264" i="10"/>
  <c r="C264" i="10"/>
  <c r="B264" i="10"/>
  <c r="A264" i="10"/>
  <c r="G263" i="10"/>
  <c r="F263" i="10"/>
  <c r="E263" i="10"/>
  <c r="D263" i="10"/>
  <c r="C263" i="10"/>
  <c r="B263" i="10"/>
  <c r="A263" i="10"/>
  <c r="G262" i="10"/>
  <c r="F262" i="10"/>
  <c r="E262" i="10"/>
  <c r="D262" i="10"/>
  <c r="C262" i="10"/>
  <c r="B262" i="10"/>
  <c r="A262" i="10"/>
  <c r="G261" i="10"/>
  <c r="F261" i="10"/>
  <c r="E261" i="10"/>
  <c r="D261" i="10"/>
  <c r="C261" i="10"/>
  <c r="B261" i="10"/>
  <c r="A261" i="10"/>
  <c r="G260" i="10"/>
  <c r="F260" i="10"/>
  <c r="E260" i="10"/>
  <c r="D260" i="10"/>
  <c r="C260" i="10"/>
  <c r="B260" i="10"/>
  <c r="A260" i="10"/>
  <c r="G259" i="10"/>
  <c r="F259" i="10"/>
  <c r="E259" i="10"/>
  <c r="D259" i="10"/>
  <c r="C259" i="10"/>
  <c r="B259" i="10"/>
  <c r="A259" i="10"/>
  <c r="G258" i="10"/>
  <c r="F258" i="10"/>
  <c r="E258" i="10"/>
  <c r="D258" i="10"/>
  <c r="C258" i="10"/>
  <c r="B258" i="10"/>
  <c r="A258" i="10"/>
  <c r="G257" i="10"/>
  <c r="F257" i="10"/>
  <c r="E257" i="10"/>
  <c r="D257" i="10"/>
  <c r="C257" i="10"/>
  <c r="B257" i="10"/>
  <c r="A257" i="10"/>
  <c r="G256" i="10"/>
  <c r="F256" i="10"/>
  <c r="E256" i="10"/>
  <c r="D256" i="10"/>
  <c r="C256" i="10"/>
  <c r="B256" i="10"/>
  <c r="A256" i="10"/>
  <c r="G255" i="10"/>
  <c r="F255" i="10"/>
  <c r="E255" i="10"/>
  <c r="D255" i="10"/>
  <c r="C255" i="10"/>
  <c r="B255" i="10"/>
  <c r="A255" i="10"/>
  <c r="G254" i="10"/>
  <c r="F254" i="10"/>
  <c r="E254" i="10"/>
  <c r="D254" i="10"/>
  <c r="C254" i="10"/>
  <c r="B254" i="10"/>
  <c r="A254" i="10"/>
  <c r="G253" i="10"/>
  <c r="F253" i="10"/>
  <c r="E253" i="10"/>
  <c r="D253" i="10"/>
  <c r="C253" i="10"/>
  <c r="B253" i="10"/>
  <c r="A253" i="10"/>
  <c r="G252" i="10"/>
  <c r="F252" i="10"/>
  <c r="E252" i="10"/>
  <c r="D252" i="10"/>
  <c r="C252" i="10"/>
  <c r="B252" i="10"/>
  <c r="A252" i="10"/>
  <c r="G251" i="10"/>
  <c r="F251" i="10"/>
  <c r="E251" i="10"/>
  <c r="D251" i="10"/>
  <c r="C251" i="10"/>
  <c r="B251" i="10"/>
  <c r="A251" i="10"/>
  <c r="G250" i="10"/>
  <c r="F250" i="10"/>
  <c r="E250" i="10"/>
  <c r="D250" i="10"/>
  <c r="C250" i="10"/>
  <c r="B250" i="10"/>
  <c r="A250" i="10"/>
  <c r="G249" i="10"/>
  <c r="F249" i="10"/>
  <c r="E249" i="10"/>
  <c r="D249" i="10"/>
  <c r="C249" i="10"/>
  <c r="B249" i="10"/>
  <c r="A249" i="10"/>
  <c r="G248" i="10"/>
  <c r="F248" i="10"/>
  <c r="E248" i="10"/>
  <c r="D248" i="10"/>
  <c r="C248" i="10"/>
  <c r="B248" i="10"/>
  <c r="A248" i="10"/>
  <c r="G247" i="10"/>
  <c r="F247" i="10"/>
  <c r="E247" i="10"/>
  <c r="D247" i="10"/>
  <c r="C247" i="10"/>
  <c r="B247" i="10"/>
  <c r="A247" i="10"/>
  <c r="G246" i="10"/>
  <c r="F246" i="10"/>
  <c r="E246" i="10"/>
  <c r="D246" i="10"/>
  <c r="C246" i="10"/>
  <c r="B246" i="10"/>
  <c r="A246" i="10"/>
  <c r="G245" i="10"/>
  <c r="F245" i="10"/>
  <c r="E245" i="10"/>
  <c r="D245" i="10"/>
  <c r="C245" i="10"/>
  <c r="B245" i="10"/>
  <c r="A245" i="10"/>
  <c r="G244" i="10"/>
  <c r="F244" i="10"/>
  <c r="E244" i="10"/>
  <c r="D244" i="10"/>
  <c r="C244" i="10"/>
  <c r="B244" i="10"/>
  <c r="A244" i="10"/>
  <c r="G243" i="10"/>
  <c r="F243" i="10"/>
  <c r="E243" i="10"/>
  <c r="D243" i="10"/>
  <c r="C243" i="10"/>
  <c r="B243" i="10"/>
  <c r="A243" i="10"/>
  <c r="G242" i="10"/>
  <c r="F242" i="10"/>
  <c r="E242" i="10"/>
  <c r="D242" i="10"/>
  <c r="C242" i="10"/>
  <c r="B242" i="10"/>
  <c r="A242" i="10"/>
  <c r="G241" i="10"/>
  <c r="F241" i="10"/>
  <c r="E241" i="10"/>
  <c r="D241" i="10"/>
  <c r="C241" i="10"/>
  <c r="B241" i="10"/>
  <c r="A241" i="10"/>
  <c r="G240" i="10"/>
  <c r="F240" i="10"/>
  <c r="E240" i="10"/>
  <c r="D240" i="10"/>
  <c r="C240" i="10"/>
  <c r="B240" i="10"/>
  <c r="A240" i="10"/>
  <c r="G239" i="10"/>
  <c r="F239" i="10"/>
  <c r="E239" i="10"/>
  <c r="D239" i="10"/>
  <c r="C239" i="10"/>
  <c r="B239" i="10"/>
  <c r="A239" i="10"/>
  <c r="G238" i="10"/>
  <c r="F238" i="10"/>
  <c r="E238" i="10"/>
  <c r="D238" i="10"/>
  <c r="C238" i="10"/>
  <c r="B238" i="10"/>
  <c r="A238" i="10"/>
  <c r="G237" i="10"/>
  <c r="F237" i="10"/>
  <c r="E237" i="10"/>
  <c r="D237" i="10"/>
  <c r="C237" i="10"/>
  <c r="B237" i="10"/>
  <c r="A237" i="10"/>
  <c r="G236" i="10"/>
  <c r="F236" i="10"/>
  <c r="E236" i="10"/>
  <c r="D236" i="10"/>
  <c r="C236" i="10"/>
  <c r="B236" i="10"/>
  <c r="A236" i="10"/>
  <c r="G235" i="10"/>
  <c r="F235" i="10"/>
  <c r="E235" i="10"/>
  <c r="D235" i="10"/>
  <c r="C235" i="10"/>
  <c r="B235" i="10"/>
  <c r="A235" i="10"/>
  <c r="G234" i="10"/>
  <c r="F234" i="10"/>
  <c r="E234" i="10"/>
  <c r="D234" i="10"/>
  <c r="C234" i="10"/>
  <c r="B234" i="10"/>
  <c r="A234" i="10"/>
  <c r="G233" i="10"/>
  <c r="F233" i="10"/>
  <c r="E233" i="10"/>
  <c r="D233" i="10"/>
  <c r="C233" i="10"/>
  <c r="B233" i="10"/>
  <c r="A233" i="10"/>
  <c r="G232" i="10"/>
  <c r="F232" i="10"/>
  <c r="E232" i="10"/>
  <c r="D232" i="10"/>
  <c r="C232" i="10"/>
  <c r="B232" i="10"/>
  <c r="A232" i="10"/>
  <c r="G231" i="10"/>
  <c r="F231" i="10"/>
  <c r="E231" i="10"/>
  <c r="D231" i="10"/>
  <c r="C231" i="10"/>
  <c r="B231" i="10"/>
  <c r="A231" i="10"/>
  <c r="G230" i="10"/>
  <c r="F230" i="10"/>
  <c r="E230" i="10"/>
  <c r="D230" i="10"/>
  <c r="C230" i="10"/>
  <c r="B230" i="10"/>
  <c r="A230" i="10"/>
  <c r="G229" i="10"/>
  <c r="F229" i="10"/>
  <c r="E229" i="10"/>
  <c r="D229" i="10"/>
  <c r="C229" i="10"/>
  <c r="B229" i="10"/>
  <c r="A229" i="10"/>
  <c r="G228" i="10"/>
  <c r="F228" i="10"/>
  <c r="E228" i="10"/>
  <c r="D228" i="10"/>
  <c r="C228" i="10"/>
  <c r="B228" i="10"/>
  <c r="A228" i="10"/>
  <c r="G227" i="10"/>
  <c r="F227" i="10"/>
  <c r="E227" i="10"/>
  <c r="D227" i="10"/>
  <c r="C227" i="10"/>
  <c r="B227" i="10"/>
  <c r="A227" i="10"/>
  <c r="G226" i="10"/>
  <c r="F226" i="10"/>
  <c r="E226" i="10"/>
  <c r="D226" i="10"/>
  <c r="C226" i="10"/>
  <c r="B226" i="10"/>
  <c r="A226" i="10"/>
  <c r="G225" i="10"/>
  <c r="F225" i="10"/>
  <c r="E225" i="10"/>
  <c r="D225" i="10"/>
  <c r="C225" i="10"/>
  <c r="B225" i="10"/>
  <c r="A225" i="10"/>
  <c r="G224" i="10"/>
  <c r="F224" i="10"/>
  <c r="E224" i="10"/>
  <c r="D224" i="10"/>
  <c r="C224" i="10"/>
  <c r="B224" i="10"/>
  <c r="A224" i="10"/>
  <c r="G223" i="10"/>
  <c r="F223" i="10"/>
  <c r="E223" i="10"/>
  <c r="D223" i="10"/>
  <c r="C223" i="10"/>
  <c r="B223" i="10"/>
  <c r="A223" i="10"/>
  <c r="G222" i="10"/>
  <c r="F222" i="10"/>
  <c r="E222" i="10"/>
  <c r="D222" i="10"/>
  <c r="C222" i="10"/>
  <c r="B222" i="10"/>
  <c r="A222" i="10"/>
  <c r="G221" i="10"/>
  <c r="F221" i="10"/>
  <c r="E221" i="10"/>
  <c r="D221" i="10"/>
  <c r="C221" i="10"/>
  <c r="B221" i="10"/>
  <c r="A221" i="10"/>
  <c r="G220" i="10"/>
  <c r="F220" i="10"/>
  <c r="E220" i="10"/>
  <c r="D220" i="10"/>
  <c r="C220" i="10"/>
  <c r="B220" i="10"/>
  <c r="A220" i="10"/>
  <c r="G219" i="10"/>
  <c r="F219" i="10"/>
  <c r="E219" i="10"/>
  <c r="D219" i="10"/>
  <c r="C219" i="10"/>
  <c r="B219" i="10"/>
  <c r="A219" i="10"/>
  <c r="G218" i="10"/>
  <c r="F218" i="10"/>
  <c r="E218" i="10"/>
  <c r="D218" i="10"/>
  <c r="C218" i="10"/>
  <c r="B218" i="10"/>
  <c r="A218" i="10"/>
  <c r="G217" i="10"/>
  <c r="F217" i="10"/>
  <c r="E217" i="10"/>
  <c r="D217" i="10"/>
  <c r="C217" i="10"/>
  <c r="B217" i="10"/>
  <c r="A217" i="10"/>
  <c r="G216" i="10"/>
  <c r="F216" i="10"/>
  <c r="E216" i="10"/>
  <c r="D216" i="10"/>
  <c r="C216" i="10"/>
  <c r="B216" i="10"/>
  <c r="A216" i="10"/>
  <c r="G215" i="10"/>
  <c r="F215" i="10"/>
  <c r="E215" i="10"/>
  <c r="D215" i="10"/>
  <c r="C215" i="10"/>
  <c r="B215" i="10"/>
  <c r="A215" i="10"/>
  <c r="G214" i="10"/>
  <c r="F214" i="10"/>
  <c r="E214" i="10"/>
  <c r="D214" i="10"/>
  <c r="C214" i="10"/>
  <c r="B214" i="10"/>
  <c r="A214" i="10"/>
  <c r="G213" i="10"/>
  <c r="F213" i="10"/>
  <c r="E213" i="10"/>
  <c r="D213" i="10"/>
  <c r="C213" i="10"/>
  <c r="B213" i="10"/>
  <c r="A213" i="10"/>
  <c r="G212" i="10"/>
  <c r="F212" i="10"/>
  <c r="E212" i="10"/>
  <c r="D212" i="10"/>
  <c r="C212" i="10"/>
  <c r="B212" i="10"/>
  <c r="A212" i="10"/>
  <c r="G211" i="10"/>
  <c r="F211" i="10"/>
  <c r="E211" i="10"/>
  <c r="D211" i="10"/>
  <c r="C211" i="10"/>
  <c r="B211" i="10"/>
  <c r="A211" i="10"/>
  <c r="G210" i="10"/>
  <c r="F210" i="10"/>
  <c r="E210" i="10"/>
  <c r="D210" i="10"/>
  <c r="C210" i="10"/>
  <c r="B210" i="10"/>
  <c r="A210" i="10"/>
  <c r="G209" i="10"/>
  <c r="F209" i="10"/>
  <c r="E209" i="10"/>
  <c r="D209" i="10"/>
  <c r="C209" i="10"/>
  <c r="B209" i="10"/>
  <c r="A209" i="10"/>
  <c r="G208" i="10"/>
  <c r="F208" i="10"/>
  <c r="E208" i="10"/>
  <c r="D208" i="10"/>
  <c r="C208" i="10"/>
  <c r="B208" i="10"/>
  <c r="A208" i="10"/>
  <c r="G207" i="10"/>
  <c r="F207" i="10"/>
  <c r="E207" i="10"/>
  <c r="D207" i="10"/>
  <c r="C207" i="10"/>
  <c r="B207" i="10"/>
  <c r="A207" i="10"/>
  <c r="G206" i="10"/>
  <c r="F206" i="10"/>
  <c r="E206" i="10"/>
  <c r="D206" i="10"/>
  <c r="C206" i="10"/>
  <c r="B206" i="10"/>
  <c r="A206" i="10"/>
  <c r="G205" i="10"/>
  <c r="F205" i="10"/>
  <c r="E205" i="10"/>
  <c r="D205" i="10"/>
  <c r="C205" i="10"/>
  <c r="B205" i="10"/>
  <c r="A205" i="10"/>
  <c r="G204" i="10"/>
  <c r="F204" i="10"/>
  <c r="E204" i="10"/>
  <c r="D204" i="10"/>
  <c r="C204" i="10"/>
  <c r="B204" i="10"/>
  <c r="A204" i="10"/>
  <c r="G203" i="10"/>
  <c r="F203" i="10"/>
  <c r="E203" i="10"/>
  <c r="D203" i="10"/>
  <c r="C203" i="10"/>
  <c r="B203" i="10"/>
  <c r="A203" i="10"/>
  <c r="G202" i="10"/>
  <c r="F202" i="10"/>
  <c r="E202" i="10"/>
  <c r="D202" i="10"/>
  <c r="C202" i="10"/>
  <c r="B202" i="10"/>
  <c r="A202" i="10"/>
  <c r="G201" i="10"/>
  <c r="F201" i="10"/>
  <c r="E201" i="10"/>
  <c r="D201" i="10"/>
  <c r="C201" i="10"/>
  <c r="B201" i="10"/>
  <c r="A201" i="10"/>
  <c r="G200" i="10"/>
  <c r="F200" i="10"/>
  <c r="E200" i="10"/>
  <c r="D200" i="10"/>
  <c r="C200" i="10"/>
  <c r="B200" i="10"/>
  <c r="A200" i="10"/>
  <c r="G199" i="10"/>
  <c r="F199" i="10"/>
  <c r="E199" i="10"/>
  <c r="D199" i="10"/>
  <c r="C199" i="10"/>
  <c r="B199" i="10"/>
  <c r="A199" i="10"/>
  <c r="G198" i="10"/>
  <c r="F198" i="10"/>
  <c r="E198" i="10"/>
  <c r="D198" i="10"/>
  <c r="C198" i="10"/>
  <c r="B198" i="10"/>
  <c r="A198" i="10"/>
  <c r="G197" i="10"/>
  <c r="F197" i="10"/>
  <c r="E197" i="10"/>
  <c r="D197" i="10"/>
  <c r="C197" i="10"/>
  <c r="B197" i="10"/>
  <c r="A197" i="10"/>
  <c r="G196" i="10"/>
  <c r="F196" i="10"/>
  <c r="E196" i="10"/>
  <c r="D196" i="10"/>
  <c r="C196" i="10"/>
  <c r="B196" i="10"/>
  <c r="A196" i="10"/>
  <c r="G195" i="10"/>
  <c r="F195" i="10"/>
  <c r="E195" i="10"/>
  <c r="D195" i="10"/>
  <c r="C195" i="10"/>
  <c r="B195" i="10"/>
  <c r="A195" i="10"/>
  <c r="G194" i="10"/>
  <c r="F194" i="10"/>
  <c r="E194" i="10"/>
  <c r="D194" i="10"/>
  <c r="C194" i="10"/>
  <c r="B194" i="10"/>
  <c r="A194" i="10"/>
  <c r="G193" i="10"/>
  <c r="F193" i="10"/>
  <c r="E193" i="10"/>
  <c r="D193" i="10"/>
  <c r="C193" i="10"/>
  <c r="B193" i="10"/>
  <c r="A193" i="10"/>
  <c r="G192" i="10"/>
  <c r="F192" i="10"/>
  <c r="E192" i="10"/>
  <c r="D192" i="10"/>
  <c r="C192" i="10"/>
  <c r="B192" i="10"/>
  <c r="A192" i="10"/>
  <c r="G191" i="10"/>
  <c r="F191" i="10"/>
  <c r="E191" i="10"/>
  <c r="D191" i="10"/>
  <c r="C191" i="10"/>
  <c r="B191" i="10"/>
  <c r="A191" i="10"/>
  <c r="G190" i="10"/>
  <c r="F190" i="10"/>
  <c r="E190" i="10"/>
  <c r="D190" i="10"/>
  <c r="C190" i="10"/>
  <c r="B190" i="10"/>
  <c r="A190" i="10"/>
  <c r="G189" i="10"/>
  <c r="F189" i="10"/>
  <c r="E189" i="10"/>
  <c r="D189" i="10"/>
  <c r="C189" i="10"/>
  <c r="B189" i="10"/>
  <c r="A189" i="10"/>
  <c r="G188" i="10"/>
  <c r="F188" i="10"/>
  <c r="E188" i="10"/>
  <c r="D188" i="10"/>
  <c r="C188" i="10"/>
  <c r="B188" i="10"/>
  <c r="A188" i="10"/>
  <c r="G187" i="10"/>
  <c r="F187" i="10"/>
  <c r="E187" i="10"/>
  <c r="D187" i="10"/>
  <c r="C187" i="10"/>
  <c r="B187" i="10"/>
  <c r="A187" i="10"/>
  <c r="G186" i="10"/>
  <c r="F186" i="10"/>
  <c r="E186" i="10"/>
  <c r="D186" i="10"/>
  <c r="C186" i="10"/>
  <c r="B186" i="10"/>
  <c r="A186" i="10"/>
  <c r="G185" i="10"/>
  <c r="F185" i="10"/>
  <c r="E185" i="10"/>
  <c r="D185" i="10"/>
  <c r="C185" i="10"/>
  <c r="B185" i="10"/>
  <c r="A185" i="10"/>
  <c r="G184" i="10"/>
  <c r="F184" i="10"/>
  <c r="E184" i="10"/>
  <c r="D184" i="10"/>
  <c r="C184" i="10"/>
  <c r="B184" i="10"/>
  <c r="A184" i="10"/>
  <c r="G183" i="10"/>
  <c r="F183" i="10"/>
  <c r="E183" i="10"/>
  <c r="D183" i="10"/>
  <c r="C183" i="10"/>
  <c r="B183" i="10"/>
  <c r="A183" i="10"/>
  <c r="G182" i="10"/>
  <c r="F182" i="10"/>
  <c r="E182" i="10"/>
  <c r="D182" i="10"/>
  <c r="C182" i="10"/>
  <c r="B182" i="10"/>
  <c r="A182" i="10"/>
  <c r="G181" i="10"/>
  <c r="F181" i="10"/>
  <c r="E181" i="10"/>
  <c r="D181" i="10"/>
  <c r="C181" i="10"/>
  <c r="B181" i="10"/>
  <c r="A181" i="10"/>
  <c r="G180" i="10"/>
  <c r="F180" i="10"/>
  <c r="E180" i="10"/>
  <c r="D180" i="10"/>
  <c r="C180" i="10"/>
  <c r="B180" i="10"/>
  <c r="A180" i="10"/>
  <c r="G179" i="10"/>
  <c r="F179" i="10"/>
  <c r="E179" i="10"/>
  <c r="D179" i="10"/>
  <c r="C179" i="10"/>
  <c r="B179" i="10"/>
  <c r="A179" i="10"/>
  <c r="G178" i="10"/>
  <c r="F178" i="10"/>
  <c r="E178" i="10"/>
  <c r="D178" i="10"/>
  <c r="C178" i="10"/>
  <c r="B178" i="10"/>
  <c r="A178" i="10"/>
  <c r="G177" i="10"/>
  <c r="F177" i="10"/>
  <c r="E177" i="10"/>
  <c r="D177" i="10"/>
  <c r="C177" i="10"/>
  <c r="B177" i="10"/>
  <c r="A177" i="10"/>
  <c r="G176" i="10"/>
  <c r="F176" i="10"/>
  <c r="E176" i="10"/>
  <c r="D176" i="10"/>
  <c r="C176" i="10"/>
  <c r="B176" i="10"/>
  <c r="A176" i="10"/>
  <c r="G175" i="10"/>
  <c r="F175" i="10"/>
  <c r="E175" i="10"/>
  <c r="D175" i="10"/>
  <c r="C175" i="10"/>
  <c r="B175" i="10"/>
  <c r="A175" i="10"/>
  <c r="G174" i="10"/>
  <c r="F174" i="10"/>
  <c r="E174" i="10"/>
  <c r="D174" i="10"/>
  <c r="C174" i="10"/>
  <c r="B174" i="10"/>
  <c r="A174" i="10"/>
  <c r="G173" i="10"/>
  <c r="F173" i="10"/>
  <c r="E173" i="10"/>
  <c r="D173" i="10"/>
  <c r="C173" i="10"/>
  <c r="B173" i="10"/>
  <c r="A173" i="10"/>
  <c r="G172" i="10"/>
  <c r="F172" i="10"/>
  <c r="E172" i="10"/>
  <c r="D172" i="10"/>
  <c r="C172" i="10"/>
  <c r="B172" i="10"/>
  <c r="A172" i="10"/>
  <c r="G171" i="10"/>
  <c r="F171" i="10"/>
  <c r="E171" i="10"/>
  <c r="D171" i="10"/>
  <c r="C171" i="10"/>
  <c r="B171" i="10"/>
  <c r="A171" i="10"/>
  <c r="G170" i="10"/>
  <c r="F170" i="10"/>
  <c r="E170" i="10"/>
  <c r="D170" i="10"/>
  <c r="C170" i="10"/>
  <c r="B170" i="10"/>
  <c r="A170" i="10"/>
  <c r="G169" i="10"/>
  <c r="F169" i="10"/>
  <c r="E169" i="10"/>
  <c r="D169" i="10"/>
  <c r="C169" i="10"/>
  <c r="B169" i="10"/>
  <c r="A169" i="10"/>
  <c r="G168" i="10"/>
  <c r="F168" i="10"/>
  <c r="E168" i="10"/>
  <c r="D168" i="10"/>
  <c r="C168" i="10"/>
  <c r="B168" i="10"/>
  <c r="A168" i="10"/>
  <c r="G167" i="10"/>
  <c r="F167" i="10"/>
  <c r="E167" i="10"/>
  <c r="D167" i="10"/>
  <c r="C167" i="10"/>
  <c r="B167" i="10"/>
  <c r="A167" i="10"/>
  <c r="G166" i="10"/>
  <c r="F166" i="10"/>
  <c r="E166" i="10"/>
  <c r="D166" i="10"/>
  <c r="C166" i="10"/>
  <c r="B166" i="10"/>
  <c r="A166" i="10"/>
  <c r="G165" i="10"/>
  <c r="F165" i="10"/>
  <c r="E165" i="10"/>
  <c r="D165" i="10"/>
  <c r="C165" i="10"/>
  <c r="B165" i="10"/>
  <c r="A165" i="10"/>
  <c r="G164" i="10"/>
  <c r="F164" i="10"/>
  <c r="E164" i="10"/>
  <c r="D164" i="10"/>
  <c r="C164" i="10"/>
  <c r="B164" i="10"/>
  <c r="A164" i="10"/>
  <c r="G163" i="10"/>
  <c r="F163" i="10"/>
  <c r="E163" i="10"/>
  <c r="D163" i="10"/>
  <c r="C163" i="10"/>
  <c r="B163" i="10"/>
  <c r="A163" i="10"/>
  <c r="G162" i="10"/>
  <c r="F162" i="10"/>
  <c r="E162" i="10"/>
  <c r="D162" i="10"/>
  <c r="C162" i="10"/>
  <c r="B162" i="10"/>
  <c r="A162" i="10"/>
  <c r="G161" i="10"/>
  <c r="F161" i="10"/>
  <c r="E161" i="10"/>
  <c r="D161" i="10"/>
  <c r="C161" i="10"/>
  <c r="B161" i="10"/>
  <c r="A161" i="10"/>
  <c r="G160" i="10"/>
  <c r="F160" i="10"/>
  <c r="E160" i="10"/>
  <c r="D160" i="10"/>
  <c r="C160" i="10"/>
  <c r="B160" i="10"/>
  <c r="A160" i="10"/>
  <c r="G159" i="10"/>
  <c r="F159" i="10"/>
  <c r="E159" i="10"/>
  <c r="D159" i="10"/>
  <c r="C159" i="10"/>
  <c r="B159" i="10"/>
  <c r="A159" i="10"/>
  <c r="G158" i="10"/>
  <c r="F158" i="10"/>
  <c r="E158" i="10"/>
  <c r="D158" i="10"/>
  <c r="C158" i="10"/>
  <c r="B158" i="10"/>
  <c r="A158" i="10"/>
  <c r="G157" i="10"/>
  <c r="F157" i="10"/>
  <c r="E157" i="10"/>
  <c r="D157" i="10"/>
  <c r="C157" i="10"/>
  <c r="B157" i="10"/>
  <c r="A157" i="10"/>
  <c r="G156" i="10"/>
  <c r="F156" i="10"/>
  <c r="E156" i="10"/>
  <c r="D156" i="10"/>
  <c r="C156" i="10"/>
  <c r="B156" i="10"/>
  <c r="A156" i="10"/>
  <c r="G155" i="10"/>
  <c r="F155" i="10"/>
  <c r="E155" i="10"/>
  <c r="D155" i="10"/>
  <c r="C155" i="10"/>
  <c r="B155" i="10"/>
  <c r="A155" i="10"/>
  <c r="G154" i="10"/>
  <c r="F154" i="10"/>
  <c r="E154" i="10"/>
  <c r="D154" i="10"/>
  <c r="C154" i="10"/>
  <c r="B154" i="10"/>
  <c r="A154" i="10"/>
  <c r="G153" i="10"/>
  <c r="F153" i="10"/>
  <c r="E153" i="10"/>
  <c r="D153" i="10"/>
  <c r="C153" i="10"/>
  <c r="B153" i="10"/>
  <c r="A153" i="10"/>
  <c r="G152" i="10"/>
  <c r="F152" i="10"/>
  <c r="E152" i="10"/>
  <c r="D152" i="10"/>
  <c r="C152" i="10"/>
  <c r="B152" i="10"/>
  <c r="A152" i="10"/>
  <c r="G151" i="10"/>
  <c r="F151" i="10"/>
  <c r="E151" i="10"/>
  <c r="D151" i="10"/>
  <c r="C151" i="10"/>
  <c r="B151" i="10"/>
  <c r="A151" i="10"/>
  <c r="G150" i="10"/>
  <c r="F150" i="10"/>
  <c r="E150" i="10"/>
  <c r="D150" i="10"/>
  <c r="C150" i="10"/>
  <c r="B150" i="10"/>
  <c r="A150" i="10"/>
  <c r="G149" i="10"/>
  <c r="F149" i="10"/>
  <c r="E149" i="10"/>
  <c r="D149" i="10"/>
  <c r="C149" i="10"/>
  <c r="B149" i="10"/>
  <c r="A149" i="10"/>
  <c r="G148" i="10"/>
  <c r="F148" i="10"/>
  <c r="E148" i="10"/>
  <c r="D148" i="10"/>
  <c r="C148" i="10"/>
  <c r="B148" i="10"/>
  <c r="A148" i="10"/>
  <c r="G147" i="10"/>
  <c r="F147" i="10"/>
  <c r="E147" i="10"/>
  <c r="D147" i="10"/>
  <c r="C147" i="10"/>
  <c r="B147" i="10"/>
  <c r="A147" i="10"/>
  <c r="G146" i="10"/>
  <c r="F146" i="10"/>
  <c r="E146" i="10"/>
  <c r="D146" i="10"/>
  <c r="C146" i="10"/>
  <c r="B146" i="10"/>
  <c r="A146" i="10"/>
  <c r="G145" i="10"/>
  <c r="F145" i="10"/>
  <c r="E145" i="10"/>
  <c r="D145" i="10"/>
  <c r="C145" i="10"/>
  <c r="B145" i="10"/>
  <c r="A145" i="10"/>
  <c r="G144" i="10"/>
  <c r="F144" i="10"/>
  <c r="E144" i="10"/>
  <c r="D144" i="10"/>
  <c r="C144" i="10"/>
  <c r="B144" i="10"/>
  <c r="A144" i="10"/>
  <c r="G143" i="10"/>
  <c r="F143" i="10"/>
  <c r="E143" i="10"/>
  <c r="D143" i="10"/>
  <c r="C143" i="10"/>
  <c r="B143" i="10"/>
  <c r="A143" i="10"/>
  <c r="G142" i="10"/>
  <c r="F142" i="10"/>
  <c r="E142" i="10"/>
  <c r="D142" i="10"/>
  <c r="C142" i="10"/>
  <c r="B142" i="10"/>
  <c r="A142" i="10"/>
  <c r="G141" i="10"/>
  <c r="F141" i="10"/>
  <c r="E141" i="10"/>
  <c r="D141" i="10"/>
  <c r="C141" i="10"/>
  <c r="B141" i="10"/>
  <c r="A141" i="10"/>
  <c r="G140" i="10"/>
  <c r="F140" i="10"/>
  <c r="E140" i="10"/>
  <c r="D140" i="10"/>
  <c r="C140" i="10"/>
  <c r="B140" i="10"/>
  <c r="A140" i="10"/>
  <c r="G139" i="10"/>
  <c r="F139" i="10"/>
  <c r="E139" i="10"/>
  <c r="D139" i="10"/>
  <c r="C139" i="10"/>
  <c r="B139" i="10"/>
  <c r="A139" i="10"/>
  <c r="G138" i="10"/>
  <c r="F138" i="10"/>
  <c r="E138" i="10"/>
  <c r="D138" i="10"/>
  <c r="C138" i="10"/>
  <c r="B138" i="10"/>
  <c r="A138" i="10"/>
  <c r="G137" i="10"/>
  <c r="F137" i="10"/>
  <c r="E137" i="10"/>
  <c r="D137" i="10"/>
  <c r="C137" i="10"/>
  <c r="B137" i="10"/>
  <c r="A137" i="10"/>
  <c r="G136" i="10"/>
  <c r="F136" i="10"/>
  <c r="E136" i="10"/>
  <c r="D136" i="10"/>
  <c r="C136" i="10"/>
  <c r="B136" i="10"/>
  <c r="A136" i="10"/>
  <c r="G135" i="10"/>
  <c r="F135" i="10"/>
  <c r="E135" i="10"/>
  <c r="D135" i="10"/>
  <c r="C135" i="10"/>
  <c r="B135" i="10"/>
  <c r="A135" i="10"/>
  <c r="G134" i="10"/>
  <c r="F134" i="10"/>
  <c r="E134" i="10"/>
  <c r="D134" i="10"/>
  <c r="C134" i="10"/>
  <c r="B134" i="10"/>
  <c r="A134" i="10"/>
  <c r="G133" i="10"/>
  <c r="F133" i="10"/>
  <c r="E133" i="10"/>
  <c r="D133" i="10"/>
  <c r="C133" i="10"/>
  <c r="B133" i="10"/>
  <c r="A133" i="10"/>
  <c r="G132" i="10"/>
  <c r="F132" i="10"/>
  <c r="E132" i="10"/>
  <c r="D132" i="10"/>
  <c r="C132" i="10"/>
  <c r="B132" i="10"/>
  <c r="A132" i="10"/>
  <c r="G131" i="10"/>
  <c r="F131" i="10"/>
  <c r="E131" i="10"/>
  <c r="D131" i="10"/>
  <c r="C131" i="10"/>
  <c r="B131" i="10"/>
  <c r="A131" i="10"/>
  <c r="G130" i="10"/>
  <c r="F130" i="10"/>
  <c r="E130" i="10"/>
  <c r="D130" i="10"/>
  <c r="C130" i="10"/>
  <c r="B130" i="10"/>
  <c r="A130" i="10"/>
  <c r="G129" i="10"/>
  <c r="F129" i="10"/>
  <c r="E129" i="10"/>
  <c r="D129" i="10"/>
  <c r="C129" i="10"/>
  <c r="B129" i="10"/>
  <c r="A129" i="10"/>
  <c r="G128" i="10"/>
  <c r="F128" i="10"/>
  <c r="E128" i="10"/>
  <c r="D128" i="10"/>
  <c r="C128" i="10"/>
  <c r="B128" i="10"/>
  <c r="A128" i="10"/>
  <c r="G127" i="10"/>
  <c r="F127" i="10"/>
  <c r="E127" i="10"/>
  <c r="D127" i="10"/>
  <c r="C127" i="10"/>
  <c r="B127" i="10"/>
  <c r="A127" i="10"/>
  <c r="G126" i="10"/>
  <c r="F126" i="10"/>
  <c r="E126" i="10"/>
  <c r="D126" i="10"/>
  <c r="C126" i="10"/>
  <c r="B126" i="10"/>
  <c r="A126" i="10"/>
  <c r="G125" i="10"/>
  <c r="F125" i="10"/>
  <c r="E125" i="10"/>
  <c r="D125" i="10"/>
  <c r="C125" i="10"/>
  <c r="B125" i="10"/>
  <c r="A125" i="10"/>
  <c r="G124" i="10"/>
  <c r="F124" i="10"/>
  <c r="E124" i="10"/>
  <c r="D124" i="10"/>
  <c r="C124" i="10"/>
  <c r="B124" i="10"/>
  <c r="A124" i="10"/>
  <c r="G123" i="10"/>
  <c r="F123" i="10"/>
  <c r="E123" i="10"/>
  <c r="D123" i="10"/>
  <c r="C123" i="10"/>
  <c r="B123" i="10"/>
  <c r="A123" i="10"/>
  <c r="G122" i="10"/>
  <c r="F122" i="10"/>
  <c r="E122" i="10"/>
  <c r="D122" i="10"/>
  <c r="C122" i="10"/>
  <c r="B122" i="10"/>
  <c r="A122" i="10"/>
  <c r="G121" i="10"/>
  <c r="F121" i="10"/>
  <c r="E121" i="10"/>
  <c r="D121" i="10"/>
  <c r="C121" i="10"/>
  <c r="B121" i="10"/>
  <c r="A121" i="10"/>
  <c r="G120" i="10"/>
  <c r="F120" i="10"/>
  <c r="E120" i="10"/>
  <c r="D120" i="10"/>
  <c r="C120" i="10"/>
  <c r="B120" i="10"/>
  <c r="A120" i="10"/>
  <c r="G119" i="10"/>
  <c r="F119" i="10"/>
  <c r="E119" i="10"/>
  <c r="D119" i="10"/>
  <c r="C119" i="10"/>
  <c r="B119" i="10"/>
  <c r="A119" i="10"/>
  <c r="G118" i="10"/>
  <c r="F118" i="10"/>
  <c r="E118" i="10"/>
  <c r="D118" i="10"/>
  <c r="C118" i="10"/>
  <c r="B118" i="10"/>
  <c r="A118" i="10"/>
  <c r="G117" i="10"/>
  <c r="F117" i="10"/>
  <c r="E117" i="10"/>
  <c r="D117" i="10"/>
  <c r="C117" i="10"/>
  <c r="B117" i="10"/>
  <c r="A117" i="10"/>
  <c r="G116" i="10"/>
  <c r="F116" i="10"/>
  <c r="E116" i="10"/>
  <c r="D116" i="10"/>
  <c r="C116" i="10"/>
  <c r="B116" i="10"/>
  <c r="A116" i="10"/>
  <c r="G115" i="10"/>
  <c r="F115" i="10"/>
  <c r="E115" i="10"/>
  <c r="D115" i="10"/>
  <c r="C115" i="10"/>
  <c r="B115" i="10"/>
  <c r="A115" i="10"/>
  <c r="G114" i="10"/>
  <c r="F114" i="10"/>
  <c r="E114" i="10"/>
  <c r="D114" i="10"/>
  <c r="C114" i="10"/>
  <c r="B114" i="10"/>
  <c r="A114" i="10"/>
  <c r="G113" i="10"/>
  <c r="F113" i="10"/>
  <c r="E113" i="10"/>
  <c r="D113" i="10"/>
  <c r="C113" i="10"/>
  <c r="B113" i="10"/>
  <c r="A113" i="10"/>
  <c r="G112" i="10"/>
  <c r="F112" i="10"/>
  <c r="E112" i="10"/>
  <c r="D112" i="10"/>
  <c r="C112" i="10"/>
  <c r="B112" i="10"/>
  <c r="A112" i="10"/>
  <c r="G111" i="10"/>
  <c r="F111" i="10"/>
  <c r="E111" i="10"/>
  <c r="D111" i="10"/>
  <c r="C111" i="10"/>
  <c r="B111" i="10"/>
  <c r="A111" i="10"/>
  <c r="G110" i="10"/>
  <c r="F110" i="10"/>
  <c r="E110" i="10"/>
  <c r="D110" i="10"/>
  <c r="C110" i="10"/>
  <c r="B110" i="10"/>
  <c r="A110" i="10"/>
  <c r="G109" i="10"/>
  <c r="F109" i="10"/>
  <c r="E109" i="10"/>
  <c r="D109" i="10"/>
  <c r="C109" i="10"/>
  <c r="B109" i="10"/>
  <c r="A109" i="10"/>
  <c r="G108" i="10"/>
  <c r="F108" i="10"/>
  <c r="E108" i="10"/>
  <c r="D108" i="10"/>
  <c r="C108" i="10"/>
  <c r="B108" i="10"/>
  <c r="A108" i="10"/>
  <c r="G107" i="10"/>
  <c r="F107" i="10"/>
  <c r="E107" i="10"/>
  <c r="D107" i="10"/>
  <c r="C107" i="10"/>
  <c r="B107" i="10"/>
  <c r="A107" i="10"/>
  <c r="G106" i="10"/>
  <c r="F106" i="10"/>
  <c r="E106" i="10"/>
  <c r="D106" i="10"/>
  <c r="C106" i="10"/>
  <c r="B106" i="10"/>
  <c r="A106" i="10"/>
  <c r="G105" i="10"/>
  <c r="F105" i="10"/>
  <c r="E105" i="10"/>
  <c r="D105" i="10"/>
  <c r="C105" i="10"/>
  <c r="B105" i="10"/>
  <c r="A105" i="10"/>
  <c r="G104" i="10"/>
  <c r="F104" i="10"/>
  <c r="E104" i="10"/>
  <c r="D104" i="10"/>
  <c r="C104" i="10"/>
  <c r="B104" i="10"/>
  <c r="A104" i="10"/>
  <c r="G103" i="10"/>
  <c r="F103" i="10"/>
  <c r="E103" i="10"/>
  <c r="D103" i="10"/>
  <c r="C103" i="10"/>
  <c r="B103" i="10"/>
  <c r="A103" i="10"/>
  <c r="G102" i="10"/>
  <c r="F102" i="10"/>
  <c r="E102" i="10"/>
  <c r="D102" i="10"/>
  <c r="C102" i="10"/>
  <c r="B102" i="10"/>
  <c r="A102" i="10"/>
  <c r="G101" i="10"/>
  <c r="F101" i="10"/>
  <c r="E101" i="10"/>
  <c r="D101" i="10"/>
  <c r="C101" i="10"/>
  <c r="B101" i="10"/>
  <c r="A101" i="10"/>
  <c r="G100" i="10"/>
  <c r="F100" i="10"/>
  <c r="E100" i="10"/>
  <c r="D100" i="10"/>
  <c r="C100" i="10"/>
  <c r="B100" i="10"/>
  <c r="A100" i="10"/>
  <c r="G99" i="10"/>
  <c r="F99" i="10"/>
  <c r="E99" i="10"/>
  <c r="D99" i="10"/>
  <c r="C99" i="10"/>
  <c r="B99" i="10"/>
  <c r="A99" i="10"/>
  <c r="G98" i="10"/>
  <c r="F98" i="10"/>
  <c r="E98" i="10"/>
  <c r="D98" i="10"/>
  <c r="C98" i="10"/>
  <c r="B98" i="10"/>
  <c r="A98" i="10"/>
  <c r="G97" i="10"/>
  <c r="F97" i="10"/>
  <c r="E97" i="10"/>
  <c r="D97" i="10"/>
  <c r="C97" i="10"/>
  <c r="B97" i="10"/>
  <c r="A97" i="10"/>
  <c r="G96" i="10"/>
  <c r="F96" i="10"/>
  <c r="E96" i="10"/>
  <c r="D96" i="10"/>
  <c r="C96" i="10"/>
  <c r="B96" i="10"/>
  <c r="A96" i="10"/>
  <c r="G95" i="10"/>
  <c r="F95" i="10"/>
  <c r="E95" i="10"/>
  <c r="D95" i="10"/>
  <c r="C95" i="10"/>
  <c r="B95" i="10"/>
  <c r="A95" i="10"/>
  <c r="G94" i="10"/>
  <c r="F94" i="10"/>
  <c r="E94" i="10"/>
  <c r="D94" i="10"/>
  <c r="C94" i="10"/>
  <c r="B94" i="10"/>
  <c r="A94" i="10"/>
  <c r="G93" i="10"/>
  <c r="F93" i="10"/>
  <c r="E93" i="10"/>
  <c r="D93" i="10"/>
  <c r="C93" i="10"/>
  <c r="B93" i="10"/>
  <c r="A93" i="10"/>
  <c r="G92" i="10"/>
  <c r="F92" i="10"/>
  <c r="E92" i="10"/>
  <c r="D92" i="10"/>
  <c r="C92" i="10"/>
  <c r="B92" i="10"/>
  <c r="A92" i="10"/>
  <c r="G91" i="10"/>
  <c r="F91" i="10"/>
  <c r="E91" i="10"/>
  <c r="D91" i="10"/>
  <c r="C91" i="10"/>
  <c r="B91" i="10"/>
  <c r="A91" i="10"/>
  <c r="G90" i="10"/>
  <c r="F90" i="10"/>
  <c r="E90" i="10"/>
  <c r="D90" i="10"/>
  <c r="C90" i="10"/>
  <c r="B90" i="10"/>
  <c r="A90" i="10"/>
  <c r="G89" i="10"/>
  <c r="F89" i="10"/>
  <c r="E89" i="10"/>
  <c r="D89" i="10"/>
  <c r="C89" i="10"/>
  <c r="B89" i="10"/>
  <c r="A89" i="10"/>
  <c r="G88" i="10"/>
  <c r="F88" i="10"/>
  <c r="E88" i="10"/>
  <c r="D88" i="10"/>
  <c r="C88" i="10"/>
  <c r="B88" i="10"/>
  <c r="A88" i="10"/>
  <c r="G87" i="10"/>
  <c r="F87" i="10"/>
  <c r="E87" i="10"/>
  <c r="D87" i="10"/>
  <c r="C87" i="10"/>
  <c r="B87" i="10"/>
  <c r="A87" i="10"/>
  <c r="G86" i="10"/>
  <c r="F86" i="10"/>
  <c r="E86" i="10"/>
  <c r="D86" i="10"/>
  <c r="C86" i="10"/>
  <c r="B86" i="10"/>
  <c r="A86" i="10"/>
  <c r="G85" i="10"/>
  <c r="F85" i="10"/>
  <c r="E85" i="10"/>
  <c r="D85" i="10"/>
  <c r="C85" i="10"/>
  <c r="B85" i="10"/>
  <c r="A85" i="10"/>
  <c r="G84" i="10"/>
  <c r="F84" i="10"/>
  <c r="E84" i="10"/>
  <c r="D84" i="10"/>
  <c r="C84" i="10"/>
  <c r="B84" i="10"/>
  <c r="A84" i="10"/>
  <c r="G83" i="10"/>
  <c r="F83" i="10"/>
  <c r="E83" i="10"/>
  <c r="D83" i="10"/>
  <c r="C83" i="10"/>
  <c r="B83" i="10"/>
  <c r="A83" i="10"/>
  <c r="G82" i="10"/>
  <c r="F82" i="10"/>
  <c r="E82" i="10"/>
  <c r="D82" i="10"/>
  <c r="C82" i="10"/>
  <c r="B82" i="10"/>
  <c r="A82" i="10"/>
  <c r="G81" i="10"/>
  <c r="F81" i="10"/>
  <c r="E81" i="10"/>
  <c r="D81" i="10"/>
  <c r="C81" i="10"/>
  <c r="B81" i="10"/>
  <c r="A81" i="10"/>
  <c r="G80" i="10"/>
  <c r="F80" i="10"/>
  <c r="E80" i="10"/>
  <c r="D80" i="10"/>
  <c r="C80" i="10"/>
  <c r="B80" i="10"/>
  <c r="A80" i="10"/>
  <c r="G79" i="10"/>
  <c r="F79" i="10"/>
  <c r="E79" i="10"/>
  <c r="D79" i="10"/>
  <c r="C79" i="10"/>
  <c r="B79" i="10"/>
  <c r="A79" i="10"/>
  <c r="G78" i="10"/>
  <c r="F78" i="10"/>
  <c r="E78" i="10"/>
  <c r="D78" i="10"/>
  <c r="C78" i="10"/>
  <c r="B78" i="10"/>
  <c r="A78" i="10"/>
  <c r="G77" i="10"/>
  <c r="F77" i="10"/>
  <c r="E77" i="10"/>
  <c r="D77" i="10"/>
  <c r="C77" i="10"/>
  <c r="B77" i="10"/>
  <c r="A77" i="10"/>
  <c r="G76" i="10"/>
  <c r="F76" i="10"/>
  <c r="E76" i="10"/>
  <c r="D76" i="10"/>
  <c r="C76" i="10"/>
  <c r="B76" i="10"/>
  <c r="A76" i="10"/>
  <c r="G75" i="10"/>
  <c r="F75" i="10"/>
  <c r="E75" i="10"/>
  <c r="D75" i="10"/>
  <c r="C75" i="10"/>
  <c r="B75" i="10"/>
  <c r="A75" i="10"/>
  <c r="G74" i="10"/>
  <c r="F74" i="10"/>
  <c r="E74" i="10"/>
  <c r="D74" i="10"/>
  <c r="C74" i="10"/>
  <c r="B74" i="10"/>
  <c r="A74" i="10"/>
  <c r="G73" i="10"/>
  <c r="F73" i="10"/>
  <c r="E73" i="10"/>
  <c r="D73" i="10"/>
  <c r="C73" i="10"/>
  <c r="B73" i="10"/>
  <c r="A73" i="10"/>
  <c r="G72" i="10"/>
  <c r="F72" i="10"/>
  <c r="E72" i="10"/>
  <c r="D72" i="10"/>
  <c r="C72" i="10"/>
  <c r="B72" i="10"/>
  <c r="A72" i="10"/>
  <c r="G71" i="10"/>
  <c r="F71" i="10"/>
  <c r="E71" i="10"/>
  <c r="D71" i="10"/>
  <c r="C71" i="10"/>
  <c r="B71" i="10"/>
  <c r="A71" i="10"/>
  <c r="G70" i="10"/>
  <c r="F70" i="10"/>
  <c r="E70" i="10"/>
  <c r="D70" i="10"/>
  <c r="C70" i="10"/>
  <c r="B70" i="10"/>
  <c r="A70" i="10"/>
  <c r="G69" i="10"/>
  <c r="F69" i="10"/>
  <c r="E69" i="10"/>
  <c r="D69" i="10"/>
  <c r="C69" i="10"/>
  <c r="B69" i="10"/>
  <c r="A69" i="10"/>
  <c r="G68" i="10"/>
  <c r="F68" i="10"/>
  <c r="E68" i="10"/>
  <c r="D68" i="10"/>
  <c r="C68" i="10"/>
  <c r="B68" i="10"/>
  <c r="A68" i="10"/>
  <c r="G67" i="10"/>
  <c r="F67" i="10"/>
  <c r="E67" i="10"/>
  <c r="D67" i="10"/>
  <c r="C67" i="10"/>
  <c r="B67" i="10"/>
  <c r="A67" i="10"/>
  <c r="G66" i="10"/>
  <c r="F66" i="10"/>
  <c r="E66" i="10"/>
  <c r="D66" i="10"/>
  <c r="C66" i="10"/>
  <c r="B66" i="10"/>
  <c r="A66" i="10"/>
  <c r="G65" i="10"/>
  <c r="F65" i="10"/>
  <c r="E65" i="10"/>
  <c r="D65" i="10"/>
  <c r="C65" i="10"/>
  <c r="B65" i="10"/>
  <c r="A65" i="10"/>
  <c r="G64" i="10"/>
  <c r="F64" i="10"/>
  <c r="E64" i="10"/>
  <c r="D64" i="10"/>
  <c r="C64" i="10"/>
  <c r="B64" i="10"/>
  <c r="A64" i="10"/>
  <c r="G63" i="10"/>
  <c r="F63" i="10"/>
  <c r="E63" i="10"/>
  <c r="D63" i="10"/>
  <c r="C63" i="10"/>
  <c r="B63" i="10"/>
  <c r="A63" i="10"/>
  <c r="G62" i="10"/>
  <c r="F62" i="10"/>
  <c r="E62" i="10"/>
  <c r="D62" i="10"/>
  <c r="C62" i="10"/>
  <c r="B62" i="10"/>
  <c r="A62" i="10"/>
  <c r="G61" i="10"/>
  <c r="F61" i="10"/>
  <c r="E61" i="10"/>
  <c r="D61" i="10"/>
  <c r="C61" i="10"/>
  <c r="B61" i="10"/>
  <c r="A61" i="10"/>
  <c r="G60" i="10"/>
  <c r="F60" i="10"/>
  <c r="E60" i="10"/>
  <c r="D60" i="10"/>
  <c r="C60" i="10"/>
  <c r="B60" i="10"/>
  <c r="A60" i="10"/>
  <c r="G59" i="10"/>
  <c r="F59" i="10"/>
  <c r="E59" i="10"/>
  <c r="D59" i="10"/>
  <c r="C59" i="10"/>
  <c r="B59" i="10"/>
  <c r="A59" i="10"/>
  <c r="G58" i="10"/>
  <c r="F58" i="10"/>
  <c r="E58" i="10"/>
  <c r="D58" i="10"/>
  <c r="C58" i="10"/>
  <c r="B58" i="10"/>
  <c r="A58" i="10"/>
  <c r="G57" i="10"/>
  <c r="F57" i="10"/>
  <c r="E57" i="10"/>
  <c r="D57" i="10"/>
  <c r="C57" i="10"/>
  <c r="B57" i="10"/>
  <c r="A57" i="10"/>
  <c r="G56" i="10"/>
  <c r="F56" i="10"/>
  <c r="E56" i="10"/>
  <c r="D56" i="10"/>
  <c r="C56" i="10"/>
  <c r="B56" i="10"/>
  <c r="A56" i="10"/>
  <c r="G55" i="10"/>
  <c r="F55" i="10"/>
  <c r="E55" i="10"/>
  <c r="D55" i="10"/>
  <c r="C55" i="10"/>
  <c r="B55" i="10"/>
  <c r="A55" i="10"/>
  <c r="G54" i="10"/>
  <c r="F54" i="10"/>
  <c r="E54" i="10"/>
  <c r="D54" i="10"/>
  <c r="C54" i="10"/>
  <c r="B54" i="10"/>
  <c r="A54" i="10"/>
  <c r="G53" i="10"/>
  <c r="F53" i="10"/>
  <c r="E53" i="10"/>
  <c r="D53" i="10"/>
  <c r="C53" i="10"/>
  <c r="B53" i="10"/>
  <c r="A53" i="10"/>
  <c r="G52" i="10"/>
  <c r="F52" i="10"/>
  <c r="E52" i="10"/>
  <c r="D52" i="10"/>
  <c r="C52" i="10"/>
  <c r="B52" i="10"/>
  <c r="A52" i="10"/>
  <c r="G51" i="10"/>
  <c r="F51" i="10"/>
  <c r="E51" i="10"/>
  <c r="D51" i="10"/>
  <c r="C51" i="10"/>
  <c r="B51" i="10"/>
  <c r="A51" i="10"/>
  <c r="G50" i="10"/>
  <c r="F50" i="10"/>
  <c r="E50" i="10"/>
  <c r="D50" i="10"/>
  <c r="C50" i="10"/>
  <c r="B50" i="10"/>
  <c r="A50" i="10"/>
  <c r="G49" i="10"/>
  <c r="F49" i="10"/>
  <c r="E49" i="10"/>
  <c r="D49" i="10"/>
  <c r="C49" i="10"/>
  <c r="B49" i="10"/>
  <c r="A49" i="10"/>
  <c r="G48" i="10"/>
  <c r="F48" i="10"/>
  <c r="E48" i="10"/>
  <c r="D48" i="10"/>
  <c r="C48" i="10"/>
  <c r="B48" i="10"/>
  <c r="A48" i="10"/>
  <c r="G47" i="10"/>
  <c r="F47" i="10"/>
  <c r="E47" i="10"/>
  <c r="D47" i="10"/>
  <c r="C47" i="10"/>
  <c r="B47" i="10"/>
  <c r="A47" i="10"/>
  <c r="G46" i="10"/>
  <c r="F46" i="10"/>
  <c r="E46" i="10"/>
  <c r="D46" i="10"/>
  <c r="C46" i="10"/>
  <c r="B46" i="10"/>
  <c r="A46" i="10"/>
  <c r="G45" i="10"/>
  <c r="F45" i="10"/>
  <c r="E45" i="10"/>
  <c r="D45" i="10"/>
  <c r="C45" i="10"/>
  <c r="B45" i="10"/>
  <c r="A45" i="10"/>
  <c r="G44" i="10"/>
  <c r="F44" i="10"/>
  <c r="E44" i="10"/>
  <c r="D44" i="10"/>
  <c r="C44" i="10"/>
  <c r="B44" i="10"/>
  <c r="A44" i="10"/>
  <c r="G43" i="10"/>
  <c r="F43" i="10"/>
  <c r="E43" i="10"/>
  <c r="D43" i="10"/>
  <c r="C43" i="10"/>
  <c r="B43" i="10"/>
  <c r="A43" i="10"/>
  <c r="G42" i="10"/>
  <c r="F42" i="10"/>
  <c r="E42" i="10"/>
  <c r="D42" i="10"/>
  <c r="C42" i="10"/>
  <c r="B42" i="10"/>
  <c r="A42" i="10"/>
  <c r="G41" i="10"/>
  <c r="F41" i="10"/>
  <c r="E41" i="10"/>
  <c r="D41" i="10"/>
  <c r="C41" i="10"/>
  <c r="B41" i="10"/>
  <c r="A41" i="10"/>
  <c r="G40" i="10"/>
  <c r="F40" i="10"/>
  <c r="E40" i="10"/>
  <c r="D40" i="10"/>
  <c r="C40" i="10"/>
  <c r="B40" i="10"/>
  <c r="A40" i="10"/>
  <c r="G39" i="10"/>
  <c r="F39" i="10"/>
  <c r="E39" i="10"/>
  <c r="D39" i="10"/>
  <c r="C39" i="10"/>
  <c r="B39" i="10"/>
  <c r="A39" i="10"/>
  <c r="G38" i="10"/>
  <c r="F38" i="10"/>
  <c r="E38" i="10"/>
  <c r="D38" i="10"/>
  <c r="C38" i="10"/>
  <c r="B38" i="10"/>
  <c r="A38" i="10"/>
  <c r="G37" i="10"/>
  <c r="F37" i="10"/>
  <c r="E37" i="10"/>
  <c r="D37" i="10"/>
  <c r="C37" i="10"/>
  <c r="B37" i="10"/>
  <c r="A37" i="10"/>
  <c r="G36" i="10"/>
  <c r="F36" i="10"/>
  <c r="E36" i="10"/>
  <c r="D36" i="10"/>
  <c r="C36" i="10"/>
  <c r="B36" i="10"/>
  <c r="A36" i="10"/>
  <c r="G35" i="10"/>
  <c r="F35" i="10"/>
  <c r="E35" i="10"/>
  <c r="D35" i="10"/>
  <c r="C35" i="10"/>
  <c r="B35" i="10"/>
  <c r="A35" i="10"/>
  <c r="G34" i="10"/>
  <c r="F34" i="10"/>
  <c r="E34" i="10"/>
  <c r="D34" i="10"/>
  <c r="C34" i="10"/>
  <c r="B34" i="10"/>
  <c r="A34" i="10"/>
  <c r="G33" i="10"/>
  <c r="F33" i="10"/>
  <c r="E33" i="10"/>
  <c r="D33" i="10"/>
  <c r="C33" i="10"/>
  <c r="B33" i="10"/>
  <c r="A33" i="10"/>
  <c r="G32" i="10"/>
  <c r="F32" i="10"/>
  <c r="E32" i="10"/>
  <c r="D32" i="10"/>
  <c r="C32" i="10"/>
  <c r="B32" i="10"/>
  <c r="A32" i="10"/>
  <c r="G31" i="10"/>
  <c r="F31" i="10"/>
  <c r="E31" i="10"/>
  <c r="D31" i="10"/>
  <c r="C31" i="10"/>
  <c r="B31" i="10"/>
  <c r="A31" i="10"/>
  <c r="G30" i="10"/>
  <c r="F30" i="10"/>
  <c r="E30" i="10"/>
  <c r="D30" i="10"/>
  <c r="C30" i="10"/>
  <c r="B30" i="10"/>
  <c r="A30" i="10"/>
  <c r="G29" i="10"/>
  <c r="F29" i="10"/>
  <c r="E29" i="10"/>
  <c r="D29" i="10"/>
  <c r="C29" i="10"/>
  <c r="B29" i="10"/>
  <c r="A29" i="10"/>
  <c r="G28" i="10"/>
  <c r="F28" i="10"/>
  <c r="E28" i="10"/>
  <c r="D28" i="10"/>
  <c r="C28" i="10"/>
  <c r="B28" i="10"/>
  <c r="A28" i="10"/>
  <c r="G27" i="10"/>
  <c r="F27" i="10"/>
  <c r="E27" i="10"/>
  <c r="D27" i="10"/>
  <c r="C27" i="10"/>
  <c r="B27" i="10"/>
  <c r="A27" i="10"/>
  <c r="G26" i="10"/>
  <c r="F26" i="10"/>
  <c r="E26" i="10"/>
  <c r="D26" i="10"/>
  <c r="C26" i="10"/>
  <c r="B26" i="10"/>
  <c r="A26" i="10"/>
  <c r="G25" i="10"/>
  <c r="F25" i="10"/>
  <c r="E25" i="10"/>
  <c r="D25" i="10"/>
  <c r="C25" i="10"/>
  <c r="B25" i="10"/>
  <c r="A25" i="10"/>
  <c r="G24" i="10"/>
  <c r="F24" i="10"/>
  <c r="E24" i="10"/>
  <c r="D24" i="10"/>
  <c r="C24" i="10"/>
  <c r="B24" i="10"/>
  <c r="A24" i="10"/>
  <c r="G23" i="10"/>
  <c r="F23" i="10"/>
  <c r="E23" i="10"/>
  <c r="D23" i="10"/>
  <c r="C23" i="10"/>
  <c r="B23" i="10"/>
  <c r="A23" i="10"/>
  <c r="G22" i="10"/>
  <c r="F22" i="10"/>
  <c r="E22" i="10"/>
  <c r="D22" i="10"/>
  <c r="C22" i="10"/>
  <c r="B22" i="10"/>
  <c r="A22" i="10"/>
  <c r="G21" i="10"/>
  <c r="F21" i="10"/>
  <c r="E21" i="10"/>
  <c r="D21" i="10"/>
  <c r="C21" i="10"/>
  <c r="B21" i="10"/>
  <c r="A21" i="10"/>
  <c r="G20" i="10"/>
  <c r="F20" i="10"/>
  <c r="E20" i="10"/>
  <c r="D20" i="10"/>
  <c r="C20" i="10"/>
  <c r="B20" i="10"/>
  <c r="A20" i="10"/>
  <c r="G19" i="10"/>
  <c r="F19" i="10"/>
  <c r="E19" i="10"/>
  <c r="D19" i="10"/>
  <c r="C19" i="10"/>
  <c r="B19" i="10"/>
  <c r="A19" i="10"/>
  <c r="G18" i="10"/>
  <c r="F18" i="10"/>
  <c r="E18" i="10"/>
  <c r="D18" i="10"/>
  <c r="C18" i="10"/>
  <c r="B18" i="10"/>
  <c r="A18" i="10"/>
  <c r="G17" i="10"/>
  <c r="F17" i="10"/>
  <c r="E17" i="10"/>
  <c r="D17" i="10"/>
  <c r="C17" i="10"/>
  <c r="B17" i="10"/>
  <c r="A17" i="10"/>
  <c r="G16" i="10"/>
  <c r="F16" i="10"/>
  <c r="E16" i="10"/>
  <c r="D16" i="10"/>
  <c r="C16" i="10"/>
  <c r="B16" i="10"/>
  <c r="A16" i="10"/>
  <c r="G15" i="10"/>
  <c r="F15" i="10"/>
  <c r="E15" i="10"/>
  <c r="D15" i="10"/>
  <c r="C15" i="10"/>
  <c r="B15" i="10"/>
  <c r="A15" i="10"/>
  <c r="G14" i="10"/>
  <c r="F14" i="10"/>
  <c r="E14" i="10"/>
  <c r="D14" i="10"/>
  <c r="C14" i="10"/>
  <c r="B14" i="10"/>
  <c r="A14" i="10"/>
  <c r="G13" i="10"/>
  <c r="F13" i="10"/>
  <c r="E13" i="10"/>
  <c r="D13" i="10"/>
  <c r="C13" i="10"/>
  <c r="B13" i="10"/>
  <c r="A13" i="10"/>
  <c r="G12" i="10"/>
  <c r="F12" i="10"/>
  <c r="E12" i="10"/>
  <c r="D12" i="10"/>
  <c r="C12" i="10"/>
  <c r="B12" i="10"/>
  <c r="A12" i="10"/>
  <c r="G11" i="10"/>
  <c r="F11" i="10"/>
  <c r="E11" i="10"/>
  <c r="D11" i="10"/>
  <c r="C11" i="10"/>
  <c r="B11" i="10"/>
  <c r="A11" i="10"/>
  <c r="G10" i="10"/>
  <c r="F10" i="10"/>
  <c r="E10" i="10"/>
  <c r="D10" i="10"/>
  <c r="C10" i="10"/>
  <c r="B10" i="10"/>
  <c r="A10" i="10"/>
  <c r="G9" i="10"/>
  <c r="F9" i="10"/>
  <c r="E9" i="10"/>
  <c r="D9" i="10"/>
  <c r="C9" i="10"/>
  <c r="B9" i="10"/>
  <c r="A9" i="10"/>
  <c r="G8" i="10"/>
  <c r="F8" i="10"/>
  <c r="E8" i="10"/>
  <c r="D8" i="10"/>
  <c r="C8" i="10"/>
  <c r="B8" i="10"/>
  <c r="A8" i="10"/>
  <c r="G7" i="10"/>
  <c r="F7" i="10"/>
  <c r="E7" i="10"/>
  <c r="D7" i="10"/>
  <c r="C7" i="10"/>
  <c r="B7" i="10"/>
  <c r="A7" i="10"/>
  <c r="G6" i="10"/>
  <c r="F6" i="10"/>
  <c r="E6" i="10"/>
  <c r="D6" i="10"/>
  <c r="C6" i="10"/>
  <c r="B6" i="10"/>
  <c r="A6" i="10"/>
  <c r="G5" i="10"/>
  <c r="F5" i="10"/>
  <c r="E5" i="10"/>
  <c r="D5" i="10"/>
  <c r="C5" i="10"/>
  <c r="B5" i="10"/>
  <c r="A5" i="10"/>
  <c r="G4" i="10"/>
  <c r="F4" i="10"/>
  <c r="E4" i="10"/>
  <c r="D4" i="10"/>
  <c r="C4" i="10"/>
  <c r="B4" i="10"/>
  <c r="A4" i="10"/>
  <c r="G3" i="10"/>
  <c r="F3" i="10"/>
  <c r="E3" i="10"/>
  <c r="D3" i="10"/>
  <c r="C3" i="10"/>
  <c r="B3" i="10"/>
  <c r="A3" i="10"/>
  <c r="G2" i="10"/>
  <c r="F2" i="10"/>
  <c r="E2" i="10"/>
  <c r="D2" i="10"/>
  <c r="C2" i="10"/>
  <c r="B2" i="10"/>
  <c r="A2" i="10"/>
  <c r="N14" i="8"/>
  <c r="AC5" i="10" l="1"/>
  <c r="H745" i="10" s="1"/>
  <c r="AC2" i="10"/>
  <c r="A300" i="6"/>
  <c r="B300" i="6"/>
  <c r="C300" i="6"/>
  <c r="D300" i="6"/>
  <c r="E300" i="6"/>
  <c r="F300" i="6"/>
  <c r="G300" i="6"/>
  <c r="A301" i="6"/>
  <c r="B301" i="6"/>
  <c r="C301" i="6"/>
  <c r="D301" i="6"/>
  <c r="E301" i="6"/>
  <c r="F301" i="6"/>
  <c r="G301" i="6"/>
  <c r="A302" i="6"/>
  <c r="B302" i="6"/>
  <c r="C302" i="6"/>
  <c r="D302" i="6"/>
  <c r="E302" i="6"/>
  <c r="F302" i="6"/>
  <c r="G302" i="6"/>
  <c r="A303" i="6"/>
  <c r="B303" i="6"/>
  <c r="C303" i="6"/>
  <c r="D303" i="6"/>
  <c r="E303" i="6"/>
  <c r="F303" i="6"/>
  <c r="G303" i="6"/>
  <c r="A304" i="6"/>
  <c r="B304" i="6"/>
  <c r="C304" i="6"/>
  <c r="D304" i="6"/>
  <c r="E304" i="6"/>
  <c r="F304" i="6"/>
  <c r="G304" i="6"/>
  <c r="A305" i="6"/>
  <c r="B305" i="6"/>
  <c r="C305" i="6"/>
  <c r="D305" i="6"/>
  <c r="E305" i="6"/>
  <c r="F305" i="6"/>
  <c r="G305" i="6"/>
  <c r="A306" i="6"/>
  <c r="B306" i="6"/>
  <c r="C306" i="6"/>
  <c r="D306" i="6"/>
  <c r="E306" i="6"/>
  <c r="F306" i="6"/>
  <c r="G306" i="6"/>
  <c r="A307" i="6"/>
  <c r="B307" i="6"/>
  <c r="C307" i="6"/>
  <c r="D307" i="6"/>
  <c r="E307" i="6"/>
  <c r="F307" i="6"/>
  <c r="G307" i="6"/>
  <c r="A308" i="6"/>
  <c r="B308" i="6"/>
  <c r="C308" i="6"/>
  <c r="D308" i="6"/>
  <c r="E308" i="6"/>
  <c r="F308" i="6"/>
  <c r="G308" i="6"/>
  <c r="A309" i="6"/>
  <c r="B309" i="6"/>
  <c r="C309" i="6"/>
  <c r="D309" i="6"/>
  <c r="E309" i="6"/>
  <c r="F309" i="6"/>
  <c r="G309" i="6"/>
  <c r="A310" i="6"/>
  <c r="B310" i="6"/>
  <c r="C310" i="6"/>
  <c r="D310" i="6"/>
  <c r="E310" i="6"/>
  <c r="F310" i="6"/>
  <c r="G310" i="6"/>
  <c r="A311" i="6"/>
  <c r="B311" i="6"/>
  <c r="C311" i="6"/>
  <c r="D311" i="6"/>
  <c r="E311" i="6"/>
  <c r="F311" i="6"/>
  <c r="G311" i="6"/>
  <c r="A312" i="6"/>
  <c r="B312" i="6"/>
  <c r="C312" i="6"/>
  <c r="D312" i="6"/>
  <c r="E312" i="6"/>
  <c r="F312" i="6"/>
  <c r="G312" i="6"/>
  <c r="A313" i="6"/>
  <c r="B313" i="6"/>
  <c r="C313" i="6"/>
  <c r="D313" i="6"/>
  <c r="E313" i="6"/>
  <c r="F313" i="6"/>
  <c r="G313" i="6"/>
  <c r="A314" i="6"/>
  <c r="B314" i="6"/>
  <c r="C314" i="6"/>
  <c r="D314" i="6"/>
  <c r="E314" i="6"/>
  <c r="F314" i="6"/>
  <c r="G314" i="6"/>
  <c r="A315" i="6"/>
  <c r="B315" i="6"/>
  <c r="C315" i="6"/>
  <c r="D315" i="6"/>
  <c r="E315" i="6"/>
  <c r="F315" i="6"/>
  <c r="G315" i="6"/>
  <c r="A316" i="6"/>
  <c r="B316" i="6"/>
  <c r="C316" i="6"/>
  <c r="D316" i="6"/>
  <c r="E316" i="6"/>
  <c r="F316" i="6"/>
  <c r="G316" i="6"/>
  <c r="A317" i="6"/>
  <c r="B317" i="6"/>
  <c r="C317" i="6"/>
  <c r="D317" i="6"/>
  <c r="E317" i="6"/>
  <c r="F317" i="6"/>
  <c r="G317" i="6"/>
  <c r="A318" i="6"/>
  <c r="B318" i="6"/>
  <c r="C318" i="6"/>
  <c r="D318" i="6"/>
  <c r="E318" i="6"/>
  <c r="F318" i="6"/>
  <c r="G318" i="6"/>
  <c r="A319" i="6"/>
  <c r="B319" i="6"/>
  <c r="C319" i="6"/>
  <c r="D319" i="6"/>
  <c r="E319" i="6"/>
  <c r="F319" i="6"/>
  <c r="G319" i="6"/>
  <c r="A320" i="6"/>
  <c r="B320" i="6"/>
  <c r="C320" i="6"/>
  <c r="D320" i="6"/>
  <c r="E320" i="6"/>
  <c r="F320" i="6"/>
  <c r="G320" i="6"/>
  <c r="A321" i="6"/>
  <c r="B321" i="6"/>
  <c r="C321" i="6"/>
  <c r="D321" i="6"/>
  <c r="E321" i="6"/>
  <c r="F321" i="6"/>
  <c r="G321" i="6"/>
  <c r="A322" i="6"/>
  <c r="B322" i="6"/>
  <c r="C322" i="6"/>
  <c r="D322" i="6"/>
  <c r="E322" i="6"/>
  <c r="F322" i="6"/>
  <c r="G322" i="6"/>
  <c r="A323" i="6"/>
  <c r="B323" i="6"/>
  <c r="C323" i="6"/>
  <c r="D323" i="6"/>
  <c r="E323" i="6"/>
  <c r="F323" i="6"/>
  <c r="G323" i="6"/>
  <c r="A324" i="6"/>
  <c r="B324" i="6"/>
  <c r="C324" i="6"/>
  <c r="D324" i="6"/>
  <c r="E324" i="6"/>
  <c r="F324" i="6"/>
  <c r="G324" i="6"/>
  <c r="A325" i="6"/>
  <c r="B325" i="6"/>
  <c r="C325" i="6"/>
  <c r="D325" i="6"/>
  <c r="E325" i="6"/>
  <c r="F325" i="6"/>
  <c r="G325" i="6"/>
  <c r="A326" i="6"/>
  <c r="B326" i="6"/>
  <c r="C326" i="6"/>
  <c r="D326" i="6"/>
  <c r="E326" i="6"/>
  <c r="F326" i="6"/>
  <c r="G326" i="6"/>
  <c r="A327" i="6"/>
  <c r="B327" i="6"/>
  <c r="C327" i="6"/>
  <c r="D327" i="6"/>
  <c r="E327" i="6"/>
  <c r="F327" i="6"/>
  <c r="G327" i="6"/>
  <c r="A328" i="6"/>
  <c r="B328" i="6"/>
  <c r="C328" i="6"/>
  <c r="D328" i="6"/>
  <c r="E328" i="6"/>
  <c r="F328" i="6"/>
  <c r="G328" i="6"/>
  <c r="A329" i="6"/>
  <c r="B329" i="6"/>
  <c r="C329" i="6"/>
  <c r="D329" i="6"/>
  <c r="E329" i="6"/>
  <c r="F329" i="6"/>
  <c r="G329" i="6"/>
  <c r="A330" i="6"/>
  <c r="B330" i="6"/>
  <c r="C330" i="6"/>
  <c r="D330" i="6"/>
  <c r="E330" i="6"/>
  <c r="F330" i="6"/>
  <c r="G330" i="6"/>
  <c r="A331" i="6"/>
  <c r="B331" i="6"/>
  <c r="C331" i="6"/>
  <c r="D331" i="6"/>
  <c r="E331" i="6"/>
  <c r="F331" i="6"/>
  <c r="G331" i="6"/>
  <c r="A332" i="6"/>
  <c r="B332" i="6"/>
  <c r="C332" i="6"/>
  <c r="D332" i="6"/>
  <c r="E332" i="6"/>
  <c r="F332" i="6"/>
  <c r="G332" i="6"/>
  <c r="A333" i="6"/>
  <c r="B333" i="6"/>
  <c r="C333" i="6"/>
  <c r="D333" i="6"/>
  <c r="E333" i="6"/>
  <c r="F333" i="6"/>
  <c r="G333" i="6"/>
  <c r="A334" i="6"/>
  <c r="B334" i="6"/>
  <c r="C334" i="6"/>
  <c r="D334" i="6"/>
  <c r="E334" i="6"/>
  <c r="F334" i="6"/>
  <c r="G334" i="6"/>
  <c r="A335" i="6"/>
  <c r="B335" i="6"/>
  <c r="C335" i="6"/>
  <c r="D335" i="6"/>
  <c r="E335" i="6"/>
  <c r="F335" i="6"/>
  <c r="G335" i="6"/>
  <c r="A336" i="6"/>
  <c r="B336" i="6"/>
  <c r="C336" i="6"/>
  <c r="D336" i="6"/>
  <c r="E336" i="6"/>
  <c r="F336" i="6"/>
  <c r="G336" i="6"/>
  <c r="A337" i="6"/>
  <c r="B337" i="6"/>
  <c r="C337" i="6"/>
  <c r="D337" i="6"/>
  <c r="E337" i="6"/>
  <c r="F337" i="6"/>
  <c r="G337" i="6"/>
  <c r="A338" i="6"/>
  <c r="B338" i="6"/>
  <c r="C338" i="6"/>
  <c r="D338" i="6"/>
  <c r="E338" i="6"/>
  <c r="F338" i="6"/>
  <c r="G338" i="6"/>
  <c r="A339" i="6"/>
  <c r="B339" i="6"/>
  <c r="C339" i="6"/>
  <c r="D339" i="6"/>
  <c r="E339" i="6"/>
  <c r="F339" i="6"/>
  <c r="G339" i="6"/>
  <c r="A340" i="6"/>
  <c r="B340" i="6"/>
  <c r="C340" i="6"/>
  <c r="D340" i="6"/>
  <c r="E340" i="6"/>
  <c r="F340" i="6"/>
  <c r="G340" i="6"/>
  <c r="A341" i="6"/>
  <c r="B341" i="6"/>
  <c r="C341" i="6"/>
  <c r="D341" i="6"/>
  <c r="E341" i="6"/>
  <c r="F341" i="6"/>
  <c r="G341" i="6"/>
  <c r="A342" i="6"/>
  <c r="B342" i="6"/>
  <c r="C342" i="6"/>
  <c r="D342" i="6"/>
  <c r="E342" i="6"/>
  <c r="F342" i="6"/>
  <c r="G342" i="6"/>
  <c r="A343" i="6"/>
  <c r="B343" i="6"/>
  <c r="C343" i="6"/>
  <c r="D343" i="6"/>
  <c r="E343" i="6"/>
  <c r="F343" i="6"/>
  <c r="G343" i="6"/>
  <c r="A344" i="6"/>
  <c r="B344" i="6"/>
  <c r="C344" i="6"/>
  <c r="D344" i="6"/>
  <c r="E344" i="6"/>
  <c r="F344" i="6"/>
  <c r="G344" i="6"/>
  <c r="A345" i="6"/>
  <c r="B345" i="6"/>
  <c r="C345" i="6"/>
  <c r="D345" i="6"/>
  <c r="E345" i="6"/>
  <c r="F345" i="6"/>
  <c r="G345" i="6"/>
  <c r="A346" i="6"/>
  <c r="B346" i="6"/>
  <c r="C346" i="6"/>
  <c r="D346" i="6"/>
  <c r="E346" i="6"/>
  <c r="F346" i="6"/>
  <c r="G346" i="6"/>
  <c r="A347" i="6"/>
  <c r="B347" i="6"/>
  <c r="C347" i="6"/>
  <c r="D347" i="6"/>
  <c r="E347" i="6"/>
  <c r="F347" i="6"/>
  <c r="G347" i="6"/>
  <c r="A348" i="6"/>
  <c r="B348" i="6"/>
  <c r="C348" i="6"/>
  <c r="D348" i="6"/>
  <c r="E348" i="6"/>
  <c r="F348" i="6"/>
  <c r="G348" i="6"/>
  <c r="A349" i="6"/>
  <c r="B349" i="6"/>
  <c r="C349" i="6"/>
  <c r="D349" i="6"/>
  <c r="E349" i="6"/>
  <c r="F349" i="6"/>
  <c r="G349" i="6"/>
  <c r="A350" i="6"/>
  <c r="B350" i="6"/>
  <c r="C350" i="6"/>
  <c r="D350" i="6"/>
  <c r="E350" i="6"/>
  <c r="F350" i="6"/>
  <c r="G350" i="6"/>
  <c r="A351" i="6"/>
  <c r="B351" i="6"/>
  <c r="C351" i="6"/>
  <c r="D351" i="6"/>
  <c r="E351" i="6"/>
  <c r="F351" i="6"/>
  <c r="G351" i="6"/>
  <c r="A352" i="6"/>
  <c r="B352" i="6"/>
  <c r="C352" i="6"/>
  <c r="D352" i="6"/>
  <c r="E352" i="6"/>
  <c r="F352" i="6"/>
  <c r="G352" i="6"/>
  <c r="A353" i="6"/>
  <c r="B353" i="6"/>
  <c r="C353" i="6"/>
  <c r="D353" i="6"/>
  <c r="E353" i="6"/>
  <c r="F353" i="6"/>
  <c r="G353" i="6"/>
  <c r="A354" i="6"/>
  <c r="B354" i="6"/>
  <c r="C354" i="6"/>
  <c r="D354" i="6"/>
  <c r="E354" i="6"/>
  <c r="F354" i="6"/>
  <c r="G354" i="6"/>
  <c r="A355" i="6"/>
  <c r="B355" i="6"/>
  <c r="C355" i="6"/>
  <c r="D355" i="6"/>
  <c r="E355" i="6"/>
  <c r="F355" i="6"/>
  <c r="G355" i="6"/>
  <c r="A356" i="6"/>
  <c r="B356" i="6"/>
  <c r="C356" i="6"/>
  <c r="D356" i="6"/>
  <c r="E356" i="6"/>
  <c r="F356" i="6"/>
  <c r="G356" i="6"/>
  <c r="A357" i="6"/>
  <c r="B357" i="6"/>
  <c r="C357" i="6"/>
  <c r="D357" i="6"/>
  <c r="E357" i="6"/>
  <c r="F357" i="6"/>
  <c r="G357" i="6"/>
  <c r="A358" i="6"/>
  <c r="B358" i="6"/>
  <c r="C358" i="6"/>
  <c r="D358" i="6"/>
  <c r="E358" i="6"/>
  <c r="F358" i="6"/>
  <c r="G358" i="6"/>
  <c r="A359" i="6"/>
  <c r="B359" i="6"/>
  <c r="C359" i="6"/>
  <c r="D359" i="6"/>
  <c r="E359" i="6"/>
  <c r="F359" i="6"/>
  <c r="G359" i="6"/>
  <c r="A360" i="6"/>
  <c r="B360" i="6"/>
  <c r="C360" i="6"/>
  <c r="D360" i="6"/>
  <c r="E360" i="6"/>
  <c r="F360" i="6"/>
  <c r="G360" i="6"/>
  <c r="A361" i="6"/>
  <c r="B361" i="6"/>
  <c r="C361" i="6"/>
  <c r="D361" i="6"/>
  <c r="E361" i="6"/>
  <c r="F361" i="6"/>
  <c r="G361" i="6"/>
  <c r="A362" i="6"/>
  <c r="B362" i="6"/>
  <c r="C362" i="6"/>
  <c r="D362" i="6"/>
  <c r="E362" i="6"/>
  <c r="F362" i="6"/>
  <c r="G362" i="6"/>
  <c r="A363" i="6"/>
  <c r="B363" i="6"/>
  <c r="C363" i="6"/>
  <c r="D363" i="6"/>
  <c r="E363" i="6"/>
  <c r="F363" i="6"/>
  <c r="G363" i="6"/>
  <c r="A364" i="6"/>
  <c r="B364" i="6"/>
  <c r="C364" i="6"/>
  <c r="D364" i="6"/>
  <c r="E364" i="6"/>
  <c r="F364" i="6"/>
  <c r="G364" i="6"/>
  <c r="A365" i="6"/>
  <c r="B365" i="6"/>
  <c r="C365" i="6"/>
  <c r="D365" i="6"/>
  <c r="E365" i="6"/>
  <c r="F365" i="6"/>
  <c r="G365" i="6"/>
  <c r="A366" i="6"/>
  <c r="B366" i="6"/>
  <c r="C366" i="6"/>
  <c r="D366" i="6"/>
  <c r="E366" i="6"/>
  <c r="F366" i="6"/>
  <c r="G366" i="6"/>
  <c r="A367" i="6"/>
  <c r="B367" i="6"/>
  <c r="C367" i="6"/>
  <c r="D367" i="6"/>
  <c r="E367" i="6"/>
  <c r="F367" i="6"/>
  <c r="G367" i="6"/>
  <c r="A368" i="6"/>
  <c r="B368" i="6"/>
  <c r="C368" i="6"/>
  <c r="D368" i="6"/>
  <c r="E368" i="6"/>
  <c r="F368" i="6"/>
  <c r="G368" i="6"/>
  <c r="A369" i="6"/>
  <c r="B369" i="6"/>
  <c r="C369" i="6"/>
  <c r="D369" i="6"/>
  <c r="E369" i="6"/>
  <c r="F369" i="6"/>
  <c r="G369" i="6"/>
  <c r="A370" i="6"/>
  <c r="B370" i="6"/>
  <c r="C370" i="6"/>
  <c r="D370" i="6"/>
  <c r="E370" i="6"/>
  <c r="F370" i="6"/>
  <c r="G370" i="6"/>
  <c r="A371" i="6"/>
  <c r="B371" i="6"/>
  <c r="C371" i="6"/>
  <c r="D371" i="6"/>
  <c r="E371" i="6"/>
  <c r="F371" i="6"/>
  <c r="G371" i="6"/>
  <c r="A372" i="6"/>
  <c r="B372" i="6"/>
  <c r="C372" i="6"/>
  <c r="D372" i="6"/>
  <c r="E372" i="6"/>
  <c r="F372" i="6"/>
  <c r="G372" i="6"/>
  <c r="A373" i="6"/>
  <c r="B373" i="6"/>
  <c r="C373" i="6"/>
  <c r="D373" i="6"/>
  <c r="E373" i="6"/>
  <c r="F373" i="6"/>
  <c r="G373" i="6"/>
  <c r="A374" i="6"/>
  <c r="B374" i="6"/>
  <c r="C374" i="6"/>
  <c r="D374" i="6"/>
  <c r="E374" i="6"/>
  <c r="F374" i="6"/>
  <c r="G374" i="6"/>
  <c r="A375" i="6"/>
  <c r="B375" i="6"/>
  <c r="C375" i="6"/>
  <c r="D375" i="6"/>
  <c r="E375" i="6"/>
  <c r="F375" i="6"/>
  <c r="G375" i="6"/>
  <c r="A376" i="6"/>
  <c r="B376" i="6"/>
  <c r="C376" i="6"/>
  <c r="D376" i="6"/>
  <c r="E376" i="6"/>
  <c r="F376" i="6"/>
  <c r="G376" i="6"/>
  <c r="A377" i="6"/>
  <c r="B377" i="6"/>
  <c r="C377" i="6"/>
  <c r="D377" i="6"/>
  <c r="E377" i="6"/>
  <c r="F377" i="6"/>
  <c r="G377" i="6"/>
  <c r="A378" i="6"/>
  <c r="B378" i="6"/>
  <c r="C378" i="6"/>
  <c r="D378" i="6"/>
  <c r="E378" i="6"/>
  <c r="F378" i="6"/>
  <c r="G378" i="6"/>
  <c r="A379" i="6"/>
  <c r="B379" i="6"/>
  <c r="C379" i="6"/>
  <c r="D379" i="6"/>
  <c r="E379" i="6"/>
  <c r="F379" i="6"/>
  <c r="G379" i="6"/>
  <c r="A380" i="6"/>
  <c r="B380" i="6"/>
  <c r="C380" i="6"/>
  <c r="D380" i="6"/>
  <c r="E380" i="6"/>
  <c r="F380" i="6"/>
  <c r="G380" i="6"/>
  <c r="A381" i="6"/>
  <c r="B381" i="6"/>
  <c r="C381" i="6"/>
  <c r="D381" i="6"/>
  <c r="E381" i="6"/>
  <c r="F381" i="6"/>
  <c r="G381" i="6"/>
  <c r="A382" i="6"/>
  <c r="B382" i="6"/>
  <c r="C382" i="6"/>
  <c r="D382" i="6"/>
  <c r="E382" i="6"/>
  <c r="F382" i="6"/>
  <c r="G382" i="6"/>
  <c r="A383" i="6"/>
  <c r="B383" i="6"/>
  <c r="C383" i="6"/>
  <c r="D383" i="6"/>
  <c r="E383" i="6"/>
  <c r="F383" i="6"/>
  <c r="G383" i="6"/>
  <c r="A384" i="6"/>
  <c r="B384" i="6"/>
  <c r="C384" i="6"/>
  <c r="D384" i="6"/>
  <c r="E384" i="6"/>
  <c r="F384" i="6"/>
  <c r="G384" i="6"/>
  <c r="A385" i="6"/>
  <c r="B385" i="6"/>
  <c r="C385" i="6"/>
  <c r="D385" i="6"/>
  <c r="E385" i="6"/>
  <c r="F385" i="6"/>
  <c r="G385" i="6"/>
  <c r="A386" i="6"/>
  <c r="B386" i="6"/>
  <c r="C386" i="6"/>
  <c r="D386" i="6"/>
  <c r="E386" i="6"/>
  <c r="F386" i="6"/>
  <c r="G386" i="6"/>
  <c r="A387" i="6"/>
  <c r="B387" i="6"/>
  <c r="C387" i="6"/>
  <c r="D387" i="6"/>
  <c r="E387" i="6"/>
  <c r="F387" i="6"/>
  <c r="G387" i="6"/>
  <c r="A388" i="6"/>
  <c r="B388" i="6"/>
  <c r="C388" i="6"/>
  <c r="D388" i="6"/>
  <c r="E388" i="6"/>
  <c r="F388" i="6"/>
  <c r="G388" i="6"/>
  <c r="A389" i="6"/>
  <c r="B389" i="6"/>
  <c r="C389" i="6"/>
  <c r="D389" i="6"/>
  <c r="E389" i="6"/>
  <c r="F389" i="6"/>
  <c r="G389" i="6"/>
  <c r="A390" i="6"/>
  <c r="B390" i="6"/>
  <c r="C390" i="6"/>
  <c r="D390" i="6"/>
  <c r="E390" i="6"/>
  <c r="F390" i="6"/>
  <c r="G390" i="6"/>
  <c r="A391" i="6"/>
  <c r="B391" i="6"/>
  <c r="C391" i="6"/>
  <c r="D391" i="6"/>
  <c r="E391" i="6"/>
  <c r="F391" i="6"/>
  <c r="G391" i="6"/>
  <c r="A392" i="6"/>
  <c r="B392" i="6"/>
  <c r="C392" i="6"/>
  <c r="D392" i="6"/>
  <c r="E392" i="6"/>
  <c r="F392" i="6"/>
  <c r="G392" i="6"/>
  <c r="A393" i="6"/>
  <c r="B393" i="6"/>
  <c r="C393" i="6"/>
  <c r="D393" i="6"/>
  <c r="E393" i="6"/>
  <c r="F393" i="6"/>
  <c r="G393" i="6"/>
  <c r="A394" i="6"/>
  <c r="B394" i="6"/>
  <c r="C394" i="6"/>
  <c r="D394" i="6"/>
  <c r="E394" i="6"/>
  <c r="F394" i="6"/>
  <c r="G394" i="6"/>
  <c r="A395" i="6"/>
  <c r="B395" i="6"/>
  <c r="C395" i="6"/>
  <c r="D395" i="6"/>
  <c r="E395" i="6"/>
  <c r="F395" i="6"/>
  <c r="G395" i="6"/>
  <c r="A396" i="6"/>
  <c r="B396" i="6"/>
  <c r="C396" i="6"/>
  <c r="D396" i="6"/>
  <c r="E396" i="6"/>
  <c r="F396" i="6"/>
  <c r="G396" i="6"/>
  <c r="A397" i="6"/>
  <c r="B397" i="6"/>
  <c r="C397" i="6"/>
  <c r="D397" i="6"/>
  <c r="E397" i="6"/>
  <c r="F397" i="6"/>
  <c r="G397" i="6"/>
  <c r="A398" i="6"/>
  <c r="B398" i="6"/>
  <c r="C398" i="6"/>
  <c r="D398" i="6"/>
  <c r="E398" i="6"/>
  <c r="F398" i="6"/>
  <c r="G398" i="6"/>
  <c r="A399" i="6"/>
  <c r="B399" i="6"/>
  <c r="C399" i="6"/>
  <c r="D399" i="6"/>
  <c r="E399" i="6"/>
  <c r="F399" i="6"/>
  <c r="G399" i="6"/>
  <c r="A400" i="6"/>
  <c r="B400" i="6"/>
  <c r="C400" i="6"/>
  <c r="D400" i="6"/>
  <c r="E400" i="6"/>
  <c r="F400" i="6"/>
  <c r="G400" i="6"/>
  <c r="A401" i="6"/>
  <c r="B401" i="6"/>
  <c r="C401" i="6"/>
  <c r="D401" i="6"/>
  <c r="E401" i="6"/>
  <c r="F401" i="6"/>
  <c r="G401" i="6"/>
  <c r="A402" i="6"/>
  <c r="B402" i="6"/>
  <c r="C402" i="6"/>
  <c r="D402" i="6"/>
  <c r="E402" i="6"/>
  <c r="F402" i="6"/>
  <c r="G402" i="6"/>
  <c r="A403" i="6"/>
  <c r="B403" i="6"/>
  <c r="C403" i="6"/>
  <c r="D403" i="6"/>
  <c r="E403" i="6"/>
  <c r="F403" i="6"/>
  <c r="G403" i="6"/>
  <c r="A404" i="6"/>
  <c r="B404" i="6"/>
  <c r="C404" i="6"/>
  <c r="D404" i="6"/>
  <c r="E404" i="6"/>
  <c r="F404" i="6"/>
  <c r="G404" i="6"/>
  <c r="A405" i="6"/>
  <c r="B405" i="6"/>
  <c r="C405" i="6"/>
  <c r="D405" i="6"/>
  <c r="E405" i="6"/>
  <c r="F405" i="6"/>
  <c r="G405" i="6"/>
  <c r="A406" i="6"/>
  <c r="B406" i="6"/>
  <c r="C406" i="6"/>
  <c r="D406" i="6"/>
  <c r="E406" i="6"/>
  <c r="F406" i="6"/>
  <c r="G406" i="6"/>
  <c r="A407" i="6"/>
  <c r="B407" i="6"/>
  <c r="C407" i="6"/>
  <c r="D407" i="6"/>
  <c r="E407" i="6"/>
  <c r="F407" i="6"/>
  <c r="G407" i="6"/>
  <c r="A408" i="6"/>
  <c r="B408" i="6"/>
  <c r="C408" i="6"/>
  <c r="D408" i="6"/>
  <c r="E408" i="6"/>
  <c r="F408" i="6"/>
  <c r="G408" i="6"/>
  <c r="A409" i="6"/>
  <c r="B409" i="6"/>
  <c r="C409" i="6"/>
  <c r="D409" i="6"/>
  <c r="E409" i="6"/>
  <c r="F409" i="6"/>
  <c r="G409" i="6"/>
  <c r="A410" i="6"/>
  <c r="B410" i="6"/>
  <c r="C410" i="6"/>
  <c r="D410" i="6"/>
  <c r="E410" i="6"/>
  <c r="F410" i="6"/>
  <c r="G410" i="6"/>
  <c r="A411" i="6"/>
  <c r="B411" i="6"/>
  <c r="C411" i="6"/>
  <c r="D411" i="6"/>
  <c r="E411" i="6"/>
  <c r="F411" i="6"/>
  <c r="G411" i="6"/>
  <c r="A412" i="6"/>
  <c r="B412" i="6"/>
  <c r="C412" i="6"/>
  <c r="D412" i="6"/>
  <c r="E412" i="6"/>
  <c r="F412" i="6"/>
  <c r="G412" i="6"/>
  <c r="A413" i="6"/>
  <c r="B413" i="6"/>
  <c r="C413" i="6"/>
  <c r="D413" i="6"/>
  <c r="E413" i="6"/>
  <c r="F413" i="6"/>
  <c r="G413" i="6"/>
  <c r="A414" i="6"/>
  <c r="B414" i="6"/>
  <c r="C414" i="6"/>
  <c r="D414" i="6"/>
  <c r="E414" i="6"/>
  <c r="F414" i="6"/>
  <c r="G414" i="6"/>
  <c r="A415" i="6"/>
  <c r="B415" i="6"/>
  <c r="C415" i="6"/>
  <c r="D415" i="6"/>
  <c r="E415" i="6"/>
  <c r="F415" i="6"/>
  <c r="G415" i="6"/>
  <c r="A416" i="6"/>
  <c r="B416" i="6"/>
  <c r="C416" i="6"/>
  <c r="D416" i="6"/>
  <c r="E416" i="6"/>
  <c r="F416" i="6"/>
  <c r="G416" i="6"/>
  <c r="A417" i="6"/>
  <c r="B417" i="6"/>
  <c r="C417" i="6"/>
  <c r="D417" i="6"/>
  <c r="E417" i="6"/>
  <c r="F417" i="6"/>
  <c r="G417" i="6"/>
  <c r="A418" i="6"/>
  <c r="B418" i="6"/>
  <c r="C418" i="6"/>
  <c r="D418" i="6"/>
  <c r="E418" i="6"/>
  <c r="F418" i="6"/>
  <c r="G418" i="6"/>
  <c r="A419" i="6"/>
  <c r="B419" i="6"/>
  <c r="C419" i="6"/>
  <c r="D419" i="6"/>
  <c r="E419" i="6"/>
  <c r="F419" i="6"/>
  <c r="G419" i="6"/>
  <c r="A420" i="6"/>
  <c r="B420" i="6"/>
  <c r="C420" i="6"/>
  <c r="D420" i="6"/>
  <c r="E420" i="6"/>
  <c r="F420" i="6"/>
  <c r="G420" i="6"/>
  <c r="A421" i="6"/>
  <c r="B421" i="6"/>
  <c r="C421" i="6"/>
  <c r="D421" i="6"/>
  <c r="E421" i="6"/>
  <c r="F421" i="6"/>
  <c r="G421" i="6"/>
  <c r="A422" i="6"/>
  <c r="B422" i="6"/>
  <c r="C422" i="6"/>
  <c r="D422" i="6"/>
  <c r="E422" i="6"/>
  <c r="F422" i="6"/>
  <c r="G422" i="6"/>
  <c r="A423" i="6"/>
  <c r="B423" i="6"/>
  <c r="C423" i="6"/>
  <c r="D423" i="6"/>
  <c r="E423" i="6"/>
  <c r="F423" i="6"/>
  <c r="G423" i="6"/>
  <c r="A424" i="6"/>
  <c r="B424" i="6"/>
  <c r="C424" i="6"/>
  <c r="D424" i="6"/>
  <c r="E424" i="6"/>
  <c r="F424" i="6"/>
  <c r="G424" i="6"/>
  <c r="A425" i="6"/>
  <c r="B425" i="6"/>
  <c r="C425" i="6"/>
  <c r="D425" i="6"/>
  <c r="E425" i="6"/>
  <c r="F425" i="6"/>
  <c r="G425" i="6"/>
  <c r="A426" i="6"/>
  <c r="B426" i="6"/>
  <c r="C426" i="6"/>
  <c r="D426" i="6"/>
  <c r="E426" i="6"/>
  <c r="F426" i="6"/>
  <c r="G426" i="6"/>
  <c r="A427" i="6"/>
  <c r="B427" i="6"/>
  <c r="C427" i="6"/>
  <c r="D427" i="6"/>
  <c r="E427" i="6"/>
  <c r="F427" i="6"/>
  <c r="G427" i="6"/>
  <c r="A428" i="6"/>
  <c r="B428" i="6"/>
  <c r="C428" i="6"/>
  <c r="D428" i="6"/>
  <c r="E428" i="6"/>
  <c r="F428" i="6"/>
  <c r="G428" i="6"/>
  <c r="A429" i="6"/>
  <c r="B429" i="6"/>
  <c r="C429" i="6"/>
  <c r="D429" i="6"/>
  <c r="E429" i="6"/>
  <c r="F429" i="6"/>
  <c r="G429" i="6"/>
  <c r="A430" i="6"/>
  <c r="B430" i="6"/>
  <c r="C430" i="6"/>
  <c r="D430" i="6"/>
  <c r="E430" i="6"/>
  <c r="F430" i="6"/>
  <c r="G430" i="6"/>
  <c r="A431" i="6"/>
  <c r="B431" i="6"/>
  <c r="C431" i="6"/>
  <c r="D431" i="6"/>
  <c r="E431" i="6"/>
  <c r="F431" i="6"/>
  <c r="G431" i="6"/>
  <c r="A432" i="6"/>
  <c r="B432" i="6"/>
  <c r="C432" i="6"/>
  <c r="D432" i="6"/>
  <c r="E432" i="6"/>
  <c r="F432" i="6"/>
  <c r="G432" i="6"/>
  <c r="A433" i="6"/>
  <c r="B433" i="6"/>
  <c r="C433" i="6"/>
  <c r="D433" i="6"/>
  <c r="E433" i="6"/>
  <c r="F433" i="6"/>
  <c r="G433" i="6"/>
  <c r="A434" i="6"/>
  <c r="B434" i="6"/>
  <c r="C434" i="6"/>
  <c r="D434" i="6"/>
  <c r="E434" i="6"/>
  <c r="F434" i="6"/>
  <c r="G434" i="6"/>
  <c r="A435" i="6"/>
  <c r="B435" i="6"/>
  <c r="C435" i="6"/>
  <c r="D435" i="6"/>
  <c r="E435" i="6"/>
  <c r="F435" i="6"/>
  <c r="G435" i="6"/>
  <c r="A436" i="6"/>
  <c r="B436" i="6"/>
  <c r="C436" i="6"/>
  <c r="D436" i="6"/>
  <c r="E436" i="6"/>
  <c r="F436" i="6"/>
  <c r="G436" i="6"/>
  <c r="A437" i="6"/>
  <c r="B437" i="6"/>
  <c r="C437" i="6"/>
  <c r="D437" i="6"/>
  <c r="E437" i="6"/>
  <c r="F437" i="6"/>
  <c r="G437" i="6"/>
  <c r="A438" i="6"/>
  <c r="B438" i="6"/>
  <c r="C438" i="6"/>
  <c r="D438" i="6"/>
  <c r="E438" i="6"/>
  <c r="F438" i="6"/>
  <c r="G438" i="6"/>
  <c r="A439" i="6"/>
  <c r="B439" i="6"/>
  <c r="C439" i="6"/>
  <c r="D439" i="6"/>
  <c r="E439" i="6"/>
  <c r="F439" i="6"/>
  <c r="G439" i="6"/>
  <c r="A440" i="6"/>
  <c r="B440" i="6"/>
  <c r="C440" i="6"/>
  <c r="D440" i="6"/>
  <c r="E440" i="6"/>
  <c r="F440" i="6"/>
  <c r="G440" i="6"/>
  <c r="A441" i="6"/>
  <c r="B441" i="6"/>
  <c r="C441" i="6"/>
  <c r="D441" i="6"/>
  <c r="E441" i="6"/>
  <c r="F441" i="6"/>
  <c r="G441" i="6"/>
  <c r="A442" i="6"/>
  <c r="B442" i="6"/>
  <c r="C442" i="6"/>
  <c r="D442" i="6"/>
  <c r="E442" i="6"/>
  <c r="F442" i="6"/>
  <c r="G442" i="6"/>
  <c r="A443" i="6"/>
  <c r="B443" i="6"/>
  <c r="C443" i="6"/>
  <c r="D443" i="6"/>
  <c r="E443" i="6"/>
  <c r="F443" i="6"/>
  <c r="G443" i="6"/>
  <c r="A444" i="6"/>
  <c r="B444" i="6"/>
  <c r="C444" i="6"/>
  <c r="D444" i="6"/>
  <c r="E444" i="6"/>
  <c r="F444" i="6"/>
  <c r="G444" i="6"/>
  <c r="A445" i="6"/>
  <c r="B445" i="6"/>
  <c r="C445" i="6"/>
  <c r="D445" i="6"/>
  <c r="E445" i="6"/>
  <c r="F445" i="6"/>
  <c r="G445" i="6"/>
  <c r="A446" i="6"/>
  <c r="B446" i="6"/>
  <c r="C446" i="6"/>
  <c r="D446" i="6"/>
  <c r="E446" i="6"/>
  <c r="F446" i="6"/>
  <c r="G446" i="6"/>
  <c r="A447" i="6"/>
  <c r="B447" i="6"/>
  <c r="C447" i="6"/>
  <c r="D447" i="6"/>
  <c r="E447" i="6"/>
  <c r="F447" i="6"/>
  <c r="G447" i="6"/>
  <c r="A448" i="6"/>
  <c r="B448" i="6"/>
  <c r="C448" i="6"/>
  <c r="D448" i="6"/>
  <c r="E448" i="6"/>
  <c r="F448" i="6"/>
  <c r="G448" i="6"/>
  <c r="A449" i="6"/>
  <c r="B449" i="6"/>
  <c r="C449" i="6"/>
  <c r="D449" i="6"/>
  <c r="E449" i="6"/>
  <c r="F449" i="6"/>
  <c r="G449" i="6"/>
  <c r="A450" i="6"/>
  <c r="B450" i="6"/>
  <c r="C450" i="6"/>
  <c r="D450" i="6"/>
  <c r="E450" i="6"/>
  <c r="F450" i="6"/>
  <c r="G450" i="6"/>
  <c r="A451" i="6"/>
  <c r="B451" i="6"/>
  <c r="C451" i="6"/>
  <c r="D451" i="6"/>
  <c r="E451" i="6"/>
  <c r="F451" i="6"/>
  <c r="G451" i="6"/>
  <c r="A452" i="6"/>
  <c r="B452" i="6"/>
  <c r="C452" i="6"/>
  <c r="D452" i="6"/>
  <c r="E452" i="6"/>
  <c r="F452" i="6"/>
  <c r="G452" i="6"/>
  <c r="A453" i="6"/>
  <c r="B453" i="6"/>
  <c r="C453" i="6"/>
  <c r="D453" i="6"/>
  <c r="E453" i="6"/>
  <c r="F453" i="6"/>
  <c r="G453" i="6"/>
  <c r="A454" i="6"/>
  <c r="B454" i="6"/>
  <c r="C454" i="6"/>
  <c r="D454" i="6"/>
  <c r="E454" i="6"/>
  <c r="F454" i="6"/>
  <c r="G454" i="6"/>
  <c r="A455" i="6"/>
  <c r="B455" i="6"/>
  <c r="C455" i="6"/>
  <c r="D455" i="6"/>
  <c r="E455" i="6"/>
  <c r="F455" i="6"/>
  <c r="G455" i="6"/>
  <c r="A456" i="6"/>
  <c r="B456" i="6"/>
  <c r="C456" i="6"/>
  <c r="D456" i="6"/>
  <c r="E456" i="6"/>
  <c r="F456" i="6"/>
  <c r="G456" i="6"/>
  <c r="A457" i="6"/>
  <c r="B457" i="6"/>
  <c r="C457" i="6"/>
  <c r="D457" i="6"/>
  <c r="E457" i="6"/>
  <c r="F457" i="6"/>
  <c r="G457" i="6"/>
  <c r="A458" i="6"/>
  <c r="B458" i="6"/>
  <c r="C458" i="6"/>
  <c r="D458" i="6"/>
  <c r="E458" i="6"/>
  <c r="F458" i="6"/>
  <c r="G458" i="6"/>
  <c r="A459" i="6"/>
  <c r="B459" i="6"/>
  <c r="C459" i="6"/>
  <c r="D459" i="6"/>
  <c r="E459" i="6"/>
  <c r="F459" i="6"/>
  <c r="G459" i="6"/>
  <c r="A460" i="6"/>
  <c r="B460" i="6"/>
  <c r="C460" i="6"/>
  <c r="D460" i="6"/>
  <c r="E460" i="6"/>
  <c r="F460" i="6"/>
  <c r="G460" i="6"/>
  <c r="A461" i="6"/>
  <c r="B461" i="6"/>
  <c r="C461" i="6"/>
  <c r="D461" i="6"/>
  <c r="E461" i="6"/>
  <c r="F461" i="6"/>
  <c r="G461" i="6"/>
  <c r="A462" i="6"/>
  <c r="B462" i="6"/>
  <c r="C462" i="6"/>
  <c r="D462" i="6"/>
  <c r="E462" i="6"/>
  <c r="F462" i="6"/>
  <c r="G462" i="6"/>
  <c r="A463" i="6"/>
  <c r="B463" i="6"/>
  <c r="C463" i="6"/>
  <c r="D463" i="6"/>
  <c r="E463" i="6"/>
  <c r="F463" i="6"/>
  <c r="G463" i="6"/>
  <c r="A464" i="6"/>
  <c r="B464" i="6"/>
  <c r="C464" i="6"/>
  <c r="D464" i="6"/>
  <c r="E464" i="6"/>
  <c r="F464" i="6"/>
  <c r="G464" i="6"/>
  <c r="A465" i="6"/>
  <c r="B465" i="6"/>
  <c r="C465" i="6"/>
  <c r="D465" i="6"/>
  <c r="E465" i="6"/>
  <c r="F465" i="6"/>
  <c r="G465" i="6"/>
  <c r="A466" i="6"/>
  <c r="B466" i="6"/>
  <c r="C466" i="6"/>
  <c r="D466" i="6"/>
  <c r="E466" i="6"/>
  <c r="F466" i="6"/>
  <c r="G466" i="6"/>
  <c r="A467" i="6"/>
  <c r="B467" i="6"/>
  <c r="C467" i="6"/>
  <c r="D467" i="6"/>
  <c r="E467" i="6"/>
  <c r="F467" i="6"/>
  <c r="G467" i="6"/>
  <c r="A468" i="6"/>
  <c r="B468" i="6"/>
  <c r="C468" i="6"/>
  <c r="D468" i="6"/>
  <c r="E468" i="6"/>
  <c r="F468" i="6"/>
  <c r="G468" i="6"/>
  <c r="A469" i="6"/>
  <c r="B469" i="6"/>
  <c r="C469" i="6"/>
  <c r="D469" i="6"/>
  <c r="E469" i="6"/>
  <c r="F469" i="6"/>
  <c r="G469" i="6"/>
  <c r="A470" i="6"/>
  <c r="B470" i="6"/>
  <c r="C470" i="6"/>
  <c r="D470" i="6"/>
  <c r="E470" i="6"/>
  <c r="F470" i="6"/>
  <c r="G470" i="6"/>
  <c r="A471" i="6"/>
  <c r="B471" i="6"/>
  <c r="C471" i="6"/>
  <c r="D471" i="6"/>
  <c r="E471" i="6"/>
  <c r="F471" i="6"/>
  <c r="G471" i="6"/>
  <c r="A472" i="6"/>
  <c r="B472" i="6"/>
  <c r="C472" i="6"/>
  <c r="D472" i="6"/>
  <c r="E472" i="6"/>
  <c r="F472" i="6"/>
  <c r="G472" i="6"/>
  <c r="A473" i="6"/>
  <c r="B473" i="6"/>
  <c r="C473" i="6"/>
  <c r="D473" i="6"/>
  <c r="E473" i="6"/>
  <c r="F473" i="6"/>
  <c r="G473" i="6"/>
  <c r="A474" i="6"/>
  <c r="B474" i="6"/>
  <c r="C474" i="6"/>
  <c r="D474" i="6"/>
  <c r="E474" i="6"/>
  <c r="F474" i="6"/>
  <c r="G474" i="6"/>
  <c r="A475" i="6"/>
  <c r="B475" i="6"/>
  <c r="C475" i="6"/>
  <c r="D475" i="6"/>
  <c r="E475" i="6"/>
  <c r="F475" i="6"/>
  <c r="G475" i="6"/>
  <c r="A476" i="6"/>
  <c r="B476" i="6"/>
  <c r="C476" i="6"/>
  <c r="D476" i="6"/>
  <c r="E476" i="6"/>
  <c r="F476" i="6"/>
  <c r="G476" i="6"/>
  <c r="A477" i="6"/>
  <c r="B477" i="6"/>
  <c r="C477" i="6"/>
  <c r="D477" i="6"/>
  <c r="E477" i="6"/>
  <c r="F477" i="6"/>
  <c r="G477" i="6"/>
  <c r="A478" i="6"/>
  <c r="B478" i="6"/>
  <c r="C478" i="6"/>
  <c r="D478" i="6"/>
  <c r="E478" i="6"/>
  <c r="F478" i="6"/>
  <c r="G478" i="6"/>
  <c r="A479" i="6"/>
  <c r="B479" i="6"/>
  <c r="C479" i="6"/>
  <c r="D479" i="6"/>
  <c r="E479" i="6"/>
  <c r="F479" i="6"/>
  <c r="G479" i="6"/>
  <c r="A480" i="6"/>
  <c r="B480" i="6"/>
  <c r="C480" i="6"/>
  <c r="D480" i="6"/>
  <c r="E480" i="6"/>
  <c r="F480" i="6"/>
  <c r="G480" i="6"/>
  <c r="A481" i="6"/>
  <c r="B481" i="6"/>
  <c r="C481" i="6"/>
  <c r="D481" i="6"/>
  <c r="E481" i="6"/>
  <c r="F481" i="6"/>
  <c r="G481" i="6"/>
  <c r="A482" i="6"/>
  <c r="B482" i="6"/>
  <c r="C482" i="6"/>
  <c r="D482" i="6"/>
  <c r="E482" i="6"/>
  <c r="F482" i="6"/>
  <c r="G482" i="6"/>
  <c r="A483" i="6"/>
  <c r="B483" i="6"/>
  <c r="C483" i="6"/>
  <c r="D483" i="6"/>
  <c r="E483" i="6"/>
  <c r="F483" i="6"/>
  <c r="G483" i="6"/>
  <c r="A484" i="6"/>
  <c r="B484" i="6"/>
  <c r="C484" i="6"/>
  <c r="D484" i="6"/>
  <c r="E484" i="6"/>
  <c r="F484" i="6"/>
  <c r="G484" i="6"/>
  <c r="A485" i="6"/>
  <c r="B485" i="6"/>
  <c r="C485" i="6"/>
  <c r="D485" i="6"/>
  <c r="E485" i="6"/>
  <c r="F485" i="6"/>
  <c r="G485" i="6"/>
  <c r="A486" i="6"/>
  <c r="B486" i="6"/>
  <c r="C486" i="6"/>
  <c r="D486" i="6"/>
  <c r="E486" i="6"/>
  <c r="F486" i="6"/>
  <c r="G486" i="6"/>
  <c r="A487" i="6"/>
  <c r="B487" i="6"/>
  <c r="C487" i="6"/>
  <c r="D487" i="6"/>
  <c r="E487" i="6"/>
  <c r="F487" i="6"/>
  <c r="G487" i="6"/>
  <c r="A488" i="6"/>
  <c r="B488" i="6"/>
  <c r="C488" i="6"/>
  <c r="D488" i="6"/>
  <c r="E488" i="6"/>
  <c r="F488" i="6"/>
  <c r="G488" i="6"/>
  <c r="A489" i="6"/>
  <c r="B489" i="6"/>
  <c r="C489" i="6"/>
  <c r="D489" i="6"/>
  <c r="E489" i="6"/>
  <c r="F489" i="6"/>
  <c r="G489" i="6"/>
  <c r="A490" i="6"/>
  <c r="B490" i="6"/>
  <c r="C490" i="6"/>
  <c r="D490" i="6"/>
  <c r="E490" i="6"/>
  <c r="F490" i="6"/>
  <c r="G490" i="6"/>
  <c r="A491" i="6"/>
  <c r="B491" i="6"/>
  <c r="C491" i="6"/>
  <c r="D491" i="6"/>
  <c r="E491" i="6"/>
  <c r="F491" i="6"/>
  <c r="G491" i="6"/>
  <c r="A492" i="6"/>
  <c r="B492" i="6"/>
  <c r="C492" i="6"/>
  <c r="D492" i="6"/>
  <c r="E492" i="6"/>
  <c r="F492" i="6"/>
  <c r="G492" i="6"/>
  <c r="A493" i="6"/>
  <c r="B493" i="6"/>
  <c r="C493" i="6"/>
  <c r="D493" i="6"/>
  <c r="E493" i="6"/>
  <c r="F493" i="6"/>
  <c r="G493" i="6"/>
  <c r="A494" i="6"/>
  <c r="B494" i="6"/>
  <c r="C494" i="6"/>
  <c r="D494" i="6"/>
  <c r="E494" i="6"/>
  <c r="F494" i="6"/>
  <c r="G494" i="6"/>
  <c r="A495" i="6"/>
  <c r="B495" i="6"/>
  <c r="C495" i="6"/>
  <c r="D495" i="6"/>
  <c r="E495" i="6"/>
  <c r="F495" i="6"/>
  <c r="G495" i="6"/>
  <c r="A496" i="6"/>
  <c r="B496" i="6"/>
  <c r="C496" i="6"/>
  <c r="D496" i="6"/>
  <c r="E496" i="6"/>
  <c r="F496" i="6"/>
  <c r="G496" i="6"/>
  <c r="A497" i="6"/>
  <c r="B497" i="6"/>
  <c r="C497" i="6"/>
  <c r="D497" i="6"/>
  <c r="E497" i="6"/>
  <c r="F497" i="6"/>
  <c r="G497" i="6"/>
  <c r="A498" i="6"/>
  <c r="B498" i="6"/>
  <c r="C498" i="6"/>
  <c r="D498" i="6"/>
  <c r="E498" i="6"/>
  <c r="F498" i="6"/>
  <c r="G498" i="6"/>
  <c r="A499" i="6"/>
  <c r="B499" i="6"/>
  <c r="C499" i="6"/>
  <c r="D499" i="6"/>
  <c r="E499" i="6"/>
  <c r="F499" i="6"/>
  <c r="G499" i="6"/>
  <c r="A500" i="6"/>
  <c r="B500" i="6"/>
  <c r="C500" i="6"/>
  <c r="D500" i="6"/>
  <c r="E500" i="6"/>
  <c r="F500" i="6"/>
  <c r="G500" i="6"/>
  <c r="A501" i="6"/>
  <c r="B501" i="6"/>
  <c r="C501" i="6"/>
  <c r="D501" i="6"/>
  <c r="E501" i="6"/>
  <c r="F501" i="6"/>
  <c r="G501" i="6"/>
  <c r="A502" i="6"/>
  <c r="B502" i="6"/>
  <c r="C502" i="6"/>
  <c r="D502" i="6"/>
  <c r="E502" i="6"/>
  <c r="F502" i="6"/>
  <c r="G502" i="6"/>
  <c r="A503" i="6"/>
  <c r="B503" i="6"/>
  <c r="C503" i="6"/>
  <c r="D503" i="6"/>
  <c r="E503" i="6"/>
  <c r="F503" i="6"/>
  <c r="G503" i="6"/>
  <c r="A504" i="6"/>
  <c r="B504" i="6"/>
  <c r="C504" i="6"/>
  <c r="D504" i="6"/>
  <c r="E504" i="6"/>
  <c r="F504" i="6"/>
  <c r="G504" i="6"/>
  <c r="A505" i="6"/>
  <c r="B505" i="6"/>
  <c r="C505" i="6"/>
  <c r="D505" i="6"/>
  <c r="E505" i="6"/>
  <c r="F505" i="6"/>
  <c r="G505" i="6"/>
  <c r="A506" i="6"/>
  <c r="B506" i="6"/>
  <c r="C506" i="6"/>
  <c r="D506" i="6"/>
  <c r="E506" i="6"/>
  <c r="F506" i="6"/>
  <c r="G506" i="6"/>
  <c r="A507" i="6"/>
  <c r="B507" i="6"/>
  <c r="C507" i="6"/>
  <c r="D507" i="6"/>
  <c r="E507" i="6"/>
  <c r="F507" i="6"/>
  <c r="G507" i="6"/>
  <c r="A508" i="6"/>
  <c r="B508" i="6"/>
  <c r="C508" i="6"/>
  <c r="D508" i="6"/>
  <c r="E508" i="6"/>
  <c r="F508" i="6"/>
  <c r="G508" i="6"/>
  <c r="A509" i="6"/>
  <c r="B509" i="6"/>
  <c r="C509" i="6"/>
  <c r="D509" i="6"/>
  <c r="E509" i="6"/>
  <c r="F509" i="6"/>
  <c r="G509" i="6"/>
  <c r="A510" i="6"/>
  <c r="B510" i="6"/>
  <c r="C510" i="6"/>
  <c r="D510" i="6"/>
  <c r="E510" i="6"/>
  <c r="F510" i="6"/>
  <c r="G510" i="6"/>
  <c r="A511" i="6"/>
  <c r="B511" i="6"/>
  <c r="C511" i="6"/>
  <c r="D511" i="6"/>
  <c r="E511" i="6"/>
  <c r="F511" i="6"/>
  <c r="G511" i="6"/>
  <c r="A512" i="6"/>
  <c r="B512" i="6"/>
  <c r="C512" i="6"/>
  <c r="D512" i="6"/>
  <c r="E512" i="6"/>
  <c r="F512" i="6"/>
  <c r="G512" i="6"/>
  <c r="A513" i="6"/>
  <c r="B513" i="6"/>
  <c r="C513" i="6"/>
  <c r="D513" i="6"/>
  <c r="E513" i="6"/>
  <c r="F513" i="6"/>
  <c r="G513" i="6"/>
  <c r="A514" i="6"/>
  <c r="B514" i="6"/>
  <c r="C514" i="6"/>
  <c r="D514" i="6"/>
  <c r="E514" i="6"/>
  <c r="F514" i="6"/>
  <c r="G514" i="6"/>
  <c r="A515" i="6"/>
  <c r="B515" i="6"/>
  <c r="C515" i="6"/>
  <c r="D515" i="6"/>
  <c r="E515" i="6"/>
  <c r="F515" i="6"/>
  <c r="G515" i="6"/>
  <c r="A516" i="6"/>
  <c r="B516" i="6"/>
  <c r="C516" i="6"/>
  <c r="D516" i="6"/>
  <c r="E516" i="6"/>
  <c r="F516" i="6"/>
  <c r="G516" i="6"/>
  <c r="A517" i="6"/>
  <c r="B517" i="6"/>
  <c r="C517" i="6"/>
  <c r="D517" i="6"/>
  <c r="E517" i="6"/>
  <c r="F517" i="6"/>
  <c r="G517" i="6"/>
  <c r="A518" i="6"/>
  <c r="B518" i="6"/>
  <c r="C518" i="6"/>
  <c r="D518" i="6"/>
  <c r="E518" i="6"/>
  <c r="F518" i="6"/>
  <c r="G518" i="6"/>
  <c r="A519" i="6"/>
  <c r="B519" i="6"/>
  <c r="C519" i="6"/>
  <c r="D519" i="6"/>
  <c r="E519" i="6"/>
  <c r="F519" i="6"/>
  <c r="G519" i="6"/>
  <c r="A520" i="6"/>
  <c r="B520" i="6"/>
  <c r="C520" i="6"/>
  <c r="D520" i="6"/>
  <c r="E520" i="6"/>
  <c r="F520" i="6"/>
  <c r="G520" i="6"/>
  <c r="A521" i="6"/>
  <c r="B521" i="6"/>
  <c r="C521" i="6"/>
  <c r="D521" i="6"/>
  <c r="E521" i="6"/>
  <c r="F521" i="6"/>
  <c r="G521" i="6"/>
  <c r="A522" i="6"/>
  <c r="B522" i="6"/>
  <c r="C522" i="6"/>
  <c r="D522" i="6"/>
  <c r="E522" i="6"/>
  <c r="F522" i="6"/>
  <c r="G522" i="6"/>
  <c r="A523" i="6"/>
  <c r="B523" i="6"/>
  <c r="C523" i="6"/>
  <c r="D523" i="6"/>
  <c r="E523" i="6"/>
  <c r="F523" i="6"/>
  <c r="G523" i="6"/>
  <c r="A524" i="6"/>
  <c r="B524" i="6"/>
  <c r="C524" i="6"/>
  <c r="D524" i="6"/>
  <c r="E524" i="6"/>
  <c r="F524" i="6"/>
  <c r="G524" i="6"/>
  <c r="A525" i="6"/>
  <c r="B525" i="6"/>
  <c r="C525" i="6"/>
  <c r="D525" i="6"/>
  <c r="E525" i="6"/>
  <c r="F525" i="6"/>
  <c r="G525" i="6"/>
  <c r="A526" i="6"/>
  <c r="B526" i="6"/>
  <c r="C526" i="6"/>
  <c r="D526" i="6"/>
  <c r="E526" i="6"/>
  <c r="F526" i="6"/>
  <c r="G526" i="6"/>
  <c r="A527" i="6"/>
  <c r="B527" i="6"/>
  <c r="C527" i="6"/>
  <c r="D527" i="6"/>
  <c r="E527" i="6"/>
  <c r="F527" i="6"/>
  <c r="G527" i="6"/>
  <c r="A528" i="6"/>
  <c r="B528" i="6"/>
  <c r="C528" i="6"/>
  <c r="D528" i="6"/>
  <c r="E528" i="6"/>
  <c r="F528" i="6"/>
  <c r="G528" i="6"/>
  <c r="A529" i="6"/>
  <c r="B529" i="6"/>
  <c r="C529" i="6"/>
  <c r="D529" i="6"/>
  <c r="E529" i="6"/>
  <c r="F529" i="6"/>
  <c r="G529" i="6"/>
  <c r="A530" i="6"/>
  <c r="B530" i="6"/>
  <c r="C530" i="6"/>
  <c r="D530" i="6"/>
  <c r="E530" i="6"/>
  <c r="F530" i="6"/>
  <c r="G530" i="6"/>
  <c r="A531" i="6"/>
  <c r="B531" i="6"/>
  <c r="C531" i="6"/>
  <c r="D531" i="6"/>
  <c r="E531" i="6"/>
  <c r="F531" i="6"/>
  <c r="G531" i="6"/>
  <c r="A532" i="6"/>
  <c r="B532" i="6"/>
  <c r="C532" i="6"/>
  <c r="D532" i="6"/>
  <c r="E532" i="6"/>
  <c r="F532" i="6"/>
  <c r="G532" i="6"/>
  <c r="A533" i="6"/>
  <c r="B533" i="6"/>
  <c r="C533" i="6"/>
  <c r="D533" i="6"/>
  <c r="E533" i="6"/>
  <c r="F533" i="6"/>
  <c r="G533" i="6"/>
  <c r="A534" i="6"/>
  <c r="B534" i="6"/>
  <c r="C534" i="6"/>
  <c r="D534" i="6"/>
  <c r="E534" i="6"/>
  <c r="F534" i="6"/>
  <c r="G534" i="6"/>
  <c r="A535" i="6"/>
  <c r="B535" i="6"/>
  <c r="C535" i="6"/>
  <c r="D535" i="6"/>
  <c r="E535" i="6"/>
  <c r="F535" i="6"/>
  <c r="G535" i="6"/>
  <c r="A536" i="6"/>
  <c r="B536" i="6"/>
  <c r="C536" i="6"/>
  <c r="D536" i="6"/>
  <c r="E536" i="6"/>
  <c r="F536" i="6"/>
  <c r="G536" i="6"/>
  <c r="A537" i="6"/>
  <c r="B537" i="6"/>
  <c r="C537" i="6"/>
  <c r="D537" i="6"/>
  <c r="E537" i="6"/>
  <c r="F537" i="6"/>
  <c r="G537" i="6"/>
  <c r="A538" i="6"/>
  <c r="B538" i="6"/>
  <c r="C538" i="6"/>
  <c r="D538" i="6"/>
  <c r="E538" i="6"/>
  <c r="F538" i="6"/>
  <c r="G538" i="6"/>
  <c r="A539" i="6"/>
  <c r="B539" i="6"/>
  <c r="C539" i="6"/>
  <c r="D539" i="6"/>
  <c r="E539" i="6"/>
  <c r="F539" i="6"/>
  <c r="G539" i="6"/>
  <c r="A540" i="6"/>
  <c r="B540" i="6"/>
  <c r="C540" i="6"/>
  <c r="D540" i="6"/>
  <c r="E540" i="6"/>
  <c r="F540" i="6"/>
  <c r="G540" i="6"/>
  <c r="A541" i="6"/>
  <c r="B541" i="6"/>
  <c r="C541" i="6"/>
  <c r="D541" i="6"/>
  <c r="E541" i="6"/>
  <c r="F541" i="6"/>
  <c r="G541" i="6"/>
  <c r="A542" i="6"/>
  <c r="B542" i="6"/>
  <c r="C542" i="6"/>
  <c r="D542" i="6"/>
  <c r="E542" i="6"/>
  <c r="F542" i="6"/>
  <c r="G542" i="6"/>
  <c r="A543" i="6"/>
  <c r="B543" i="6"/>
  <c r="C543" i="6"/>
  <c r="D543" i="6"/>
  <c r="E543" i="6"/>
  <c r="F543" i="6"/>
  <c r="G543" i="6"/>
  <c r="A544" i="6"/>
  <c r="B544" i="6"/>
  <c r="C544" i="6"/>
  <c r="D544" i="6"/>
  <c r="E544" i="6"/>
  <c r="F544" i="6"/>
  <c r="G544" i="6"/>
  <c r="A545" i="6"/>
  <c r="B545" i="6"/>
  <c r="C545" i="6"/>
  <c r="D545" i="6"/>
  <c r="E545" i="6"/>
  <c r="F545" i="6"/>
  <c r="G545" i="6"/>
  <c r="A546" i="6"/>
  <c r="B546" i="6"/>
  <c r="C546" i="6"/>
  <c r="D546" i="6"/>
  <c r="E546" i="6"/>
  <c r="F546" i="6"/>
  <c r="G546" i="6"/>
  <c r="A547" i="6"/>
  <c r="B547" i="6"/>
  <c r="C547" i="6"/>
  <c r="D547" i="6"/>
  <c r="E547" i="6"/>
  <c r="F547" i="6"/>
  <c r="G547" i="6"/>
  <c r="A548" i="6"/>
  <c r="B548" i="6"/>
  <c r="C548" i="6"/>
  <c r="D548" i="6"/>
  <c r="E548" i="6"/>
  <c r="F548" i="6"/>
  <c r="G548" i="6"/>
  <c r="A549" i="6"/>
  <c r="B549" i="6"/>
  <c r="C549" i="6"/>
  <c r="D549" i="6"/>
  <c r="E549" i="6"/>
  <c r="F549" i="6"/>
  <c r="G549" i="6"/>
  <c r="A550" i="6"/>
  <c r="B550" i="6"/>
  <c r="C550" i="6"/>
  <c r="D550" i="6"/>
  <c r="E550" i="6"/>
  <c r="F550" i="6"/>
  <c r="G550" i="6"/>
  <c r="A551" i="6"/>
  <c r="B551" i="6"/>
  <c r="C551" i="6"/>
  <c r="D551" i="6"/>
  <c r="E551" i="6"/>
  <c r="F551" i="6"/>
  <c r="G551" i="6"/>
  <c r="A552" i="6"/>
  <c r="B552" i="6"/>
  <c r="C552" i="6"/>
  <c r="D552" i="6"/>
  <c r="E552" i="6"/>
  <c r="F552" i="6"/>
  <c r="G552" i="6"/>
  <c r="A553" i="6"/>
  <c r="B553" i="6"/>
  <c r="C553" i="6"/>
  <c r="D553" i="6"/>
  <c r="E553" i="6"/>
  <c r="F553" i="6"/>
  <c r="G553" i="6"/>
  <c r="A554" i="6"/>
  <c r="B554" i="6"/>
  <c r="C554" i="6"/>
  <c r="D554" i="6"/>
  <c r="E554" i="6"/>
  <c r="F554" i="6"/>
  <c r="G554" i="6"/>
  <c r="A555" i="6"/>
  <c r="B555" i="6"/>
  <c r="C555" i="6"/>
  <c r="D555" i="6"/>
  <c r="E555" i="6"/>
  <c r="F555" i="6"/>
  <c r="G555" i="6"/>
  <c r="A556" i="6"/>
  <c r="B556" i="6"/>
  <c r="C556" i="6"/>
  <c r="D556" i="6"/>
  <c r="E556" i="6"/>
  <c r="F556" i="6"/>
  <c r="G556" i="6"/>
  <c r="A557" i="6"/>
  <c r="B557" i="6"/>
  <c r="C557" i="6"/>
  <c r="D557" i="6"/>
  <c r="E557" i="6"/>
  <c r="F557" i="6"/>
  <c r="G557" i="6"/>
  <c r="A558" i="6"/>
  <c r="B558" i="6"/>
  <c r="C558" i="6"/>
  <c r="D558" i="6"/>
  <c r="E558" i="6"/>
  <c r="F558" i="6"/>
  <c r="G558" i="6"/>
  <c r="A559" i="6"/>
  <c r="B559" i="6"/>
  <c r="C559" i="6"/>
  <c r="D559" i="6"/>
  <c r="E559" i="6"/>
  <c r="F559" i="6"/>
  <c r="G559" i="6"/>
  <c r="A560" i="6"/>
  <c r="B560" i="6"/>
  <c r="C560" i="6"/>
  <c r="D560" i="6"/>
  <c r="E560" i="6"/>
  <c r="F560" i="6"/>
  <c r="G560" i="6"/>
  <c r="A561" i="6"/>
  <c r="B561" i="6"/>
  <c r="C561" i="6"/>
  <c r="D561" i="6"/>
  <c r="E561" i="6"/>
  <c r="F561" i="6"/>
  <c r="G561" i="6"/>
  <c r="A562" i="6"/>
  <c r="B562" i="6"/>
  <c r="C562" i="6"/>
  <c r="D562" i="6"/>
  <c r="E562" i="6"/>
  <c r="F562" i="6"/>
  <c r="G562" i="6"/>
  <c r="A563" i="6"/>
  <c r="B563" i="6"/>
  <c r="C563" i="6"/>
  <c r="D563" i="6"/>
  <c r="E563" i="6"/>
  <c r="F563" i="6"/>
  <c r="G563" i="6"/>
  <c r="A564" i="6"/>
  <c r="B564" i="6"/>
  <c r="C564" i="6"/>
  <c r="D564" i="6"/>
  <c r="E564" i="6"/>
  <c r="F564" i="6"/>
  <c r="G564" i="6"/>
  <c r="A565" i="6"/>
  <c r="B565" i="6"/>
  <c r="C565" i="6"/>
  <c r="D565" i="6"/>
  <c r="E565" i="6"/>
  <c r="F565" i="6"/>
  <c r="G565" i="6"/>
  <c r="A566" i="6"/>
  <c r="B566" i="6"/>
  <c r="C566" i="6"/>
  <c r="D566" i="6"/>
  <c r="E566" i="6"/>
  <c r="F566" i="6"/>
  <c r="G566" i="6"/>
  <c r="A567" i="6"/>
  <c r="B567" i="6"/>
  <c r="C567" i="6"/>
  <c r="D567" i="6"/>
  <c r="E567" i="6"/>
  <c r="F567" i="6"/>
  <c r="G567" i="6"/>
  <c r="A568" i="6"/>
  <c r="B568" i="6"/>
  <c r="C568" i="6"/>
  <c r="D568" i="6"/>
  <c r="E568" i="6"/>
  <c r="F568" i="6"/>
  <c r="G568" i="6"/>
  <c r="A569" i="6"/>
  <c r="B569" i="6"/>
  <c r="C569" i="6"/>
  <c r="D569" i="6"/>
  <c r="E569" i="6"/>
  <c r="F569" i="6"/>
  <c r="G569" i="6"/>
  <c r="A570" i="6"/>
  <c r="B570" i="6"/>
  <c r="C570" i="6"/>
  <c r="D570" i="6"/>
  <c r="E570" i="6"/>
  <c r="F570" i="6"/>
  <c r="G570" i="6"/>
  <c r="A571" i="6"/>
  <c r="B571" i="6"/>
  <c r="C571" i="6"/>
  <c r="D571" i="6"/>
  <c r="E571" i="6"/>
  <c r="F571" i="6"/>
  <c r="G571" i="6"/>
  <c r="A572" i="6"/>
  <c r="B572" i="6"/>
  <c r="C572" i="6"/>
  <c r="D572" i="6"/>
  <c r="E572" i="6"/>
  <c r="F572" i="6"/>
  <c r="G572" i="6"/>
  <c r="A573" i="6"/>
  <c r="B573" i="6"/>
  <c r="C573" i="6"/>
  <c r="D573" i="6"/>
  <c r="E573" i="6"/>
  <c r="F573" i="6"/>
  <c r="G573" i="6"/>
  <c r="A574" i="6"/>
  <c r="B574" i="6"/>
  <c r="C574" i="6"/>
  <c r="D574" i="6"/>
  <c r="E574" i="6"/>
  <c r="F574" i="6"/>
  <c r="G574" i="6"/>
  <c r="A575" i="6"/>
  <c r="B575" i="6"/>
  <c r="C575" i="6"/>
  <c r="D575" i="6"/>
  <c r="E575" i="6"/>
  <c r="F575" i="6"/>
  <c r="G575" i="6"/>
  <c r="A576" i="6"/>
  <c r="B576" i="6"/>
  <c r="C576" i="6"/>
  <c r="D576" i="6"/>
  <c r="E576" i="6"/>
  <c r="F576" i="6"/>
  <c r="G576" i="6"/>
  <c r="A577" i="6"/>
  <c r="B577" i="6"/>
  <c r="C577" i="6"/>
  <c r="D577" i="6"/>
  <c r="E577" i="6"/>
  <c r="F577" i="6"/>
  <c r="G577" i="6"/>
  <c r="A578" i="6"/>
  <c r="B578" i="6"/>
  <c r="C578" i="6"/>
  <c r="D578" i="6"/>
  <c r="E578" i="6"/>
  <c r="F578" i="6"/>
  <c r="G578" i="6"/>
  <c r="A579" i="6"/>
  <c r="B579" i="6"/>
  <c r="C579" i="6"/>
  <c r="D579" i="6"/>
  <c r="E579" i="6"/>
  <c r="F579" i="6"/>
  <c r="G579" i="6"/>
  <c r="A580" i="6"/>
  <c r="B580" i="6"/>
  <c r="C580" i="6"/>
  <c r="D580" i="6"/>
  <c r="E580" i="6"/>
  <c r="F580" i="6"/>
  <c r="G580" i="6"/>
  <c r="A581" i="6"/>
  <c r="B581" i="6"/>
  <c r="C581" i="6"/>
  <c r="D581" i="6"/>
  <c r="E581" i="6"/>
  <c r="F581" i="6"/>
  <c r="G581" i="6"/>
  <c r="A582" i="6"/>
  <c r="B582" i="6"/>
  <c r="C582" i="6"/>
  <c r="D582" i="6"/>
  <c r="E582" i="6"/>
  <c r="F582" i="6"/>
  <c r="G582" i="6"/>
  <c r="A583" i="6"/>
  <c r="B583" i="6"/>
  <c r="C583" i="6"/>
  <c r="D583" i="6"/>
  <c r="E583" i="6"/>
  <c r="F583" i="6"/>
  <c r="G583" i="6"/>
  <c r="A584" i="6"/>
  <c r="B584" i="6"/>
  <c r="C584" i="6"/>
  <c r="D584" i="6"/>
  <c r="E584" i="6"/>
  <c r="F584" i="6"/>
  <c r="G584" i="6"/>
  <c r="A585" i="6"/>
  <c r="B585" i="6"/>
  <c r="C585" i="6"/>
  <c r="D585" i="6"/>
  <c r="E585" i="6"/>
  <c r="F585" i="6"/>
  <c r="G585" i="6"/>
  <c r="A586" i="6"/>
  <c r="B586" i="6"/>
  <c r="C586" i="6"/>
  <c r="D586" i="6"/>
  <c r="E586" i="6"/>
  <c r="F586" i="6"/>
  <c r="G586" i="6"/>
  <c r="A587" i="6"/>
  <c r="B587" i="6"/>
  <c r="C587" i="6"/>
  <c r="D587" i="6"/>
  <c r="E587" i="6"/>
  <c r="F587" i="6"/>
  <c r="G587" i="6"/>
  <c r="A588" i="6"/>
  <c r="B588" i="6"/>
  <c r="C588" i="6"/>
  <c r="D588" i="6"/>
  <c r="E588" i="6"/>
  <c r="F588" i="6"/>
  <c r="G588" i="6"/>
  <c r="A589" i="6"/>
  <c r="B589" i="6"/>
  <c r="C589" i="6"/>
  <c r="D589" i="6"/>
  <c r="E589" i="6"/>
  <c r="F589" i="6"/>
  <c r="G589" i="6"/>
  <c r="A590" i="6"/>
  <c r="B590" i="6"/>
  <c r="C590" i="6"/>
  <c r="D590" i="6"/>
  <c r="E590" i="6"/>
  <c r="F590" i="6"/>
  <c r="G590" i="6"/>
  <c r="A591" i="6"/>
  <c r="B591" i="6"/>
  <c r="C591" i="6"/>
  <c r="D591" i="6"/>
  <c r="E591" i="6"/>
  <c r="F591" i="6"/>
  <c r="G591" i="6"/>
  <c r="A592" i="6"/>
  <c r="B592" i="6"/>
  <c r="C592" i="6"/>
  <c r="D592" i="6"/>
  <c r="E592" i="6"/>
  <c r="F592" i="6"/>
  <c r="G592" i="6"/>
  <c r="A593" i="6"/>
  <c r="B593" i="6"/>
  <c r="C593" i="6"/>
  <c r="D593" i="6"/>
  <c r="E593" i="6"/>
  <c r="F593" i="6"/>
  <c r="G593" i="6"/>
  <c r="A594" i="6"/>
  <c r="B594" i="6"/>
  <c r="C594" i="6"/>
  <c r="D594" i="6"/>
  <c r="E594" i="6"/>
  <c r="F594" i="6"/>
  <c r="G594" i="6"/>
  <c r="A595" i="6"/>
  <c r="B595" i="6"/>
  <c r="C595" i="6"/>
  <c r="D595" i="6"/>
  <c r="E595" i="6"/>
  <c r="F595" i="6"/>
  <c r="G595" i="6"/>
  <c r="A596" i="6"/>
  <c r="B596" i="6"/>
  <c r="C596" i="6"/>
  <c r="D596" i="6"/>
  <c r="E596" i="6"/>
  <c r="F596" i="6"/>
  <c r="G596" i="6"/>
  <c r="A597" i="6"/>
  <c r="B597" i="6"/>
  <c r="C597" i="6"/>
  <c r="D597" i="6"/>
  <c r="E597" i="6"/>
  <c r="F597" i="6"/>
  <c r="G597" i="6"/>
  <c r="A598" i="6"/>
  <c r="B598" i="6"/>
  <c r="C598" i="6"/>
  <c r="D598" i="6"/>
  <c r="E598" i="6"/>
  <c r="F598" i="6"/>
  <c r="G598" i="6"/>
  <c r="A599" i="6"/>
  <c r="B599" i="6"/>
  <c r="C599" i="6"/>
  <c r="D599" i="6"/>
  <c r="E599" i="6"/>
  <c r="F599" i="6"/>
  <c r="G599" i="6"/>
  <c r="A600" i="6"/>
  <c r="B600" i="6"/>
  <c r="C600" i="6"/>
  <c r="D600" i="6"/>
  <c r="E600" i="6"/>
  <c r="F600" i="6"/>
  <c r="G600" i="6"/>
  <c r="A601" i="6"/>
  <c r="B601" i="6"/>
  <c r="C601" i="6"/>
  <c r="D601" i="6"/>
  <c r="E601" i="6"/>
  <c r="F601" i="6"/>
  <c r="G601" i="6"/>
  <c r="A602" i="6"/>
  <c r="B602" i="6"/>
  <c r="C602" i="6"/>
  <c r="D602" i="6"/>
  <c r="E602" i="6"/>
  <c r="F602" i="6"/>
  <c r="G602" i="6"/>
  <c r="A603" i="6"/>
  <c r="B603" i="6"/>
  <c r="C603" i="6"/>
  <c r="D603" i="6"/>
  <c r="E603" i="6"/>
  <c r="F603" i="6"/>
  <c r="G603" i="6"/>
  <c r="A604" i="6"/>
  <c r="B604" i="6"/>
  <c r="C604" i="6"/>
  <c r="D604" i="6"/>
  <c r="E604" i="6"/>
  <c r="F604" i="6"/>
  <c r="G604" i="6"/>
  <c r="A605" i="6"/>
  <c r="B605" i="6"/>
  <c r="C605" i="6"/>
  <c r="D605" i="6"/>
  <c r="E605" i="6"/>
  <c r="F605" i="6"/>
  <c r="G605" i="6"/>
  <c r="A606" i="6"/>
  <c r="B606" i="6"/>
  <c r="C606" i="6"/>
  <c r="D606" i="6"/>
  <c r="E606" i="6"/>
  <c r="F606" i="6"/>
  <c r="G606" i="6"/>
  <c r="A607" i="6"/>
  <c r="B607" i="6"/>
  <c r="C607" i="6"/>
  <c r="D607" i="6"/>
  <c r="E607" i="6"/>
  <c r="F607" i="6"/>
  <c r="G607" i="6"/>
  <c r="A608" i="6"/>
  <c r="B608" i="6"/>
  <c r="C608" i="6"/>
  <c r="D608" i="6"/>
  <c r="E608" i="6"/>
  <c r="F608" i="6"/>
  <c r="G608" i="6"/>
  <c r="A609" i="6"/>
  <c r="B609" i="6"/>
  <c r="C609" i="6"/>
  <c r="D609" i="6"/>
  <c r="E609" i="6"/>
  <c r="F609" i="6"/>
  <c r="G609" i="6"/>
  <c r="A610" i="6"/>
  <c r="B610" i="6"/>
  <c r="C610" i="6"/>
  <c r="D610" i="6"/>
  <c r="E610" i="6"/>
  <c r="F610" i="6"/>
  <c r="G610" i="6"/>
  <c r="A611" i="6"/>
  <c r="B611" i="6"/>
  <c r="C611" i="6"/>
  <c r="D611" i="6"/>
  <c r="E611" i="6"/>
  <c r="F611" i="6"/>
  <c r="G611" i="6"/>
  <c r="A612" i="6"/>
  <c r="B612" i="6"/>
  <c r="C612" i="6"/>
  <c r="D612" i="6"/>
  <c r="E612" i="6"/>
  <c r="F612" i="6"/>
  <c r="G612" i="6"/>
  <c r="A613" i="6"/>
  <c r="B613" i="6"/>
  <c r="C613" i="6"/>
  <c r="D613" i="6"/>
  <c r="E613" i="6"/>
  <c r="F613" i="6"/>
  <c r="G613" i="6"/>
  <c r="A614" i="6"/>
  <c r="B614" i="6"/>
  <c r="C614" i="6"/>
  <c r="D614" i="6"/>
  <c r="E614" i="6"/>
  <c r="F614" i="6"/>
  <c r="G614" i="6"/>
  <c r="A615" i="6"/>
  <c r="B615" i="6"/>
  <c r="C615" i="6"/>
  <c r="D615" i="6"/>
  <c r="E615" i="6"/>
  <c r="F615" i="6"/>
  <c r="G615" i="6"/>
  <c r="A616" i="6"/>
  <c r="B616" i="6"/>
  <c r="C616" i="6"/>
  <c r="D616" i="6"/>
  <c r="E616" i="6"/>
  <c r="F616" i="6"/>
  <c r="G616" i="6"/>
  <c r="A617" i="6"/>
  <c r="B617" i="6"/>
  <c r="C617" i="6"/>
  <c r="D617" i="6"/>
  <c r="E617" i="6"/>
  <c r="F617" i="6"/>
  <c r="G617" i="6"/>
  <c r="A618" i="6"/>
  <c r="B618" i="6"/>
  <c r="C618" i="6"/>
  <c r="D618" i="6"/>
  <c r="E618" i="6"/>
  <c r="F618" i="6"/>
  <c r="G618" i="6"/>
  <c r="A619" i="6"/>
  <c r="B619" i="6"/>
  <c r="C619" i="6"/>
  <c r="D619" i="6"/>
  <c r="E619" i="6"/>
  <c r="F619" i="6"/>
  <c r="G619" i="6"/>
  <c r="A620" i="6"/>
  <c r="B620" i="6"/>
  <c r="C620" i="6"/>
  <c r="D620" i="6"/>
  <c r="E620" i="6"/>
  <c r="F620" i="6"/>
  <c r="G620" i="6"/>
  <c r="A621" i="6"/>
  <c r="B621" i="6"/>
  <c r="C621" i="6"/>
  <c r="D621" i="6"/>
  <c r="E621" i="6"/>
  <c r="F621" i="6"/>
  <c r="G621" i="6"/>
  <c r="A622" i="6"/>
  <c r="B622" i="6"/>
  <c r="C622" i="6"/>
  <c r="D622" i="6"/>
  <c r="E622" i="6"/>
  <c r="F622" i="6"/>
  <c r="G622" i="6"/>
  <c r="A623" i="6"/>
  <c r="B623" i="6"/>
  <c r="C623" i="6"/>
  <c r="D623" i="6"/>
  <c r="E623" i="6"/>
  <c r="F623" i="6"/>
  <c r="G623" i="6"/>
  <c r="A624" i="6"/>
  <c r="B624" i="6"/>
  <c r="C624" i="6"/>
  <c r="D624" i="6"/>
  <c r="E624" i="6"/>
  <c r="F624" i="6"/>
  <c r="G624" i="6"/>
  <c r="A625" i="6"/>
  <c r="B625" i="6"/>
  <c r="C625" i="6"/>
  <c r="D625" i="6"/>
  <c r="E625" i="6"/>
  <c r="F625" i="6"/>
  <c r="G625" i="6"/>
  <c r="A626" i="6"/>
  <c r="B626" i="6"/>
  <c r="C626" i="6"/>
  <c r="D626" i="6"/>
  <c r="E626" i="6"/>
  <c r="F626" i="6"/>
  <c r="G626" i="6"/>
  <c r="A627" i="6"/>
  <c r="B627" i="6"/>
  <c r="C627" i="6"/>
  <c r="D627" i="6"/>
  <c r="E627" i="6"/>
  <c r="F627" i="6"/>
  <c r="G627" i="6"/>
  <c r="A628" i="6"/>
  <c r="B628" i="6"/>
  <c r="C628" i="6"/>
  <c r="D628" i="6"/>
  <c r="E628" i="6"/>
  <c r="F628" i="6"/>
  <c r="G628" i="6"/>
  <c r="A629" i="6"/>
  <c r="B629" i="6"/>
  <c r="C629" i="6"/>
  <c r="D629" i="6"/>
  <c r="E629" i="6"/>
  <c r="F629" i="6"/>
  <c r="G629" i="6"/>
  <c r="A630" i="6"/>
  <c r="B630" i="6"/>
  <c r="C630" i="6"/>
  <c r="D630" i="6"/>
  <c r="E630" i="6"/>
  <c r="F630" i="6"/>
  <c r="G630" i="6"/>
  <c r="A631" i="6"/>
  <c r="B631" i="6"/>
  <c r="C631" i="6"/>
  <c r="D631" i="6"/>
  <c r="E631" i="6"/>
  <c r="F631" i="6"/>
  <c r="G631" i="6"/>
  <c r="A632" i="6"/>
  <c r="B632" i="6"/>
  <c r="C632" i="6"/>
  <c r="D632" i="6"/>
  <c r="E632" i="6"/>
  <c r="F632" i="6"/>
  <c r="G632" i="6"/>
  <c r="A633" i="6"/>
  <c r="B633" i="6"/>
  <c r="C633" i="6"/>
  <c r="D633" i="6"/>
  <c r="E633" i="6"/>
  <c r="F633" i="6"/>
  <c r="G633" i="6"/>
  <c r="A634" i="6"/>
  <c r="B634" i="6"/>
  <c r="C634" i="6"/>
  <c r="D634" i="6"/>
  <c r="E634" i="6"/>
  <c r="F634" i="6"/>
  <c r="G634" i="6"/>
  <c r="A635" i="6"/>
  <c r="B635" i="6"/>
  <c r="C635" i="6"/>
  <c r="D635" i="6"/>
  <c r="E635" i="6"/>
  <c r="F635" i="6"/>
  <c r="G635" i="6"/>
  <c r="A636" i="6"/>
  <c r="B636" i="6"/>
  <c r="C636" i="6"/>
  <c r="D636" i="6"/>
  <c r="E636" i="6"/>
  <c r="F636" i="6"/>
  <c r="G636" i="6"/>
  <c r="A637" i="6"/>
  <c r="B637" i="6"/>
  <c r="C637" i="6"/>
  <c r="D637" i="6"/>
  <c r="E637" i="6"/>
  <c r="F637" i="6"/>
  <c r="G637" i="6"/>
  <c r="A638" i="6"/>
  <c r="B638" i="6"/>
  <c r="C638" i="6"/>
  <c r="D638" i="6"/>
  <c r="E638" i="6"/>
  <c r="F638" i="6"/>
  <c r="G638" i="6"/>
  <c r="A639" i="6"/>
  <c r="B639" i="6"/>
  <c r="C639" i="6"/>
  <c r="D639" i="6"/>
  <c r="E639" i="6"/>
  <c r="F639" i="6"/>
  <c r="G639" i="6"/>
  <c r="A640" i="6"/>
  <c r="B640" i="6"/>
  <c r="C640" i="6"/>
  <c r="D640" i="6"/>
  <c r="E640" i="6"/>
  <c r="F640" i="6"/>
  <c r="G640" i="6"/>
  <c r="A641" i="6"/>
  <c r="B641" i="6"/>
  <c r="C641" i="6"/>
  <c r="D641" i="6"/>
  <c r="E641" i="6"/>
  <c r="F641" i="6"/>
  <c r="G641" i="6"/>
  <c r="A642" i="6"/>
  <c r="B642" i="6"/>
  <c r="C642" i="6"/>
  <c r="D642" i="6"/>
  <c r="E642" i="6"/>
  <c r="F642" i="6"/>
  <c r="G642" i="6"/>
  <c r="A643" i="6"/>
  <c r="B643" i="6"/>
  <c r="C643" i="6"/>
  <c r="D643" i="6"/>
  <c r="E643" i="6"/>
  <c r="F643" i="6"/>
  <c r="G643" i="6"/>
  <c r="A644" i="6"/>
  <c r="B644" i="6"/>
  <c r="C644" i="6"/>
  <c r="D644" i="6"/>
  <c r="E644" i="6"/>
  <c r="F644" i="6"/>
  <c r="G644" i="6"/>
  <c r="A645" i="6"/>
  <c r="B645" i="6"/>
  <c r="C645" i="6"/>
  <c r="D645" i="6"/>
  <c r="E645" i="6"/>
  <c r="F645" i="6"/>
  <c r="G645" i="6"/>
  <c r="A646" i="6"/>
  <c r="B646" i="6"/>
  <c r="C646" i="6"/>
  <c r="D646" i="6"/>
  <c r="E646" i="6"/>
  <c r="F646" i="6"/>
  <c r="G646" i="6"/>
  <c r="A647" i="6"/>
  <c r="B647" i="6"/>
  <c r="C647" i="6"/>
  <c r="D647" i="6"/>
  <c r="E647" i="6"/>
  <c r="F647" i="6"/>
  <c r="G647" i="6"/>
  <c r="A648" i="6"/>
  <c r="B648" i="6"/>
  <c r="C648" i="6"/>
  <c r="D648" i="6"/>
  <c r="E648" i="6"/>
  <c r="F648" i="6"/>
  <c r="G648" i="6"/>
  <c r="A649" i="6"/>
  <c r="B649" i="6"/>
  <c r="C649" i="6"/>
  <c r="D649" i="6"/>
  <c r="E649" i="6"/>
  <c r="F649" i="6"/>
  <c r="G649" i="6"/>
  <c r="A650" i="6"/>
  <c r="B650" i="6"/>
  <c r="C650" i="6"/>
  <c r="D650" i="6"/>
  <c r="E650" i="6"/>
  <c r="F650" i="6"/>
  <c r="G650" i="6"/>
  <c r="A651" i="6"/>
  <c r="B651" i="6"/>
  <c r="C651" i="6"/>
  <c r="D651" i="6"/>
  <c r="E651" i="6"/>
  <c r="F651" i="6"/>
  <c r="G651" i="6"/>
  <c r="A652" i="6"/>
  <c r="B652" i="6"/>
  <c r="C652" i="6"/>
  <c r="D652" i="6"/>
  <c r="E652" i="6"/>
  <c r="F652" i="6"/>
  <c r="G652" i="6"/>
  <c r="A653" i="6"/>
  <c r="B653" i="6"/>
  <c r="C653" i="6"/>
  <c r="D653" i="6"/>
  <c r="E653" i="6"/>
  <c r="F653" i="6"/>
  <c r="G653" i="6"/>
  <c r="A654" i="6"/>
  <c r="B654" i="6"/>
  <c r="C654" i="6"/>
  <c r="D654" i="6"/>
  <c r="E654" i="6"/>
  <c r="F654" i="6"/>
  <c r="G654" i="6"/>
  <c r="A655" i="6"/>
  <c r="B655" i="6"/>
  <c r="C655" i="6"/>
  <c r="D655" i="6"/>
  <c r="E655" i="6"/>
  <c r="F655" i="6"/>
  <c r="G655" i="6"/>
  <c r="A656" i="6"/>
  <c r="B656" i="6"/>
  <c r="C656" i="6"/>
  <c r="D656" i="6"/>
  <c r="E656" i="6"/>
  <c r="F656" i="6"/>
  <c r="G656" i="6"/>
  <c r="A657" i="6"/>
  <c r="B657" i="6"/>
  <c r="C657" i="6"/>
  <c r="D657" i="6"/>
  <c r="E657" i="6"/>
  <c r="F657" i="6"/>
  <c r="G657" i="6"/>
  <c r="A658" i="6"/>
  <c r="B658" i="6"/>
  <c r="C658" i="6"/>
  <c r="D658" i="6"/>
  <c r="E658" i="6"/>
  <c r="F658" i="6"/>
  <c r="G658" i="6"/>
  <c r="A659" i="6"/>
  <c r="B659" i="6"/>
  <c r="C659" i="6"/>
  <c r="D659" i="6"/>
  <c r="E659" i="6"/>
  <c r="F659" i="6"/>
  <c r="G659" i="6"/>
  <c r="A660" i="6"/>
  <c r="B660" i="6"/>
  <c r="C660" i="6"/>
  <c r="D660" i="6"/>
  <c r="E660" i="6"/>
  <c r="F660" i="6"/>
  <c r="G660" i="6"/>
  <c r="A661" i="6"/>
  <c r="B661" i="6"/>
  <c r="C661" i="6"/>
  <c r="D661" i="6"/>
  <c r="E661" i="6"/>
  <c r="F661" i="6"/>
  <c r="G661" i="6"/>
  <c r="A662" i="6"/>
  <c r="B662" i="6"/>
  <c r="C662" i="6"/>
  <c r="D662" i="6"/>
  <c r="E662" i="6"/>
  <c r="F662" i="6"/>
  <c r="G662" i="6"/>
  <c r="A663" i="6"/>
  <c r="B663" i="6"/>
  <c r="C663" i="6"/>
  <c r="D663" i="6"/>
  <c r="E663" i="6"/>
  <c r="F663" i="6"/>
  <c r="G663" i="6"/>
  <c r="A664" i="6"/>
  <c r="B664" i="6"/>
  <c r="C664" i="6"/>
  <c r="D664" i="6"/>
  <c r="E664" i="6"/>
  <c r="F664" i="6"/>
  <c r="G664" i="6"/>
  <c r="A665" i="6"/>
  <c r="B665" i="6"/>
  <c r="C665" i="6"/>
  <c r="D665" i="6"/>
  <c r="E665" i="6"/>
  <c r="F665" i="6"/>
  <c r="G665" i="6"/>
  <c r="A666" i="6"/>
  <c r="B666" i="6"/>
  <c r="C666" i="6"/>
  <c r="D666" i="6"/>
  <c r="E666" i="6"/>
  <c r="F666" i="6"/>
  <c r="G666" i="6"/>
  <c r="A667" i="6"/>
  <c r="B667" i="6"/>
  <c r="C667" i="6"/>
  <c r="D667" i="6"/>
  <c r="E667" i="6"/>
  <c r="F667" i="6"/>
  <c r="G667" i="6"/>
  <c r="A668" i="6"/>
  <c r="B668" i="6"/>
  <c r="C668" i="6"/>
  <c r="D668" i="6"/>
  <c r="E668" i="6"/>
  <c r="F668" i="6"/>
  <c r="G668" i="6"/>
  <c r="A669" i="6"/>
  <c r="B669" i="6"/>
  <c r="C669" i="6"/>
  <c r="D669" i="6"/>
  <c r="E669" i="6"/>
  <c r="F669" i="6"/>
  <c r="G669" i="6"/>
  <c r="A670" i="6"/>
  <c r="B670" i="6"/>
  <c r="C670" i="6"/>
  <c r="D670" i="6"/>
  <c r="E670" i="6"/>
  <c r="F670" i="6"/>
  <c r="G670" i="6"/>
  <c r="A671" i="6"/>
  <c r="B671" i="6"/>
  <c r="C671" i="6"/>
  <c r="D671" i="6"/>
  <c r="E671" i="6"/>
  <c r="F671" i="6"/>
  <c r="G671" i="6"/>
  <c r="A672" i="6"/>
  <c r="B672" i="6"/>
  <c r="C672" i="6"/>
  <c r="D672" i="6"/>
  <c r="E672" i="6"/>
  <c r="F672" i="6"/>
  <c r="G672" i="6"/>
  <c r="A673" i="6"/>
  <c r="B673" i="6"/>
  <c r="C673" i="6"/>
  <c r="D673" i="6"/>
  <c r="E673" i="6"/>
  <c r="F673" i="6"/>
  <c r="G673" i="6"/>
  <c r="A674" i="6"/>
  <c r="B674" i="6"/>
  <c r="C674" i="6"/>
  <c r="D674" i="6"/>
  <c r="E674" i="6"/>
  <c r="F674" i="6"/>
  <c r="G674" i="6"/>
  <c r="A675" i="6"/>
  <c r="B675" i="6"/>
  <c r="C675" i="6"/>
  <c r="D675" i="6"/>
  <c r="E675" i="6"/>
  <c r="F675" i="6"/>
  <c r="G675" i="6"/>
  <c r="A676" i="6"/>
  <c r="B676" i="6"/>
  <c r="C676" i="6"/>
  <c r="D676" i="6"/>
  <c r="E676" i="6"/>
  <c r="F676" i="6"/>
  <c r="G676" i="6"/>
  <c r="A677" i="6"/>
  <c r="B677" i="6"/>
  <c r="C677" i="6"/>
  <c r="D677" i="6"/>
  <c r="E677" i="6"/>
  <c r="F677" i="6"/>
  <c r="G677" i="6"/>
  <c r="A678" i="6"/>
  <c r="B678" i="6"/>
  <c r="C678" i="6"/>
  <c r="D678" i="6"/>
  <c r="E678" i="6"/>
  <c r="F678" i="6"/>
  <c r="G678" i="6"/>
  <c r="A679" i="6"/>
  <c r="B679" i="6"/>
  <c r="C679" i="6"/>
  <c r="D679" i="6"/>
  <c r="E679" i="6"/>
  <c r="F679" i="6"/>
  <c r="G679" i="6"/>
  <c r="A680" i="6"/>
  <c r="B680" i="6"/>
  <c r="C680" i="6"/>
  <c r="D680" i="6"/>
  <c r="E680" i="6"/>
  <c r="F680" i="6"/>
  <c r="G680" i="6"/>
  <c r="A681" i="6"/>
  <c r="B681" i="6"/>
  <c r="C681" i="6"/>
  <c r="D681" i="6"/>
  <c r="E681" i="6"/>
  <c r="F681" i="6"/>
  <c r="G681" i="6"/>
  <c r="A682" i="6"/>
  <c r="B682" i="6"/>
  <c r="C682" i="6"/>
  <c r="D682" i="6"/>
  <c r="E682" i="6"/>
  <c r="F682" i="6"/>
  <c r="G682" i="6"/>
  <c r="A683" i="6"/>
  <c r="B683" i="6"/>
  <c r="C683" i="6"/>
  <c r="D683" i="6"/>
  <c r="E683" i="6"/>
  <c r="F683" i="6"/>
  <c r="G683" i="6"/>
  <c r="A684" i="6"/>
  <c r="B684" i="6"/>
  <c r="C684" i="6"/>
  <c r="D684" i="6"/>
  <c r="E684" i="6"/>
  <c r="F684" i="6"/>
  <c r="G684" i="6"/>
  <c r="A685" i="6"/>
  <c r="B685" i="6"/>
  <c r="C685" i="6"/>
  <c r="D685" i="6"/>
  <c r="E685" i="6"/>
  <c r="F685" i="6"/>
  <c r="G685" i="6"/>
  <c r="A686" i="6"/>
  <c r="B686" i="6"/>
  <c r="C686" i="6"/>
  <c r="D686" i="6"/>
  <c r="E686" i="6"/>
  <c r="F686" i="6"/>
  <c r="G686" i="6"/>
  <c r="A687" i="6"/>
  <c r="B687" i="6"/>
  <c r="C687" i="6"/>
  <c r="D687" i="6"/>
  <c r="E687" i="6"/>
  <c r="F687" i="6"/>
  <c r="G687" i="6"/>
  <c r="A688" i="6"/>
  <c r="B688" i="6"/>
  <c r="C688" i="6"/>
  <c r="D688" i="6"/>
  <c r="E688" i="6"/>
  <c r="F688" i="6"/>
  <c r="G688" i="6"/>
  <c r="A689" i="6"/>
  <c r="B689" i="6"/>
  <c r="C689" i="6"/>
  <c r="D689" i="6"/>
  <c r="E689" i="6"/>
  <c r="F689" i="6"/>
  <c r="G689" i="6"/>
  <c r="A690" i="6"/>
  <c r="B690" i="6"/>
  <c r="C690" i="6"/>
  <c r="D690" i="6"/>
  <c r="E690" i="6"/>
  <c r="F690" i="6"/>
  <c r="G690" i="6"/>
  <c r="A691" i="6"/>
  <c r="B691" i="6"/>
  <c r="C691" i="6"/>
  <c r="D691" i="6"/>
  <c r="E691" i="6"/>
  <c r="F691" i="6"/>
  <c r="G691" i="6"/>
  <c r="A692" i="6"/>
  <c r="B692" i="6"/>
  <c r="C692" i="6"/>
  <c r="D692" i="6"/>
  <c r="E692" i="6"/>
  <c r="F692" i="6"/>
  <c r="G692" i="6"/>
  <c r="A693" i="6"/>
  <c r="B693" i="6"/>
  <c r="C693" i="6"/>
  <c r="D693" i="6"/>
  <c r="E693" i="6"/>
  <c r="F693" i="6"/>
  <c r="G693" i="6"/>
  <c r="A694" i="6"/>
  <c r="B694" i="6"/>
  <c r="C694" i="6"/>
  <c r="D694" i="6"/>
  <c r="E694" i="6"/>
  <c r="F694" i="6"/>
  <c r="G694" i="6"/>
  <c r="A695" i="6"/>
  <c r="B695" i="6"/>
  <c r="C695" i="6"/>
  <c r="D695" i="6"/>
  <c r="E695" i="6"/>
  <c r="F695" i="6"/>
  <c r="G695" i="6"/>
  <c r="A696" i="6"/>
  <c r="B696" i="6"/>
  <c r="C696" i="6"/>
  <c r="D696" i="6"/>
  <c r="E696" i="6"/>
  <c r="F696" i="6"/>
  <c r="G696" i="6"/>
  <c r="A697" i="6"/>
  <c r="B697" i="6"/>
  <c r="C697" i="6"/>
  <c r="D697" i="6"/>
  <c r="E697" i="6"/>
  <c r="F697" i="6"/>
  <c r="G697" i="6"/>
  <c r="A698" i="6"/>
  <c r="B698" i="6"/>
  <c r="C698" i="6"/>
  <c r="D698" i="6"/>
  <c r="E698" i="6"/>
  <c r="F698" i="6"/>
  <c r="G698" i="6"/>
  <c r="A699" i="6"/>
  <c r="B699" i="6"/>
  <c r="C699" i="6"/>
  <c r="D699" i="6"/>
  <c r="E699" i="6"/>
  <c r="F699" i="6"/>
  <c r="G699" i="6"/>
  <c r="A700" i="6"/>
  <c r="B700" i="6"/>
  <c r="C700" i="6"/>
  <c r="D700" i="6"/>
  <c r="E700" i="6"/>
  <c r="F700" i="6"/>
  <c r="G700" i="6"/>
  <c r="A701" i="6"/>
  <c r="B701" i="6"/>
  <c r="C701" i="6"/>
  <c r="D701" i="6"/>
  <c r="E701" i="6"/>
  <c r="F701" i="6"/>
  <c r="G701" i="6"/>
  <c r="A702" i="6"/>
  <c r="B702" i="6"/>
  <c r="C702" i="6"/>
  <c r="D702" i="6"/>
  <c r="E702" i="6"/>
  <c r="F702" i="6"/>
  <c r="G702" i="6"/>
  <c r="A703" i="6"/>
  <c r="B703" i="6"/>
  <c r="C703" i="6"/>
  <c r="D703" i="6"/>
  <c r="E703" i="6"/>
  <c r="F703" i="6"/>
  <c r="G703" i="6"/>
  <c r="A704" i="6"/>
  <c r="B704" i="6"/>
  <c r="C704" i="6"/>
  <c r="D704" i="6"/>
  <c r="E704" i="6"/>
  <c r="F704" i="6"/>
  <c r="G704" i="6"/>
  <c r="A705" i="6"/>
  <c r="B705" i="6"/>
  <c r="C705" i="6"/>
  <c r="D705" i="6"/>
  <c r="E705" i="6"/>
  <c r="F705" i="6"/>
  <c r="G705" i="6"/>
  <c r="A706" i="6"/>
  <c r="B706" i="6"/>
  <c r="C706" i="6"/>
  <c r="D706" i="6"/>
  <c r="E706" i="6"/>
  <c r="F706" i="6"/>
  <c r="G706" i="6"/>
  <c r="A707" i="6"/>
  <c r="B707" i="6"/>
  <c r="C707" i="6"/>
  <c r="D707" i="6"/>
  <c r="E707" i="6"/>
  <c r="F707" i="6"/>
  <c r="G707" i="6"/>
  <c r="A708" i="6"/>
  <c r="B708" i="6"/>
  <c r="C708" i="6"/>
  <c r="D708" i="6"/>
  <c r="E708" i="6"/>
  <c r="F708" i="6"/>
  <c r="G708" i="6"/>
  <c r="A709" i="6"/>
  <c r="B709" i="6"/>
  <c r="C709" i="6"/>
  <c r="D709" i="6"/>
  <c r="E709" i="6"/>
  <c r="F709" i="6"/>
  <c r="G709" i="6"/>
  <c r="A710" i="6"/>
  <c r="B710" i="6"/>
  <c r="C710" i="6"/>
  <c r="D710" i="6"/>
  <c r="E710" i="6"/>
  <c r="F710" i="6"/>
  <c r="G710" i="6"/>
  <c r="A711" i="6"/>
  <c r="B711" i="6"/>
  <c r="C711" i="6"/>
  <c r="D711" i="6"/>
  <c r="E711" i="6"/>
  <c r="F711" i="6"/>
  <c r="G711" i="6"/>
  <c r="A712" i="6"/>
  <c r="B712" i="6"/>
  <c r="C712" i="6"/>
  <c r="D712" i="6"/>
  <c r="E712" i="6"/>
  <c r="F712" i="6"/>
  <c r="G712" i="6"/>
  <c r="A713" i="6"/>
  <c r="B713" i="6"/>
  <c r="C713" i="6"/>
  <c r="D713" i="6"/>
  <c r="E713" i="6"/>
  <c r="F713" i="6"/>
  <c r="G713" i="6"/>
  <c r="A714" i="6"/>
  <c r="B714" i="6"/>
  <c r="C714" i="6"/>
  <c r="D714" i="6"/>
  <c r="E714" i="6"/>
  <c r="F714" i="6"/>
  <c r="G714" i="6"/>
  <c r="A715" i="6"/>
  <c r="B715" i="6"/>
  <c r="C715" i="6"/>
  <c r="D715" i="6"/>
  <c r="E715" i="6"/>
  <c r="F715" i="6"/>
  <c r="G715" i="6"/>
  <c r="A716" i="6"/>
  <c r="B716" i="6"/>
  <c r="C716" i="6"/>
  <c r="D716" i="6"/>
  <c r="E716" i="6"/>
  <c r="F716" i="6"/>
  <c r="G716" i="6"/>
  <c r="A717" i="6"/>
  <c r="B717" i="6"/>
  <c r="C717" i="6"/>
  <c r="D717" i="6"/>
  <c r="E717" i="6"/>
  <c r="F717" i="6"/>
  <c r="G717" i="6"/>
  <c r="A718" i="6"/>
  <c r="B718" i="6"/>
  <c r="C718" i="6"/>
  <c r="D718" i="6"/>
  <c r="E718" i="6"/>
  <c r="F718" i="6"/>
  <c r="G718" i="6"/>
  <c r="A719" i="6"/>
  <c r="B719" i="6"/>
  <c r="C719" i="6"/>
  <c r="D719" i="6"/>
  <c r="E719" i="6"/>
  <c r="F719" i="6"/>
  <c r="G719" i="6"/>
  <c r="A720" i="6"/>
  <c r="B720" i="6"/>
  <c r="C720" i="6"/>
  <c r="D720" i="6"/>
  <c r="E720" i="6"/>
  <c r="F720" i="6"/>
  <c r="G720" i="6"/>
  <c r="A721" i="6"/>
  <c r="B721" i="6"/>
  <c r="C721" i="6"/>
  <c r="D721" i="6"/>
  <c r="E721" i="6"/>
  <c r="F721" i="6"/>
  <c r="G721" i="6"/>
  <c r="A722" i="6"/>
  <c r="B722" i="6"/>
  <c r="C722" i="6"/>
  <c r="D722" i="6"/>
  <c r="E722" i="6"/>
  <c r="F722" i="6"/>
  <c r="G722" i="6"/>
  <c r="A723" i="6"/>
  <c r="B723" i="6"/>
  <c r="C723" i="6"/>
  <c r="D723" i="6"/>
  <c r="E723" i="6"/>
  <c r="F723" i="6"/>
  <c r="G723" i="6"/>
  <c r="A724" i="6"/>
  <c r="B724" i="6"/>
  <c r="C724" i="6"/>
  <c r="D724" i="6"/>
  <c r="E724" i="6"/>
  <c r="F724" i="6"/>
  <c r="G724" i="6"/>
  <c r="A725" i="6"/>
  <c r="B725" i="6"/>
  <c r="C725" i="6"/>
  <c r="D725" i="6"/>
  <c r="E725" i="6"/>
  <c r="F725" i="6"/>
  <c r="G725" i="6"/>
  <c r="A726" i="6"/>
  <c r="B726" i="6"/>
  <c r="C726" i="6"/>
  <c r="D726" i="6"/>
  <c r="E726" i="6"/>
  <c r="F726" i="6"/>
  <c r="G726" i="6"/>
  <c r="A727" i="6"/>
  <c r="B727" i="6"/>
  <c r="C727" i="6"/>
  <c r="D727" i="6"/>
  <c r="E727" i="6"/>
  <c r="F727" i="6"/>
  <c r="G727" i="6"/>
  <c r="A728" i="6"/>
  <c r="B728" i="6"/>
  <c r="C728" i="6"/>
  <c r="D728" i="6"/>
  <c r="E728" i="6"/>
  <c r="F728" i="6"/>
  <c r="G728" i="6"/>
  <c r="A729" i="6"/>
  <c r="B729" i="6"/>
  <c r="C729" i="6"/>
  <c r="D729" i="6"/>
  <c r="E729" i="6"/>
  <c r="F729" i="6"/>
  <c r="G729" i="6"/>
  <c r="A730" i="6"/>
  <c r="B730" i="6"/>
  <c r="C730" i="6"/>
  <c r="D730" i="6"/>
  <c r="E730" i="6"/>
  <c r="F730" i="6"/>
  <c r="G730" i="6"/>
  <c r="A731" i="6"/>
  <c r="B731" i="6"/>
  <c r="C731" i="6"/>
  <c r="D731" i="6"/>
  <c r="E731" i="6"/>
  <c r="F731" i="6"/>
  <c r="G731" i="6"/>
  <c r="A732" i="6"/>
  <c r="B732" i="6"/>
  <c r="C732" i="6"/>
  <c r="D732" i="6"/>
  <c r="E732" i="6"/>
  <c r="F732" i="6"/>
  <c r="G732" i="6"/>
  <c r="A733" i="6"/>
  <c r="B733" i="6"/>
  <c r="C733" i="6"/>
  <c r="D733" i="6"/>
  <c r="E733" i="6"/>
  <c r="F733" i="6"/>
  <c r="G733" i="6"/>
  <c r="A734" i="6"/>
  <c r="B734" i="6"/>
  <c r="C734" i="6"/>
  <c r="D734" i="6"/>
  <c r="E734" i="6"/>
  <c r="F734" i="6"/>
  <c r="G734" i="6"/>
  <c r="A735" i="6"/>
  <c r="B735" i="6"/>
  <c r="C735" i="6"/>
  <c r="D735" i="6"/>
  <c r="E735" i="6"/>
  <c r="F735" i="6"/>
  <c r="G735" i="6"/>
  <c r="A736" i="6"/>
  <c r="B736" i="6"/>
  <c r="C736" i="6"/>
  <c r="D736" i="6"/>
  <c r="E736" i="6"/>
  <c r="F736" i="6"/>
  <c r="G736" i="6"/>
  <c r="A737" i="6"/>
  <c r="B737" i="6"/>
  <c r="C737" i="6"/>
  <c r="D737" i="6"/>
  <c r="E737" i="6"/>
  <c r="F737" i="6"/>
  <c r="G737" i="6"/>
  <c r="A738" i="6"/>
  <c r="B738" i="6"/>
  <c r="C738" i="6"/>
  <c r="D738" i="6"/>
  <c r="E738" i="6"/>
  <c r="F738" i="6"/>
  <c r="G738" i="6"/>
  <c r="A739" i="6"/>
  <c r="B739" i="6"/>
  <c r="C739" i="6"/>
  <c r="D739" i="6"/>
  <c r="E739" i="6"/>
  <c r="F739" i="6"/>
  <c r="G739" i="6"/>
  <c r="A740" i="6"/>
  <c r="B740" i="6"/>
  <c r="C740" i="6"/>
  <c r="D740" i="6"/>
  <c r="E740" i="6"/>
  <c r="F740" i="6"/>
  <c r="G740" i="6"/>
  <c r="A741" i="6"/>
  <c r="B741" i="6"/>
  <c r="C741" i="6"/>
  <c r="D741" i="6"/>
  <c r="E741" i="6"/>
  <c r="F741" i="6"/>
  <c r="G741" i="6"/>
  <c r="A742" i="6"/>
  <c r="B742" i="6"/>
  <c r="C742" i="6"/>
  <c r="D742" i="6"/>
  <c r="E742" i="6"/>
  <c r="F742" i="6"/>
  <c r="G742" i="6"/>
  <c r="A743" i="6"/>
  <c r="B743" i="6"/>
  <c r="C743" i="6"/>
  <c r="D743" i="6"/>
  <c r="E743" i="6"/>
  <c r="F743" i="6"/>
  <c r="G743" i="6"/>
  <c r="A744" i="6"/>
  <c r="B744" i="6"/>
  <c r="C744" i="6"/>
  <c r="D744" i="6"/>
  <c r="E744" i="6"/>
  <c r="F744" i="6"/>
  <c r="G744" i="6"/>
  <c r="A745" i="6"/>
  <c r="B745" i="6"/>
  <c r="C745" i="6"/>
  <c r="D745" i="6"/>
  <c r="E745" i="6"/>
  <c r="F745" i="6"/>
  <c r="G745" i="6"/>
  <c r="A746" i="6"/>
  <c r="B746" i="6"/>
  <c r="C746" i="6"/>
  <c r="D746" i="6"/>
  <c r="E746" i="6"/>
  <c r="F746" i="6"/>
  <c r="G746" i="6"/>
  <c r="A747" i="6"/>
  <c r="B747" i="6"/>
  <c r="C747" i="6"/>
  <c r="D747" i="6"/>
  <c r="E747" i="6"/>
  <c r="F747" i="6"/>
  <c r="G747" i="6"/>
  <c r="A748" i="6"/>
  <c r="B748" i="6"/>
  <c r="C748" i="6"/>
  <c r="D748" i="6"/>
  <c r="E748" i="6"/>
  <c r="F748" i="6"/>
  <c r="G748" i="6"/>
  <c r="A749" i="6"/>
  <c r="B749" i="6"/>
  <c r="C749" i="6"/>
  <c r="D749" i="6"/>
  <c r="E749" i="6"/>
  <c r="F749" i="6"/>
  <c r="G749" i="6"/>
  <c r="A750" i="6"/>
  <c r="B750" i="6"/>
  <c r="C750" i="6"/>
  <c r="D750" i="6"/>
  <c r="E750" i="6"/>
  <c r="F750" i="6"/>
  <c r="G750" i="6"/>
  <c r="A751" i="6"/>
  <c r="B751" i="6"/>
  <c r="C751" i="6"/>
  <c r="D751" i="6"/>
  <c r="E751" i="6"/>
  <c r="F751" i="6"/>
  <c r="G751" i="6"/>
  <c r="A752" i="6"/>
  <c r="B752" i="6"/>
  <c r="C752" i="6"/>
  <c r="D752" i="6"/>
  <c r="E752" i="6"/>
  <c r="F752" i="6"/>
  <c r="G752" i="6"/>
  <c r="A753" i="6"/>
  <c r="B753" i="6"/>
  <c r="C753" i="6"/>
  <c r="D753" i="6"/>
  <c r="E753" i="6"/>
  <c r="F753" i="6"/>
  <c r="G753" i="6"/>
  <c r="A754" i="6"/>
  <c r="B754" i="6"/>
  <c r="C754" i="6"/>
  <c r="D754" i="6"/>
  <c r="E754" i="6"/>
  <c r="F754" i="6"/>
  <c r="G754" i="6"/>
  <c r="A755" i="6"/>
  <c r="B755" i="6"/>
  <c r="C755" i="6"/>
  <c r="D755" i="6"/>
  <c r="E755" i="6"/>
  <c r="F755" i="6"/>
  <c r="G755" i="6"/>
  <c r="A756" i="6"/>
  <c r="B756" i="6"/>
  <c r="C756" i="6"/>
  <c r="D756" i="6"/>
  <c r="E756" i="6"/>
  <c r="F756" i="6"/>
  <c r="G756" i="6"/>
  <c r="A757" i="6"/>
  <c r="B757" i="6"/>
  <c r="C757" i="6"/>
  <c r="D757" i="6"/>
  <c r="E757" i="6"/>
  <c r="F757" i="6"/>
  <c r="G757" i="6"/>
  <c r="A758" i="6"/>
  <c r="B758" i="6"/>
  <c r="C758" i="6"/>
  <c r="D758" i="6"/>
  <c r="E758" i="6"/>
  <c r="F758" i="6"/>
  <c r="G758" i="6"/>
  <c r="A759" i="6"/>
  <c r="B759" i="6"/>
  <c r="C759" i="6"/>
  <c r="D759" i="6"/>
  <c r="E759" i="6"/>
  <c r="F759" i="6"/>
  <c r="G759" i="6"/>
  <c r="A760" i="6"/>
  <c r="B760" i="6"/>
  <c r="C760" i="6"/>
  <c r="D760" i="6"/>
  <c r="E760" i="6"/>
  <c r="F760" i="6"/>
  <c r="G760" i="6"/>
  <c r="A761" i="6"/>
  <c r="B761" i="6"/>
  <c r="C761" i="6"/>
  <c r="D761" i="6"/>
  <c r="E761" i="6"/>
  <c r="F761" i="6"/>
  <c r="G761" i="6"/>
  <c r="A762" i="6"/>
  <c r="B762" i="6"/>
  <c r="C762" i="6"/>
  <c r="D762" i="6"/>
  <c r="E762" i="6"/>
  <c r="F762" i="6"/>
  <c r="G762" i="6"/>
  <c r="A763" i="6"/>
  <c r="B763" i="6"/>
  <c r="C763" i="6"/>
  <c r="D763" i="6"/>
  <c r="E763" i="6"/>
  <c r="F763" i="6"/>
  <c r="G763" i="6"/>
  <c r="A764" i="6"/>
  <c r="B764" i="6"/>
  <c r="C764" i="6"/>
  <c r="D764" i="6"/>
  <c r="E764" i="6"/>
  <c r="F764" i="6"/>
  <c r="G764" i="6"/>
  <c r="A765" i="6"/>
  <c r="B765" i="6"/>
  <c r="C765" i="6"/>
  <c r="D765" i="6"/>
  <c r="E765" i="6"/>
  <c r="F765" i="6"/>
  <c r="G765" i="6"/>
  <c r="A766" i="6"/>
  <c r="B766" i="6"/>
  <c r="C766" i="6"/>
  <c r="D766" i="6"/>
  <c r="E766" i="6"/>
  <c r="F766" i="6"/>
  <c r="G766" i="6"/>
  <c r="A767" i="6"/>
  <c r="B767" i="6"/>
  <c r="C767" i="6"/>
  <c r="D767" i="6"/>
  <c r="E767" i="6"/>
  <c r="F767" i="6"/>
  <c r="G767" i="6"/>
  <c r="A768" i="6"/>
  <c r="B768" i="6"/>
  <c r="C768" i="6"/>
  <c r="D768" i="6"/>
  <c r="E768" i="6"/>
  <c r="F768" i="6"/>
  <c r="G768" i="6"/>
  <c r="A769" i="6"/>
  <c r="B769" i="6"/>
  <c r="C769" i="6"/>
  <c r="D769" i="6"/>
  <c r="E769" i="6"/>
  <c r="F769" i="6"/>
  <c r="G769" i="6"/>
  <c r="A770" i="6"/>
  <c r="B770" i="6"/>
  <c r="C770" i="6"/>
  <c r="D770" i="6"/>
  <c r="E770" i="6"/>
  <c r="F770" i="6"/>
  <c r="G770" i="6"/>
  <c r="A771" i="6"/>
  <c r="B771" i="6"/>
  <c r="C771" i="6"/>
  <c r="D771" i="6"/>
  <c r="E771" i="6"/>
  <c r="F771" i="6"/>
  <c r="G771" i="6"/>
  <c r="A772" i="6"/>
  <c r="B772" i="6"/>
  <c r="C772" i="6"/>
  <c r="D772" i="6"/>
  <c r="E772" i="6"/>
  <c r="F772" i="6"/>
  <c r="G772" i="6"/>
  <c r="A773" i="6"/>
  <c r="B773" i="6"/>
  <c r="C773" i="6"/>
  <c r="D773" i="6"/>
  <c r="E773" i="6"/>
  <c r="F773" i="6"/>
  <c r="G773" i="6"/>
  <c r="A774" i="6"/>
  <c r="B774" i="6"/>
  <c r="C774" i="6"/>
  <c r="D774" i="6"/>
  <c r="E774" i="6"/>
  <c r="F774" i="6"/>
  <c r="G774" i="6"/>
  <c r="A775" i="6"/>
  <c r="B775" i="6"/>
  <c r="C775" i="6"/>
  <c r="D775" i="6"/>
  <c r="E775" i="6"/>
  <c r="F775" i="6"/>
  <c r="G775" i="6"/>
  <c r="A776" i="6"/>
  <c r="B776" i="6"/>
  <c r="C776" i="6"/>
  <c r="D776" i="6"/>
  <c r="E776" i="6"/>
  <c r="F776" i="6"/>
  <c r="G776" i="6"/>
  <c r="A777" i="6"/>
  <c r="B777" i="6"/>
  <c r="C777" i="6"/>
  <c r="D777" i="6"/>
  <c r="E777" i="6"/>
  <c r="F777" i="6"/>
  <c r="G777" i="6"/>
  <c r="A778" i="6"/>
  <c r="B778" i="6"/>
  <c r="C778" i="6"/>
  <c r="D778" i="6"/>
  <c r="E778" i="6"/>
  <c r="F778" i="6"/>
  <c r="G778" i="6"/>
  <c r="A779" i="6"/>
  <c r="B779" i="6"/>
  <c r="C779" i="6"/>
  <c r="D779" i="6"/>
  <c r="E779" i="6"/>
  <c r="F779" i="6"/>
  <c r="G779" i="6"/>
  <c r="A780" i="6"/>
  <c r="B780" i="6"/>
  <c r="C780" i="6"/>
  <c r="D780" i="6"/>
  <c r="E780" i="6"/>
  <c r="F780" i="6"/>
  <c r="G780" i="6"/>
  <c r="A781" i="6"/>
  <c r="B781" i="6"/>
  <c r="C781" i="6"/>
  <c r="D781" i="6"/>
  <c r="E781" i="6"/>
  <c r="F781" i="6"/>
  <c r="G781" i="6"/>
  <c r="A782" i="6"/>
  <c r="B782" i="6"/>
  <c r="C782" i="6"/>
  <c r="D782" i="6"/>
  <c r="E782" i="6"/>
  <c r="F782" i="6"/>
  <c r="G782" i="6"/>
  <c r="A783" i="6"/>
  <c r="B783" i="6"/>
  <c r="C783" i="6"/>
  <c r="D783" i="6"/>
  <c r="E783" i="6"/>
  <c r="F783" i="6"/>
  <c r="G783" i="6"/>
  <c r="A784" i="6"/>
  <c r="B784" i="6"/>
  <c r="C784" i="6"/>
  <c r="D784" i="6"/>
  <c r="E784" i="6"/>
  <c r="F784" i="6"/>
  <c r="G784" i="6"/>
  <c r="A785" i="6"/>
  <c r="B785" i="6"/>
  <c r="C785" i="6"/>
  <c r="D785" i="6"/>
  <c r="E785" i="6"/>
  <c r="F785" i="6"/>
  <c r="G785" i="6"/>
  <c r="A786" i="6"/>
  <c r="B786" i="6"/>
  <c r="C786" i="6"/>
  <c r="D786" i="6"/>
  <c r="E786" i="6"/>
  <c r="F786" i="6"/>
  <c r="G786" i="6"/>
  <c r="A787" i="6"/>
  <c r="B787" i="6"/>
  <c r="C787" i="6"/>
  <c r="D787" i="6"/>
  <c r="E787" i="6"/>
  <c r="F787" i="6"/>
  <c r="G787" i="6"/>
  <c r="A788" i="6"/>
  <c r="B788" i="6"/>
  <c r="C788" i="6"/>
  <c r="D788" i="6"/>
  <c r="E788" i="6"/>
  <c r="F788" i="6"/>
  <c r="G788" i="6"/>
  <c r="A789" i="6"/>
  <c r="B789" i="6"/>
  <c r="C789" i="6"/>
  <c r="D789" i="6"/>
  <c r="E789" i="6"/>
  <c r="F789" i="6"/>
  <c r="G789" i="6"/>
  <c r="A790" i="6"/>
  <c r="B790" i="6"/>
  <c r="C790" i="6"/>
  <c r="D790" i="6"/>
  <c r="E790" i="6"/>
  <c r="F790" i="6"/>
  <c r="G790" i="6"/>
  <c r="A791" i="6"/>
  <c r="B791" i="6"/>
  <c r="C791" i="6"/>
  <c r="D791" i="6"/>
  <c r="E791" i="6"/>
  <c r="F791" i="6"/>
  <c r="G791" i="6"/>
  <c r="A792" i="6"/>
  <c r="B792" i="6"/>
  <c r="C792" i="6"/>
  <c r="D792" i="6"/>
  <c r="E792" i="6"/>
  <c r="F792" i="6"/>
  <c r="G792" i="6"/>
  <c r="A793" i="6"/>
  <c r="B793" i="6"/>
  <c r="C793" i="6"/>
  <c r="D793" i="6"/>
  <c r="E793" i="6"/>
  <c r="F793" i="6"/>
  <c r="G793" i="6"/>
  <c r="A794" i="6"/>
  <c r="B794" i="6"/>
  <c r="C794" i="6"/>
  <c r="D794" i="6"/>
  <c r="E794" i="6"/>
  <c r="F794" i="6"/>
  <c r="G794" i="6"/>
  <c r="A795" i="6"/>
  <c r="B795" i="6"/>
  <c r="C795" i="6"/>
  <c r="D795" i="6"/>
  <c r="E795" i="6"/>
  <c r="F795" i="6"/>
  <c r="G795" i="6"/>
  <c r="A796" i="6"/>
  <c r="B796" i="6"/>
  <c r="C796" i="6"/>
  <c r="D796" i="6"/>
  <c r="E796" i="6"/>
  <c r="F796" i="6"/>
  <c r="G796" i="6"/>
  <c r="A797" i="6"/>
  <c r="B797" i="6"/>
  <c r="C797" i="6"/>
  <c r="D797" i="6"/>
  <c r="E797" i="6"/>
  <c r="F797" i="6"/>
  <c r="G797" i="6"/>
  <c r="A798" i="6"/>
  <c r="B798" i="6"/>
  <c r="C798" i="6"/>
  <c r="D798" i="6"/>
  <c r="E798" i="6"/>
  <c r="F798" i="6"/>
  <c r="G798" i="6"/>
  <c r="A799" i="6"/>
  <c r="B799" i="6"/>
  <c r="C799" i="6"/>
  <c r="D799" i="6"/>
  <c r="E799" i="6"/>
  <c r="F799" i="6"/>
  <c r="G799" i="6"/>
  <c r="A800" i="6"/>
  <c r="B800" i="6"/>
  <c r="C800" i="6"/>
  <c r="D800" i="6"/>
  <c r="E800" i="6"/>
  <c r="F800" i="6"/>
  <c r="G800" i="6"/>
  <c r="A801" i="6"/>
  <c r="B801" i="6"/>
  <c r="C801" i="6"/>
  <c r="D801" i="6"/>
  <c r="E801" i="6"/>
  <c r="F801" i="6"/>
  <c r="G801" i="6"/>
  <c r="A802" i="6"/>
  <c r="B802" i="6"/>
  <c r="C802" i="6"/>
  <c r="D802" i="6"/>
  <c r="E802" i="6"/>
  <c r="F802" i="6"/>
  <c r="G802" i="6"/>
  <c r="A803" i="6"/>
  <c r="B803" i="6"/>
  <c r="C803" i="6"/>
  <c r="D803" i="6"/>
  <c r="E803" i="6"/>
  <c r="F803" i="6"/>
  <c r="G803" i="6"/>
  <c r="A804" i="6"/>
  <c r="B804" i="6"/>
  <c r="C804" i="6"/>
  <c r="D804" i="6"/>
  <c r="E804" i="6"/>
  <c r="F804" i="6"/>
  <c r="G804" i="6"/>
  <c r="A805" i="6"/>
  <c r="B805" i="6"/>
  <c r="C805" i="6"/>
  <c r="D805" i="6"/>
  <c r="E805" i="6"/>
  <c r="F805" i="6"/>
  <c r="G805" i="6"/>
  <c r="A806" i="6"/>
  <c r="B806" i="6"/>
  <c r="C806" i="6"/>
  <c r="D806" i="6"/>
  <c r="E806" i="6"/>
  <c r="F806" i="6"/>
  <c r="G806" i="6"/>
  <c r="A807" i="6"/>
  <c r="B807" i="6"/>
  <c r="C807" i="6"/>
  <c r="D807" i="6"/>
  <c r="E807" i="6"/>
  <c r="F807" i="6"/>
  <c r="G807" i="6"/>
  <c r="A808" i="6"/>
  <c r="B808" i="6"/>
  <c r="C808" i="6"/>
  <c r="D808" i="6"/>
  <c r="E808" i="6"/>
  <c r="F808" i="6"/>
  <c r="G808" i="6"/>
  <c r="A809" i="6"/>
  <c r="B809" i="6"/>
  <c r="C809" i="6"/>
  <c r="D809" i="6"/>
  <c r="E809" i="6"/>
  <c r="F809" i="6"/>
  <c r="G809" i="6"/>
  <c r="A810" i="6"/>
  <c r="B810" i="6"/>
  <c r="C810" i="6"/>
  <c r="D810" i="6"/>
  <c r="E810" i="6"/>
  <c r="F810" i="6"/>
  <c r="G810" i="6"/>
  <c r="A811" i="6"/>
  <c r="B811" i="6"/>
  <c r="C811" i="6"/>
  <c r="D811" i="6"/>
  <c r="E811" i="6"/>
  <c r="F811" i="6"/>
  <c r="G811" i="6"/>
  <c r="A812" i="6"/>
  <c r="B812" i="6"/>
  <c r="C812" i="6"/>
  <c r="D812" i="6"/>
  <c r="E812" i="6"/>
  <c r="F812" i="6"/>
  <c r="G812" i="6"/>
  <c r="A813" i="6"/>
  <c r="B813" i="6"/>
  <c r="C813" i="6"/>
  <c r="D813" i="6"/>
  <c r="E813" i="6"/>
  <c r="F813" i="6"/>
  <c r="G813" i="6"/>
  <c r="A814" i="6"/>
  <c r="B814" i="6"/>
  <c r="C814" i="6"/>
  <c r="D814" i="6"/>
  <c r="E814" i="6"/>
  <c r="F814" i="6"/>
  <c r="G814" i="6"/>
  <c r="A815" i="6"/>
  <c r="B815" i="6"/>
  <c r="C815" i="6"/>
  <c r="D815" i="6"/>
  <c r="E815" i="6"/>
  <c r="F815" i="6"/>
  <c r="G815" i="6"/>
  <c r="A816" i="6"/>
  <c r="B816" i="6"/>
  <c r="C816" i="6"/>
  <c r="D816" i="6"/>
  <c r="E816" i="6"/>
  <c r="F816" i="6"/>
  <c r="G816" i="6"/>
  <c r="A817" i="6"/>
  <c r="B817" i="6"/>
  <c r="C817" i="6"/>
  <c r="D817" i="6"/>
  <c r="E817" i="6"/>
  <c r="F817" i="6"/>
  <c r="G817" i="6"/>
  <c r="A818" i="6"/>
  <c r="B818" i="6"/>
  <c r="C818" i="6"/>
  <c r="D818" i="6"/>
  <c r="E818" i="6"/>
  <c r="F818" i="6"/>
  <c r="G818" i="6"/>
  <c r="A819" i="6"/>
  <c r="B819" i="6"/>
  <c r="C819" i="6"/>
  <c r="D819" i="6"/>
  <c r="E819" i="6"/>
  <c r="F819" i="6"/>
  <c r="G819" i="6"/>
  <c r="A820" i="6"/>
  <c r="B820" i="6"/>
  <c r="C820" i="6"/>
  <c r="D820" i="6"/>
  <c r="E820" i="6"/>
  <c r="F820" i="6"/>
  <c r="G820" i="6"/>
  <c r="A821" i="6"/>
  <c r="B821" i="6"/>
  <c r="C821" i="6"/>
  <c r="D821" i="6"/>
  <c r="E821" i="6"/>
  <c r="F821" i="6"/>
  <c r="G821" i="6"/>
  <c r="A822" i="6"/>
  <c r="B822" i="6"/>
  <c r="C822" i="6"/>
  <c r="D822" i="6"/>
  <c r="E822" i="6"/>
  <c r="F822" i="6"/>
  <c r="G822" i="6"/>
  <c r="A823" i="6"/>
  <c r="B823" i="6"/>
  <c r="C823" i="6"/>
  <c r="D823" i="6"/>
  <c r="E823" i="6"/>
  <c r="F823" i="6"/>
  <c r="G823" i="6"/>
  <c r="A824" i="6"/>
  <c r="B824" i="6"/>
  <c r="C824" i="6"/>
  <c r="D824" i="6"/>
  <c r="E824" i="6"/>
  <c r="F824" i="6"/>
  <c r="G824" i="6"/>
  <c r="A825" i="6"/>
  <c r="B825" i="6"/>
  <c r="C825" i="6"/>
  <c r="D825" i="6"/>
  <c r="E825" i="6"/>
  <c r="F825" i="6"/>
  <c r="G825" i="6"/>
  <c r="A826" i="6"/>
  <c r="B826" i="6"/>
  <c r="C826" i="6"/>
  <c r="D826" i="6"/>
  <c r="E826" i="6"/>
  <c r="F826" i="6"/>
  <c r="G826" i="6"/>
  <c r="A827" i="6"/>
  <c r="B827" i="6"/>
  <c r="C827" i="6"/>
  <c r="D827" i="6"/>
  <c r="E827" i="6"/>
  <c r="F827" i="6"/>
  <c r="G827" i="6"/>
  <c r="A828" i="6"/>
  <c r="B828" i="6"/>
  <c r="C828" i="6"/>
  <c r="D828" i="6"/>
  <c r="E828" i="6"/>
  <c r="F828" i="6"/>
  <c r="G828" i="6"/>
  <c r="A829" i="6"/>
  <c r="B829" i="6"/>
  <c r="C829" i="6"/>
  <c r="D829" i="6"/>
  <c r="E829" i="6"/>
  <c r="F829" i="6"/>
  <c r="G829" i="6"/>
  <c r="A830" i="6"/>
  <c r="B830" i="6"/>
  <c r="C830" i="6"/>
  <c r="D830" i="6"/>
  <c r="E830" i="6"/>
  <c r="F830" i="6"/>
  <c r="G830" i="6"/>
  <c r="A831" i="6"/>
  <c r="B831" i="6"/>
  <c r="C831" i="6"/>
  <c r="D831" i="6"/>
  <c r="E831" i="6"/>
  <c r="F831" i="6"/>
  <c r="G831" i="6"/>
  <c r="A832" i="6"/>
  <c r="B832" i="6"/>
  <c r="C832" i="6"/>
  <c r="D832" i="6"/>
  <c r="E832" i="6"/>
  <c r="F832" i="6"/>
  <c r="G832" i="6"/>
  <c r="A833" i="6"/>
  <c r="B833" i="6"/>
  <c r="C833" i="6"/>
  <c r="D833" i="6"/>
  <c r="E833" i="6"/>
  <c r="F833" i="6"/>
  <c r="G833" i="6"/>
  <c r="A834" i="6"/>
  <c r="B834" i="6"/>
  <c r="C834" i="6"/>
  <c r="D834" i="6"/>
  <c r="E834" i="6"/>
  <c r="F834" i="6"/>
  <c r="G834" i="6"/>
  <c r="A835" i="6"/>
  <c r="B835" i="6"/>
  <c r="C835" i="6"/>
  <c r="D835" i="6"/>
  <c r="E835" i="6"/>
  <c r="F835" i="6"/>
  <c r="G835" i="6"/>
  <c r="A836" i="6"/>
  <c r="B836" i="6"/>
  <c r="C836" i="6"/>
  <c r="D836" i="6"/>
  <c r="E836" i="6"/>
  <c r="F836" i="6"/>
  <c r="G836" i="6"/>
  <c r="A837" i="6"/>
  <c r="B837" i="6"/>
  <c r="C837" i="6"/>
  <c r="D837" i="6"/>
  <c r="E837" i="6"/>
  <c r="F837" i="6"/>
  <c r="G837" i="6"/>
  <c r="A838" i="6"/>
  <c r="B838" i="6"/>
  <c r="C838" i="6"/>
  <c r="D838" i="6"/>
  <c r="E838" i="6"/>
  <c r="F838" i="6"/>
  <c r="G838" i="6"/>
  <c r="A839" i="6"/>
  <c r="B839" i="6"/>
  <c r="C839" i="6"/>
  <c r="D839" i="6"/>
  <c r="E839" i="6"/>
  <c r="F839" i="6"/>
  <c r="G839" i="6"/>
  <c r="A840" i="6"/>
  <c r="B840" i="6"/>
  <c r="C840" i="6"/>
  <c r="D840" i="6"/>
  <c r="E840" i="6"/>
  <c r="F840" i="6"/>
  <c r="G840" i="6"/>
  <c r="A841" i="6"/>
  <c r="B841" i="6"/>
  <c r="C841" i="6"/>
  <c r="D841" i="6"/>
  <c r="E841" i="6"/>
  <c r="F841" i="6"/>
  <c r="G841" i="6"/>
  <c r="A842" i="6"/>
  <c r="B842" i="6"/>
  <c r="C842" i="6"/>
  <c r="D842" i="6"/>
  <c r="E842" i="6"/>
  <c r="F842" i="6"/>
  <c r="G842" i="6"/>
  <c r="A843" i="6"/>
  <c r="B843" i="6"/>
  <c r="C843" i="6"/>
  <c r="D843" i="6"/>
  <c r="E843" i="6"/>
  <c r="F843" i="6"/>
  <c r="G843" i="6"/>
  <c r="A844" i="6"/>
  <c r="B844" i="6"/>
  <c r="C844" i="6"/>
  <c r="D844" i="6"/>
  <c r="E844" i="6"/>
  <c r="F844" i="6"/>
  <c r="G844" i="6"/>
  <c r="A845" i="6"/>
  <c r="B845" i="6"/>
  <c r="C845" i="6"/>
  <c r="D845" i="6"/>
  <c r="E845" i="6"/>
  <c r="F845" i="6"/>
  <c r="G845" i="6"/>
  <c r="A846" i="6"/>
  <c r="B846" i="6"/>
  <c r="C846" i="6"/>
  <c r="D846" i="6"/>
  <c r="E846" i="6"/>
  <c r="F846" i="6"/>
  <c r="G846" i="6"/>
  <c r="A847" i="6"/>
  <c r="B847" i="6"/>
  <c r="C847" i="6"/>
  <c r="D847" i="6"/>
  <c r="E847" i="6"/>
  <c r="F847" i="6"/>
  <c r="G847" i="6"/>
  <c r="A848" i="6"/>
  <c r="B848" i="6"/>
  <c r="C848" i="6"/>
  <c r="D848" i="6"/>
  <c r="E848" i="6"/>
  <c r="F848" i="6"/>
  <c r="G848" i="6"/>
  <c r="A849" i="6"/>
  <c r="B849" i="6"/>
  <c r="C849" i="6"/>
  <c r="D849" i="6"/>
  <c r="E849" i="6"/>
  <c r="F849" i="6"/>
  <c r="G849" i="6"/>
  <c r="A850" i="6"/>
  <c r="B850" i="6"/>
  <c r="C850" i="6"/>
  <c r="D850" i="6"/>
  <c r="E850" i="6"/>
  <c r="F850" i="6"/>
  <c r="G850" i="6"/>
  <c r="A851" i="6"/>
  <c r="B851" i="6"/>
  <c r="C851" i="6"/>
  <c r="D851" i="6"/>
  <c r="E851" i="6"/>
  <c r="F851" i="6"/>
  <c r="G851" i="6"/>
  <c r="A852" i="6"/>
  <c r="B852" i="6"/>
  <c r="C852" i="6"/>
  <c r="D852" i="6"/>
  <c r="E852" i="6"/>
  <c r="F852" i="6"/>
  <c r="G852" i="6"/>
  <c r="A853" i="6"/>
  <c r="B853" i="6"/>
  <c r="C853" i="6"/>
  <c r="D853" i="6"/>
  <c r="E853" i="6"/>
  <c r="F853" i="6"/>
  <c r="G853" i="6"/>
  <c r="A854" i="6"/>
  <c r="B854" i="6"/>
  <c r="C854" i="6"/>
  <c r="D854" i="6"/>
  <c r="E854" i="6"/>
  <c r="F854" i="6"/>
  <c r="G854" i="6"/>
  <c r="A855" i="6"/>
  <c r="B855" i="6"/>
  <c r="C855" i="6"/>
  <c r="D855" i="6"/>
  <c r="E855" i="6"/>
  <c r="F855" i="6"/>
  <c r="G855" i="6"/>
  <c r="A856" i="6"/>
  <c r="B856" i="6"/>
  <c r="C856" i="6"/>
  <c r="D856" i="6"/>
  <c r="E856" i="6"/>
  <c r="F856" i="6"/>
  <c r="G856" i="6"/>
  <c r="A857" i="6"/>
  <c r="B857" i="6"/>
  <c r="C857" i="6"/>
  <c r="D857" i="6"/>
  <c r="E857" i="6"/>
  <c r="F857" i="6"/>
  <c r="G857" i="6"/>
  <c r="A858" i="6"/>
  <c r="B858" i="6"/>
  <c r="C858" i="6"/>
  <c r="D858" i="6"/>
  <c r="E858" i="6"/>
  <c r="F858" i="6"/>
  <c r="G858" i="6"/>
  <c r="A859" i="6"/>
  <c r="B859" i="6"/>
  <c r="C859" i="6"/>
  <c r="D859" i="6"/>
  <c r="E859" i="6"/>
  <c r="F859" i="6"/>
  <c r="G859" i="6"/>
  <c r="A860" i="6"/>
  <c r="B860" i="6"/>
  <c r="C860" i="6"/>
  <c r="D860" i="6"/>
  <c r="E860" i="6"/>
  <c r="F860" i="6"/>
  <c r="G860" i="6"/>
  <c r="A861" i="6"/>
  <c r="B861" i="6"/>
  <c r="C861" i="6"/>
  <c r="D861" i="6"/>
  <c r="E861" i="6"/>
  <c r="F861" i="6"/>
  <c r="G861" i="6"/>
  <c r="A862" i="6"/>
  <c r="B862" i="6"/>
  <c r="C862" i="6"/>
  <c r="D862" i="6"/>
  <c r="E862" i="6"/>
  <c r="F862" i="6"/>
  <c r="G862" i="6"/>
  <c r="A863" i="6"/>
  <c r="B863" i="6"/>
  <c r="C863" i="6"/>
  <c r="D863" i="6"/>
  <c r="E863" i="6"/>
  <c r="F863" i="6"/>
  <c r="G863" i="6"/>
  <c r="A864" i="6"/>
  <c r="B864" i="6"/>
  <c r="C864" i="6"/>
  <c r="D864" i="6"/>
  <c r="E864" i="6"/>
  <c r="F864" i="6"/>
  <c r="G864" i="6"/>
  <c r="A865" i="6"/>
  <c r="B865" i="6"/>
  <c r="C865" i="6"/>
  <c r="D865" i="6"/>
  <c r="E865" i="6"/>
  <c r="F865" i="6"/>
  <c r="G865" i="6"/>
  <c r="A866" i="6"/>
  <c r="B866" i="6"/>
  <c r="C866" i="6"/>
  <c r="D866" i="6"/>
  <c r="E866" i="6"/>
  <c r="F866" i="6"/>
  <c r="G866" i="6"/>
  <c r="A867" i="6"/>
  <c r="B867" i="6"/>
  <c r="C867" i="6"/>
  <c r="D867" i="6"/>
  <c r="E867" i="6"/>
  <c r="F867" i="6"/>
  <c r="G867" i="6"/>
  <c r="A868" i="6"/>
  <c r="B868" i="6"/>
  <c r="C868" i="6"/>
  <c r="D868" i="6"/>
  <c r="E868" i="6"/>
  <c r="F868" i="6"/>
  <c r="G868" i="6"/>
  <c r="A869" i="6"/>
  <c r="B869" i="6"/>
  <c r="C869" i="6"/>
  <c r="D869" i="6"/>
  <c r="E869" i="6"/>
  <c r="F869" i="6"/>
  <c r="G869" i="6"/>
  <c r="A870" i="6"/>
  <c r="B870" i="6"/>
  <c r="C870" i="6"/>
  <c r="D870" i="6"/>
  <c r="E870" i="6"/>
  <c r="F870" i="6"/>
  <c r="G870" i="6"/>
  <c r="A871" i="6"/>
  <c r="B871" i="6"/>
  <c r="C871" i="6"/>
  <c r="D871" i="6"/>
  <c r="E871" i="6"/>
  <c r="F871" i="6"/>
  <c r="G871" i="6"/>
  <c r="A872" i="6"/>
  <c r="B872" i="6"/>
  <c r="C872" i="6"/>
  <c r="D872" i="6"/>
  <c r="E872" i="6"/>
  <c r="F872" i="6"/>
  <c r="G872" i="6"/>
  <c r="A873" i="6"/>
  <c r="B873" i="6"/>
  <c r="C873" i="6"/>
  <c r="D873" i="6"/>
  <c r="E873" i="6"/>
  <c r="F873" i="6"/>
  <c r="G873" i="6"/>
  <c r="A874" i="6"/>
  <c r="B874" i="6"/>
  <c r="C874" i="6"/>
  <c r="D874" i="6"/>
  <c r="E874" i="6"/>
  <c r="F874" i="6"/>
  <c r="G874" i="6"/>
  <c r="A875" i="6"/>
  <c r="B875" i="6"/>
  <c r="C875" i="6"/>
  <c r="D875" i="6"/>
  <c r="E875" i="6"/>
  <c r="F875" i="6"/>
  <c r="G875" i="6"/>
  <c r="A876" i="6"/>
  <c r="B876" i="6"/>
  <c r="C876" i="6"/>
  <c r="D876" i="6"/>
  <c r="E876" i="6"/>
  <c r="F876" i="6"/>
  <c r="G876" i="6"/>
  <c r="A877" i="6"/>
  <c r="B877" i="6"/>
  <c r="C877" i="6"/>
  <c r="D877" i="6"/>
  <c r="E877" i="6"/>
  <c r="F877" i="6"/>
  <c r="G877" i="6"/>
  <c r="A878" i="6"/>
  <c r="B878" i="6"/>
  <c r="C878" i="6"/>
  <c r="D878" i="6"/>
  <c r="E878" i="6"/>
  <c r="F878" i="6"/>
  <c r="G878" i="6"/>
  <c r="A879" i="6"/>
  <c r="B879" i="6"/>
  <c r="C879" i="6"/>
  <c r="D879" i="6"/>
  <c r="E879" i="6"/>
  <c r="F879" i="6"/>
  <c r="G879" i="6"/>
  <c r="A880" i="6"/>
  <c r="B880" i="6"/>
  <c r="C880" i="6"/>
  <c r="D880" i="6"/>
  <c r="E880" i="6"/>
  <c r="F880" i="6"/>
  <c r="G880" i="6"/>
  <c r="A881" i="6"/>
  <c r="B881" i="6"/>
  <c r="C881" i="6"/>
  <c r="D881" i="6"/>
  <c r="E881" i="6"/>
  <c r="F881" i="6"/>
  <c r="G881" i="6"/>
  <c r="A882" i="6"/>
  <c r="B882" i="6"/>
  <c r="C882" i="6"/>
  <c r="D882" i="6"/>
  <c r="E882" i="6"/>
  <c r="F882" i="6"/>
  <c r="G882" i="6"/>
  <c r="A883" i="6"/>
  <c r="B883" i="6"/>
  <c r="C883" i="6"/>
  <c r="D883" i="6"/>
  <c r="E883" i="6"/>
  <c r="F883" i="6"/>
  <c r="G883" i="6"/>
  <c r="A884" i="6"/>
  <c r="B884" i="6"/>
  <c r="C884" i="6"/>
  <c r="D884" i="6"/>
  <c r="E884" i="6"/>
  <c r="F884" i="6"/>
  <c r="G884" i="6"/>
  <c r="A885" i="6"/>
  <c r="B885" i="6"/>
  <c r="C885" i="6"/>
  <c r="D885" i="6"/>
  <c r="E885" i="6"/>
  <c r="F885" i="6"/>
  <c r="G885" i="6"/>
  <c r="A886" i="6"/>
  <c r="B886" i="6"/>
  <c r="C886" i="6"/>
  <c r="D886" i="6"/>
  <c r="E886" i="6"/>
  <c r="F886" i="6"/>
  <c r="G886" i="6"/>
  <c r="A887" i="6"/>
  <c r="B887" i="6"/>
  <c r="C887" i="6"/>
  <c r="D887" i="6"/>
  <c r="E887" i="6"/>
  <c r="F887" i="6"/>
  <c r="G887" i="6"/>
  <c r="A888" i="6"/>
  <c r="B888" i="6"/>
  <c r="C888" i="6"/>
  <c r="D888" i="6"/>
  <c r="E888" i="6"/>
  <c r="F888" i="6"/>
  <c r="G888" i="6"/>
  <c r="A889" i="6"/>
  <c r="B889" i="6"/>
  <c r="C889" i="6"/>
  <c r="D889" i="6"/>
  <c r="E889" i="6"/>
  <c r="F889" i="6"/>
  <c r="G889" i="6"/>
  <c r="A890" i="6"/>
  <c r="B890" i="6"/>
  <c r="C890" i="6"/>
  <c r="D890" i="6"/>
  <c r="E890" i="6"/>
  <c r="F890" i="6"/>
  <c r="G890" i="6"/>
  <c r="A891" i="6"/>
  <c r="B891" i="6"/>
  <c r="C891" i="6"/>
  <c r="D891" i="6"/>
  <c r="E891" i="6"/>
  <c r="F891" i="6"/>
  <c r="G891" i="6"/>
  <c r="A892" i="6"/>
  <c r="B892" i="6"/>
  <c r="C892" i="6"/>
  <c r="D892" i="6"/>
  <c r="E892" i="6"/>
  <c r="F892" i="6"/>
  <c r="G892" i="6"/>
  <c r="A893" i="6"/>
  <c r="B893" i="6"/>
  <c r="C893" i="6"/>
  <c r="D893" i="6"/>
  <c r="E893" i="6"/>
  <c r="F893" i="6"/>
  <c r="G893" i="6"/>
  <c r="A894" i="6"/>
  <c r="B894" i="6"/>
  <c r="C894" i="6"/>
  <c r="D894" i="6"/>
  <c r="E894" i="6"/>
  <c r="F894" i="6"/>
  <c r="G894" i="6"/>
  <c r="A895" i="6"/>
  <c r="B895" i="6"/>
  <c r="C895" i="6"/>
  <c r="D895" i="6"/>
  <c r="E895" i="6"/>
  <c r="F895" i="6"/>
  <c r="G895" i="6"/>
  <c r="A896" i="6"/>
  <c r="B896" i="6"/>
  <c r="C896" i="6"/>
  <c r="D896" i="6"/>
  <c r="E896" i="6"/>
  <c r="F896" i="6"/>
  <c r="G896" i="6"/>
  <c r="A897" i="6"/>
  <c r="B897" i="6"/>
  <c r="C897" i="6"/>
  <c r="D897" i="6"/>
  <c r="E897" i="6"/>
  <c r="F897" i="6"/>
  <c r="G897" i="6"/>
  <c r="A898" i="6"/>
  <c r="B898" i="6"/>
  <c r="C898" i="6"/>
  <c r="D898" i="6"/>
  <c r="E898" i="6"/>
  <c r="F898" i="6"/>
  <c r="G898" i="6"/>
  <c r="A899" i="6"/>
  <c r="B899" i="6"/>
  <c r="C899" i="6"/>
  <c r="D899" i="6"/>
  <c r="E899" i="6"/>
  <c r="F899" i="6"/>
  <c r="G899" i="6"/>
  <c r="A900" i="6"/>
  <c r="B900" i="6"/>
  <c r="C900" i="6"/>
  <c r="D900" i="6"/>
  <c r="E900" i="6"/>
  <c r="F900" i="6"/>
  <c r="G900" i="6"/>
  <c r="A901" i="6"/>
  <c r="B901" i="6"/>
  <c r="C901" i="6"/>
  <c r="D901" i="6"/>
  <c r="E901" i="6"/>
  <c r="F901" i="6"/>
  <c r="G901" i="6"/>
  <c r="A902" i="6"/>
  <c r="B902" i="6"/>
  <c r="C902" i="6"/>
  <c r="D902" i="6"/>
  <c r="E902" i="6"/>
  <c r="F902" i="6"/>
  <c r="G902" i="6"/>
  <c r="A903" i="6"/>
  <c r="B903" i="6"/>
  <c r="C903" i="6"/>
  <c r="D903" i="6"/>
  <c r="E903" i="6"/>
  <c r="F903" i="6"/>
  <c r="G903" i="6"/>
  <c r="A904" i="6"/>
  <c r="B904" i="6"/>
  <c r="C904" i="6"/>
  <c r="D904" i="6"/>
  <c r="E904" i="6"/>
  <c r="F904" i="6"/>
  <c r="G904" i="6"/>
  <c r="A905" i="6"/>
  <c r="B905" i="6"/>
  <c r="C905" i="6"/>
  <c r="D905" i="6"/>
  <c r="E905" i="6"/>
  <c r="F905" i="6"/>
  <c r="G905" i="6"/>
  <c r="A906" i="6"/>
  <c r="B906" i="6"/>
  <c r="C906" i="6"/>
  <c r="D906" i="6"/>
  <c r="E906" i="6"/>
  <c r="F906" i="6"/>
  <c r="G906" i="6"/>
  <c r="A907" i="6"/>
  <c r="B907" i="6"/>
  <c r="C907" i="6"/>
  <c r="D907" i="6"/>
  <c r="E907" i="6"/>
  <c r="F907" i="6"/>
  <c r="G907" i="6"/>
  <c r="A908" i="6"/>
  <c r="B908" i="6"/>
  <c r="C908" i="6"/>
  <c r="D908" i="6"/>
  <c r="E908" i="6"/>
  <c r="F908" i="6"/>
  <c r="G908" i="6"/>
  <c r="A909" i="6"/>
  <c r="B909" i="6"/>
  <c r="C909" i="6"/>
  <c r="D909" i="6"/>
  <c r="E909" i="6"/>
  <c r="F909" i="6"/>
  <c r="G909" i="6"/>
  <c r="A910" i="6"/>
  <c r="B910" i="6"/>
  <c r="C910" i="6"/>
  <c r="D910" i="6"/>
  <c r="E910" i="6"/>
  <c r="F910" i="6"/>
  <c r="G910" i="6"/>
  <c r="A911" i="6"/>
  <c r="B911" i="6"/>
  <c r="C911" i="6"/>
  <c r="D911" i="6"/>
  <c r="E911" i="6"/>
  <c r="F911" i="6"/>
  <c r="G911" i="6"/>
  <c r="A912" i="6"/>
  <c r="B912" i="6"/>
  <c r="C912" i="6"/>
  <c r="D912" i="6"/>
  <c r="E912" i="6"/>
  <c r="F912" i="6"/>
  <c r="G912" i="6"/>
  <c r="A913" i="6"/>
  <c r="B913" i="6"/>
  <c r="C913" i="6"/>
  <c r="D913" i="6"/>
  <c r="E913" i="6"/>
  <c r="F913" i="6"/>
  <c r="G913" i="6"/>
  <c r="A914" i="6"/>
  <c r="B914" i="6"/>
  <c r="C914" i="6"/>
  <c r="D914" i="6"/>
  <c r="E914" i="6"/>
  <c r="F914" i="6"/>
  <c r="G914" i="6"/>
  <c r="A915" i="6"/>
  <c r="B915" i="6"/>
  <c r="C915" i="6"/>
  <c r="D915" i="6"/>
  <c r="E915" i="6"/>
  <c r="F915" i="6"/>
  <c r="G915" i="6"/>
  <c r="A916" i="6"/>
  <c r="B916" i="6"/>
  <c r="C916" i="6"/>
  <c r="D916" i="6"/>
  <c r="E916" i="6"/>
  <c r="F916" i="6"/>
  <c r="G916" i="6"/>
  <c r="A917" i="6"/>
  <c r="B917" i="6"/>
  <c r="C917" i="6"/>
  <c r="D917" i="6"/>
  <c r="E917" i="6"/>
  <c r="F917" i="6"/>
  <c r="G917" i="6"/>
  <c r="A918" i="6"/>
  <c r="B918" i="6"/>
  <c r="C918" i="6"/>
  <c r="D918" i="6"/>
  <c r="E918" i="6"/>
  <c r="F918" i="6"/>
  <c r="G918" i="6"/>
  <c r="A919" i="6"/>
  <c r="B919" i="6"/>
  <c r="C919" i="6"/>
  <c r="D919" i="6"/>
  <c r="E919" i="6"/>
  <c r="F919" i="6"/>
  <c r="G919" i="6"/>
  <c r="A920" i="6"/>
  <c r="B920" i="6"/>
  <c r="C920" i="6"/>
  <c r="D920" i="6"/>
  <c r="E920" i="6"/>
  <c r="F920" i="6"/>
  <c r="G920" i="6"/>
  <c r="A921" i="6"/>
  <c r="B921" i="6"/>
  <c r="C921" i="6"/>
  <c r="D921" i="6"/>
  <c r="E921" i="6"/>
  <c r="F921" i="6"/>
  <c r="G921" i="6"/>
  <c r="A922" i="6"/>
  <c r="B922" i="6"/>
  <c r="C922" i="6"/>
  <c r="D922" i="6"/>
  <c r="E922" i="6"/>
  <c r="F922" i="6"/>
  <c r="G922" i="6"/>
  <c r="A923" i="6"/>
  <c r="B923" i="6"/>
  <c r="C923" i="6"/>
  <c r="D923" i="6"/>
  <c r="E923" i="6"/>
  <c r="F923" i="6"/>
  <c r="G923" i="6"/>
  <c r="A924" i="6"/>
  <c r="B924" i="6"/>
  <c r="C924" i="6"/>
  <c r="D924" i="6"/>
  <c r="E924" i="6"/>
  <c r="F924" i="6"/>
  <c r="G924" i="6"/>
  <c r="A925" i="6"/>
  <c r="B925" i="6"/>
  <c r="C925" i="6"/>
  <c r="D925" i="6"/>
  <c r="E925" i="6"/>
  <c r="F925" i="6"/>
  <c r="G925" i="6"/>
  <c r="A926" i="6"/>
  <c r="B926" i="6"/>
  <c r="C926" i="6"/>
  <c r="D926" i="6"/>
  <c r="E926" i="6"/>
  <c r="F926" i="6"/>
  <c r="G926" i="6"/>
  <c r="A927" i="6"/>
  <c r="B927" i="6"/>
  <c r="C927" i="6"/>
  <c r="D927" i="6"/>
  <c r="E927" i="6"/>
  <c r="F927" i="6"/>
  <c r="G927" i="6"/>
  <c r="A928" i="6"/>
  <c r="B928" i="6"/>
  <c r="C928" i="6"/>
  <c r="D928" i="6"/>
  <c r="E928" i="6"/>
  <c r="F928" i="6"/>
  <c r="G928" i="6"/>
  <c r="A929" i="6"/>
  <c r="B929" i="6"/>
  <c r="C929" i="6"/>
  <c r="D929" i="6"/>
  <c r="E929" i="6"/>
  <c r="F929" i="6"/>
  <c r="G929" i="6"/>
  <c r="A930" i="6"/>
  <c r="B930" i="6"/>
  <c r="C930" i="6"/>
  <c r="D930" i="6"/>
  <c r="E930" i="6"/>
  <c r="F930" i="6"/>
  <c r="G930" i="6"/>
  <c r="A931" i="6"/>
  <c r="B931" i="6"/>
  <c r="C931" i="6"/>
  <c r="D931" i="6"/>
  <c r="E931" i="6"/>
  <c r="F931" i="6"/>
  <c r="G931" i="6"/>
  <c r="A932" i="6"/>
  <c r="B932" i="6"/>
  <c r="C932" i="6"/>
  <c r="D932" i="6"/>
  <c r="E932" i="6"/>
  <c r="F932" i="6"/>
  <c r="G932" i="6"/>
  <c r="A933" i="6"/>
  <c r="B933" i="6"/>
  <c r="C933" i="6"/>
  <c r="D933" i="6"/>
  <c r="E933" i="6"/>
  <c r="F933" i="6"/>
  <c r="G933" i="6"/>
  <c r="A934" i="6"/>
  <c r="B934" i="6"/>
  <c r="C934" i="6"/>
  <c r="D934" i="6"/>
  <c r="E934" i="6"/>
  <c r="F934" i="6"/>
  <c r="G934" i="6"/>
  <c r="A935" i="6"/>
  <c r="B935" i="6"/>
  <c r="C935" i="6"/>
  <c r="D935" i="6"/>
  <c r="E935" i="6"/>
  <c r="F935" i="6"/>
  <c r="G935" i="6"/>
  <c r="A936" i="6"/>
  <c r="B936" i="6"/>
  <c r="C936" i="6"/>
  <c r="D936" i="6"/>
  <c r="E936" i="6"/>
  <c r="F936" i="6"/>
  <c r="G936" i="6"/>
  <c r="A937" i="6"/>
  <c r="B937" i="6"/>
  <c r="C937" i="6"/>
  <c r="D937" i="6"/>
  <c r="E937" i="6"/>
  <c r="F937" i="6"/>
  <c r="G937" i="6"/>
  <c r="A938" i="6"/>
  <c r="B938" i="6"/>
  <c r="C938" i="6"/>
  <c r="D938" i="6"/>
  <c r="E938" i="6"/>
  <c r="F938" i="6"/>
  <c r="G938" i="6"/>
  <c r="A939" i="6"/>
  <c r="B939" i="6"/>
  <c r="C939" i="6"/>
  <c r="D939" i="6"/>
  <c r="E939" i="6"/>
  <c r="F939" i="6"/>
  <c r="G939" i="6"/>
  <c r="A940" i="6"/>
  <c r="B940" i="6"/>
  <c r="C940" i="6"/>
  <c r="D940" i="6"/>
  <c r="E940" i="6"/>
  <c r="F940" i="6"/>
  <c r="G940" i="6"/>
  <c r="A941" i="6"/>
  <c r="B941" i="6"/>
  <c r="C941" i="6"/>
  <c r="D941" i="6"/>
  <c r="E941" i="6"/>
  <c r="F941" i="6"/>
  <c r="G941" i="6"/>
  <c r="A942" i="6"/>
  <c r="B942" i="6"/>
  <c r="C942" i="6"/>
  <c r="D942" i="6"/>
  <c r="E942" i="6"/>
  <c r="F942" i="6"/>
  <c r="G942" i="6"/>
  <c r="A943" i="6"/>
  <c r="B943" i="6"/>
  <c r="C943" i="6"/>
  <c r="D943" i="6"/>
  <c r="E943" i="6"/>
  <c r="F943" i="6"/>
  <c r="G943" i="6"/>
  <c r="A944" i="6"/>
  <c r="B944" i="6"/>
  <c r="C944" i="6"/>
  <c r="D944" i="6"/>
  <c r="E944" i="6"/>
  <c r="F944" i="6"/>
  <c r="G944" i="6"/>
  <c r="A945" i="6"/>
  <c r="B945" i="6"/>
  <c r="C945" i="6"/>
  <c r="D945" i="6"/>
  <c r="E945" i="6"/>
  <c r="F945" i="6"/>
  <c r="G945" i="6"/>
  <c r="A946" i="6"/>
  <c r="B946" i="6"/>
  <c r="C946" i="6"/>
  <c r="D946" i="6"/>
  <c r="E946" i="6"/>
  <c r="F946" i="6"/>
  <c r="G946" i="6"/>
  <c r="A947" i="6"/>
  <c r="B947" i="6"/>
  <c r="C947" i="6"/>
  <c r="D947" i="6"/>
  <c r="E947" i="6"/>
  <c r="F947" i="6"/>
  <c r="G947" i="6"/>
  <c r="A948" i="6"/>
  <c r="B948" i="6"/>
  <c r="C948" i="6"/>
  <c r="D948" i="6"/>
  <c r="E948" i="6"/>
  <c r="F948" i="6"/>
  <c r="G948" i="6"/>
  <c r="A949" i="6"/>
  <c r="B949" i="6"/>
  <c r="C949" i="6"/>
  <c r="D949" i="6"/>
  <c r="E949" i="6"/>
  <c r="F949" i="6"/>
  <c r="G949" i="6"/>
  <c r="A950" i="6"/>
  <c r="B950" i="6"/>
  <c r="C950" i="6"/>
  <c r="D950" i="6"/>
  <c r="E950" i="6"/>
  <c r="F950" i="6"/>
  <c r="G950" i="6"/>
  <c r="A951" i="6"/>
  <c r="B951" i="6"/>
  <c r="C951" i="6"/>
  <c r="D951" i="6"/>
  <c r="E951" i="6"/>
  <c r="F951" i="6"/>
  <c r="G951" i="6"/>
  <c r="A952" i="6"/>
  <c r="B952" i="6"/>
  <c r="C952" i="6"/>
  <c r="D952" i="6"/>
  <c r="E952" i="6"/>
  <c r="F952" i="6"/>
  <c r="G952" i="6"/>
  <c r="A953" i="6"/>
  <c r="B953" i="6"/>
  <c r="C953" i="6"/>
  <c r="D953" i="6"/>
  <c r="E953" i="6"/>
  <c r="F953" i="6"/>
  <c r="G953" i="6"/>
  <c r="A954" i="6"/>
  <c r="B954" i="6"/>
  <c r="C954" i="6"/>
  <c r="D954" i="6"/>
  <c r="E954" i="6"/>
  <c r="F954" i="6"/>
  <c r="G954" i="6"/>
  <c r="A955" i="6"/>
  <c r="B955" i="6"/>
  <c r="C955" i="6"/>
  <c r="D955" i="6"/>
  <c r="E955" i="6"/>
  <c r="F955" i="6"/>
  <c r="G955" i="6"/>
  <c r="A956" i="6"/>
  <c r="B956" i="6"/>
  <c r="C956" i="6"/>
  <c r="D956" i="6"/>
  <c r="E956" i="6"/>
  <c r="F956" i="6"/>
  <c r="G956" i="6"/>
  <c r="A957" i="6"/>
  <c r="B957" i="6"/>
  <c r="C957" i="6"/>
  <c r="D957" i="6"/>
  <c r="E957" i="6"/>
  <c r="F957" i="6"/>
  <c r="G957" i="6"/>
  <c r="A958" i="6"/>
  <c r="B958" i="6"/>
  <c r="C958" i="6"/>
  <c r="D958" i="6"/>
  <c r="E958" i="6"/>
  <c r="F958" i="6"/>
  <c r="G958" i="6"/>
  <c r="A959" i="6"/>
  <c r="B959" i="6"/>
  <c r="C959" i="6"/>
  <c r="D959" i="6"/>
  <c r="E959" i="6"/>
  <c r="F959" i="6"/>
  <c r="G959" i="6"/>
  <c r="A960" i="6"/>
  <c r="B960" i="6"/>
  <c r="C960" i="6"/>
  <c r="D960" i="6"/>
  <c r="E960" i="6"/>
  <c r="F960" i="6"/>
  <c r="G960" i="6"/>
  <c r="A961" i="6"/>
  <c r="B961" i="6"/>
  <c r="C961" i="6"/>
  <c r="D961" i="6"/>
  <c r="E961" i="6"/>
  <c r="F961" i="6"/>
  <c r="G961" i="6"/>
  <c r="A962" i="6"/>
  <c r="B962" i="6"/>
  <c r="C962" i="6"/>
  <c r="D962" i="6"/>
  <c r="E962" i="6"/>
  <c r="F962" i="6"/>
  <c r="G962" i="6"/>
  <c r="A963" i="6"/>
  <c r="B963" i="6"/>
  <c r="C963" i="6"/>
  <c r="D963" i="6"/>
  <c r="E963" i="6"/>
  <c r="F963" i="6"/>
  <c r="G963" i="6"/>
  <c r="A964" i="6"/>
  <c r="B964" i="6"/>
  <c r="C964" i="6"/>
  <c r="D964" i="6"/>
  <c r="E964" i="6"/>
  <c r="F964" i="6"/>
  <c r="G964" i="6"/>
  <c r="A965" i="6"/>
  <c r="B965" i="6"/>
  <c r="C965" i="6"/>
  <c r="D965" i="6"/>
  <c r="E965" i="6"/>
  <c r="F965" i="6"/>
  <c r="G965" i="6"/>
  <c r="A966" i="6"/>
  <c r="B966" i="6"/>
  <c r="C966" i="6"/>
  <c r="D966" i="6"/>
  <c r="E966" i="6"/>
  <c r="F966" i="6"/>
  <c r="G966" i="6"/>
  <c r="A967" i="6"/>
  <c r="B967" i="6"/>
  <c r="C967" i="6"/>
  <c r="D967" i="6"/>
  <c r="E967" i="6"/>
  <c r="F967" i="6"/>
  <c r="G967" i="6"/>
  <c r="A968" i="6"/>
  <c r="B968" i="6"/>
  <c r="C968" i="6"/>
  <c r="D968" i="6"/>
  <c r="E968" i="6"/>
  <c r="F968" i="6"/>
  <c r="G968" i="6"/>
  <c r="A969" i="6"/>
  <c r="B969" i="6"/>
  <c r="C969" i="6"/>
  <c r="D969" i="6"/>
  <c r="E969" i="6"/>
  <c r="F969" i="6"/>
  <c r="G969" i="6"/>
  <c r="A970" i="6"/>
  <c r="B970" i="6"/>
  <c r="C970" i="6"/>
  <c r="D970" i="6"/>
  <c r="E970" i="6"/>
  <c r="F970" i="6"/>
  <c r="G970" i="6"/>
  <c r="A971" i="6"/>
  <c r="B971" i="6"/>
  <c r="C971" i="6"/>
  <c r="D971" i="6"/>
  <c r="E971" i="6"/>
  <c r="F971" i="6"/>
  <c r="G971" i="6"/>
  <c r="A972" i="6"/>
  <c r="B972" i="6"/>
  <c r="C972" i="6"/>
  <c r="D972" i="6"/>
  <c r="E972" i="6"/>
  <c r="F972" i="6"/>
  <c r="G972" i="6"/>
  <c r="A973" i="6"/>
  <c r="B973" i="6"/>
  <c r="C973" i="6"/>
  <c r="D973" i="6"/>
  <c r="E973" i="6"/>
  <c r="F973" i="6"/>
  <c r="G973" i="6"/>
  <c r="A974" i="6"/>
  <c r="B974" i="6"/>
  <c r="C974" i="6"/>
  <c r="D974" i="6"/>
  <c r="E974" i="6"/>
  <c r="F974" i="6"/>
  <c r="G974" i="6"/>
  <c r="A975" i="6"/>
  <c r="B975" i="6"/>
  <c r="C975" i="6"/>
  <c r="D975" i="6"/>
  <c r="E975" i="6"/>
  <c r="F975" i="6"/>
  <c r="G975" i="6"/>
  <c r="A976" i="6"/>
  <c r="B976" i="6"/>
  <c r="C976" i="6"/>
  <c r="D976" i="6"/>
  <c r="E976" i="6"/>
  <c r="F976" i="6"/>
  <c r="G976" i="6"/>
  <c r="A977" i="6"/>
  <c r="B977" i="6"/>
  <c r="C977" i="6"/>
  <c r="D977" i="6"/>
  <c r="E977" i="6"/>
  <c r="F977" i="6"/>
  <c r="G977" i="6"/>
  <c r="A978" i="6"/>
  <c r="B978" i="6"/>
  <c r="C978" i="6"/>
  <c r="D978" i="6"/>
  <c r="E978" i="6"/>
  <c r="F978" i="6"/>
  <c r="G978" i="6"/>
  <c r="A979" i="6"/>
  <c r="B979" i="6"/>
  <c r="C979" i="6"/>
  <c r="D979" i="6"/>
  <c r="E979" i="6"/>
  <c r="F979" i="6"/>
  <c r="G979" i="6"/>
  <c r="A980" i="6"/>
  <c r="B980" i="6"/>
  <c r="C980" i="6"/>
  <c r="D980" i="6"/>
  <c r="E980" i="6"/>
  <c r="F980" i="6"/>
  <c r="G980" i="6"/>
  <c r="A981" i="6"/>
  <c r="B981" i="6"/>
  <c r="C981" i="6"/>
  <c r="D981" i="6"/>
  <c r="E981" i="6"/>
  <c r="F981" i="6"/>
  <c r="G981" i="6"/>
  <c r="A982" i="6"/>
  <c r="B982" i="6"/>
  <c r="C982" i="6"/>
  <c r="D982" i="6"/>
  <c r="E982" i="6"/>
  <c r="F982" i="6"/>
  <c r="G982" i="6"/>
  <c r="A983" i="6"/>
  <c r="B983" i="6"/>
  <c r="C983" i="6"/>
  <c r="D983" i="6"/>
  <c r="E983" i="6"/>
  <c r="F983" i="6"/>
  <c r="G983" i="6"/>
  <c r="A984" i="6"/>
  <c r="B984" i="6"/>
  <c r="C984" i="6"/>
  <c r="D984" i="6"/>
  <c r="E984" i="6"/>
  <c r="F984" i="6"/>
  <c r="G984" i="6"/>
  <c r="A985" i="6"/>
  <c r="B985" i="6"/>
  <c r="C985" i="6"/>
  <c r="D985" i="6"/>
  <c r="E985" i="6"/>
  <c r="F985" i="6"/>
  <c r="G985" i="6"/>
  <c r="A986" i="6"/>
  <c r="B986" i="6"/>
  <c r="C986" i="6"/>
  <c r="D986" i="6"/>
  <c r="E986" i="6"/>
  <c r="F986" i="6"/>
  <c r="G986" i="6"/>
  <c r="A987" i="6"/>
  <c r="B987" i="6"/>
  <c r="C987" i="6"/>
  <c r="D987" i="6"/>
  <c r="E987" i="6"/>
  <c r="F987" i="6"/>
  <c r="G987" i="6"/>
  <c r="A988" i="6"/>
  <c r="B988" i="6"/>
  <c r="C988" i="6"/>
  <c r="D988" i="6"/>
  <c r="E988" i="6"/>
  <c r="F988" i="6"/>
  <c r="G988" i="6"/>
  <c r="A989" i="6"/>
  <c r="B989" i="6"/>
  <c r="C989" i="6"/>
  <c r="D989" i="6"/>
  <c r="E989" i="6"/>
  <c r="F989" i="6"/>
  <c r="G989" i="6"/>
  <c r="A990" i="6"/>
  <c r="B990" i="6"/>
  <c r="C990" i="6"/>
  <c r="D990" i="6"/>
  <c r="E990" i="6"/>
  <c r="F990" i="6"/>
  <c r="G990" i="6"/>
  <c r="A991" i="6"/>
  <c r="B991" i="6"/>
  <c r="C991" i="6"/>
  <c r="D991" i="6"/>
  <c r="E991" i="6"/>
  <c r="F991" i="6"/>
  <c r="G991" i="6"/>
  <c r="A992" i="6"/>
  <c r="B992" i="6"/>
  <c r="C992" i="6"/>
  <c r="D992" i="6"/>
  <c r="E992" i="6"/>
  <c r="F992" i="6"/>
  <c r="G992" i="6"/>
  <c r="A993" i="6"/>
  <c r="B993" i="6"/>
  <c r="C993" i="6"/>
  <c r="D993" i="6"/>
  <c r="E993" i="6"/>
  <c r="F993" i="6"/>
  <c r="G993" i="6"/>
  <c r="A994" i="6"/>
  <c r="B994" i="6"/>
  <c r="C994" i="6"/>
  <c r="D994" i="6"/>
  <c r="E994" i="6"/>
  <c r="F994" i="6"/>
  <c r="G994" i="6"/>
  <c r="A995" i="6"/>
  <c r="B995" i="6"/>
  <c r="C995" i="6"/>
  <c r="D995" i="6"/>
  <c r="E995" i="6"/>
  <c r="F995" i="6"/>
  <c r="G995" i="6"/>
  <c r="A996" i="6"/>
  <c r="B996" i="6"/>
  <c r="C996" i="6"/>
  <c r="D996" i="6"/>
  <c r="E996" i="6"/>
  <c r="F996" i="6"/>
  <c r="G996" i="6"/>
  <c r="A997" i="6"/>
  <c r="B997" i="6"/>
  <c r="C997" i="6"/>
  <c r="D997" i="6"/>
  <c r="E997" i="6"/>
  <c r="F997" i="6"/>
  <c r="G997" i="6"/>
  <c r="A998" i="6"/>
  <c r="B998" i="6"/>
  <c r="C998" i="6"/>
  <c r="D998" i="6"/>
  <c r="E998" i="6"/>
  <c r="F998" i="6"/>
  <c r="G998" i="6"/>
  <c r="A999" i="6"/>
  <c r="B999" i="6"/>
  <c r="C999" i="6"/>
  <c r="D999" i="6"/>
  <c r="E999" i="6"/>
  <c r="F999" i="6"/>
  <c r="G999" i="6"/>
  <c r="A1000" i="6"/>
  <c r="B1000" i="6"/>
  <c r="C1000" i="6"/>
  <c r="D1000" i="6"/>
  <c r="E1000" i="6"/>
  <c r="F1000" i="6"/>
  <c r="G1000" i="6"/>
  <c r="A1001" i="6"/>
  <c r="B1001" i="6"/>
  <c r="C1001" i="6"/>
  <c r="D1001" i="6"/>
  <c r="E1001" i="6"/>
  <c r="F1001" i="6"/>
  <c r="G100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2" i="6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C15" i="8"/>
  <c r="D15" i="8"/>
  <c r="E15" i="8"/>
  <c r="F15" i="8"/>
  <c r="G15" i="8"/>
  <c r="B15" i="8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A17" i="6"/>
  <c r="B17" i="6"/>
  <c r="C17" i="6"/>
  <c r="D17" i="6"/>
  <c r="E17" i="6"/>
  <c r="F17" i="6"/>
  <c r="A18" i="6"/>
  <c r="B18" i="6"/>
  <c r="C18" i="6"/>
  <c r="D18" i="6"/>
  <c r="E18" i="6"/>
  <c r="F18" i="6"/>
  <c r="A19" i="6"/>
  <c r="B19" i="6"/>
  <c r="C19" i="6"/>
  <c r="D19" i="6"/>
  <c r="E19" i="6"/>
  <c r="F19" i="6"/>
  <c r="A20" i="6"/>
  <c r="B20" i="6"/>
  <c r="C20" i="6"/>
  <c r="D20" i="6"/>
  <c r="E20" i="6"/>
  <c r="F20" i="6"/>
  <c r="A21" i="6"/>
  <c r="B21" i="6"/>
  <c r="C21" i="6"/>
  <c r="D21" i="6"/>
  <c r="E21" i="6"/>
  <c r="F21" i="6"/>
  <c r="A22" i="6"/>
  <c r="B22" i="6"/>
  <c r="C22" i="6"/>
  <c r="D22" i="6"/>
  <c r="E22" i="6"/>
  <c r="F22" i="6"/>
  <c r="A23" i="6"/>
  <c r="B23" i="6"/>
  <c r="C23" i="6"/>
  <c r="D23" i="6"/>
  <c r="E23" i="6"/>
  <c r="F23" i="6"/>
  <c r="A24" i="6"/>
  <c r="B24" i="6"/>
  <c r="C24" i="6"/>
  <c r="D24" i="6"/>
  <c r="E24" i="6"/>
  <c r="F24" i="6"/>
  <c r="A25" i="6"/>
  <c r="B25" i="6"/>
  <c r="C25" i="6"/>
  <c r="D25" i="6"/>
  <c r="E25" i="6"/>
  <c r="F25" i="6"/>
  <c r="A26" i="6"/>
  <c r="B26" i="6"/>
  <c r="C26" i="6"/>
  <c r="D26" i="6"/>
  <c r="E26" i="6"/>
  <c r="F26" i="6"/>
  <c r="A27" i="6"/>
  <c r="B27" i="6"/>
  <c r="C27" i="6"/>
  <c r="D27" i="6"/>
  <c r="E27" i="6"/>
  <c r="F27" i="6"/>
  <c r="A28" i="6"/>
  <c r="B28" i="6"/>
  <c r="C28" i="6"/>
  <c r="D28" i="6"/>
  <c r="E28" i="6"/>
  <c r="F28" i="6"/>
  <c r="A29" i="6"/>
  <c r="B29" i="6"/>
  <c r="C29" i="6"/>
  <c r="D29" i="6"/>
  <c r="E29" i="6"/>
  <c r="F29" i="6"/>
  <c r="A30" i="6"/>
  <c r="B30" i="6"/>
  <c r="C30" i="6"/>
  <c r="D30" i="6"/>
  <c r="E30" i="6"/>
  <c r="F30" i="6"/>
  <c r="A31" i="6"/>
  <c r="B31" i="6"/>
  <c r="C31" i="6"/>
  <c r="D31" i="6"/>
  <c r="E31" i="6"/>
  <c r="F31" i="6"/>
  <c r="A32" i="6"/>
  <c r="B32" i="6"/>
  <c r="C32" i="6"/>
  <c r="D32" i="6"/>
  <c r="E32" i="6"/>
  <c r="F32" i="6"/>
  <c r="A33" i="6"/>
  <c r="B33" i="6"/>
  <c r="C33" i="6"/>
  <c r="D33" i="6"/>
  <c r="E33" i="6"/>
  <c r="F33" i="6"/>
  <c r="A34" i="6"/>
  <c r="B34" i="6"/>
  <c r="C34" i="6"/>
  <c r="D34" i="6"/>
  <c r="E34" i="6"/>
  <c r="F34" i="6"/>
  <c r="A35" i="6"/>
  <c r="B35" i="6"/>
  <c r="C35" i="6"/>
  <c r="D35" i="6"/>
  <c r="E35" i="6"/>
  <c r="F35" i="6"/>
  <c r="A36" i="6"/>
  <c r="B36" i="6"/>
  <c r="C36" i="6"/>
  <c r="D36" i="6"/>
  <c r="E36" i="6"/>
  <c r="F36" i="6"/>
  <c r="A37" i="6"/>
  <c r="B37" i="6"/>
  <c r="C37" i="6"/>
  <c r="D37" i="6"/>
  <c r="E37" i="6"/>
  <c r="F37" i="6"/>
  <c r="A38" i="6"/>
  <c r="B38" i="6"/>
  <c r="C38" i="6"/>
  <c r="D38" i="6"/>
  <c r="E38" i="6"/>
  <c r="F38" i="6"/>
  <c r="A39" i="6"/>
  <c r="B39" i="6"/>
  <c r="C39" i="6"/>
  <c r="D39" i="6"/>
  <c r="E39" i="6"/>
  <c r="F39" i="6"/>
  <c r="A40" i="6"/>
  <c r="B40" i="6"/>
  <c r="C40" i="6"/>
  <c r="D40" i="6"/>
  <c r="E40" i="6"/>
  <c r="F40" i="6"/>
  <c r="A41" i="6"/>
  <c r="B41" i="6"/>
  <c r="C41" i="6"/>
  <c r="D41" i="6"/>
  <c r="E41" i="6"/>
  <c r="F41" i="6"/>
  <c r="A42" i="6"/>
  <c r="B42" i="6"/>
  <c r="C42" i="6"/>
  <c r="D42" i="6"/>
  <c r="E42" i="6"/>
  <c r="F42" i="6"/>
  <c r="A43" i="6"/>
  <c r="B43" i="6"/>
  <c r="C43" i="6"/>
  <c r="D43" i="6"/>
  <c r="E43" i="6"/>
  <c r="F43" i="6"/>
  <c r="A44" i="6"/>
  <c r="B44" i="6"/>
  <c r="C44" i="6"/>
  <c r="D44" i="6"/>
  <c r="E44" i="6"/>
  <c r="F44" i="6"/>
  <c r="A45" i="6"/>
  <c r="B45" i="6"/>
  <c r="C45" i="6"/>
  <c r="D45" i="6"/>
  <c r="E45" i="6"/>
  <c r="F45" i="6"/>
  <c r="A46" i="6"/>
  <c r="B46" i="6"/>
  <c r="C46" i="6"/>
  <c r="D46" i="6"/>
  <c r="E46" i="6"/>
  <c r="F46" i="6"/>
  <c r="A47" i="6"/>
  <c r="B47" i="6"/>
  <c r="C47" i="6"/>
  <c r="D47" i="6"/>
  <c r="E47" i="6"/>
  <c r="F47" i="6"/>
  <c r="A48" i="6"/>
  <c r="B48" i="6"/>
  <c r="C48" i="6"/>
  <c r="D48" i="6"/>
  <c r="E48" i="6"/>
  <c r="F48" i="6"/>
  <c r="A49" i="6"/>
  <c r="B49" i="6"/>
  <c r="C49" i="6"/>
  <c r="D49" i="6"/>
  <c r="E49" i="6"/>
  <c r="F49" i="6"/>
  <c r="A50" i="6"/>
  <c r="B50" i="6"/>
  <c r="C50" i="6"/>
  <c r="D50" i="6"/>
  <c r="E50" i="6"/>
  <c r="F50" i="6"/>
  <c r="A51" i="6"/>
  <c r="B51" i="6"/>
  <c r="C51" i="6"/>
  <c r="D51" i="6"/>
  <c r="E51" i="6"/>
  <c r="F51" i="6"/>
  <c r="A52" i="6"/>
  <c r="B52" i="6"/>
  <c r="C52" i="6"/>
  <c r="D52" i="6"/>
  <c r="E52" i="6"/>
  <c r="F52" i="6"/>
  <c r="A53" i="6"/>
  <c r="B53" i="6"/>
  <c r="C53" i="6"/>
  <c r="D53" i="6"/>
  <c r="E53" i="6"/>
  <c r="F53" i="6"/>
  <c r="A54" i="6"/>
  <c r="B54" i="6"/>
  <c r="C54" i="6"/>
  <c r="D54" i="6"/>
  <c r="E54" i="6"/>
  <c r="F54" i="6"/>
  <c r="A55" i="6"/>
  <c r="B55" i="6"/>
  <c r="C55" i="6"/>
  <c r="D55" i="6"/>
  <c r="E55" i="6"/>
  <c r="F55" i="6"/>
  <c r="A56" i="6"/>
  <c r="B56" i="6"/>
  <c r="C56" i="6"/>
  <c r="D56" i="6"/>
  <c r="E56" i="6"/>
  <c r="F56" i="6"/>
  <c r="A57" i="6"/>
  <c r="B57" i="6"/>
  <c r="C57" i="6"/>
  <c r="D57" i="6"/>
  <c r="E57" i="6"/>
  <c r="F57" i="6"/>
  <c r="A58" i="6"/>
  <c r="B58" i="6"/>
  <c r="C58" i="6"/>
  <c r="D58" i="6"/>
  <c r="E58" i="6"/>
  <c r="F58" i="6"/>
  <c r="A59" i="6"/>
  <c r="B59" i="6"/>
  <c r="C59" i="6"/>
  <c r="D59" i="6"/>
  <c r="E59" i="6"/>
  <c r="F59" i="6"/>
  <c r="A60" i="6"/>
  <c r="B60" i="6"/>
  <c r="C60" i="6"/>
  <c r="D60" i="6"/>
  <c r="E60" i="6"/>
  <c r="F60" i="6"/>
  <c r="A61" i="6"/>
  <c r="B61" i="6"/>
  <c r="C61" i="6"/>
  <c r="D61" i="6"/>
  <c r="E61" i="6"/>
  <c r="F61" i="6"/>
  <c r="A62" i="6"/>
  <c r="B62" i="6"/>
  <c r="C62" i="6"/>
  <c r="D62" i="6"/>
  <c r="E62" i="6"/>
  <c r="F62" i="6"/>
  <c r="A63" i="6"/>
  <c r="B63" i="6"/>
  <c r="C63" i="6"/>
  <c r="D63" i="6"/>
  <c r="E63" i="6"/>
  <c r="F63" i="6"/>
  <c r="A64" i="6"/>
  <c r="B64" i="6"/>
  <c r="C64" i="6"/>
  <c r="D64" i="6"/>
  <c r="E64" i="6"/>
  <c r="F64" i="6"/>
  <c r="A65" i="6"/>
  <c r="B65" i="6"/>
  <c r="C65" i="6"/>
  <c r="D65" i="6"/>
  <c r="E65" i="6"/>
  <c r="F65" i="6"/>
  <c r="A66" i="6"/>
  <c r="B66" i="6"/>
  <c r="C66" i="6"/>
  <c r="D66" i="6"/>
  <c r="E66" i="6"/>
  <c r="F66" i="6"/>
  <c r="A67" i="6"/>
  <c r="B67" i="6"/>
  <c r="C67" i="6"/>
  <c r="D67" i="6"/>
  <c r="E67" i="6"/>
  <c r="F67" i="6"/>
  <c r="A68" i="6"/>
  <c r="B68" i="6"/>
  <c r="C68" i="6"/>
  <c r="D68" i="6"/>
  <c r="E68" i="6"/>
  <c r="F68" i="6"/>
  <c r="A69" i="6"/>
  <c r="B69" i="6"/>
  <c r="C69" i="6"/>
  <c r="D69" i="6"/>
  <c r="E69" i="6"/>
  <c r="F69" i="6"/>
  <c r="A70" i="6"/>
  <c r="B70" i="6"/>
  <c r="C70" i="6"/>
  <c r="D70" i="6"/>
  <c r="E70" i="6"/>
  <c r="F70" i="6"/>
  <c r="A71" i="6"/>
  <c r="B71" i="6"/>
  <c r="C71" i="6"/>
  <c r="D71" i="6"/>
  <c r="E71" i="6"/>
  <c r="F71" i="6"/>
  <c r="A72" i="6"/>
  <c r="B72" i="6"/>
  <c r="C72" i="6"/>
  <c r="D72" i="6"/>
  <c r="E72" i="6"/>
  <c r="F72" i="6"/>
  <c r="A73" i="6"/>
  <c r="B73" i="6"/>
  <c r="C73" i="6"/>
  <c r="D73" i="6"/>
  <c r="E73" i="6"/>
  <c r="F73" i="6"/>
  <c r="A74" i="6"/>
  <c r="B74" i="6"/>
  <c r="C74" i="6"/>
  <c r="D74" i="6"/>
  <c r="E74" i="6"/>
  <c r="F74" i="6"/>
  <c r="A75" i="6"/>
  <c r="B75" i="6"/>
  <c r="C75" i="6"/>
  <c r="D75" i="6"/>
  <c r="E75" i="6"/>
  <c r="F75" i="6"/>
  <c r="A76" i="6"/>
  <c r="B76" i="6"/>
  <c r="C76" i="6"/>
  <c r="D76" i="6"/>
  <c r="E76" i="6"/>
  <c r="F76" i="6"/>
  <c r="A77" i="6"/>
  <c r="B77" i="6"/>
  <c r="C77" i="6"/>
  <c r="D77" i="6"/>
  <c r="E77" i="6"/>
  <c r="F77" i="6"/>
  <c r="A78" i="6"/>
  <c r="B78" i="6"/>
  <c r="C78" i="6"/>
  <c r="D78" i="6"/>
  <c r="E78" i="6"/>
  <c r="F78" i="6"/>
  <c r="A79" i="6"/>
  <c r="B79" i="6"/>
  <c r="C79" i="6"/>
  <c r="D79" i="6"/>
  <c r="E79" i="6"/>
  <c r="F79" i="6"/>
  <c r="A80" i="6"/>
  <c r="B80" i="6"/>
  <c r="C80" i="6"/>
  <c r="D80" i="6"/>
  <c r="E80" i="6"/>
  <c r="F80" i="6"/>
  <c r="A81" i="6"/>
  <c r="B81" i="6"/>
  <c r="C81" i="6"/>
  <c r="D81" i="6"/>
  <c r="E81" i="6"/>
  <c r="F81" i="6"/>
  <c r="A82" i="6"/>
  <c r="B82" i="6"/>
  <c r="C82" i="6"/>
  <c r="D82" i="6"/>
  <c r="E82" i="6"/>
  <c r="F82" i="6"/>
  <c r="A83" i="6"/>
  <c r="B83" i="6"/>
  <c r="C83" i="6"/>
  <c r="D83" i="6"/>
  <c r="E83" i="6"/>
  <c r="F83" i="6"/>
  <c r="A84" i="6"/>
  <c r="B84" i="6"/>
  <c r="C84" i="6"/>
  <c r="D84" i="6"/>
  <c r="E84" i="6"/>
  <c r="F84" i="6"/>
  <c r="A85" i="6"/>
  <c r="B85" i="6"/>
  <c r="C85" i="6"/>
  <c r="D85" i="6"/>
  <c r="E85" i="6"/>
  <c r="F85" i="6"/>
  <c r="A86" i="6"/>
  <c r="B86" i="6"/>
  <c r="C86" i="6"/>
  <c r="D86" i="6"/>
  <c r="E86" i="6"/>
  <c r="F86" i="6"/>
  <c r="A87" i="6"/>
  <c r="B87" i="6"/>
  <c r="C87" i="6"/>
  <c r="D87" i="6"/>
  <c r="E87" i="6"/>
  <c r="F87" i="6"/>
  <c r="A88" i="6"/>
  <c r="B88" i="6"/>
  <c r="C88" i="6"/>
  <c r="D88" i="6"/>
  <c r="E88" i="6"/>
  <c r="F88" i="6"/>
  <c r="A89" i="6"/>
  <c r="B89" i="6"/>
  <c r="C89" i="6"/>
  <c r="D89" i="6"/>
  <c r="E89" i="6"/>
  <c r="F89" i="6"/>
  <c r="A90" i="6"/>
  <c r="B90" i="6"/>
  <c r="C90" i="6"/>
  <c r="D90" i="6"/>
  <c r="E90" i="6"/>
  <c r="F90" i="6"/>
  <c r="A91" i="6"/>
  <c r="B91" i="6"/>
  <c r="C91" i="6"/>
  <c r="D91" i="6"/>
  <c r="E91" i="6"/>
  <c r="F91" i="6"/>
  <c r="A92" i="6"/>
  <c r="B92" i="6"/>
  <c r="C92" i="6"/>
  <c r="D92" i="6"/>
  <c r="E92" i="6"/>
  <c r="F92" i="6"/>
  <c r="A93" i="6"/>
  <c r="B93" i="6"/>
  <c r="C93" i="6"/>
  <c r="D93" i="6"/>
  <c r="E93" i="6"/>
  <c r="F93" i="6"/>
  <c r="A94" i="6"/>
  <c r="B94" i="6"/>
  <c r="C94" i="6"/>
  <c r="D94" i="6"/>
  <c r="E94" i="6"/>
  <c r="F94" i="6"/>
  <c r="A95" i="6"/>
  <c r="B95" i="6"/>
  <c r="C95" i="6"/>
  <c r="D95" i="6"/>
  <c r="E95" i="6"/>
  <c r="F95" i="6"/>
  <c r="A96" i="6"/>
  <c r="B96" i="6"/>
  <c r="C96" i="6"/>
  <c r="D96" i="6"/>
  <c r="E96" i="6"/>
  <c r="F96" i="6"/>
  <c r="A97" i="6"/>
  <c r="B97" i="6"/>
  <c r="C97" i="6"/>
  <c r="D97" i="6"/>
  <c r="E97" i="6"/>
  <c r="F97" i="6"/>
  <c r="A98" i="6"/>
  <c r="B98" i="6"/>
  <c r="C98" i="6"/>
  <c r="D98" i="6"/>
  <c r="E98" i="6"/>
  <c r="F98" i="6"/>
  <c r="A99" i="6"/>
  <c r="B99" i="6"/>
  <c r="C99" i="6"/>
  <c r="D99" i="6"/>
  <c r="E99" i="6"/>
  <c r="F99" i="6"/>
  <c r="A100" i="6"/>
  <c r="B100" i="6"/>
  <c r="C100" i="6"/>
  <c r="D100" i="6"/>
  <c r="E100" i="6"/>
  <c r="F100" i="6"/>
  <c r="A101" i="6"/>
  <c r="B101" i="6"/>
  <c r="C101" i="6"/>
  <c r="D101" i="6"/>
  <c r="E101" i="6"/>
  <c r="F101" i="6"/>
  <c r="A102" i="6"/>
  <c r="B102" i="6"/>
  <c r="C102" i="6"/>
  <c r="D102" i="6"/>
  <c r="E102" i="6"/>
  <c r="F102" i="6"/>
  <c r="A103" i="6"/>
  <c r="B103" i="6"/>
  <c r="C103" i="6"/>
  <c r="D103" i="6"/>
  <c r="E103" i="6"/>
  <c r="F103" i="6"/>
  <c r="A104" i="6"/>
  <c r="B104" i="6"/>
  <c r="C104" i="6"/>
  <c r="D104" i="6"/>
  <c r="E104" i="6"/>
  <c r="F104" i="6"/>
  <c r="A105" i="6"/>
  <c r="B105" i="6"/>
  <c r="C105" i="6"/>
  <c r="D105" i="6"/>
  <c r="E105" i="6"/>
  <c r="F105" i="6"/>
  <c r="A106" i="6"/>
  <c r="B106" i="6"/>
  <c r="C106" i="6"/>
  <c r="D106" i="6"/>
  <c r="E106" i="6"/>
  <c r="F106" i="6"/>
  <c r="A107" i="6"/>
  <c r="B107" i="6"/>
  <c r="C107" i="6"/>
  <c r="D107" i="6"/>
  <c r="E107" i="6"/>
  <c r="F107" i="6"/>
  <c r="A108" i="6"/>
  <c r="B108" i="6"/>
  <c r="C108" i="6"/>
  <c r="D108" i="6"/>
  <c r="E108" i="6"/>
  <c r="F108" i="6"/>
  <c r="A109" i="6"/>
  <c r="B109" i="6"/>
  <c r="C109" i="6"/>
  <c r="D109" i="6"/>
  <c r="E109" i="6"/>
  <c r="F109" i="6"/>
  <c r="A110" i="6"/>
  <c r="B110" i="6"/>
  <c r="C110" i="6"/>
  <c r="D110" i="6"/>
  <c r="E110" i="6"/>
  <c r="F110" i="6"/>
  <c r="A111" i="6"/>
  <c r="B111" i="6"/>
  <c r="C111" i="6"/>
  <c r="D111" i="6"/>
  <c r="E111" i="6"/>
  <c r="F111" i="6"/>
  <c r="A112" i="6"/>
  <c r="B112" i="6"/>
  <c r="C112" i="6"/>
  <c r="D112" i="6"/>
  <c r="E112" i="6"/>
  <c r="F112" i="6"/>
  <c r="A113" i="6"/>
  <c r="B113" i="6"/>
  <c r="C113" i="6"/>
  <c r="D113" i="6"/>
  <c r="E113" i="6"/>
  <c r="F113" i="6"/>
  <c r="A114" i="6"/>
  <c r="B114" i="6"/>
  <c r="C114" i="6"/>
  <c r="D114" i="6"/>
  <c r="E114" i="6"/>
  <c r="F114" i="6"/>
  <c r="A115" i="6"/>
  <c r="B115" i="6"/>
  <c r="C115" i="6"/>
  <c r="D115" i="6"/>
  <c r="E115" i="6"/>
  <c r="F115" i="6"/>
  <c r="A116" i="6"/>
  <c r="B116" i="6"/>
  <c r="C116" i="6"/>
  <c r="D116" i="6"/>
  <c r="E116" i="6"/>
  <c r="F116" i="6"/>
  <c r="A117" i="6"/>
  <c r="B117" i="6"/>
  <c r="C117" i="6"/>
  <c r="D117" i="6"/>
  <c r="E117" i="6"/>
  <c r="F117" i="6"/>
  <c r="A118" i="6"/>
  <c r="B118" i="6"/>
  <c r="C118" i="6"/>
  <c r="D118" i="6"/>
  <c r="E118" i="6"/>
  <c r="F118" i="6"/>
  <c r="A119" i="6"/>
  <c r="B119" i="6"/>
  <c r="C119" i="6"/>
  <c r="D119" i="6"/>
  <c r="E119" i="6"/>
  <c r="F119" i="6"/>
  <c r="A120" i="6"/>
  <c r="B120" i="6"/>
  <c r="C120" i="6"/>
  <c r="D120" i="6"/>
  <c r="E120" i="6"/>
  <c r="F120" i="6"/>
  <c r="A121" i="6"/>
  <c r="B121" i="6"/>
  <c r="C121" i="6"/>
  <c r="D121" i="6"/>
  <c r="E121" i="6"/>
  <c r="F121" i="6"/>
  <c r="A122" i="6"/>
  <c r="B122" i="6"/>
  <c r="C122" i="6"/>
  <c r="D122" i="6"/>
  <c r="E122" i="6"/>
  <c r="F122" i="6"/>
  <c r="A123" i="6"/>
  <c r="B123" i="6"/>
  <c r="C123" i="6"/>
  <c r="D123" i="6"/>
  <c r="E123" i="6"/>
  <c r="F123" i="6"/>
  <c r="A124" i="6"/>
  <c r="B124" i="6"/>
  <c r="C124" i="6"/>
  <c r="D124" i="6"/>
  <c r="E124" i="6"/>
  <c r="F124" i="6"/>
  <c r="A125" i="6"/>
  <c r="B125" i="6"/>
  <c r="C125" i="6"/>
  <c r="D125" i="6"/>
  <c r="E125" i="6"/>
  <c r="F125" i="6"/>
  <c r="A126" i="6"/>
  <c r="B126" i="6"/>
  <c r="C126" i="6"/>
  <c r="D126" i="6"/>
  <c r="E126" i="6"/>
  <c r="F126" i="6"/>
  <c r="A127" i="6"/>
  <c r="B127" i="6"/>
  <c r="C127" i="6"/>
  <c r="D127" i="6"/>
  <c r="E127" i="6"/>
  <c r="F127" i="6"/>
  <c r="A128" i="6"/>
  <c r="B128" i="6"/>
  <c r="C128" i="6"/>
  <c r="D128" i="6"/>
  <c r="E128" i="6"/>
  <c r="F128" i="6"/>
  <c r="A129" i="6"/>
  <c r="B129" i="6"/>
  <c r="C129" i="6"/>
  <c r="D129" i="6"/>
  <c r="E129" i="6"/>
  <c r="F129" i="6"/>
  <c r="A130" i="6"/>
  <c r="B130" i="6"/>
  <c r="C130" i="6"/>
  <c r="D130" i="6"/>
  <c r="E130" i="6"/>
  <c r="F130" i="6"/>
  <c r="A131" i="6"/>
  <c r="B131" i="6"/>
  <c r="C131" i="6"/>
  <c r="D131" i="6"/>
  <c r="E131" i="6"/>
  <c r="F131" i="6"/>
  <c r="A132" i="6"/>
  <c r="B132" i="6"/>
  <c r="C132" i="6"/>
  <c r="D132" i="6"/>
  <c r="E132" i="6"/>
  <c r="F132" i="6"/>
  <c r="A133" i="6"/>
  <c r="B133" i="6"/>
  <c r="C133" i="6"/>
  <c r="D133" i="6"/>
  <c r="E133" i="6"/>
  <c r="F133" i="6"/>
  <c r="A134" i="6"/>
  <c r="B134" i="6"/>
  <c r="C134" i="6"/>
  <c r="D134" i="6"/>
  <c r="E134" i="6"/>
  <c r="F134" i="6"/>
  <c r="A135" i="6"/>
  <c r="B135" i="6"/>
  <c r="C135" i="6"/>
  <c r="D135" i="6"/>
  <c r="E135" i="6"/>
  <c r="F135" i="6"/>
  <c r="A136" i="6"/>
  <c r="B136" i="6"/>
  <c r="C136" i="6"/>
  <c r="D136" i="6"/>
  <c r="E136" i="6"/>
  <c r="F136" i="6"/>
  <c r="A137" i="6"/>
  <c r="B137" i="6"/>
  <c r="C137" i="6"/>
  <c r="D137" i="6"/>
  <c r="E137" i="6"/>
  <c r="F137" i="6"/>
  <c r="A138" i="6"/>
  <c r="B138" i="6"/>
  <c r="C138" i="6"/>
  <c r="D138" i="6"/>
  <c r="E138" i="6"/>
  <c r="F138" i="6"/>
  <c r="A139" i="6"/>
  <c r="B139" i="6"/>
  <c r="C139" i="6"/>
  <c r="D139" i="6"/>
  <c r="E139" i="6"/>
  <c r="F139" i="6"/>
  <c r="A140" i="6"/>
  <c r="B140" i="6"/>
  <c r="C140" i="6"/>
  <c r="D140" i="6"/>
  <c r="E140" i="6"/>
  <c r="F140" i="6"/>
  <c r="A141" i="6"/>
  <c r="B141" i="6"/>
  <c r="C141" i="6"/>
  <c r="D141" i="6"/>
  <c r="E141" i="6"/>
  <c r="F141" i="6"/>
  <c r="A142" i="6"/>
  <c r="B142" i="6"/>
  <c r="C142" i="6"/>
  <c r="D142" i="6"/>
  <c r="E142" i="6"/>
  <c r="F142" i="6"/>
  <c r="A143" i="6"/>
  <c r="B143" i="6"/>
  <c r="C143" i="6"/>
  <c r="D143" i="6"/>
  <c r="E143" i="6"/>
  <c r="F143" i="6"/>
  <c r="A144" i="6"/>
  <c r="B144" i="6"/>
  <c r="C144" i="6"/>
  <c r="D144" i="6"/>
  <c r="E144" i="6"/>
  <c r="F144" i="6"/>
  <c r="A145" i="6"/>
  <c r="B145" i="6"/>
  <c r="C145" i="6"/>
  <c r="D145" i="6"/>
  <c r="E145" i="6"/>
  <c r="F145" i="6"/>
  <c r="A146" i="6"/>
  <c r="B146" i="6"/>
  <c r="C146" i="6"/>
  <c r="D146" i="6"/>
  <c r="E146" i="6"/>
  <c r="F146" i="6"/>
  <c r="A147" i="6"/>
  <c r="B147" i="6"/>
  <c r="C147" i="6"/>
  <c r="D147" i="6"/>
  <c r="E147" i="6"/>
  <c r="F147" i="6"/>
  <c r="A148" i="6"/>
  <c r="B148" i="6"/>
  <c r="C148" i="6"/>
  <c r="D148" i="6"/>
  <c r="E148" i="6"/>
  <c r="F148" i="6"/>
  <c r="A149" i="6"/>
  <c r="B149" i="6"/>
  <c r="C149" i="6"/>
  <c r="D149" i="6"/>
  <c r="E149" i="6"/>
  <c r="F149" i="6"/>
  <c r="A150" i="6"/>
  <c r="B150" i="6"/>
  <c r="C150" i="6"/>
  <c r="D150" i="6"/>
  <c r="E150" i="6"/>
  <c r="F150" i="6"/>
  <c r="A151" i="6"/>
  <c r="B151" i="6"/>
  <c r="C151" i="6"/>
  <c r="D151" i="6"/>
  <c r="E151" i="6"/>
  <c r="F151" i="6"/>
  <c r="A152" i="6"/>
  <c r="B152" i="6"/>
  <c r="C152" i="6"/>
  <c r="D152" i="6"/>
  <c r="E152" i="6"/>
  <c r="F152" i="6"/>
  <c r="A153" i="6"/>
  <c r="B153" i="6"/>
  <c r="C153" i="6"/>
  <c r="D153" i="6"/>
  <c r="E153" i="6"/>
  <c r="F153" i="6"/>
  <c r="A154" i="6"/>
  <c r="B154" i="6"/>
  <c r="C154" i="6"/>
  <c r="D154" i="6"/>
  <c r="E154" i="6"/>
  <c r="F154" i="6"/>
  <c r="A155" i="6"/>
  <c r="B155" i="6"/>
  <c r="C155" i="6"/>
  <c r="D155" i="6"/>
  <c r="E155" i="6"/>
  <c r="F155" i="6"/>
  <c r="A156" i="6"/>
  <c r="B156" i="6"/>
  <c r="C156" i="6"/>
  <c r="D156" i="6"/>
  <c r="E156" i="6"/>
  <c r="F156" i="6"/>
  <c r="A157" i="6"/>
  <c r="B157" i="6"/>
  <c r="C157" i="6"/>
  <c r="D157" i="6"/>
  <c r="E157" i="6"/>
  <c r="F157" i="6"/>
  <c r="A158" i="6"/>
  <c r="B158" i="6"/>
  <c r="C158" i="6"/>
  <c r="D158" i="6"/>
  <c r="E158" i="6"/>
  <c r="F158" i="6"/>
  <c r="A159" i="6"/>
  <c r="B159" i="6"/>
  <c r="C159" i="6"/>
  <c r="D159" i="6"/>
  <c r="E159" i="6"/>
  <c r="F159" i="6"/>
  <c r="A160" i="6"/>
  <c r="B160" i="6"/>
  <c r="C160" i="6"/>
  <c r="D160" i="6"/>
  <c r="E160" i="6"/>
  <c r="F160" i="6"/>
  <c r="A161" i="6"/>
  <c r="B161" i="6"/>
  <c r="C161" i="6"/>
  <c r="D161" i="6"/>
  <c r="E161" i="6"/>
  <c r="F161" i="6"/>
  <c r="A162" i="6"/>
  <c r="B162" i="6"/>
  <c r="C162" i="6"/>
  <c r="D162" i="6"/>
  <c r="E162" i="6"/>
  <c r="F162" i="6"/>
  <c r="A163" i="6"/>
  <c r="B163" i="6"/>
  <c r="C163" i="6"/>
  <c r="D163" i="6"/>
  <c r="E163" i="6"/>
  <c r="F163" i="6"/>
  <c r="A164" i="6"/>
  <c r="B164" i="6"/>
  <c r="C164" i="6"/>
  <c r="D164" i="6"/>
  <c r="E164" i="6"/>
  <c r="F164" i="6"/>
  <c r="A165" i="6"/>
  <c r="B165" i="6"/>
  <c r="C165" i="6"/>
  <c r="D165" i="6"/>
  <c r="E165" i="6"/>
  <c r="F165" i="6"/>
  <c r="A166" i="6"/>
  <c r="B166" i="6"/>
  <c r="C166" i="6"/>
  <c r="D166" i="6"/>
  <c r="E166" i="6"/>
  <c r="F166" i="6"/>
  <c r="A167" i="6"/>
  <c r="B167" i="6"/>
  <c r="C167" i="6"/>
  <c r="D167" i="6"/>
  <c r="E167" i="6"/>
  <c r="F167" i="6"/>
  <c r="A168" i="6"/>
  <c r="B168" i="6"/>
  <c r="C168" i="6"/>
  <c r="D168" i="6"/>
  <c r="E168" i="6"/>
  <c r="F168" i="6"/>
  <c r="A169" i="6"/>
  <c r="B169" i="6"/>
  <c r="C169" i="6"/>
  <c r="D169" i="6"/>
  <c r="E169" i="6"/>
  <c r="F169" i="6"/>
  <c r="A170" i="6"/>
  <c r="B170" i="6"/>
  <c r="C170" i="6"/>
  <c r="D170" i="6"/>
  <c r="E170" i="6"/>
  <c r="F170" i="6"/>
  <c r="A171" i="6"/>
  <c r="B171" i="6"/>
  <c r="C171" i="6"/>
  <c r="D171" i="6"/>
  <c r="E171" i="6"/>
  <c r="F171" i="6"/>
  <c r="A172" i="6"/>
  <c r="B172" i="6"/>
  <c r="C172" i="6"/>
  <c r="D172" i="6"/>
  <c r="E172" i="6"/>
  <c r="F172" i="6"/>
  <c r="A173" i="6"/>
  <c r="B173" i="6"/>
  <c r="C173" i="6"/>
  <c r="D173" i="6"/>
  <c r="E173" i="6"/>
  <c r="F173" i="6"/>
  <c r="A174" i="6"/>
  <c r="B174" i="6"/>
  <c r="C174" i="6"/>
  <c r="D174" i="6"/>
  <c r="E174" i="6"/>
  <c r="F174" i="6"/>
  <c r="A175" i="6"/>
  <c r="B175" i="6"/>
  <c r="C175" i="6"/>
  <c r="D175" i="6"/>
  <c r="E175" i="6"/>
  <c r="F175" i="6"/>
  <c r="A176" i="6"/>
  <c r="B176" i="6"/>
  <c r="C176" i="6"/>
  <c r="D176" i="6"/>
  <c r="E176" i="6"/>
  <c r="F176" i="6"/>
  <c r="A177" i="6"/>
  <c r="B177" i="6"/>
  <c r="C177" i="6"/>
  <c r="D177" i="6"/>
  <c r="E177" i="6"/>
  <c r="F177" i="6"/>
  <c r="A178" i="6"/>
  <c r="B178" i="6"/>
  <c r="C178" i="6"/>
  <c r="D178" i="6"/>
  <c r="E178" i="6"/>
  <c r="F178" i="6"/>
  <c r="A179" i="6"/>
  <c r="B179" i="6"/>
  <c r="C179" i="6"/>
  <c r="D179" i="6"/>
  <c r="E179" i="6"/>
  <c r="F179" i="6"/>
  <c r="A180" i="6"/>
  <c r="B180" i="6"/>
  <c r="C180" i="6"/>
  <c r="D180" i="6"/>
  <c r="E180" i="6"/>
  <c r="F180" i="6"/>
  <c r="A181" i="6"/>
  <c r="B181" i="6"/>
  <c r="C181" i="6"/>
  <c r="D181" i="6"/>
  <c r="E181" i="6"/>
  <c r="F181" i="6"/>
  <c r="A182" i="6"/>
  <c r="B182" i="6"/>
  <c r="C182" i="6"/>
  <c r="D182" i="6"/>
  <c r="E182" i="6"/>
  <c r="F182" i="6"/>
  <c r="A183" i="6"/>
  <c r="B183" i="6"/>
  <c r="C183" i="6"/>
  <c r="D183" i="6"/>
  <c r="E183" i="6"/>
  <c r="F183" i="6"/>
  <c r="A184" i="6"/>
  <c r="B184" i="6"/>
  <c r="C184" i="6"/>
  <c r="D184" i="6"/>
  <c r="E184" i="6"/>
  <c r="F184" i="6"/>
  <c r="A185" i="6"/>
  <c r="B185" i="6"/>
  <c r="C185" i="6"/>
  <c r="D185" i="6"/>
  <c r="E185" i="6"/>
  <c r="F185" i="6"/>
  <c r="A186" i="6"/>
  <c r="B186" i="6"/>
  <c r="C186" i="6"/>
  <c r="D186" i="6"/>
  <c r="E186" i="6"/>
  <c r="F186" i="6"/>
  <c r="A187" i="6"/>
  <c r="B187" i="6"/>
  <c r="C187" i="6"/>
  <c r="D187" i="6"/>
  <c r="E187" i="6"/>
  <c r="F187" i="6"/>
  <c r="A188" i="6"/>
  <c r="B188" i="6"/>
  <c r="C188" i="6"/>
  <c r="D188" i="6"/>
  <c r="E188" i="6"/>
  <c r="F188" i="6"/>
  <c r="A189" i="6"/>
  <c r="B189" i="6"/>
  <c r="C189" i="6"/>
  <c r="D189" i="6"/>
  <c r="E189" i="6"/>
  <c r="F189" i="6"/>
  <c r="A190" i="6"/>
  <c r="B190" i="6"/>
  <c r="C190" i="6"/>
  <c r="D190" i="6"/>
  <c r="E190" i="6"/>
  <c r="F190" i="6"/>
  <c r="A191" i="6"/>
  <c r="B191" i="6"/>
  <c r="C191" i="6"/>
  <c r="D191" i="6"/>
  <c r="E191" i="6"/>
  <c r="F191" i="6"/>
  <c r="A192" i="6"/>
  <c r="B192" i="6"/>
  <c r="C192" i="6"/>
  <c r="D192" i="6"/>
  <c r="E192" i="6"/>
  <c r="F192" i="6"/>
  <c r="A193" i="6"/>
  <c r="B193" i="6"/>
  <c r="C193" i="6"/>
  <c r="D193" i="6"/>
  <c r="E193" i="6"/>
  <c r="F193" i="6"/>
  <c r="A194" i="6"/>
  <c r="B194" i="6"/>
  <c r="C194" i="6"/>
  <c r="D194" i="6"/>
  <c r="E194" i="6"/>
  <c r="F194" i="6"/>
  <c r="A195" i="6"/>
  <c r="B195" i="6"/>
  <c r="C195" i="6"/>
  <c r="D195" i="6"/>
  <c r="E195" i="6"/>
  <c r="F195" i="6"/>
  <c r="A196" i="6"/>
  <c r="B196" i="6"/>
  <c r="C196" i="6"/>
  <c r="D196" i="6"/>
  <c r="E196" i="6"/>
  <c r="F196" i="6"/>
  <c r="A197" i="6"/>
  <c r="B197" i="6"/>
  <c r="C197" i="6"/>
  <c r="D197" i="6"/>
  <c r="E197" i="6"/>
  <c r="F197" i="6"/>
  <c r="A198" i="6"/>
  <c r="B198" i="6"/>
  <c r="C198" i="6"/>
  <c r="D198" i="6"/>
  <c r="E198" i="6"/>
  <c r="F198" i="6"/>
  <c r="A199" i="6"/>
  <c r="B199" i="6"/>
  <c r="C199" i="6"/>
  <c r="D199" i="6"/>
  <c r="E199" i="6"/>
  <c r="F199" i="6"/>
  <c r="A200" i="6"/>
  <c r="B200" i="6"/>
  <c r="C200" i="6"/>
  <c r="D200" i="6"/>
  <c r="E200" i="6"/>
  <c r="F200" i="6"/>
  <c r="A201" i="6"/>
  <c r="B201" i="6"/>
  <c r="C201" i="6"/>
  <c r="D201" i="6"/>
  <c r="E201" i="6"/>
  <c r="F201" i="6"/>
  <c r="A202" i="6"/>
  <c r="B202" i="6"/>
  <c r="C202" i="6"/>
  <c r="D202" i="6"/>
  <c r="E202" i="6"/>
  <c r="F202" i="6"/>
  <c r="A203" i="6"/>
  <c r="B203" i="6"/>
  <c r="C203" i="6"/>
  <c r="D203" i="6"/>
  <c r="E203" i="6"/>
  <c r="F203" i="6"/>
  <c r="A204" i="6"/>
  <c r="B204" i="6"/>
  <c r="C204" i="6"/>
  <c r="D204" i="6"/>
  <c r="E204" i="6"/>
  <c r="F204" i="6"/>
  <c r="A205" i="6"/>
  <c r="B205" i="6"/>
  <c r="C205" i="6"/>
  <c r="D205" i="6"/>
  <c r="E205" i="6"/>
  <c r="F205" i="6"/>
  <c r="A206" i="6"/>
  <c r="B206" i="6"/>
  <c r="C206" i="6"/>
  <c r="D206" i="6"/>
  <c r="E206" i="6"/>
  <c r="F206" i="6"/>
  <c r="A207" i="6"/>
  <c r="B207" i="6"/>
  <c r="C207" i="6"/>
  <c r="D207" i="6"/>
  <c r="E207" i="6"/>
  <c r="F207" i="6"/>
  <c r="A208" i="6"/>
  <c r="B208" i="6"/>
  <c r="C208" i="6"/>
  <c r="D208" i="6"/>
  <c r="E208" i="6"/>
  <c r="F208" i="6"/>
  <c r="A209" i="6"/>
  <c r="B209" i="6"/>
  <c r="C209" i="6"/>
  <c r="D209" i="6"/>
  <c r="E209" i="6"/>
  <c r="F209" i="6"/>
  <c r="A210" i="6"/>
  <c r="B210" i="6"/>
  <c r="C210" i="6"/>
  <c r="D210" i="6"/>
  <c r="E210" i="6"/>
  <c r="F210" i="6"/>
  <c r="A211" i="6"/>
  <c r="B211" i="6"/>
  <c r="C211" i="6"/>
  <c r="D211" i="6"/>
  <c r="E211" i="6"/>
  <c r="F211" i="6"/>
  <c r="A212" i="6"/>
  <c r="B212" i="6"/>
  <c r="C212" i="6"/>
  <c r="D212" i="6"/>
  <c r="E212" i="6"/>
  <c r="F212" i="6"/>
  <c r="A213" i="6"/>
  <c r="B213" i="6"/>
  <c r="C213" i="6"/>
  <c r="D213" i="6"/>
  <c r="E213" i="6"/>
  <c r="F213" i="6"/>
  <c r="A214" i="6"/>
  <c r="B214" i="6"/>
  <c r="C214" i="6"/>
  <c r="D214" i="6"/>
  <c r="E214" i="6"/>
  <c r="F214" i="6"/>
  <c r="A215" i="6"/>
  <c r="B215" i="6"/>
  <c r="C215" i="6"/>
  <c r="D215" i="6"/>
  <c r="E215" i="6"/>
  <c r="F215" i="6"/>
  <c r="A216" i="6"/>
  <c r="B216" i="6"/>
  <c r="C216" i="6"/>
  <c r="D216" i="6"/>
  <c r="E216" i="6"/>
  <c r="F216" i="6"/>
  <c r="A217" i="6"/>
  <c r="B217" i="6"/>
  <c r="C217" i="6"/>
  <c r="D217" i="6"/>
  <c r="E217" i="6"/>
  <c r="F217" i="6"/>
  <c r="A218" i="6"/>
  <c r="B218" i="6"/>
  <c r="C218" i="6"/>
  <c r="D218" i="6"/>
  <c r="E218" i="6"/>
  <c r="F218" i="6"/>
  <c r="A219" i="6"/>
  <c r="B219" i="6"/>
  <c r="C219" i="6"/>
  <c r="D219" i="6"/>
  <c r="E219" i="6"/>
  <c r="F219" i="6"/>
  <c r="A220" i="6"/>
  <c r="B220" i="6"/>
  <c r="C220" i="6"/>
  <c r="D220" i="6"/>
  <c r="E220" i="6"/>
  <c r="F220" i="6"/>
  <c r="A221" i="6"/>
  <c r="B221" i="6"/>
  <c r="C221" i="6"/>
  <c r="D221" i="6"/>
  <c r="E221" i="6"/>
  <c r="F221" i="6"/>
  <c r="A222" i="6"/>
  <c r="B222" i="6"/>
  <c r="C222" i="6"/>
  <c r="D222" i="6"/>
  <c r="E222" i="6"/>
  <c r="F222" i="6"/>
  <c r="A223" i="6"/>
  <c r="B223" i="6"/>
  <c r="C223" i="6"/>
  <c r="D223" i="6"/>
  <c r="E223" i="6"/>
  <c r="F223" i="6"/>
  <c r="A224" i="6"/>
  <c r="B224" i="6"/>
  <c r="C224" i="6"/>
  <c r="D224" i="6"/>
  <c r="E224" i="6"/>
  <c r="F224" i="6"/>
  <c r="A225" i="6"/>
  <c r="B225" i="6"/>
  <c r="C225" i="6"/>
  <c r="D225" i="6"/>
  <c r="E225" i="6"/>
  <c r="F225" i="6"/>
  <c r="A226" i="6"/>
  <c r="B226" i="6"/>
  <c r="C226" i="6"/>
  <c r="D226" i="6"/>
  <c r="E226" i="6"/>
  <c r="F226" i="6"/>
  <c r="A227" i="6"/>
  <c r="B227" i="6"/>
  <c r="C227" i="6"/>
  <c r="D227" i="6"/>
  <c r="E227" i="6"/>
  <c r="F227" i="6"/>
  <c r="A228" i="6"/>
  <c r="B228" i="6"/>
  <c r="C228" i="6"/>
  <c r="D228" i="6"/>
  <c r="E228" i="6"/>
  <c r="F228" i="6"/>
  <c r="A229" i="6"/>
  <c r="B229" i="6"/>
  <c r="C229" i="6"/>
  <c r="D229" i="6"/>
  <c r="E229" i="6"/>
  <c r="F229" i="6"/>
  <c r="A230" i="6"/>
  <c r="B230" i="6"/>
  <c r="C230" i="6"/>
  <c r="D230" i="6"/>
  <c r="E230" i="6"/>
  <c r="F230" i="6"/>
  <c r="A231" i="6"/>
  <c r="B231" i="6"/>
  <c r="C231" i="6"/>
  <c r="D231" i="6"/>
  <c r="E231" i="6"/>
  <c r="F231" i="6"/>
  <c r="A232" i="6"/>
  <c r="B232" i="6"/>
  <c r="C232" i="6"/>
  <c r="D232" i="6"/>
  <c r="E232" i="6"/>
  <c r="F232" i="6"/>
  <c r="A233" i="6"/>
  <c r="B233" i="6"/>
  <c r="C233" i="6"/>
  <c r="D233" i="6"/>
  <c r="E233" i="6"/>
  <c r="F233" i="6"/>
  <c r="A234" i="6"/>
  <c r="B234" i="6"/>
  <c r="C234" i="6"/>
  <c r="D234" i="6"/>
  <c r="E234" i="6"/>
  <c r="F234" i="6"/>
  <c r="A235" i="6"/>
  <c r="B235" i="6"/>
  <c r="C235" i="6"/>
  <c r="D235" i="6"/>
  <c r="E235" i="6"/>
  <c r="F235" i="6"/>
  <c r="A236" i="6"/>
  <c r="B236" i="6"/>
  <c r="C236" i="6"/>
  <c r="D236" i="6"/>
  <c r="E236" i="6"/>
  <c r="F236" i="6"/>
  <c r="A237" i="6"/>
  <c r="B237" i="6"/>
  <c r="C237" i="6"/>
  <c r="D237" i="6"/>
  <c r="E237" i="6"/>
  <c r="F237" i="6"/>
  <c r="A238" i="6"/>
  <c r="B238" i="6"/>
  <c r="C238" i="6"/>
  <c r="D238" i="6"/>
  <c r="E238" i="6"/>
  <c r="F238" i="6"/>
  <c r="A239" i="6"/>
  <c r="B239" i="6"/>
  <c r="C239" i="6"/>
  <c r="D239" i="6"/>
  <c r="E239" i="6"/>
  <c r="F239" i="6"/>
  <c r="A240" i="6"/>
  <c r="B240" i="6"/>
  <c r="C240" i="6"/>
  <c r="D240" i="6"/>
  <c r="E240" i="6"/>
  <c r="F240" i="6"/>
  <c r="A241" i="6"/>
  <c r="B241" i="6"/>
  <c r="C241" i="6"/>
  <c r="D241" i="6"/>
  <c r="E241" i="6"/>
  <c r="F241" i="6"/>
  <c r="A242" i="6"/>
  <c r="B242" i="6"/>
  <c r="C242" i="6"/>
  <c r="D242" i="6"/>
  <c r="E242" i="6"/>
  <c r="F242" i="6"/>
  <c r="A243" i="6"/>
  <c r="B243" i="6"/>
  <c r="C243" i="6"/>
  <c r="D243" i="6"/>
  <c r="E243" i="6"/>
  <c r="F243" i="6"/>
  <c r="A244" i="6"/>
  <c r="B244" i="6"/>
  <c r="C244" i="6"/>
  <c r="D244" i="6"/>
  <c r="E244" i="6"/>
  <c r="F244" i="6"/>
  <c r="A245" i="6"/>
  <c r="B245" i="6"/>
  <c r="C245" i="6"/>
  <c r="D245" i="6"/>
  <c r="E245" i="6"/>
  <c r="F245" i="6"/>
  <c r="A246" i="6"/>
  <c r="B246" i="6"/>
  <c r="C246" i="6"/>
  <c r="D246" i="6"/>
  <c r="E246" i="6"/>
  <c r="F246" i="6"/>
  <c r="A247" i="6"/>
  <c r="B247" i="6"/>
  <c r="C247" i="6"/>
  <c r="D247" i="6"/>
  <c r="E247" i="6"/>
  <c r="F247" i="6"/>
  <c r="A248" i="6"/>
  <c r="B248" i="6"/>
  <c r="C248" i="6"/>
  <c r="D248" i="6"/>
  <c r="E248" i="6"/>
  <c r="F248" i="6"/>
  <c r="A249" i="6"/>
  <c r="B249" i="6"/>
  <c r="C249" i="6"/>
  <c r="D249" i="6"/>
  <c r="E249" i="6"/>
  <c r="F249" i="6"/>
  <c r="A250" i="6"/>
  <c r="B250" i="6"/>
  <c r="C250" i="6"/>
  <c r="D250" i="6"/>
  <c r="E250" i="6"/>
  <c r="F250" i="6"/>
  <c r="A251" i="6"/>
  <c r="B251" i="6"/>
  <c r="C251" i="6"/>
  <c r="D251" i="6"/>
  <c r="E251" i="6"/>
  <c r="F251" i="6"/>
  <c r="A252" i="6"/>
  <c r="B252" i="6"/>
  <c r="C252" i="6"/>
  <c r="D252" i="6"/>
  <c r="E252" i="6"/>
  <c r="F252" i="6"/>
  <c r="A253" i="6"/>
  <c r="B253" i="6"/>
  <c r="C253" i="6"/>
  <c r="D253" i="6"/>
  <c r="E253" i="6"/>
  <c r="F253" i="6"/>
  <c r="A254" i="6"/>
  <c r="B254" i="6"/>
  <c r="C254" i="6"/>
  <c r="D254" i="6"/>
  <c r="E254" i="6"/>
  <c r="F254" i="6"/>
  <c r="A255" i="6"/>
  <c r="B255" i="6"/>
  <c r="C255" i="6"/>
  <c r="D255" i="6"/>
  <c r="E255" i="6"/>
  <c r="F255" i="6"/>
  <c r="A256" i="6"/>
  <c r="B256" i="6"/>
  <c r="C256" i="6"/>
  <c r="D256" i="6"/>
  <c r="E256" i="6"/>
  <c r="F256" i="6"/>
  <c r="A257" i="6"/>
  <c r="B257" i="6"/>
  <c r="C257" i="6"/>
  <c r="D257" i="6"/>
  <c r="E257" i="6"/>
  <c r="F257" i="6"/>
  <c r="A258" i="6"/>
  <c r="B258" i="6"/>
  <c r="C258" i="6"/>
  <c r="D258" i="6"/>
  <c r="E258" i="6"/>
  <c r="F258" i="6"/>
  <c r="A259" i="6"/>
  <c r="B259" i="6"/>
  <c r="C259" i="6"/>
  <c r="D259" i="6"/>
  <c r="E259" i="6"/>
  <c r="F259" i="6"/>
  <c r="A260" i="6"/>
  <c r="B260" i="6"/>
  <c r="C260" i="6"/>
  <c r="D260" i="6"/>
  <c r="E260" i="6"/>
  <c r="F260" i="6"/>
  <c r="A261" i="6"/>
  <c r="B261" i="6"/>
  <c r="C261" i="6"/>
  <c r="D261" i="6"/>
  <c r="E261" i="6"/>
  <c r="F261" i="6"/>
  <c r="A262" i="6"/>
  <c r="B262" i="6"/>
  <c r="C262" i="6"/>
  <c r="D262" i="6"/>
  <c r="E262" i="6"/>
  <c r="F262" i="6"/>
  <c r="A263" i="6"/>
  <c r="B263" i="6"/>
  <c r="C263" i="6"/>
  <c r="D263" i="6"/>
  <c r="E263" i="6"/>
  <c r="F263" i="6"/>
  <c r="A264" i="6"/>
  <c r="B264" i="6"/>
  <c r="C264" i="6"/>
  <c r="D264" i="6"/>
  <c r="E264" i="6"/>
  <c r="F264" i="6"/>
  <c r="A265" i="6"/>
  <c r="B265" i="6"/>
  <c r="C265" i="6"/>
  <c r="D265" i="6"/>
  <c r="E265" i="6"/>
  <c r="F265" i="6"/>
  <c r="A266" i="6"/>
  <c r="B266" i="6"/>
  <c r="C266" i="6"/>
  <c r="D266" i="6"/>
  <c r="E266" i="6"/>
  <c r="F266" i="6"/>
  <c r="A267" i="6"/>
  <c r="B267" i="6"/>
  <c r="C267" i="6"/>
  <c r="D267" i="6"/>
  <c r="E267" i="6"/>
  <c r="F267" i="6"/>
  <c r="A268" i="6"/>
  <c r="B268" i="6"/>
  <c r="C268" i="6"/>
  <c r="D268" i="6"/>
  <c r="E268" i="6"/>
  <c r="F268" i="6"/>
  <c r="A269" i="6"/>
  <c r="B269" i="6"/>
  <c r="C269" i="6"/>
  <c r="D269" i="6"/>
  <c r="E269" i="6"/>
  <c r="F269" i="6"/>
  <c r="A270" i="6"/>
  <c r="B270" i="6"/>
  <c r="C270" i="6"/>
  <c r="D270" i="6"/>
  <c r="E270" i="6"/>
  <c r="F270" i="6"/>
  <c r="A271" i="6"/>
  <c r="B271" i="6"/>
  <c r="C271" i="6"/>
  <c r="D271" i="6"/>
  <c r="E271" i="6"/>
  <c r="F271" i="6"/>
  <c r="A272" i="6"/>
  <c r="B272" i="6"/>
  <c r="C272" i="6"/>
  <c r="D272" i="6"/>
  <c r="E272" i="6"/>
  <c r="F272" i="6"/>
  <c r="A273" i="6"/>
  <c r="B273" i="6"/>
  <c r="C273" i="6"/>
  <c r="D273" i="6"/>
  <c r="E273" i="6"/>
  <c r="F273" i="6"/>
  <c r="A274" i="6"/>
  <c r="B274" i="6"/>
  <c r="C274" i="6"/>
  <c r="D274" i="6"/>
  <c r="E274" i="6"/>
  <c r="F274" i="6"/>
  <c r="A275" i="6"/>
  <c r="B275" i="6"/>
  <c r="C275" i="6"/>
  <c r="D275" i="6"/>
  <c r="E275" i="6"/>
  <c r="F275" i="6"/>
  <c r="A276" i="6"/>
  <c r="B276" i="6"/>
  <c r="C276" i="6"/>
  <c r="D276" i="6"/>
  <c r="E276" i="6"/>
  <c r="F276" i="6"/>
  <c r="A277" i="6"/>
  <c r="B277" i="6"/>
  <c r="C277" i="6"/>
  <c r="D277" i="6"/>
  <c r="E277" i="6"/>
  <c r="F277" i="6"/>
  <c r="A278" i="6"/>
  <c r="B278" i="6"/>
  <c r="C278" i="6"/>
  <c r="D278" i="6"/>
  <c r="E278" i="6"/>
  <c r="F278" i="6"/>
  <c r="A279" i="6"/>
  <c r="B279" i="6"/>
  <c r="C279" i="6"/>
  <c r="D279" i="6"/>
  <c r="E279" i="6"/>
  <c r="F279" i="6"/>
  <c r="A280" i="6"/>
  <c r="B280" i="6"/>
  <c r="C280" i="6"/>
  <c r="D280" i="6"/>
  <c r="E280" i="6"/>
  <c r="F280" i="6"/>
  <c r="A281" i="6"/>
  <c r="B281" i="6"/>
  <c r="C281" i="6"/>
  <c r="D281" i="6"/>
  <c r="E281" i="6"/>
  <c r="F281" i="6"/>
  <c r="A282" i="6"/>
  <c r="B282" i="6"/>
  <c r="C282" i="6"/>
  <c r="D282" i="6"/>
  <c r="E282" i="6"/>
  <c r="F282" i="6"/>
  <c r="A283" i="6"/>
  <c r="B283" i="6"/>
  <c r="C283" i="6"/>
  <c r="D283" i="6"/>
  <c r="E283" i="6"/>
  <c r="F283" i="6"/>
  <c r="A284" i="6"/>
  <c r="B284" i="6"/>
  <c r="C284" i="6"/>
  <c r="D284" i="6"/>
  <c r="E284" i="6"/>
  <c r="F284" i="6"/>
  <c r="A285" i="6"/>
  <c r="B285" i="6"/>
  <c r="C285" i="6"/>
  <c r="D285" i="6"/>
  <c r="E285" i="6"/>
  <c r="F285" i="6"/>
  <c r="A286" i="6"/>
  <c r="B286" i="6"/>
  <c r="C286" i="6"/>
  <c r="D286" i="6"/>
  <c r="E286" i="6"/>
  <c r="F286" i="6"/>
  <c r="A287" i="6"/>
  <c r="B287" i="6"/>
  <c r="C287" i="6"/>
  <c r="D287" i="6"/>
  <c r="E287" i="6"/>
  <c r="F287" i="6"/>
  <c r="A288" i="6"/>
  <c r="B288" i="6"/>
  <c r="C288" i="6"/>
  <c r="D288" i="6"/>
  <c r="E288" i="6"/>
  <c r="F288" i="6"/>
  <c r="A289" i="6"/>
  <c r="B289" i="6"/>
  <c r="C289" i="6"/>
  <c r="D289" i="6"/>
  <c r="E289" i="6"/>
  <c r="F289" i="6"/>
  <c r="A290" i="6"/>
  <c r="B290" i="6"/>
  <c r="C290" i="6"/>
  <c r="D290" i="6"/>
  <c r="E290" i="6"/>
  <c r="F290" i="6"/>
  <c r="A291" i="6"/>
  <c r="B291" i="6"/>
  <c r="C291" i="6"/>
  <c r="D291" i="6"/>
  <c r="E291" i="6"/>
  <c r="F291" i="6"/>
  <c r="A292" i="6"/>
  <c r="B292" i="6"/>
  <c r="C292" i="6"/>
  <c r="D292" i="6"/>
  <c r="E292" i="6"/>
  <c r="F292" i="6"/>
  <c r="A293" i="6"/>
  <c r="B293" i="6"/>
  <c r="C293" i="6"/>
  <c r="D293" i="6"/>
  <c r="E293" i="6"/>
  <c r="F293" i="6"/>
  <c r="A294" i="6"/>
  <c r="B294" i="6"/>
  <c r="C294" i="6"/>
  <c r="D294" i="6"/>
  <c r="E294" i="6"/>
  <c r="F294" i="6"/>
  <c r="A295" i="6"/>
  <c r="B295" i="6"/>
  <c r="C295" i="6"/>
  <c r="D295" i="6"/>
  <c r="E295" i="6"/>
  <c r="F295" i="6"/>
  <c r="A296" i="6"/>
  <c r="B296" i="6"/>
  <c r="C296" i="6"/>
  <c r="D296" i="6"/>
  <c r="E296" i="6"/>
  <c r="F296" i="6"/>
  <c r="A297" i="6"/>
  <c r="B297" i="6"/>
  <c r="C297" i="6"/>
  <c r="D297" i="6"/>
  <c r="E297" i="6"/>
  <c r="F297" i="6"/>
  <c r="A298" i="6"/>
  <c r="B298" i="6"/>
  <c r="C298" i="6"/>
  <c r="D298" i="6"/>
  <c r="E298" i="6"/>
  <c r="F298" i="6"/>
  <c r="A299" i="6"/>
  <c r="B299" i="6"/>
  <c r="C299" i="6"/>
  <c r="D299" i="6"/>
  <c r="E299" i="6"/>
  <c r="F299" i="6"/>
  <c r="B2" i="6"/>
  <c r="C2" i="6"/>
  <c r="D2" i="6"/>
  <c r="E2" i="6"/>
  <c r="F2" i="6"/>
  <c r="A2" i="6"/>
  <c r="G12" i="8"/>
  <c r="P4" i="8" s="1"/>
  <c r="F12" i="8"/>
  <c r="O4" i="8" s="1"/>
  <c r="E12" i="8"/>
  <c r="N4" i="8" s="1"/>
  <c r="D12" i="8"/>
  <c r="M4" i="8" s="1"/>
  <c r="C12" i="8"/>
  <c r="L4" i="8" s="1"/>
  <c r="B12" i="8"/>
  <c r="K4" i="8" s="1"/>
  <c r="AO11" i="6"/>
  <c r="AO12" i="6"/>
  <c r="AO13" i="6"/>
  <c r="AO14" i="6"/>
  <c r="AO15" i="6"/>
  <c r="AO10" i="6"/>
  <c r="AU9" i="6"/>
  <c r="AT9" i="6"/>
  <c r="AS9" i="6"/>
  <c r="AR9" i="6"/>
  <c r="AQ9" i="6"/>
  <c r="AP9" i="6"/>
  <c r="H502" i="10" l="1"/>
  <c r="H537" i="10"/>
  <c r="H556" i="10"/>
  <c r="H359" i="10"/>
  <c r="H600" i="10"/>
  <c r="H2" i="10"/>
  <c r="H560" i="10"/>
  <c r="H731" i="10"/>
  <c r="H795" i="10"/>
  <c r="H859" i="10"/>
  <c r="H923" i="10"/>
  <c r="H987" i="10"/>
  <c r="H624" i="10"/>
  <c r="H739" i="10"/>
  <c r="H803" i="10"/>
  <c r="H867" i="10"/>
  <c r="H931" i="10"/>
  <c r="H995" i="10"/>
  <c r="H683" i="10"/>
  <c r="H747" i="10"/>
  <c r="H811" i="10"/>
  <c r="H875" i="10"/>
  <c r="H939" i="10"/>
  <c r="H691" i="10"/>
  <c r="H755" i="10"/>
  <c r="H819" i="10"/>
  <c r="H883" i="10"/>
  <c r="H947" i="10"/>
  <c r="H699" i="10"/>
  <c r="H763" i="10"/>
  <c r="H827" i="10"/>
  <c r="H891" i="10"/>
  <c r="H955" i="10"/>
  <c r="H707" i="10"/>
  <c r="H771" i="10"/>
  <c r="H835" i="10"/>
  <c r="H899" i="10"/>
  <c r="H963" i="10"/>
  <c r="H432" i="10"/>
  <c r="H715" i="10"/>
  <c r="H779" i="10"/>
  <c r="H843" i="10"/>
  <c r="H907" i="10"/>
  <c r="H971" i="10"/>
  <c r="H496" i="10"/>
  <c r="H723" i="10"/>
  <c r="H787" i="10"/>
  <c r="H851" i="10"/>
  <c r="H915" i="10"/>
  <c r="H979" i="10"/>
  <c r="H50" i="10"/>
  <c r="H418" i="10"/>
  <c r="H41" i="10"/>
  <c r="H105" i="10"/>
  <c r="H330" i="10"/>
  <c r="H466" i="10"/>
  <c r="H24" i="10"/>
  <c r="H88" i="10"/>
  <c r="H18" i="10"/>
  <c r="H474" i="10"/>
  <c r="H15" i="10"/>
  <c r="H79" i="10"/>
  <c r="H10" i="10"/>
  <c r="H126" i="10"/>
  <c r="H262" i="10"/>
  <c r="H326" i="10"/>
  <c r="H390" i="10"/>
  <c r="H726" i="10"/>
  <c r="H790" i="10"/>
  <c r="H854" i="10"/>
  <c r="H918" i="10"/>
  <c r="H982" i="10"/>
  <c r="H266" i="10"/>
  <c r="H21" i="10"/>
  <c r="H85" i="10"/>
  <c r="H242" i="10"/>
  <c r="H134" i="10"/>
  <c r="H20" i="10"/>
  <c r="H84" i="10"/>
  <c r="H218" i="10"/>
  <c r="H182" i="10"/>
  <c r="H59" i="10"/>
  <c r="H109" i="10"/>
  <c r="H173" i="10"/>
  <c r="H237" i="10"/>
  <c r="H301" i="10"/>
  <c r="H365" i="10"/>
  <c r="H693" i="10"/>
  <c r="H757" i="10"/>
  <c r="H821" i="10"/>
  <c r="H885" i="10"/>
  <c r="H949" i="10"/>
  <c r="H116" i="10"/>
  <c r="H180" i="10"/>
  <c r="H244" i="10"/>
  <c r="H308" i="10"/>
  <c r="H372" i="10"/>
  <c r="H700" i="10"/>
  <c r="H764" i="10"/>
  <c r="H828" i="10"/>
  <c r="H892" i="10"/>
  <c r="H956" i="10"/>
  <c r="H139" i="10"/>
  <c r="H203" i="10"/>
  <c r="H267" i="10"/>
  <c r="H331" i="10"/>
  <c r="H395" i="10"/>
  <c r="H642" i="10"/>
  <c r="H706" i="10"/>
  <c r="H770" i="10"/>
  <c r="H834" i="10"/>
  <c r="H898" i="10"/>
  <c r="H962" i="10"/>
  <c r="H161" i="10"/>
  <c r="H225" i="10"/>
  <c r="H289" i="10"/>
  <c r="H353" i="10"/>
  <c r="H689" i="10"/>
  <c r="H753" i="10"/>
  <c r="H817" i="10"/>
  <c r="H881" i="10"/>
  <c r="H945" i="10"/>
  <c r="H120" i="10"/>
  <c r="H192" i="10"/>
  <c r="H264" i="10"/>
  <c r="H336" i="10"/>
  <c r="H408" i="10"/>
  <c r="H480" i="10"/>
  <c r="H552" i="10"/>
  <c r="H632" i="10"/>
  <c r="H696" i="10"/>
  <c r="H760" i="10"/>
  <c r="H824" i="10"/>
  <c r="H888" i="10"/>
  <c r="H952" i="10"/>
  <c r="H151" i="10"/>
  <c r="H186" i="10"/>
  <c r="H490" i="10"/>
  <c r="H49" i="10"/>
  <c r="H113" i="10"/>
  <c r="H362" i="10"/>
  <c r="H506" i="10"/>
  <c r="H32" i="10"/>
  <c r="H96" i="10"/>
  <c r="H178" i="10"/>
  <c r="H498" i="10"/>
  <c r="H23" i="10"/>
  <c r="H87" i="10"/>
  <c r="H66" i="10"/>
  <c r="H190" i="10"/>
  <c r="H270" i="10"/>
  <c r="H334" i="10"/>
  <c r="H398" i="10"/>
  <c r="H734" i="10"/>
  <c r="H798" i="10"/>
  <c r="H862" i="10"/>
  <c r="H926" i="10"/>
  <c r="H990" i="10"/>
  <c r="H38" i="10"/>
  <c r="H29" i="10"/>
  <c r="H93" i="10"/>
  <c r="H258" i="10"/>
  <c r="H142" i="10"/>
  <c r="H28" i="10"/>
  <c r="H92" i="10"/>
  <c r="H306" i="10"/>
  <c r="H3" i="10"/>
  <c r="H67" i="10"/>
  <c r="H117" i="10"/>
  <c r="H181" i="10"/>
  <c r="H245" i="10"/>
  <c r="H309" i="10"/>
  <c r="H373" i="10"/>
  <c r="H701" i="10"/>
  <c r="H765" i="10"/>
  <c r="H829" i="10"/>
  <c r="H893" i="10"/>
  <c r="H957" i="10"/>
  <c r="H124" i="10"/>
  <c r="H188" i="10"/>
  <c r="H252" i="10"/>
  <c r="H316" i="10"/>
  <c r="H380" i="10"/>
  <c r="H708" i="10"/>
  <c r="H772" i="10"/>
  <c r="H836" i="10"/>
  <c r="H900" i="10"/>
  <c r="H964" i="10"/>
  <c r="H147" i="10"/>
  <c r="H211" i="10"/>
  <c r="H275" i="10"/>
  <c r="H339" i="10"/>
  <c r="H403" i="10"/>
  <c r="H650" i="10"/>
  <c r="H714" i="10"/>
  <c r="H274" i="10"/>
  <c r="H538" i="10"/>
  <c r="H57" i="10"/>
  <c r="H121" i="10"/>
  <c r="H386" i="10"/>
  <c r="H522" i="10"/>
  <c r="H40" i="10"/>
  <c r="H104" i="10"/>
  <c r="H202" i="10"/>
  <c r="H514" i="10"/>
  <c r="H31" i="10"/>
  <c r="H95" i="10"/>
  <c r="H106" i="10"/>
  <c r="H198" i="10"/>
  <c r="H278" i="10"/>
  <c r="H342" i="10"/>
  <c r="H406" i="10"/>
  <c r="H742" i="10"/>
  <c r="H806" i="10"/>
  <c r="H870" i="10"/>
  <c r="H934" i="10"/>
  <c r="H998" i="10"/>
  <c r="H78" i="10"/>
  <c r="H37" i="10"/>
  <c r="H101" i="10"/>
  <c r="H282" i="10"/>
  <c r="H150" i="10"/>
  <c r="H36" i="10"/>
  <c r="H100" i="10"/>
  <c r="H402" i="10"/>
  <c r="H11" i="10"/>
  <c r="H75" i="10"/>
  <c r="H125" i="10"/>
  <c r="H189" i="10"/>
  <c r="H253" i="10"/>
  <c r="H317" i="10"/>
  <c r="H381" i="10"/>
  <c r="H709" i="10"/>
  <c r="H773" i="10"/>
  <c r="H837" i="10"/>
  <c r="H901" i="10"/>
  <c r="H965" i="10"/>
  <c r="H132" i="10"/>
  <c r="H196" i="10"/>
  <c r="H260" i="10"/>
  <c r="H324" i="10"/>
  <c r="H388" i="10"/>
  <c r="H716" i="10"/>
  <c r="H780" i="10"/>
  <c r="H844" i="10"/>
  <c r="H908" i="10"/>
  <c r="H972" i="10"/>
  <c r="H155" i="10"/>
  <c r="H219" i="10"/>
  <c r="H283" i="10"/>
  <c r="H347" i="10"/>
  <c r="H411" i="10"/>
  <c r="H658" i="10"/>
  <c r="H722" i="10"/>
  <c r="H786" i="10"/>
  <c r="H850" i="10"/>
  <c r="H914" i="10"/>
  <c r="H978" i="10"/>
  <c r="H346" i="10"/>
  <c r="H9" i="10"/>
  <c r="H73" i="10"/>
  <c r="H42" i="10"/>
  <c r="H426" i="10"/>
  <c r="H546" i="10"/>
  <c r="H56" i="10"/>
  <c r="H176" i="10"/>
  <c r="H290" i="10"/>
  <c r="H570" i="10"/>
  <c r="H47" i="10"/>
  <c r="H111" i="10"/>
  <c r="H30" i="10"/>
  <c r="H214" i="10"/>
  <c r="H294" i="10"/>
  <c r="H358" i="10"/>
  <c r="H694" i="10"/>
  <c r="H758" i="10"/>
  <c r="H822" i="10"/>
  <c r="H886" i="10"/>
  <c r="H950" i="10"/>
  <c r="H122" i="10"/>
  <c r="H118" i="10"/>
  <c r="H53" i="10"/>
  <c r="H74" i="10"/>
  <c r="H14" i="10"/>
  <c r="H166" i="10"/>
  <c r="H52" i="10"/>
  <c r="H98" i="10"/>
  <c r="H6" i="10"/>
  <c r="H27" i="10"/>
  <c r="H91" i="10"/>
  <c r="H141" i="10"/>
  <c r="H205" i="10"/>
  <c r="H269" i="10"/>
  <c r="H333" i="10"/>
  <c r="H397" i="10"/>
  <c r="H725" i="10"/>
  <c r="H789" i="10"/>
  <c r="H853" i="10"/>
  <c r="H917" i="10"/>
  <c r="H981" i="10"/>
  <c r="H148" i="10"/>
  <c r="H212" i="10"/>
  <c r="H276" i="10"/>
  <c r="H340" i="10"/>
  <c r="H404" i="10"/>
  <c r="H732" i="10"/>
  <c r="H796" i="10"/>
  <c r="H860" i="10"/>
  <c r="H924" i="10"/>
  <c r="H988" i="10"/>
  <c r="H171" i="10"/>
  <c r="H235" i="10"/>
  <c r="H299" i="10"/>
  <c r="H363" i="10"/>
  <c r="H610" i="10"/>
  <c r="H674" i="10"/>
  <c r="H738" i="10"/>
  <c r="H802" i="10"/>
  <c r="H866" i="10"/>
  <c r="H930" i="10"/>
  <c r="H994" i="10"/>
  <c r="H193" i="10"/>
  <c r="H257" i="10"/>
  <c r="H321" i="10"/>
  <c r="H385" i="10"/>
  <c r="H721" i="10"/>
  <c r="H785" i="10"/>
  <c r="H849" i="10"/>
  <c r="H913" i="10"/>
  <c r="H977" i="10"/>
  <c r="H152" i="10"/>
  <c r="H224" i="10"/>
  <c r="H296" i="10"/>
  <c r="H376" i="10"/>
  <c r="H448" i="10"/>
  <c r="H520" i="10"/>
  <c r="H592" i="10"/>
  <c r="H664" i="10"/>
  <c r="H728" i="10"/>
  <c r="H792" i="10"/>
  <c r="H856" i="10"/>
  <c r="H920" i="10"/>
  <c r="H984" i="10"/>
  <c r="H370" i="10"/>
  <c r="H17" i="10"/>
  <c r="H81" i="10"/>
  <c r="H138" i="10"/>
  <c r="H434" i="10"/>
  <c r="H578" i="10"/>
  <c r="H64" i="10"/>
  <c r="H240" i="10"/>
  <c r="H322" i="10"/>
  <c r="H586" i="10"/>
  <c r="H55" i="10"/>
  <c r="H119" i="10"/>
  <c r="H62" i="10"/>
  <c r="H238" i="10"/>
  <c r="H302" i="10"/>
  <c r="H366" i="10"/>
  <c r="H702" i="10"/>
  <c r="H766" i="10"/>
  <c r="H830" i="10"/>
  <c r="H894" i="10"/>
  <c r="H958" i="10"/>
  <c r="H130" i="10"/>
  <c r="H230" i="10"/>
  <c r="H61" i="10"/>
  <c r="H90" i="10"/>
  <c r="H46" i="10"/>
  <c r="H222" i="10"/>
  <c r="H60" i="10"/>
  <c r="H146" i="10"/>
  <c r="H22" i="10"/>
  <c r="H35" i="10"/>
  <c r="H99" i="10"/>
  <c r="H149" i="10"/>
  <c r="H213" i="10"/>
  <c r="H277" i="10"/>
  <c r="H341" i="10"/>
  <c r="H405" i="10"/>
  <c r="H733" i="10"/>
  <c r="H797" i="10"/>
  <c r="H861" i="10"/>
  <c r="H925" i="10"/>
  <c r="H989" i="10"/>
  <c r="H156" i="10"/>
  <c r="H220" i="10"/>
  <c r="H284" i="10"/>
  <c r="H348" i="10"/>
  <c r="H412" i="10"/>
  <c r="H740" i="10"/>
  <c r="H804" i="10"/>
  <c r="H868" i="10"/>
  <c r="H932" i="10"/>
  <c r="H996" i="10"/>
  <c r="H179" i="10"/>
  <c r="H243" i="10"/>
  <c r="H307" i="10"/>
  <c r="H371" i="10"/>
  <c r="H618" i="10"/>
  <c r="H682" i="10"/>
  <c r="H746" i="10"/>
  <c r="H810" i="10"/>
  <c r="H874" i="10"/>
  <c r="H938" i="10"/>
  <c r="H137" i="10"/>
  <c r="H26" i="10"/>
  <c r="H89" i="10"/>
  <c r="H530" i="10"/>
  <c r="H368" i="10"/>
  <c r="H63" i="10"/>
  <c r="H206" i="10"/>
  <c r="H382" i="10"/>
  <c r="H838" i="10"/>
  <c r="H34" i="10"/>
  <c r="H77" i="10"/>
  <c r="H4" i="10"/>
  <c r="H482" i="10"/>
  <c r="H115" i="10"/>
  <c r="H285" i="10"/>
  <c r="H717" i="10"/>
  <c r="H877" i="10"/>
  <c r="H164" i="10"/>
  <c r="H332" i="10"/>
  <c r="H756" i="10"/>
  <c r="H940" i="10"/>
  <c r="H227" i="10"/>
  <c r="H387" i="10"/>
  <c r="H754" i="10"/>
  <c r="H882" i="10"/>
  <c r="H145" i="10"/>
  <c r="H233" i="10"/>
  <c r="H313" i="10"/>
  <c r="H401" i="10"/>
  <c r="H761" i="10"/>
  <c r="H841" i="10"/>
  <c r="H929" i="10"/>
  <c r="H128" i="10"/>
  <c r="H216" i="10"/>
  <c r="H320" i="10"/>
  <c r="H416" i="10"/>
  <c r="H512" i="10"/>
  <c r="H608" i="10"/>
  <c r="H704" i="10"/>
  <c r="H784" i="10"/>
  <c r="H872" i="10"/>
  <c r="H960" i="10"/>
  <c r="H175" i="10"/>
  <c r="H239" i="10"/>
  <c r="H303" i="10"/>
  <c r="H367" i="10"/>
  <c r="H703" i="10"/>
  <c r="H767" i="10"/>
  <c r="H831" i="10"/>
  <c r="H895" i="10"/>
  <c r="H959" i="10"/>
  <c r="H436" i="10"/>
  <c r="H500" i="10"/>
  <c r="H564" i="10"/>
  <c r="H628" i="10"/>
  <c r="H427" i="10"/>
  <c r="H491" i="10"/>
  <c r="H555" i="10"/>
  <c r="H619" i="10"/>
  <c r="H417" i="10"/>
  <c r="H481" i="10"/>
  <c r="H545" i="10"/>
  <c r="H609" i="10"/>
  <c r="H673" i="10"/>
  <c r="H463" i="10"/>
  <c r="H527" i="10"/>
  <c r="H591" i="10"/>
  <c r="H655" i="10"/>
  <c r="H446" i="10"/>
  <c r="H510" i="10"/>
  <c r="H574" i="10"/>
  <c r="H638" i="10"/>
  <c r="H437" i="10"/>
  <c r="H501" i="10"/>
  <c r="H565" i="10"/>
  <c r="H629" i="10"/>
  <c r="H304" i="10"/>
  <c r="H69" i="10"/>
  <c r="H210" i="10"/>
  <c r="H261" i="10"/>
  <c r="H869" i="10"/>
  <c r="H300" i="10"/>
  <c r="H916" i="10"/>
  <c r="H379" i="10"/>
  <c r="H858" i="10"/>
  <c r="H217" i="10"/>
  <c r="H338" i="10"/>
  <c r="H97" i="10"/>
  <c r="H8" i="10"/>
  <c r="H250" i="10"/>
  <c r="H71" i="10"/>
  <c r="H246" i="10"/>
  <c r="H686" i="10"/>
  <c r="H846" i="10"/>
  <c r="H194" i="10"/>
  <c r="H58" i="10"/>
  <c r="H12" i="10"/>
  <c r="H54" i="10"/>
  <c r="H133" i="10"/>
  <c r="H293" i="10"/>
  <c r="H741" i="10"/>
  <c r="H909" i="10"/>
  <c r="H172" i="10"/>
  <c r="H356" i="10"/>
  <c r="H788" i="10"/>
  <c r="H948" i="10"/>
  <c r="H251" i="10"/>
  <c r="H602" i="10"/>
  <c r="H762" i="10"/>
  <c r="H890" i="10"/>
  <c r="H153" i="10"/>
  <c r="H241" i="10"/>
  <c r="H329" i="10"/>
  <c r="H409" i="10"/>
  <c r="H769" i="10"/>
  <c r="H857" i="10"/>
  <c r="H937" i="10"/>
  <c r="H136" i="10"/>
  <c r="H232" i="10"/>
  <c r="H328" i="10"/>
  <c r="H424" i="10"/>
  <c r="H528" i="10"/>
  <c r="H616" i="10"/>
  <c r="H712" i="10"/>
  <c r="H800" i="10"/>
  <c r="H880" i="10"/>
  <c r="H968" i="10"/>
  <c r="H183" i="10"/>
  <c r="H247" i="10"/>
  <c r="H311" i="10"/>
  <c r="H375" i="10"/>
  <c r="H711" i="10"/>
  <c r="H775" i="10"/>
  <c r="H839" i="10"/>
  <c r="H903" i="10"/>
  <c r="H967" i="10"/>
  <c r="H444" i="10"/>
  <c r="H508" i="10"/>
  <c r="H572" i="10"/>
  <c r="H636" i="10"/>
  <c r="H435" i="10"/>
  <c r="H499" i="10"/>
  <c r="H563" i="10"/>
  <c r="H627" i="10"/>
  <c r="H425" i="10"/>
  <c r="H489" i="10"/>
  <c r="H553" i="10"/>
  <c r="H617" i="10"/>
  <c r="H681" i="10"/>
  <c r="H471" i="10"/>
  <c r="H535" i="10"/>
  <c r="H599" i="10"/>
  <c r="H663" i="10"/>
  <c r="H454" i="10"/>
  <c r="H518" i="10"/>
  <c r="H582" i="10"/>
  <c r="H646" i="10"/>
  <c r="H445" i="10"/>
  <c r="H509" i="10"/>
  <c r="H573" i="10"/>
  <c r="H637" i="10"/>
  <c r="H378" i="10"/>
  <c r="H129" i="10"/>
  <c r="H16" i="10"/>
  <c r="H354" i="10"/>
  <c r="H103" i="10"/>
  <c r="H254" i="10"/>
  <c r="H710" i="10"/>
  <c r="H878" i="10"/>
  <c r="H226" i="10"/>
  <c r="H114" i="10"/>
  <c r="H44" i="10"/>
  <c r="H174" i="10"/>
  <c r="H157" i="10"/>
  <c r="H325" i="10"/>
  <c r="H749" i="10"/>
  <c r="H933" i="10"/>
  <c r="H204" i="10"/>
  <c r="H364" i="10"/>
  <c r="H812" i="10"/>
  <c r="H980" i="10"/>
  <c r="H259" i="10"/>
  <c r="H626" i="10"/>
  <c r="H778" i="10"/>
  <c r="H906" i="10"/>
  <c r="H169" i="10"/>
  <c r="H249" i="10"/>
  <c r="H337" i="10"/>
  <c r="H697" i="10"/>
  <c r="H777" i="10"/>
  <c r="H865" i="10"/>
  <c r="H953" i="10"/>
  <c r="H144" i="10"/>
  <c r="H248" i="10"/>
  <c r="H344" i="10"/>
  <c r="H440" i="10"/>
  <c r="H536" i="10"/>
  <c r="H640" i="10"/>
  <c r="H720" i="10"/>
  <c r="H808" i="10"/>
  <c r="H896" i="10"/>
  <c r="H976" i="10"/>
  <c r="H191" i="10"/>
  <c r="H255" i="10"/>
  <c r="H319" i="10"/>
  <c r="H383" i="10"/>
  <c r="H719" i="10"/>
  <c r="H783" i="10"/>
  <c r="H847" i="10"/>
  <c r="H911" i="10"/>
  <c r="H975" i="10"/>
  <c r="H452" i="10"/>
  <c r="H516" i="10"/>
  <c r="H580" i="10"/>
  <c r="H644" i="10"/>
  <c r="H443" i="10"/>
  <c r="H507" i="10"/>
  <c r="H571" i="10"/>
  <c r="H635" i="10"/>
  <c r="H433" i="10"/>
  <c r="H497" i="10"/>
  <c r="H561" i="10"/>
  <c r="H625" i="10"/>
  <c r="H415" i="10"/>
  <c r="H479" i="10"/>
  <c r="H543" i="10"/>
  <c r="H607" i="10"/>
  <c r="H671" i="10"/>
  <c r="H462" i="10"/>
  <c r="H526" i="10"/>
  <c r="H590" i="10"/>
  <c r="H654" i="10"/>
  <c r="H453" i="10"/>
  <c r="H517" i="10"/>
  <c r="H581" i="10"/>
  <c r="H645" i="10"/>
  <c r="H410" i="10"/>
  <c r="H234" i="10"/>
  <c r="H48" i="10"/>
  <c r="H442" i="10"/>
  <c r="H127" i="10"/>
  <c r="H286" i="10"/>
  <c r="H718" i="10"/>
  <c r="H902" i="10"/>
  <c r="H94" i="10"/>
  <c r="H170" i="10"/>
  <c r="H68" i="10"/>
  <c r="H19" i="10"/>
  <c r="H165" i="10"/>
  <c r="H349" i="10"/>
  <c r="H781" i="10"/>
  <c r="H941" i="10"/>
  <c r="H228" i="10"/>
  <c r="H396" i="10"/>
  <c r="H820" i="10"/>
  <c r="H123" i="10"/>
  <c r="H291" i="10"/>
  <c r="H634" i="10"/>
  <c r="H794" i="10"/>
  <c r="H922" i="10"/>
  <c r="H177" i="10"/>
  <c r="H265" i="10"/>
  <c r="H345" i="10"/>
  <c r="H705" i="10"/>
  <c r="H793" i="10"/>
  <c r="H873" i="10"/>
  <c r="H961" i="10"/>
  <c r="H160" i="10"/>
  <c r="H256" i="10"/>
  <c r="H352" i="10"/>
  <c r="H456" i="10"/>
  <c r="H544" i="10"/>
  <c r="H648" i="10"/>
  <c r="H736" i="10"/>
  <c r="H816" i="10"/>
  <c r="H904" i="10"/>
  <c r="H992" i="10"/>
  <c r="H199" i="10"/>
  <c r="H263" i="10"/>
  <c r="H327" i="10"/>
  <c r="H391" i="10"/>
  <c r="H727" i="10"/>
  <c r="H791" i="10"/>
  <c r="H855" i="10"/>
  <c r="H919" i="10"/>
  <c r="H983" i="10"/>
  <c r="H460" i="10"/>
  <c r="H524" i="10"/>
  <c r="H588" i="10"/>
  <c r="H652" i="10"/>
  <c r="H451" i="10"/>
  <c r="H515" i="10"/>
  <c r="H579" i="10"/>
  <c r="H643" i="10"/>
  <c r="H441" i="10"/>
  <c r="H505" i="10"/>
  <c r="H569" i="10"/>
  <c r="H633" i="10"/>
  <c r="H423" i="10"/>
  <c r="H487" i="10"/>
  <c r="H551" i="10"/>
  <c r="H615" i="10"/>
  <c r="H679" i="10"/>
  <c r="H470" i="10"/>
  <c r="H534" i="10"/>
  <c r="H598" i="10"/>
  <c r="H662" i="10"/>
  <c r="H461" i="10"/>
  <c r="H525" i="10"/>
  <c r="H589" i="10"/>
  <c r="H653" i="10"/>
  <c r="H562" i="10"/>
  <c r="H314" i="10"/>
  <c r="H72" i="10"/>
  <c r="H554" i="10"/>
  <c r="H135" i="10"/>
  <c r="H310" i="10"/>
  <c r="H750" i="10"/>
  <c r="H910" i="10"/>
  <c r="H5" i="10"/>
  <c r="H298" i="10"/>
  <c r="H76" i="10"/>
  <c r="H43" i="10"/>
  <c r="H197" i="10"/>
  <c r="H357" i="10"/>
  <c r="H805" i="10"/>
  <c r="H973" i="10"/>
  <c r="H236" i="10"/>
  <c r="H684" i="10"/>
  <c r="H852" i="10"/>
  <c r="H131" i="10"/>
  <c r="H315" i="10"/>
  <c r="H666" i="10"/>
  <c r="H818" i="10"/>
  <c r="H946" i="10"/>
  <c r="H185" i="10"/>
  <c r="H273" i="10"/>
  <c r="H361" i="10"/>
  <c r="H713" i="10"/>
  <c r="H801" i="10"/>
  <c r="H889" i="10"/>
  <c r="H969" i="10"/>
  <c r="H168" i="10"/>
  <c r="H272" i="10"/>
  <c r="H360" i="10"/>
  <c r="H464" i="10"/>
  <c r="H568" i="10"/>
  <c r="H656" i="10"/>
  <c r="H744" i="10"/>
  <c r="H832" i="10"/>
  <c r="H912" i="10"/>
  <c r="H1000" i="10"/>
  <c r="H207" i="10"/>
  <c r="H271" i="10"/>
  <c r="H335" i="10"/>
  <c r="H399" i="10"/>
  <c r="H735" i="10"/>
  <c r="H799" i="10"/>
  <c r="H863" i="10"/>
  <c r="H927" i="10"/>
  <c r="H991" i="10"/>
  <c r="H468" i="10"/>
  <c r="H532" i="10"/>
  <c r="H596" i="10"/>
  <c r="H660" i="10"/>
  <c r="H459" i="10"/>
  <c r="H523" i="10"/>
  <c r="H587" i="10"/>
  <c r="H651" i="10"/>
  <c r="H449" i="10"/>
  <c r="H513" i="10"/>
  <c r="H577" i="10"/>
  <c r="H641" i="10"/>
  <c r="H431" i="10"/>
  <c r="H495" i="10"/>
  <c r="H559" i="10"/>
  <c r="H623" i="10"/>
  <c r="H414" i="10"/>
  <c r="H478" i="10"/>
  <c r="H542" i="10"/>
  <c r="H606" i="10"/>
  <c r="H670" i="10"/>
  <c r="H469" i="10"/>
  <c r="H533" i="10"/>
  <c r="H597" i="10"/>
  <c r="H661" i="10"/>
  <c r="H102" i="10"/>
  <c r="H974" i="10"/>
  <c r="H158" i="10"/>
  <c r="H107" i="10"/>
  <c r="H685" i="10"/>
  <c r="H140" i="10"/>
  <c r="H748" i="10"/>
  <c r="H195" i="10"/>
  <c r="H730" i="10"/>
  <c r="H986" i="10"/>
  <c r="H25" i="10"/>
  <c r="H394" i="10"/>
  <c r="H80" i="10"/>
  <c r="H594" i="10"/>
  <c r="H154" i="10"/>
  <c r="H318" i="10"/>
  <c r="H774" i="10"/>
  <c r="H942" i="10"/>
  <c r="H13" i="10"/>
  <c r="H70" i="10"/>
  <c r="H82" i="10"/>
  <c r="H51" i="10"/>
  <c r="H221" i="10"/>
  <c r="H389" i="10"/>
  <c r="H813" i="10"/>
  <c r="H997" i="10"/>
  <c r="H268" i="10"/>
  <c r="H692" i="10"/>
  <c r="H876" i="10"/>
  <c r="H163" i="10"/>
  <c r="H323" i="10"/>
  <c r="H690" i="10"/>
  <c r="H826" i="10"/>
  <c r="H954" i="10"/>
  <c r="H201" i="10"/>
  <c r="H281" i="10"/>
  <c r="H369" i="10"/>
  <c r="H729" i="10"/>
  <c r="H809" i="10"/>
  <c r="H897" i="10"/>
  <c r="H985" i="10"/>
  <c r="H184" i="10"/>
  <c r="H280" i="10"/>
  <c r="H384" i="10"/>
  <c r="H472" i="10"/>
  <c r="H576" i="10"/>
  <c r="H672" i="10"/>
  <c r="H752" i="10"/>
  <c r="H840" i="10"/>
  <c r="H928" i="10"/>
  <c r="H143" i="10"/>
  <c r="H215" i="10"/>
  <c r="H279" i="10"/>
  <c r="H343" i="10"/>
  <c r="H407" i="10"/>
  <c r="H743" i="10"/>
  <c r="H807" i="10"/>
  <c r="H871" i="10"/>
  <c r="H935" i="10"/>
  <c r="H999" i="10"/>
  <c r="H476" i="10"/>
  <c r="H540" i="10"/>
  <c r="H604" i="10"/>
  <c r="H668" i="10"/>
  <c r="H467" i="10"/>
  <c r="H531" i="10"/>
  <c r="H595" i="10"/>
  <c r="H659" i="10"/>
  <c r="H457" i="10"/>
  <c r="H521" i="10"/>
  <c r="H585" i="10"/>
  <c r="H649" i="10"/>
  <c r="H439" i="10"/>
  <c r="H503" i="10"/>
  <c r="H567" i="10"/>
  <c r="H631" i="10"/>
  <c r="H422" i="10"/>
  <c r="H486" i="10"/>
  <c r="H550" i="10"/>
  <c r="H614" i="10"/>
  <c r="H678" i="10"/>
  <c r="H477" i="10"/>
  <c r="H541" i="10"/>
  <c r="H605" i="10"/>
  <c r="H669" i="10"/>
  <c r="H33" i="10"/>
  <c r="H450" i="10"/>
  <c r="H112" i="10"/>
  <c r="H7" i="10"/>
  <c r="H86" i="10"/>
  <c r="H350" i="10"/>
  <c r="H782" i="10"/>
  <c r="H966" i="10"/>
  <c r="H45" i="10"/>
  <c r="H110" i="10"/>
  <c r="H162" i="10"/>
  <c r="H83" i="10"/>
  <c r="H229" i="10"/>
  <c r="H413" i="10"/>
  <c r="H845" i="10"/>
  <c r="H108" i="10"/>
  <c r="H292" i="10"/>
  <c r="H724" i="10"/>
  <c r="H884" i="10"/>
  <c r="H187" i="10"/>
  <c r="H355" i="10"/>
  <c r="H698" i="10"/>
  <c r="H842" i="10"/>
  <c r="H970" i="10"/>
  <c r="H209" i="10"/>
  <c r="H297" i="10"/>
  <c r="H377" i="10"/>
  <c r="H737" i="10"/>
  <c r="H825" i="10"/>
  <c r="H905" i="10"/>
  <c r="H993" i="10"/>
  <c r="H200" i="10"/>
  <c r="H288" i="10"/>
  <c r="H392" i="10"/>
  <c r="H488" i="10"/>
  <c r="H584" i="10"/>
  <c r="H680" i="10"/>
  <c r="H768" i="10"/>
  <c r="H848" i="10"/>
  <c r="H936" i="10"/>
  <c r="H159" i="10"/>
  <c r="H223" i="10"/>
  <c r="H287" i="10"/>
  <c r="H351" i="10"/>
  <c r="H687" i="10"/>
  <c r="H751" i="10"/>
  <c r="H815" i="10"/>
  <c r="H879" i="10"/>
  <c r="H943" i="10"/>
  <c r="H420" i="10"/>
  <c r="H484" i="10"/>
  <c r="H548" i="10"/>
  <c r="H612" i="10"/>
  <c r="H676" i="10"/>
  <c r="H475" i="10"/>
  <c r="H539" i="10"/>
  <c r="H603" i="10"/>
  <c r="H667" i="10"/>
  <c r="H465" i="10"/>
  <c r="H529" i="10"/>
  <c r="H593" i="10"/>
  <c r="H657" i="10"/>
  <c r="H447" i="10"/>
  <c r="H511" i="10"/>
  <c r="H575" i="10"/>
  <c r="H639" i="10"/>
  <c r="H430" i="10"/>
  <c r="H494" i="10"/>
  <c r="H558" i="10"/>
  <c r="H622" i="10"/>
  <c r="H421" i="10"/>
  <c r="H485" i="10"/>
  <c r="H549" i="10"/>
  <c r="H613" i="10"/>
  <c r="H677" i="10"/>
  <c r="H438" i="10"/>
  <c r="H473" i="10"/>
  <c r="H492" i="10"/>
  <c r="H295" i="10"/>
  <c r="H504" i="10"/>
  <c r="H393" i="10"/>
  <c r="H621" i="10"/>
  <c r="H647" i="10"/>
  <c r="H675" i="10"/>
  <c r="H428" i="10"/>
  <c r="H231" i="10"/>
  <c r="H400" i="10"/>
  <c r="H305" i="10"/>
  <c r="H557" i="10"/>
  <c r="H583" i="10"/>
  <c r="H611" i="10"/>
  <c r="H951" i="10"/>
  <c r="H167" i="10"/>
  <c r="H312" i="10"/>
  <c r="H814" i="10"/>
  <c r="H493" i="10"/>
  <c r="H519" i="10"/>
  <c r="H547" i="10"/>
  <c r="H887" i="10"/>
  <c r="H944" i="10"/>
  <c r="H208" i="10"/>
  <c r="H374" i="10"/>
  <c r="H429" i="10"/>
  <c r="H455" i="10"/>
  <c r="H483" i="10"/>
  <c r="H823" i="10"/>
  <c r="H864" i="10"/>
  <c r="H1001" i="10"/>
  <c r="H39" i="10"/>
  <c r="H630" i="10"/>
  <c r="H665" i="10"/>
  <c r="H419" i="10"/>
  <c r="H759" i="10"/>
  <c r="H776" i="10"/>
  <c r="H921" i="10"/>
  <c r="H458" i="10"/>
  <c r="H566" i="10"/>
  <c r="H601" i="10"/>
  <c r="H620" i="10"/>
  <c r="H695" i="10"/>
  <c r="H688" i="10"/>
  <c r="H833" i="10"/>
  <c r="H65" i="10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C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L10" i="6"/>
  <c r="H995" i="6" s="1"/>
  <c r="AP15" i="6"/>
  <c r="AU13" i="6"/>
  <c r="AP10" i="6"/>
  <c r="AP11" i="6"/>
  <c r="AT13" i="6"/>
  <c r="AS12" i="6"/>
  <c r="AP13" i="6"/>
  <c r="AU10" i="6"/>
  <c r="AQ12" i="6"/>
  <c r="AR12" i="6"/>
  <c r="AQ15" i="6"/>
  <c r="AR10" i="6"/>
  <c r="AS13" i="6"/>
  <c r="AP12" i="6"/>
  <c r="AS10" i="6"/>
  <c r="AP14" i="6"/>
  <c r="AQ10" i="6"/>
  <c r="AR13" i="6"/>
  <c r="AU11" i="6"/>
  <c r="AU15" i="6"/>
  <c r="AQ13" i="6"/>
  <c r="AS11" i="6"/>
  <c r="AS15" i="6"/>
  <c r="AR11" i="6"/>
  <c r="AR15" i="6"/>
  <c r="AU12" i="6"/>
  <c r="AQ11" i="6"/>
  <c r="AT12" i="6"/>
  <c r="AT15" i="6"/>
  <c r="AT11" i="6"/>
  <c r="AT10" i="6"/>
  <c r="AT14" i="6"/>
  <c r="AU14" i="6"/>
  <c r="AS14" i="6"/>
  <c r="AR14" i="6"/>
  <c r="AQ14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I560" i="10" l="1"/>
  <c r="I277" i="10"/>
  <c r="I494" i="10"/>
  <c r="I512" i="10"/>
  <c r="I245" i="10"/>
  <c r="I552" i="10"/>
  <c r="I611" i="10"/>
  <c r="I44" i="10"/>
  <c r="I599" i="10"/>
  <c r="I412" i="10"/>
  <c r="I29" i="10"/>
  <c r="I70" i="10"/>
  <c r="I656" i="10"/>
  <c r="I660" i="10"/>
  <c r="I74" i="10"/>
  <c r="I689" i="10"/>
  <c r="I544" i="10"/>
  <c r="I572" i="10"/>
  <c r="I632" i="10"/>
  <c r="I532" i="10"/>
  <c r="I493" i="10"/>
  <c r="I62" i="10"/>
  <c r="I82" i="10"/>
  <c r="I253" i="10"/>
  <c r="I860" i="10"/>
  <c r="I132" i="10"/>
  <c r="I287" i="10"/>
  <c r="I652" i="10"/>
  <c r="I761" i="10"/>
  <c r="I982" i="10"/>
  <c r="I619" i="10"/>
  <c r="I84" i="10"/>
  <c r="I388" i="10"/>
  <c r="I420" i="10"/>
  <c r="I452" i="10"/>
  <c r="I516" i="10"/>
  <c r="I685" i="10"/>
  <c r="I703" i="10"/>
  <c r="I765" i="10"/>
  <c r="I895" i="10"/>
  <c r="I978" i="10"/>
  <c r="I392" i="10"/>
  <c r="I428" i="10"/>
  <c r="I362" i="10"/>
  <c r="I485" i="10"/>
  <c r="I478" i="10"/>
  <c r="I668" i="10"/>
  <c r="I691" i="10"/>
  <c r="I717" i="10"/>
  <c r="I745" i="10"/>
  <c r="I808" i="10"/>
  <c r="I820" i="10"/>
  <c r="I885" i="10"/>
  <c r="I901" i="10"/>
  <c r="I909" i="10"/>
  <c r="I998" i="10"/>
  <c r="I64" i="10"/>
  <c r="I295" i="10"/>
  <c r="I205" i="10"/>
  <c r="I124" i="10"/>
  <c r="I257" i="10"/>
  <c r="I376" i="10"/>
  <c r="I595" i="10"/>
  <c r="I697" i="10"/>
  <c r="I801" i="10"/>
  <c r="I891" i="10"/>
  <c r="I213" i="10"/>
  <c r="I291" i="10"/>
  <c r="I466" i="10"/>
  <c r="I498" i="10"/>
  <c r="I616" i="10"/>
  <c r="I624" i="10"/>
  <c r="I580" i="10"/>
  <c r="I737" i="10"/>
  <c r="I769" i="10"/>
  <c r="I775" i="10"/>
  <c r="I681" i="10"/>
  <c r="I715" i="10"/>
  <c r="I793" i="10"/>
  <c r="I825" i="10"/>
  <c r="I869" i="10"/>
  <c r="I990" i="10"/>
  <c r="I400" i="10"/>
  <c r="I800" i="10"/>
  <c r="I86" i="10"/>
  <c r="I116" i="10"/>
  <c r="I783" i="10"/>
  <c r="I505" i="10"/>
  <c r="I907" i="10"/>
  <c r="I45" i="10"/>
  <c r="I641" i="10"/>
  <c r="I997" i="10"/>
  <c r="I864" i="10"/>
  <c r="I528" i="10"/>
  <c r="I461" i="10"/>
  <c r="I520" i="10"/>
  <c r="I986" i="10"/>
  <c r="I168" i="10"/>
  <c r="I824" i="10"/>
  <c r="I805" i="10"/>
  <c r="I66" i="10"/>
  <c r="I436" i="10"/>
  <c r="I709" i="10"/>
  <c r="I644" i="10"/>
  <c r="I725" i="10"/>
  <c r="I80" i="10"/>
  <c r="I489" i="10"/>
  <c r="I672" i="10"/>
  <c r="I699" i="10"/>
  <c r="I56" i="10"/>
  <c r="I160" i="10"/>
  <c r="I229" i="10"/>
  <c r="I201" i="10"/>
  <c r="I974" i="10"/>
  <c r="I649" i="10"/>
  <c r="I979" i="10"/>
  <c r="I1001" i="10"/>
  <c r="I470" i="10"/>
  <c r="I60" i="10"/>
  <c r="I887" i="10"/>
  <c r="I612" i="10"/>
  <c r="I53" i="10"/>
  <c r="I615" i="10"/>
  <c r="I812" i="10"/>
  <c r="I627" i="10"/>
  <c r="I128" i="10"/>
  <c r="I556" i="10"/>
  <c r="I448" i="10"/>
  <c r="I47" i="10"/>
  <c r="I76" i="10"/>
  <c r="I364" i="10"/>
  <c r="I733" i="10"/>
  <c r="I78" i="10"/>
  <c r="I540" i="10"/>
  <c r="I947" i="10"/>
  <c r="I983" i="10"/>
  <c r="I72" i="10"/>
  <c r="I905" i="10"/>
  <c r="I693" i="10"/>
  <c r="I197" i="10"/>
  <c r="I852" i="10"/>
  <c r="I548" i="10"/>
  <c r="I481" i="10"/>
  <c r="I877" i="10"/>
  <c r="I509" i="10"/>
  <c r="I817" i="10"/>
  <c r="I502" i="10"/>
  <c r="I273" i="10"/>
  <c r="I757" i="10"/>
  <c r="I237" i="10"/>
  <c r="I873" i="10"/>
  <c r="I683" i="10"/>
  <c r="I299" i="10"/>
  <c r="I889" i="10"/>
  <c r="I607" i="10"/>
  <c r="I217" i="10"/>
  <c r="I809" i="10"/>
  <c r="I987" i="10"/>
  <c r="I568" i="10"/>
  <c r="I645" i="10"/>
  <c r="I797" i="10"/>
  <c r="I640" i="10"/>
  <c r="I813" i="10"/>
  <c r="I623" i="10"/>
  <c r="I120" i="10"/>
  <c r="I164" i="10"/>
  <c r="I261" i="10"/>
  <c r="I522" i="10"/>
  <c r="I68" i="10"/>
  <c r="I225" i="10"/>
  <c r="I269" i="10"/>
  <c r="I372" i="10"/>
  <c r="I404" i="10"/>
  <c r="I497" i="10"/>
  <c r="I514" i="10"/>
  <c r="I648" i="10"/>
  <c r="I628" i="10"/>
  <c r="I687" i="10"/>
  <c r="I749" i="10"/>
  <c r="I844" i="10"/>
  <c r="I893" i="10"/>
  <c r="I951" i="10"/>
  <c r="I233" i="10"/>
  <c r="I265" i="10"/>
  <c r="I444" i="10"/>
  <c r="I458" i="10"/>
  <c r="I469" i="10"/>
  <c r="I501" i="10"/>
  <c r="I462" i="10"/>
  <c r="I524" i="10"/>
  <c r="I677" i="10"/>
  <c r="I707" i="10"/>
  <c r="I701" i="10"/>
  <c r="I729" i="10"/>
  <c r="I779" i="10"/>
  <c r="I897" i="10"/>
  <c r="I584" i="10"/>
  <c r="I796" i="10"/>
  <c r="I828" i="10"/>
  <c r="I881" i="10"/>
  <c r="I465" i="10"/>
  <c r="I564" i="10"/>
  <c r="I753" i="10"/>
  <c r="I768" i="10"/>
  <c r="I368" i="10"/>
  <c r="I408" i="10"/>
  <c r="I249" i="10"/>
  <c r="I281" i="10"/>
  <c r="I384" i="10"/>
  <c r="I416" i="10"/>
  <c r="I490" i="10"/>
  <c r="I477" i="10"/>
  <c r="I588" i="10"/>
  <c r="I637" i="10"/>
  <c r="I675" i="10"/>
  <c r="I721" i="10"/>
  <c r="I836" i="10"/>
  <c r="I856" i="10"/>
  <c r="I396" i="10"/>
  <c r="I474" i="10"/>
  <c r="I536" i="10"/>
  <c r="I636" i="10"/>
  <c r="I664" i="10"/>
  <c r="I713" i="10"/>
  <c r="I741" i="10"/>
  <c r="I804" i="10"/>
  <c r="I816" i="10"/>
  <c r="I939" i="10"/>
  <c r="I943" i="10"/>
  <c r="I994" i="10"/>
  <c r="I209" i="10"/>
  <c r="I432" i="10"/>
  <c r="I424" i="10"/>
  <c r="I303" i="10"/>
  <c r="I473" i="10"/>
  <c r="I486" i="10"/>
  <c r="I631" i="10"/>
  <c r="I603" i="10"/>
  <c r="I679" i="10"/>
  <c r="I913" i="10"/>
  <c r="I840" i="10"/>
  <c r="I380" i="10"/>
  <c r="I792" i="10"/>
  <c r="I821" i="10"/>
  <c r="I711" i="10"/>
  <c r="I518" i="10"/>
  <c r="I21" i="10"/>
  <c r="I23" i="10"/>
  <c r="I7" i="10"/>
  <c r="I620" i="10"/>
  <c r="I576" i="10"/>
  <c r="I911" i="10"/>
  <c r="I695" i="10"/>
  <c r="I221" i="10"/>
  <c r="I241" i="10"/>
  <c r="I366" i="10"/>
  <c r="I440" i="10"/>
  <c r="I482" i="10"/>
  <c r="I848" i="10"/>
  <c r="I915" i="10"/>
  <c r="I16" i="10"/>
  <c r="I28" i="10"/>
  <c r="I18" i="10"/>
  <c r="I11" i="10"/>
  <c r="I10" i="10"/>
  <c r="I2" i="10"/>
  <c r="I12" i="10"/>
  <c r="I26" i="10"/>
  <c r="I3" i="10"/>
  <c r="I15" i="10"/>
  <c r="I14" i="10"/>
  <c r="I4" i="10"/>
  <c r="I13" i="10"/>
  <c r="I27" i="10"/>
  <c r="I5" i="10"/>
  <c r="I24" i="10"/>
  <c r="I8" i="10"/>
  <c r="I9" i="10"/>
  <c r="I6" i="10"/>
  <c r="I22" i="10"/>
  <c r="I25" i="10"/>
  <c r="I19" i="10"/>
  <c r="I30" i="10"/>
  <c r="I31" i="10"/>
  <c r="I33" i="10"/>
  <c r="I38" i="10"/>
  <c r="I17" i="10"/>
  <c r="I35" i="10"/>
  <c r="I46" i="10"/>
  <c r="I32" i="10"/>
  <c r="I20" i="10"/>
  <c r="I34" i="10"/>
  <c r="I63" i="10"/>
  <c r="I67" i="10"/>
  <c r="I71" i="10"/>
  <c r="I75" i="10"/>
  <c r="I79" i="10"/>
  <c r="I83" i="10"/>
  <c r="I87" i="10"/>
  <c r="I91" i="10"/>
  <c r="I95" i="10"/>
  <c r="I99" i="10"/>
  <c r="I103" i="10"/>
  <c r="I107" i="10"/>
  <c r="I111" i="10"/>
  <c r="I36" i="10"/>
  <c r="I39" i="10"/>
  <c r="I48" i="10"/>
  <c r="I54" i="10"/>
  <c r="I41" i="10"/>
  <c r="I43" i="10"/>
  <c r="I49" i="10"/>
  <c r="I52" i="10"/>
  <c r="I50" i="10"/>
  <c r="I40" i="10"/>
  <c r="I42" i="10"/>
  <c r="I51" i="10"/>
  <c r="I37" i="10"/>
  <c r="I115" i="10"/>
  <c r="I118" i="10"/>
  <c r="I90" i="10"/>
  <c r="I94" i="10"/>
  <c r="I98" i="10"/>
  <c r="I102" i="10"/>
  <c r="I106" i="10"/>
  <c r="I110" i="10"/>
  <c r="I119" i="10"/>
  <c r="I55" i="10"/>
  <c r="I57" i="10"/>
  <c r="I113" i="10"/>
  <c r="I114" i="10"/>
  <c r="I211" i="10"/>
  <c r="I61" i="10"/>
  <c r="I65" i="10"/>
  <c r="I69" i="10"/>
  <c r="I73" i="10"/>
  <c r="I77" i="10"/>
  <c r="I81" i="10"/>
  <c r="I85" i="10"/>
  <c r="I89" i="10"/>
  <c r="I93" i="10"/>
  <c r="I97" i="10"/>
  <c r="I101" i="10"/>
  <c r="I105" i="10"/>
  <c r="I109" i="10"/>
  <c r="I117" i="10"/>
  <c r="I59" i="10"/>
  <c r="I88" i="10"/>
  <c r="I92" i="10"/>
  <c r="I96" i="10"/>
  <c r="I100" i="10"/>
  <c r="I104" i="10"/>
  <c r="I108" i="10"/>
  <c r="I112" i="10"/>
  <c r="I58" i="10"/>
  <c r="I136" i="10"/>
  <c r="I140" i="10"/>
  <c r="I144" i="10"/>
  <c r="I148" i="10"/>
  <c r="I152" i="10"/>
  <c r="I156" i="10"/>
  <c r="I172" i="10"/>
  <c r="I176" i="10"/>
  <c r="I180" i="10"/>
  <c r="I184" i="10"/>
  <c r="I188" i="10"/>
  <c r="I192" i="10"/>
  <c r="I196" i="10"/>
  <c r="I227" i="10"/>
  <c r="I223" i="10"/>
  <c r="I226" i="10"/>
  <c r="I123" i="10"/>
  <c r="I127" i="10"/>
  <c r="I131" i="10"/>
  <c r="I135" i="10"/>
  <c r="I139" i="10"/>
  <c r="I143" i="10"/>
  <c r="I147" i="10"/>
  <c r="I151" i="10"/>
  <c r="I155" i="10"/>
  <c r="I159" i="10"/>
  <c r="I163" i="10"/>
  <c r="I167" i="10"/>
  <c r="I171" i="10"/>
  <c r="I175" i="10"/>
  <c r="I179" i="10"/>
  <c r="I183" i="10"/>
  <c r="I187" i="10"/>
  <c r="I191" i="10"/>
  <c r="I195" i="10"/>
  <c r="I214" i="10"/>
  <c r="I219" i="10"/>
  <c r="I222" i="10"/>
  <c r="I198" i="10"/>
  <c r="I200" i="10"/>
  <c r="I215" i="10"/>
  <c r="I218" i="10"/>
  <c r="I122" i="10"/>
  <c r="I126" i="10"/>
  <c r="I130" i="10"/>
  <c r="I134" i="10"/>
  <c r="I138" i="10"/>
  <c r="I142" i="10"/>
  <c r="I146" i="10"/>
  <c r="I150" i="10"/>
  <c r="I154" i="10"/>
  <c r="I158" i="10"/>
  <c r="I162" i="10"/>
  <c r="I166" i="10"/>
  <c r="I170" i="10"/>
  <c r="I174" i="10"/>
  <c r="I178" i="10"/>
  <c r="I182" i="10"/>
  <c r="I186" i="10"/>
  <c r="I190" i="10"/>
  <c r="I194" i="10"/>
  <c r="I199" i="10"/>
  <c r="I202" i="10"/>
  <c r="I204" i="10"/>
  <c r="I289" i="10"/>
  <c r="I203" i="10"/>
  <c r="I206" i="10"/>
  <c r="I208" i="10"/>
  <c r="I231" i="10"/>
  <c r="I235" i="10"/>
  <c r="I239" i="10"/>
  <c r="I243" i="10"/>
  <c r="I247" i="10"/>
  <c r="I251" i="10"/>
  <c r="I255" i="10"/>
  <c r="I259" i="10"/>
  <c r="I263" i="10"/>
  <c r="I267" i="10"/>
  <c r="I271" i="10"/>
  <c r="I275" i="10"/>
  <c r="I279" i="10"/>
  <c r="I283" i="10"/>
  <c r="I121" i="10"/>
  <c r="I125" i="10"/>
  <c r="I129" i="10"/>
  <c r="I133" i="10"/>
  <c r="I137" i="10"/>
  <c r="I141" i="10"/>
  <c r="I145" i="10"/>
  <c r="I149" i="10"/>
  <c r="I153" i="10"/>
  <c r="I157" i="10"/>
  <c r="I161" i="10"/>
  <c r="I165" i="10"/>
  <c r="I169" i="10"/>
  <c r="I173" i="10"/>
  <c r="I177" i="10"/>
  <c r="I181" i="10"/>
  <c r="I185" i="10"/>
  <c r="I189" i="10"/>
  <c r="I193" i="10"/>
  <c r="I207" i="10"/>
  <c r="I210" i="10"/>
  <c r="I212" i="10"/>
  <c r="I216" i="10"/>
  <c r="I220" i="10"/>
  <c r="I224" i="10"/>
  <c r="I228" i="10"/>
  <c r="I232" i="10"/>
  <c r="I236" i="10"/>
  <c r="I240" i="10"/>
  <c r="I244" i="10"/>
  <c r="I248" i="10"/>
  <c r="I252" i="10"/>
  <c r="I256" i="10"/>
  <c r="I260" i="10"/>
  <c r="I264" i="10"/>
  <c r="I268" i="10"/>
  <c r="I272" i="10"/>
  <c r="I276" i="10"/>
  <c r="I280" i="10"/>
  <c r="I284" i="10"/>
  <c r="I456" i="10"/>
  <c r="I294" i="10"/>
  <c r="I230" i="10"/>
  <c r="I234" i="10"/>
  <c r="I238" i="10"/>
  <c r="I242" i="10"/>
  <c r="I246" i="10"/>
  <c r="I250" i="10"/>
  <c r="I254" i="10"/>
  <c r="I258" i="10"/>
  <c r="I262" i="10"/>
  <c r="I266" i="10"/>
  <c r="I270" i="10"/>
  <c r="I274" i="10"/>
  <c r="I278" i="10"/>
  <c r="I282" i="10"/>
  <c r="I286" i="10"/>
  <c r="I439" i="10"/>
  <c r="I285" i="10"/>
  <c r="I290" i="10"/>
  <c r="I407" i="10"/>
  <c r="I293" i="10"/>
  <c r="I298" i="10"/>
  <c r="I375" i="10"/>
  <c r="I288" i="10"/>
  <c r="I292" i="10"/>
  <c r="I296" i="10"/>
  <c r="I300" i="10"/>
  <c r="I304" i="10"/>
  <c r="I308" i="10"/>
  <c r="I312" i="10"/>
  <c r="I316" i="10"/>
  <c r="I320" i="10"/>
  <c r="I324" i="10"/>
  <c r="I328" i="10"/>
  <c r="I332" i="10"/>
  <c r="I336" i="10"/>
  <c r="I340" i="10"/>
  <c r="I344" i="10"/>
  <c r="I348" i="10"/>
  <c r="I352" i="10"/>
  <c r="I356" i="10"/>
  <c r="I360" i="10"/>
  <c r="I387" i="10"/>
  <c r="I419" i="10"/>
  <c r="I451" i="10"/>
  <c r="I467" i="10"/>
  <c r="I399" i="10"/>
  <c r="I431" i="10"/>
  <c r="I457" i="10"/>
  <c r="I307" i="10"/>
  <c r="I311" i="10"/>
  <c r="I315" i="10"/>
  <c r="I319" i="10"/>
  <c r="I323" i="10"/>
  <c r="I327" i="10"/>
  <c r="I331" i="10"/>
  <c r="I335" i="10"/>
  <c r="I339" i="10"/>
  <c r="I343" i="10"/>
  <c r="I347" i="10"/>
  <c r="I351" i="10"/>
  <c r="I355" i="10"/>
  <c r="I359" i="10"/>
  <c r="I361" i="10"/>
  <c r="I363" i="10"/>
  <c r="I365" i="10"/>
  <c r="I379" i="10"/>
  <c r="I411" i="10"/>
  <c r="I443" i="10"/>
  <c r="I463" i="10"/>
  <c r="I391" i="10"/>
  <c r="I423" i="10"/>
  <c r="I302" i="10"/>
  <c r="I306" i="10"/>
  <c r="I310" i="10"/>
  <c r="I314" i="10"/>
  <c r="I318" i="10"/>
  <c r="I322" i="10"/>
  <c r="I326" i="10"/>
  <c r="I330" i="10"/>
  <c r="I334" i="10"/>
  <c r="I338" i="10"/>
  <c r="I342" i="10"/>
  <c r="I346" i="10"/>
  <c r="I350" i="10"/>
  <c r="I354" i="10"/>
  <c r="I358" i="10"/>
  <c r="I367" i="10"/>
  <c r="I371" i="10"/>
  <c r="I403" i="10"/>
  <c r="I435" i="10"/>
  <c r="I383" i="10"/>
  <c r="I415" i="10"/>
  <c r="I447" i="10"/>
  <c r="I297" i="10"/>
  <c r="I301" i="10"/>
  <c r="I305" i="10"/>
  <c r="I309" i="10"/>
  <c r="I313" i="10"/>
  <c r="I317" i="10"/>
  <c r="I321" i="10"/>
  <c r="I325" i="10"/>
  <c r="I329" i="10"/>
  <c r="I333" i="10"/>
  <c r="I337" i="10"/>
  <c r="I341" i="10"/>
  <c r="I345" i="10"/>
  <c r="I349" i="10"/>
  <c r="I353" i="10"/>
  <c r="I357" i="10"/>
  <c r="I395" i="10"/>
  <c r="I427" i="10"/>
  <c r="I370" i="10"/>
  <c r="I374" i="10"/>
  <c r="I378" i="10"/>
  <c r="I382" i="10"/>
  <c r="I386" i="10"/>
  <c r="I390" i="10"/>
  <c r="I394" i="10"/>
  <c r="I398" i="10"/>
  <c r="I402" i="10"/>
  <c r="I406" i="10"/>
  <c r="I410" i="10"/>
  <c r="I414" i="10"/>
  <c r="I418" i="10"/>
  <c r="I422" i="10"/>
  <c r="I426" i="10"/>
  <c r="I430" i="10"/>
  <c r="I434" i="10"/>
  <c r="I438" i="10"/>
  <c r="I442" i="10"/>
  <c r="I446" i="10"/>
  <c r="I450" i="10"/>
  <c r="I454" i="10"/>
  <c r="I459" i="10"/>
  <c r="I464" i="10"/>
  <c r="I471" i="10"/>
  <c r="I475" i="10"/>
  <c r="I479" i="10"/>
  <c r="I483" i="10"/>
  <c r="I487" i="10"/>
  <c r="I491" i="10"/>
  <c r="I495" i="10"/>
  <c r="I499" i="10"/>
  <c r="I503" i="10"/>
  <c r="I507" i="10"/>
  <c r="I511" i="10"/>
  <c r="I523" i="10"/>
  <c r="I369" i="10"/>
  <c r="I373" i="10"/>
  <c r="I377" i="10"/>
  <c r="I381" i="10"/>
  <c r="I385" i="10"/>
  <c r="I389" i="10"/>
  <c r="I393" i="10"/>
  <c r="I397" i="10"/>
  <c r="I401" i="10"/>
  <c r="I405" i="10"/>
  <c r="I409" i="10"/>
  <c r="I413" i="10"/>
  <c r="I417" i="10"/>
  <c r="I421" i="10"/>
  <c r="I425" i="10"/>
  <c r="I429" i="10"/>
  <c r="I433" i="10"/>
  <c r="I437" i="10"/>
  <c r="I441" i="10"/>
  <c r="I445" i="10"/>
  <c r="I449" i="10"/>
  <c r="I453" i="10"/>
  <c r="I515" i="10"/>
  <c r="I460" i="10"/>
  <c r="I455" i="10"/>
  <c r="I468" i="10"/>
  <c r="I472" i="10"/>
  <c r="I476" i="10"/>
  <c r="I480" i="10"/>
  <c r="I484" i="10"/>
  <c r="I488" i="10"/>
  <c r="I492" i="10"/>
  <c r="I496" i="10"/>
  <c r="I500" i="10"/>
  <c r="I504" i="10"/>
  <c r="I508" i="10"/>
  <c r="I513" i="10"/>
  <c r="I521" i="10"/>
  <c r="I525" i="10"/>
  <c r="I506" i="10"/>
  <c r="I510" i="10"/>
  <c r="I517" i="10"/>
  <c r="I519" i="10"/>
  <c r="I553" i="10"/>
  <c r="I554" i="10"/>
  <c r="I581" i="10"/>
  <c r="I526" i="10"/>
  <c r="I530" i="10"/>
  <c r="I534" i="10"/>
  <c r="I538" i="10"/>
  <c r="I542" i="10"/>
  <c r="I546" i="10"/>
  <c r="I550" i="10"/>
  <c r="I561" i="10"/>
  <c r="I557" i="10"/>
  <c r="I573" i="10"/>
  <c r="I529" i="10"/>
  <c r="I533" i="10"/>
  <c r="I537" i="10"/>
  <c r="I541" i="10"/>
  <c r="I545" i="10"/>
  <c r="I549" i="10"/>
  <c r="I585" i="10"/>
  <c r="I565" i="10"/>
  <c r="I577" i="10"/>
  <c r="I618" i="10"/>
  <c r="I589" i="10"/>
  <c r="I606" i="10"/>
  <c r="I527" i="10"/>
  <c r="I531" i="10"/>
  <c r="I535" i="10"/>
  <c r="I539" i="10"/>
  <c r="I543" i="10"/>
  <c r="I547" i="10"/>
  <c r="I551" i="10"/>
  <c r="I569" i="10"/>
  <c r="I594" i="10"/>
  <c r="I592" i="10"/>
  <c r="I601" i="10"/>
  <c r="I614" i="10"/>
  <c r="I558" i="10"/>
  <c r="I562" i="10"/>
  <c r="I566" i="10"/>
  <c r="I570" i="10"/>
  <c r="I574" i="10"/>
  <c r="I578" i="10"/>
  <c r="I582" i="10"/>
  <c r="I586" i="10"/>
  <c r="I590" i="10"/>
  <c r="I602" i="10"/>
  <c r="I626" i="10"/>
  <c r="I650" i="10"/>
  <c r="I630" i="10"/>
  <c r="I610" i="10"/>
  <c r="I593" i="10"/>
  <c r="I597" i="10"/>
  <c r="I622" i="10"/>
  <c r="I555" i="10"/>
  <c r="I559" i="10"/>
  <c r="I563" i="10"/>
  <c r="I567" i="10"/>
  <c r="I571" i="10"/>
  <c r="I575" i="10"/>
  <c r="I579" i="10"/>
  <c r="I583" i="10"/>
  <c r="I587" i="10"/>
  <c r="I591" i="10"/>
  <c r="I598" i="10"/>
  <c r="I634" i="10"/>
  <c r="I635" i="10"/>
  <c r="I605" i="10"/>
  <c r="I609" i="10"/>
  <c r="I613" i="10"/>
  <c r="I617" i="10"/>
  <c r="I621" i="10"/>
  <c r="I625" i="10"/>
  <c r="I629" i="10"/>
  <c r="I633" i="10"/>
  <c r="I642" i="10"/>
  <c r="I654" i="10"/>
  <c r="I596" i="10"/>
  <c r="I600" i="10"/>
  <c r="I604" i="10"/>
  <c r="I608" i="10"/>
  <c r="I638" i="10"/>
  <c r="I658" i="10"/>
  <c r="I662" i="10"/>
  <c r="I666" i="10"/>
  <c r="I670" i="10"/>
  <c r="I674" i="10"/>
  <c r="I646" i="10"/>
  <c r="I639" i="10"/>
  <c r="I643" i="10"/>
  <c r="I647" i="10"/>
  <c r="I651" i="10"/>
  <c r="I655" i="10"/>
  <c r="I659" i="10"/>
  <c r="I663" i="10"/>
  <c r="I667" i="10"/>
  <c r="I671" i="10"/>
  <c r="I690" i="10"/>
  <c r="I686" i="10"/>
  <c r="I694" i="10"/>
  <c r="I653" i="10"/>
  <c r="I657" i="10"/>
  <c r="I661" i="10"/>
  <c r="I665" i="10"/>
  <c r="I669" i="10"/>
  <c r="I673" i="10"/>
  <c r="I698" i="10"/>
  <c r="I676" i="10"/>
  <c r="I678" i="10"/>
  <c r="I680" i="10"/>
  <c r="I682" i="10"/>
  <c r="I684" i="10"/>
  <c r="I719" i="10"/>
  <c r="I723" i="10"/>
  <c r="I702" i="10"/>
  <c r="I706" i="10"/>
  <c r="I710" i="10"/>
  <c r="I714" i="10"/>
  <c r="I718" i="10"/>
  <c r="I722" i="10"/>
  <c r="I705" i="10"/>
  <c r="I724" i="10"/>
  <c r="I688" i="10"/>
  <c r="I692" i="10"/>
  <c r="I696" i="10"/>
  <c r="I700" i="10"/>
  <c r="I704" i="10"/>
  <c r="I708" i="10"/>
  <c r="I712" i="10"/>
  <c r="I716" i="10"/>
  <c r="I720" i="10"/>
  <c r="I727" i="10"/>
  <c r="I790" i="10"/>
  <c r="I728" i="10"/>
  <c r="I732" i="10"/>
  <c r="I736" i="10"/>
  <c r="I740" i="10"/>
  <c r="I744" i="10"/>
  <c r="I748" i="10"/>
  <c r="I752" i="10"/>
  <c r="I756" i="10"/>
  <c r="I760" i="10"/>
  <c r="I764" i="10"/>
  <c r="I786" i="10"/>
  <c r="I731" i="10"/>
  <c r="I735" i="10"/>
  <c r="I739" i="10"/>
  <c r="I743" i="10"/>
  <c r="I747" i="10"/>
  <c r="I751" i="10"/>
  <c r="I755" i="10"/>
  <c r="I759" i="10"/>
  <c r="I763" i="10"/>
  <c r="I767" i="10"/>
  <c r="I771" i="10"/>
  <c r="I782" i="10"/>
  <c r="I726" i="10"/>
  <c r="I730" i="10"/>
  <c r="I734" i="10"/>
  <c r="I738" i="10"/>
  <c r="I742" i="10"/>
  <c r="I746" i="10"/>
  <c r="I750" i="10"/>
  <c r="I754" i="10"/>
  <c r="I758" i="10"/>
  <c r="I762" i="10"/>
  <c r="I766" i="10"/>
  <c r="I770" i="10"/>
  <c r="I772" i="10"/>
  <c r="I773" i="10"/>
  <c r="I774" i="10"/>
  <c r="I778" i="10"/>
  <c r="I777" i="10"/>
  <c r="I781" i="10"/>
  <c r="I785" i="10"/>
  <c r="I789" i="10"/>
  <c r="I795" i="10"/>
  <c r="I776" i="10"/>
  <c r="I780" i="10"/>
  <c r="I784" i="10"/>
  <c r="I788" i="10"/>
  <c r="I799" i="10"/>
  <c r="I803" i="10"/>
  <c r="I807" i="10"/>
  <c r="I811" i="10"/>
  <c r="I815" i="10"/>
  <c r="I819" i="10"/>
  <c r="I823" i="10"/>
  <c r="I827" i="10"/>
  <c r="I831" i="10"/>
  <c r="I787" i="10"/>
  <c r="I791" i="10"/>
  <c r="I843" i="10"/>
  <c r="I794" i="10"/>
  <c r="I798" i="10"/>
  <c r="I802" i="10"/>
  <c r="I806" i="10"/>
  <c r="I810" i="10"/>
  <c r="I814" i="10"/>
  <c r="I818" i="10"/>
  <c r="I822" i="10"/>
  <c r="I826" i="10"/>
  <c r="I830" i="10"/>
  <c r="I833" i="10"/>
  <c r="I834" i="10"/>
  <c r="I839" i="10"/>
  <c r="I846" i="10"/>
  <c r="I838" i="10"/>
  <c r="I842" i="10"/>
  <c r="I829" i="10"/>
  <c r="I886" i="10"/>
  <c r="I832" i="10"/>
  <c r="I835" i="10"/>
  <c r="I850" i="10"/>
  <c r="I854" i="10"/>
  <c r="I858" i="10"/>
  <c r="I862" i="10"/>
  <c r="I866" i="10"/>
  <c r="I882" i="10"/>
  <c r="I884" i="10"/>
  <c r="I837" i="10"/>
  <c r="I841" i="10"/>
  <c r="I845" i="10"/>
  <c r="I849" i="10"/>
  <c r="I853" i="10"/>
  <c r="I857" i="10"/>
  <c r="I861" i="10"/>
  <c r="I865" i="10"/>
  <c r="I878" i="10"/>
  <c r="I880" i="10"/>
  <c r="I874" i="10"/>
  <c r="I876" i="10"/>
  <c r="I872" i="10"/>
  <c r="I888" i="10"/>
  <c r="I870" i="10"/>
  <c r="I847" i="10"/>
  <c r="I851" i="10"/>
  <c r="I855" i="10"/>
  <c r="I859" i="10"/>
  <c r="I863" i="10"/>
  <c r="I867" i="10"/>
  <c r="I868" i="10"/>
  <c r="I896" i="10"/>
  <c r="I890" i="10"/>
  <c r="I892" i="10"/>
  <c r="I871" i="10"/>
  <c r="I875" i="10"/>
  <c r="I879" i="10"/>
  <c r="I883" i="10"/>
  <c r="I904" i="10"/>
  <c r="I900" i="10"/>
  <c r="I899" i="10"/>
  <c r="I903" i="10"/>
  <c r="I928" i="10"/>
  <c r="I917" i="10"/>
  <c r="I919" i="10"/>
  <c r="I924" i="10"/>
  <c r="I931" i="10"/>
  <c r="I894" i="10"/>
  <c r="I898" i="10"/>
  <c r="I902" i="10"/>
  <c r="I906" i="10"/>
  <c r="I910" i="10"/>
  <c r="I914" i="10"/>
  <c r="I920" i="10"/>
  <c r="I927" i="10"/>
  <c r="I923" i="10"/>
  <c r="I916" i="10"/>
  <c r="I944" i="10"/>
  <c r="I908" i="10"/>
  <c r="I912" i="10"/>
  <c r="I942" i="10"/>
  <c r="I952" i="10"/>
  <c r="I918" i="10"/>
  <c r="I922" i="10"/>
  <c r="I926" i="10"/>
  <c r="I930" i="10"/>
  <c r="I934" i="10"/>
  <c r="I945" i="10"/>
  <c r="I955" i="10"/>
  <c r="I937" i="10"/>
  <c r="I948" i="10"/>
  <c r="I921" i="10"/>
  <c r="I925" i="10"/>
  <c r="I929" i="10"/>
  <c r="I933" i="10"/>
  <c r="I946" i="10"/>
  <c r="I940" i="10"/>
  <c r="I949" i="10"/>
  <c r="I932" i="10"/>
  <c r="I936" i="10"/>
  <c r="I938" i="10"/>
  <c r="I935" i="10"/>
  <c r="I941" i="10"/>
  <c r="I950" i="10"/>
  <c r="I953" i="10"/>
  <c r="I956" i="10"/>
  <c r="I954" i="10"/>
  <c r="I959" i="10"/>
  <c r="I958" i="10"/>
  <c r="I957" i="10"/>
  <c r="I961" i="10"/>
  <c r="I965" i="10"/>
  <c r="I969" i="10"/>
  <c r="I973" i="10"/>
  <c r="I976" i="10"/>
  <c r="I960" i="10"/>
  <c r="I964" i="10"/>
  <c r="I968" i="10"/>
  <c r="I972" i="10"/>
  <c r="I977" i="10"/>
  <c r="I980" i="10"/>
  <c r="I963" i="10"/>
  <c r="I967" i="10"/>
  <c r="I971" i="10"/>
  <c r="I981" i="10"/>
  <c r="I984" i="10"/>
  <c r="I962" i="10"/>
  <c r="I966" i="10"/>
  <c r="I970" i="10"/>
  <c r="I985" i="10"/>
  <c r="I989" i="10"/>
  <c r="I993" i="10"/>
  <c r="I988" i="10"/>
  <c r="I992" i="10"/>
  <c r="I996" i="10"/>
  <c r="I1000" i="10"/>
  <c r="I975" i="10"/>
  <c r="I991" i="10"/>
  <c r="I995" i="10"/>
  <c r="I999" i="10"/>
  <c r="H305" i="6"/>
  <c r="I305" i="6" s="1"/>
  <c r="H304" i="6"/>
  <c r="I304" i="6" s="1"/>
  <c r="H343" i="6"/>
  <c r="I343" i="6" s="1"/>
  <c r="H356" i="6"/>
  <c r="I356" i="6" s="1"/>
  <c r="H380" i="6"/>
  <c r="I380" i="6" s="1"/>
  <c r="H403" i="6"/>
  <c r="I403" i="6" s="1"/>
  <c r="H379" i="6"/>
  <c r="I379" i="6" s="1"/>
  <c r="H386" i="6"/>
  <c r="I386" i="6" s="1"/>
  <c r="H444" i="6"/>
  <c r="I444" i="6" s="1"/>
  <c r="H472" i="6"/>
  <c r="I472" i="6" s="1"/>
  <c r="H473" i="6"/>
  <c r="I473" i="6" s="1"/>
  <c r="H530" i="6"/>
  <c r="I530" i="6" s="1"/>
  <c r="H521" i="6"/>
  <c r="I521" i="6" s="1"/>
  <c r="H501" i="6"/>
  <c r="I501" i="6" s="1"/>
  <c r="H533" i="6"/>
  <c r="I533" i="6" s="1"/>
  <c r="H545" i="6"/>
  <c r="I545" i="6" s="1"/>
  <c r="H550" i="6"/>
  <c r="I550" i="6" s="1"/>
  <c r="H499" i="6"/>
  <c r="I499" i="6" s="1"/>
  <c r="H572" i="6"/>
  <c r="I572" i="6" s="1"/>
  <c r="H594" i="6"/>
  <c r="I594" i="6" s="1"/>
  <c r="H585" i="6"/>
  <c r="I585" i="6" s="1"/>
  <c r="H620" i="6"/>
  <c r="I620" i="6" s="1"/>
  <c r="H611" i="6"/>
  <c r="I611" i="6" s="1"/>
  <c r="H707" i="6"/>
  <c r="I707" i="6" s="1"/>
  <c r="H678" i="6"/>
  <c r="I678" i="6" s="1"/>
  <c r="H669" i="6"/>
  <c r="I669" i="6" s="1"/>
  <c r="H691" i="6"/>
  <c r="I691" i="6" s="1"/>
  <c r="H714" i="6"/>
  <c r="I714" i="6" s="1"/>
  <c r="H684" i="6"/>
  <c r="I684" i="6" s="1"/>
  <c r="H752" i="6"/>
  <c r="I752" i="6" s="1"/>
  <c r="H768" i="6"/>
  <c r="I768" i="6" s="1"/>
  <c r="H777" i="6"/>
  <c r="I777" i="6" s="1"/>
  <c r="H737" i="6"/>
  <c r="I737" i="6" s="1"/>
  <c r="H740" i="6"/>
  <c r="I740" i="6" s="1"/>
  <c r="H810" i="6"/>
  <c r="I810" i="6" s="1"/>
  <c r="H817" i="6"/>
  <c r="I817" i="6" s="1"/>
  <c r="H862" i="6"/>
  <c r="I862" i="6" s="1"/>
  <c r="H805" i="6"/>
  <c r="I805" i="6" s="1"/>
  <c r="H728" i="6"/>
  <c r="I728" i="6" s="1"/>
  <c r="H828" i="6"/>
  <c r="I828" i="6" s="1"/>
  <c r="H874" i="6"/>
  <c r="I874" i="6" s="1"/>
  <c r="H881" i="6"/>
  <c r="I881" i="6" s="1"/>
  <c r="H880" i="6"/>
  <c r="I880" i="6" s="1"/>
  <c r="H926" i="6"/>
  <c r="I926" i="6" s="1"/>
  <c r="H893" i="6"/>
  <c r="I893" i="6" s="1"/>
  <c r="H924" i="6"/>
  <c r="I924" i="6" s="1"/>
  <c r="H923" i="6"/>
  <c r="I923" i="6" s="1"/>
  <c r="H954" i="6"/>
  <c r="I954" i="6" s="1"/>
  <c r="H953" i="6"/>
  <c r="I953" i="6" s="1"/>
  <c r="H951" i="6"/>
  <c r="I951" i="6" s="1"/>
  <c r="H956" i="6"/>
  <c r="I956" i="6" s="1"/>
  <c r="H963" i="6"/>
  <c r="I963" i="6" s="1"/>
  <c r="H307" i="6"/>
  <c r="I307" i="6" s="1"/>
  <c r="H334" i="6"/>
  <c r="I334" i="6" s="1"/>
  <c r="H346" i="6"/>
  <c r="I346" i="6" s="1"/>
  <c r="H350" i="6"/>
  <c r="I350" i="6" s="1"/>
  <c r="H396" i="6"/>
  <c r="I396" i="6" s="1"/>
  <c r="H378" i="6"/>
  <c r="I378" i="6" s="1"/>
  <c r="H392" i="6"/>
  <c r="I392" i="6" s="1"/>
  <c r="H382" i="6"/>
  <c r="I382" i="6" s="1"/>
  <c r="H438" i="6"/>
  <c r="I438" i="6" s="1"/>
  <c r="H459" i="6"/>
  <c r="I459" i="6" s="1"/>
  <c r="H478" i="6"/>
  <c r="I478" i="6" s="1"/>
  <c r="H489" i="6"/>
  <c r="I489" i="6" s="1"/>
  <c r="H514" i="6"/>
  <c r="I514" i="6" s="1"/>
  <c r="H525" i="6"/>
  <c r="I525" i="6" s="1"/>
  <c r="H502" i="6"/>
  <c r="I502" i="6" s="1"/>
  <c r="H534" i="6"/>
  <c r="I534" i="6" s="1"/>
  <c r="H498" i="6"/>
  <c r="I498" i="6" s="1"/>
  <c r="H561" i="6"/>
  <c r="I561" i="6" s="1"/>
  <c r="H571" i="6"/>
  <c r="I571" i="6" s="1"/>
  <c r="H593" i="6"/>
  <c r="I593" i="6" s="1"/>
  <c r="H595" i="6"/>
  <c r="I595" i="6" s="1"/>
  <c r="H596" i="6"/>
  <c r="H641" i="6"/>
  <c r="I641" i="6" s="1"/>
  <c r="H621" i="6"/>
  <c r="I621" i="6" s="1"/>
  <c r="H708" i="6"/>
  <c r="I708" i="6" s="1"/>
  <c r="H699" i="6"/>
  <c r="I699" i="6" s="1"/>
  <c r="H690" i="6"/>
  <c r="I690" i="6" s="1"/>
  <c r="H692" i="6"/>
  <c r="I692" i="6" s="1"/>
  <c r="H724" i="6"/>
  <c r="I724" i="6" s="1"/>
  <c r="H694" i="6"/>
  <c r="I694" i="6" s="1"/>
  <c r="H753" i="6"/>
  <c r="I753" i="6" s="1"/>
  <c r="H784" i="6"/>
  <c r="I784" i="6" s="1"/>
  <c r="H794" i="6"/>
  <c r="I794" i="6" s="1"/>
  <c r="H747" i="6"/>
  <c r="I747" i="6" s="1"/>
  <c r="H776" i="6"/>
  <c r="I776" i="6" s="1"/>
  <c r="H813" i="6"/>
  <c r="I813" i="6" s="1"/>
  <c r="H820" i="6"/>
  <c r="I820" i="6" s="1"/>
  <c r="H870" i="6"/>
  <c r="I870" i="6" s="1"/>
  <c r="H818" i="6"/>
  <c r="I818" i="6" s="1"/>
  <c r="H729" i="6"/>
  <c r="I729" i="6" s="1"/>
  <c r="H838" i="6"/>
  <c r="I838" i="6" s="1"/>
  <c r="H882" i="6"/>
  <c r="I882" i="6" s="1"/>
  <c r="H913" i="6"/>
  <c r="I913" i="6" s="1"/>
  <c r="H808" i="6"/>
  <c r="I808" i="6" s="1"/>
  <c r="H888" i="6"/>
  <c r="I888" i="6" s="1"/>
  <c r="I596" i="6"/>
  <c r="H934" i="6"/>
  <c r="I934" i="6" s="1"/>
  <c r="H917" i="6"/>
  <c r="I917" i="6" s="1"/>
  <c r="H932" i="6"/>
  <c r="I932" i="6" s="1"/>
  <c r="H931" i="6"/>
  <c r="I931" i="6" s="1"/>
  <c r="H962" i="6"/>
  <c r="I962" i="6" s="1"/>
  <c r="H961" i="6"/>
  <c r="I961" i="6" s="1"/>
  <c r="H959" i="6"/>
  <c r="I959" i="6" s="1"/>
  <c r="H972" i="6"/>
  <c r="I972" i="6" s="1"/>
  <c r="H971" i="6"/>
  <c r="I971" i="6" s="1"/>
  <c r="H312" i="6"/>
  <c r="I312" i="6" s="1"/>
  <c r="H337" i="6"/>
  <c r="I337" i="6" s="1"/>
  <c r="H336" i="6"/>
  <c r="I336" i="6" s="1"/>
  <c r="H358" i="6"/>
  <c r="I358" i="6" s="1"/>
  <c r="H366" i="6"/>
  <c r="I366" i="6" s="1"/>
  <c r="H360" i="6"/>
  <c r="I360" i="6" s="1"/>
  <c r="H394" i="6"/>
  <c r="I394" i="6" s="1"/>
  <c r="H395" i="6"/>
  <c r="I395" i="6" s="1"/>
  <c r="H424" i="6"/>
  <c r="I424" i="6" s="1"/>
  <c r="H447" i="6"/>
  <c r="I447" i="6" s="1"/>
  <c r="H427" i="6"/>
  <c r="I427" i="6" s="1"/>
  <c r="H421" i="6"/>
  <c r="I421" i="6" s="1"/>
  <c r="H488" i="6"/>
  <c r="I488" i="6" s="1"/>
  <c r="H517" i="6"/>
  <c r="I517" i="6" s="1"/>
  <c r="H497" i="6"/>
  <c r="I497" i="6" s="1"/>
  <c r="H526" i="6"/>
  <c r="I526" i="6" s="1"/>
  <c r="H547" i="6"/>
  <c r="I547" i="6" s="1"/>
  <c r="H518" i="6"/>
  <c r="I518" i="6" s="1"/>
  <c r="H565" i="6"/>
  <c r="I565" i="6" s="1"/>
  <c r="H581" i="6"/>
  <c r="I581" i="6" s="1"/>
  <c r="H604" i="6"/>
  <c r="I604" i="6" s="1"/>
  <c r="H605" i="6"/>
  <c r="I605" i="6" s="1"/>
  <c r="H617" i="6"/>
  <c r="I617" i="6" s="1"/>
  <c r="H509" i="6"/>
  <c r="I509" i="6" s="1"/>
  <c r="H642" i="6"/>
  <c r="I642" i="6" s="1"/>
  <c r="H723" i="6"/>
  <c r="I723" i="6" s="1"/>
  <c r="H700" i="6"/>
  <c r="I700" i="6" s="1"/>
  <c r="H701" i="6"/>
  <c r="I701" i="6" s="1"/>
  <c r="H702" i="6"/>
  <c r="I702" i="6" s="1"/>
  <c r="H586" i="6"/>
  <c r="I586" i="6" s="1"/>
  <c r="H715" i="6"/>
  <c r="I715" i="6" s="1"/>
  <c r="H763" i="6"/>
  <c r="I763" i="6" s="1"/>
  <c r="H788" i="6"/>
  <c r="I788" i="6" s="1"/>
  <c r="H748" i="6"/>
  <c r="I748" i="6" s="1"/>
  <c r="H778" i="6"/>
  <c r="I778" i="6" s="1"/>
  <c r="H826" i="6"/>
  <c r="I826" i="6" s="1"/>
  <c r="H830" i="6"/>
  <c r="I830" i="6" s="1"/>
  <c r="H760" i="6"/>
  <c r="I760" i="6" s="1"/>
  <c r="H821" i="6"/>
  <c r="I821" i="6" s="1"/>
  <c r="H730" i="6"/>
  <c r="I730" i="6" s="1"/>
  <c r="H841" i="6"/>
  <c r="I841" i="6" s="1"/>
  <c r="H906" i="6"/>
  <c r="I906" i="6" s="1"/>
  <c r="H929" i="6"/>
  <c r="I929" i="6" s="1"/>
  <c r="H824" i="6"/>
  <c r="I824" i="6" s="1"/>
  <c r="H896" i="6"/>
  <c r="I896" i="6" s="1"/>
  <c r="H903" i="6"/>
  <c r="I903" i="6" s="1"/>
  <c r="I995" i="6"/>
  <c r="H878" i="6"/>
  <c r="I878" i="6" s="1"/>
  <c r="H925" i="6"/>
  <c r="I925" i="6" s="1"/>
  <c r="H970" i="6"/>
  <c r="I970" i="6" s="1"/>
  <c r="H969" i="6"/>
  <c r="I969" i="6" s="1"/>
  <c r="H967" i="6"/>
  <c r="I967" i="6" s="1"/>
  <c r="H980" i="6"/>
  <c r="I980" i="6" s="1"/>
  <c r="H979" i="6"/>
  <c r="I979" i="6" s="1"/>
  <c r="H301" i="6"/>
  <c r="I301" i="6" s="1"/>
  <c r="H339" i="6"/>
  <c r="I339" i="6" s="1"/>
  <c r="H345" i="6"/>
  <c r="I345" i="6" s="1"/>
  <c r="H313" i="6"/>
  <c r="I313" i="6" s="1"/>
  <c r="H372" i="6"/>
  <c r="I372" i="6" s="1"/>
  <c r="H390" i="6"/>
  <c r="I390" i="6" s="1"/>
  <c r="H410" i="6"/>
  <c r="I410" i="6" s="1"/>
  <c r="H408" i="6"/>
  <c r="I408" i="6" s="1"/>
  <c r="H413" i="6"/>
  <c r="I413" i="6" s="1"/>
  <c r="H451" i="6"/>
  <c r="I451" i="6" s="1"/>
  <c r="H448" i="6"/>
  <c r="I448" i="6" s="1"/>
  <c r="H443" i="6"/>
  <c r="I443" i="6" s="1"/>
  <c r="H440" i="6"/>
  <c r="I440" i="6" s="1"/>
  <c r="H460" i="6"/>
  <c r="I460" i="6" s="1"/>
  <c r="H457" i="6"/>
  <c r="I457" i="6" s="1"/>
  <c r="H508" i="6"/>
  <c r="I508" i="6" s="1"/>
  <c r="H541" i="6"/>
  <c r="I541" i="6" s="1"/>
  <c r="H562" i="6"/>
  <c r="I562" i="6" s="1"/>
  <c r="H538" i="6"/>
  <c r="I538" i="6" s="1"/>
  <c r="H569" i="6"/>
  <c r="I569" i="6" s="1"/>
  <c r="H602" i="6"/>
  <c r="I602" i="6" s="1"/>
  <c r="H625" i="6"/>
  <c r="I625" i="6" s="1"/>
  <c r="H627" i="6"/>
  <c r="I627" i="6" s="1"/>
  <c r="H628" i="6"/>
  <c r="I628" i="6" s="1"/>
  <c r="H564" i="6"/>
  <c r="I564" i="6" s="1"/>
  <c r="H644" i="6"/>
  <c r="I644" i="6" s="1"/>
  <c r="H677" i="6"/>
  <c r="I677" i="6" s="1"/>
  <c r="H710" i="6"/>
  <c r="I710" i="6" s="1"/>
  <c r="H725" i="6"/>
  <c r="I725" i="6" s="1"/>
  <c r="H587" i="6"/>
  <c r="I587" i="6" s="1"/>
  <c r="H649" i="6"/>
  <c r="I649" i="6" s="1"/>
  <c r="H717" i="6"/>
  <c r="I717" i="6" s="1"/>
  <c r="H764" i="6"/>
  <c r="I764" i="6" s="1"/>
  <c r="H744" i="6"/>
  <c r="I744" i="6" s="1"/>
  <c r="H746" i="6"/>
  <c r="I746" i="6" s="1"/>
  <c r="H738" i="6"/>
  <c r="I738" i="6" s="1"/>
  <c r="H779" i="6"/>
  <c r="I779" i="6" s="1"/>
  <c r="H829" i="6"/>
  <c r="I829" i="6" s="1"/>
  <c r="H833" i="6"/>
  <c r="I833" i="6" s="1"/>
  <c r="H761" i="6"/>
  <c r="I761" i="6" s="1"/>
  <c r="H834" i="6"/>
  <c r="I834" i="6" s="1"/>
  <c r="H795" i="6"/>
  <c r="I795" i="6" s="1"/>
  <c r="H844" i="6"/>
  <c r="I844" i="6" s="1"/>
  <c r="H922" i="6"/>
  <c r="I922" i="6" s="1"/>
  <c r="H840" i="6"/>
  <c r="I840" i="6" s="1"/>
  <c r="H904" i="6"/>
  <c r="I904" i="6" s="1"/>
  <c r="H911" i="6"/>
  <c r="I911" i="6" s="1"/>
  <c r="H886" i="6"/>
  <c r="I886" i="6" s="1"/>
  <c r="H803" i="6"/>
  <c r="I803" i="6" s="1"/>
  <c r="H978" i="6"/>
  <c r="I978" i="6" s="1"/>
  <c r="H960" i="6"/>
  <c r="I960" i="6" s="1"/>
  <c r="H975" i="6"/>
  <c r="I975" i="6" s="1"/>
  <c r="H988" i="6"/>
  <c r="I988" i="6" s="1"/>
  <c r="H987" i="6"/>
  <c r="I987" i="6" s="1"/>
  <c r="H329" i="6"/>
  <c r="I329" i="6" s="1"/>
  <c r="H326" i="6"/>
  <c r="I326" i="6" s="1"/>
  <c r="H321" i="6"/>
  <c r="I321" i="6" s="1"/>
  <c r="H348" i="6"/>
  <c r="I348" i="6" s="1"/>
  <c r="H374" i="6"/>
  <c r="I374" i="6" s="1"/>
  <c r="H406" i="6"/>
  <c r="I406" i="6" s="1"/>
  <c r="H388" i="6"/>
  <c r="I388" i="6" s="1"/>
  <c r="H402" i="6"/>
  <c r="I402" i="6" s="1"/>
  <c r="H416" i="6"/>
  <c r="I416" i="6" s="1"/>
  <c r="H456" i="6"/>
  <c r="I456" i="6" s="1"/>
  <c r="H417" i="6"/>
  <c r="I417" i="6" s="1"/>
  <c r="H465" i="6"/>
  <c r="I465" i="6" s="1"/>
  <c r="H468" i="6"/>
  <c r="I468" i="6" s="1"/>
  <c r="H462" i="6"/>
  <c r="I462" i="6" s="1"/>
  <c r="H480" i="6"/>
  <c r="I480" i="6" s="1"/>
  <c r="H486" i="6"/>
  <c r="I486" i="6" s="1"/>
  <c r="H554" i="6"/>
  <c r="I554" i="6" s="1"/>
  <c r="H549" i="6"/>
  <c r="I549" i="6" s="1"/>
  <c r="H539" i="6"/>
  <c r="I539" i="6" s="1"/>
  <c r="H580" i="6"/>
  <c r="I580" i="6" s="1"/>
  <c r="H603" i="6"/>
  <c r="I603" i="6" s="1"/>
  <c r="H636" i="6"/>
  <c r="I636" i="6" s="1"/>
  <c r="H637" i="6"/>
  <c r="I637" i="6" s="1"/>
  <c r="H537" i="6"/>
  <c r="I537" i="6" s="1"/>
  <c r="H578" i="6"/>
  <c r="I578" i="6" s="1"/>
  <c r="H654" i="6"/>
  <c r="I654" i="6" s="1"/>
  <c r="H698" i="6"/>
  <c r="I698" i="6" s="1"/>
  <c r="H716" i="6"/>
  <c r="I716" i="6" s="1"/>
  <c r="H618" i="6"/>
  <c r="I618" i="6" s="1"/>
  <c r="H597" i="6"/>
  <c r="I597" i="6" s="1"/>
  <c r="H651" i="6"/>
  <c r="I651" i="6" s="1"/>
  <c r="H653" i="6"/>
  <c r="I653" i="6" s="1"/>
  <c r="H771" i="6"/>
  <c r="I771" i="6" s="1"/>
  <c r="H745" i="6"/>
  <c r="I745" i="6" s="1"/>
  <c r="H769" i="6"/>
  <c r="I769" i="6" s="1"/>
  <c r="H770" i="6"/>
  <c r="I770" i="6" s="1"/>
  <c r="H842" i="6"/>
  <c r="I842" i="6" s="1"/>
  <c r="H836" i="6"/>
  <c r="I836" i="6" s="1"/>
  <c r="H762" i="6"/>
  <c r="I762" i="6" s="1"/>
  <c r="H837" i="6"/>
  <c r="I837" i="6" s="1"/>
  <c r="H809" i="6"/>
  <c r="I809" i="6" s="1"/>
  <c r="H854" i="6"/>
  <c r="I854" i="6" s="1"/>
  <c r="H930" i="6"/>
  <c r="I930" i="6" s="1"/>
  <c r="H848" i="6"/>
  <c r="I848" i="6" s="1"/>
  <c r="H912" i="6"/>
  <c r="I912" i="6" s="1"/>
  <c r="H919" i="6"/>
  <c r="I919" i="6" s="1"/>
  <c r="H894" i="6"/>
  <c r="I894" i="6" s="1"/>
  <c r="H869" i="6"/>
  <c r="I869" i="6" s="1"/>
  <c r="H883" i="6"/>
  <c r="I883" i="6" s="1"/>
  <c r="H986" i="6"/>
  <c r="I986" i="6" s="1"/>
  <c r="H968" i="6"/>
  <c r="I968" i="6" s="1"/>
  <c r="H983" i="6"/>
  <c r="I983" i="6" s="1"/>
  <c r="H996" i="6"/>
  <c r="I996" i="6" s="1"/>
  <c r="H257" i="6"/>
  <c r="H302" i="6"/>
  <c r="I302" i="6" s="1"/>
  <c r="H310" i="6"/>
  <c r="I310" i="6" s="1"/>
  <c r="H318" i="6"/>
  <c r="I318" i="6" s="1"/>
  <c r="H309" i="6"/>
  <c r="I309" i="6" s="1"/>
  <c r="H333" i="6"/>
  <c r="I333" i="6" s="1"/>
  <c r="H308" i="6"/>
  <c r="I308" i="6" s="1"/>
  <c r="H314" i="6"/>
  <c r="I314" i="6" s="1"/>
  <c r="H327" i="6"/>
  <c r="I327" i="6" s="1"/>
  <c r="H340" i="6"/>
  <c r="I340" i="6" s="1"/>
  <c r="H357" i="6"/>
  <c r="I357" i="6" s="1"/>
  <c r="H365" i="6"/>
  <c r="I365" i="6" s="1"/>
  <c r="H373" i="6"/>
  <c r="I373" i="6" s="1"/>
  <c r="H354" i="6"/>
  <c r="I354" i="6" s="1"/>
  <c r="H362" i="6"/>
  <c r="I362" i="6" s="1"/>
  <c r="H303" i="6"/>
  <c r="I303" i="6" s="1"/>
  <c r="H316" i="6"/>
  <c r="I316" i="6" s="1"/>
  <c r="H322" i="6"/>
  <c r="I322" i="6" s="1"/>
  <c r="H335" i="6"/>
  <c r="I335" i="6" s="1"/>
  <c r="H351" i="6"/>
  <c r="I351" i="6" s="1"/>
  <c r="H359" i="6"/>
  <c r="I359" i="6" s="1"/>
  <c r="H300" i="6"/>
  <c r="I300" i="6" s="1"/>
  <c r="H306" i="6"/>
  <c r="I306" i="6" s="1"/>
  <c r="H319" i="6"/>
  <c r="I319" i="6" s="1"/>
  <c r="H332" i="6"/>
  <c r="I332" i="6" s="1"/>
  <c r="H338" i="6"/>
  <c r="I338" i="6" s="1"/>
  <c r="H344" i="6"/>
  <c r="I344" i="6" s="1"/>
  <c r="H361" i="6"/>
  <c r="I361" i="6" s="1"/>
  <c r="H367" i="6"/>
  <c r="I367" i="6" s="1"/>
  <c r="H411" i="6"/>
  <c r="I411" i="6" s="1"/>
  <c r="H311" i="6"/>
  <c r="I311" i="6" s="1"/>
  <c r="H355" i="6"/>
  <c r="I355" i="6" s="1"/>
  <c r="H369" i="6"/>
  <c r="I369" i="6" s="1"/>
  <c r="H371" i="6"/>
  <c r="I371" i="6" s="1"/>
  <c r="H381" i="6"/>
  <c r="I381" i="6" s="1"/>
  <c r="H389" i="6"/>
  <c r="I389" i="6" s="1"/>
  <c r="H397" i="6"/>
  <c r="I397" i="6" s="1"/>
  <c r="H405" i="6"/>
  <c r="I405" i="6" s="1"/>
  <c r="H353" i="6"/>
  <c r="I353" i="6" s="1"/>
  <c r="H363" i="6"/>
  <c r="I363" i="6" s="1"/>
  <c r="H383" i="6"/>
  <c r="I383" i="6" s="1"/>
  <c r="H399" i="6"/>
  <c r="I399" i="6" s="1"/>
  <c r="H377" i="6"/>
  <c r="I377" i="6" s="1"/>
  <c r="H393" i="6"/>
  <c r="I393" i="6" s="1"/>
  <c r="H409" i="6"/>
  <c r="I409" i="6" s="1"/>
  <c r="H429" i="6"/>
  <c r="I429" i="6" s="1"/>
  <c r="H324" i="6"/>
  <c r="I324" i="6" s="1"/>
  <c r="H330" i="6"/>
  <c r="I330" i="6" s="1"/>
  <c r="H418" i="6"/>
  <c r="I418" i="6" s="1"/>
  <c r="H426" i="6"/>
  <c r="I426" i="6" s="1"/>
  <c r="H434" i="6"/>
  <c r="I434" i="6" s="1"/>
  <c r="H375" i="6"/>
  <c r="I375" i="6" s="1"/>
  <c r="H391" i="6"/>
  <c r="I391" i="6" s="1"/>
  <c r="H407" i="6"/>
  <c r="I407" i="6" s="1"/>
  <c r="H415" i="6"/>
  <c r="I415" i="6" s="1"/>
  <c r="H423" i="6"/>
  <c r="I423" i="6" s="1"/>
  <c r="H385" i="6"/>
  <c r="I385" i="6" s="1"/>
  <c r="H401" i="6"/>
  <c r="I401" i="6" s="1"/>
  <c r="H414" i="6"/>
  <c r="I414" i="6" s="1"/>
  <c r="H442" i="6"/>
  <c r="I442" i="6" s="1"/>
  <c r="H412" i="6"/>
  <c r="I412" i="6" s="1"/>
  <c r="H420" i="6"/>
  <c r="I420" i="6" s="1"/>
  <c r="H422" i="6"/>
  <c r="I422" i="6" s="1"/>
  <c r="H445" i="6"/>
  <c r="I445" i="6" s="1"/>
  <c r="H453" i="6"/>
  <c r="I453" i="6" s="1"/>
  <c r="H454" i="6"/>
  <c r="I454" i="6" s="1"/>
  <c r="H455" i="6"/>
  <c r="I455" i="6" s="1"/>
  <c r="H461" i="6"/>
  <c r="I461" i="6" s="1"/>
  <c r="H466" i="6"/>
  <c r="I466" i="6" s="1"/>
  <c r="H471" i="6"/>
  <c r="I471" i="6" s="1"/>
  <c r="H430" i="6"/>
  <c r="I430" i="6" s="1"/>
  <c r="H450" i="6"/>
  <c r="I450" i="6" s="1"/>
  <c r="H475" i="6"/>
  <c r="I475" i="6" s="1"/>
  <c r="H483" i="6"/>
  <c r="I483" i="6" s="1"/>
  <c r="H491" i="6"/>
  <c r="I491" i="6" s="1"/>
  <c r="H431" i="6"/>
  <c r="I431" i="6" s="1"/>
  <c r="H449" i="6"/>
  <c r="I449" i="6" s="1"/>
  <c r="H435" i="6"/>
  <c r="I435" i="6" s="1"/>
  <c r="H477" i="6"/>
  <c r="I477" i="6" s="1"/>
  <c r="H493" i="6"/>
  <c r="I493" i="6" s="1"/>
  <c r="H446" i="6"/>
  <c r="I446" i="6" s="1"/>
  <c r="H458" i="6"/>
  <c r="I458" i="6" s="1"/>
  <c r="H463" i="6"/>
  <c r="I463" i="6" s="1"/>
  <c r="H419" i="6"/>
  <c r="I419" i="6" s="1"/>
  <c r="H495" i="6"/>
  <c r="I495" i="6" s="1"/>
  <c r="H503" i="6"/>
  <c r="I503" i="6" s="1"/>
  <c r="H511" i="6"/>
  <c r="I511" i="6" s="1"/>
  <c r="H484" i="6"/>
  <c r="I484" i="6" s="1"/>
  <c r="H482" i="6"/>
  <c r="I482" i="6" s="1"/>
  <c r="H507" i="6"/>
  <c r="I507" i="6" s="1"/>
  <c r="H515" i="6"/>
  <c r="I515" i="6" s="1"/>
  <c r="H433" i="6"/>
  <c r="I433" i="6" s="1"/>
  <c r="H474" i="6"/>
  <c r="I474" i="6" s="1"/>
  <c r="H490" i="6"/>
  <c r="I490" i="6" s="1"/>
  <c r="H469" i="6"/>
  <c r="I469" i="6" s="1"/>
  <c r="H512" i="6"/>
  <c r="I512" i="6" s="1"/>
  <c r="H524" i="6"/>
  <c r="I524" i="6" s="1"/>
  <c r="H535" i="6"/>
  <c r="I535" i="6" s="1"/>
  <c r="H543" i="6"/>
  <c r="I543" i="6" s="1"/>
  <c r="H528" i="6"/>
  <c r="I528" i="6" s="1"/>
  <c r="H504" i="6"/>
  <c r="I504" i="6" s="1"/>
  <c r="H519" i="6"/>
  <c r="I519" i="6" s="1"/>
  <c r="H542" i="6"/>
  <c r="I542" i="6" s="1"/>
  <c r="H558" i="6"/>
  <c r="I558" i="6" s="1"/>
  <c r="H492" i="6"/>
  <c r="I492" i="6" s="1"/>
  <c r="H496" i="6"/>
  <c r="I496" i="6" s="1"/>
  <c r="H527" i="6"/>
  <c r="I527" i="6" s="1"/>
  <c r="H531" i="6"/>
  <c r="I531" i="6" s="1"/>
  <c r="H555" i="6"/>
  <c r="I555" i="6" s="1"/>
  <c r="H563" i="6"/>
  <c r="I563" i="6" s="1"/>
  <c r="H520" i="6"/>
  <c r="I520" i="6" s="1"/>
  <c r="H476" i="6"/>
  <c r="I476" i="6" s="1"/>
  <c r="H548" i="6"/>
  <c r="I548" i="6" s="1"/>
  <c r="H567" i="6"/>
  <c r="I567" i="6" s="1"/>
  <c r="H575" i="6"/>
  <c r="I575" i="6" s="1"/>
  <c r="H583" i="6"/>
  <c r="I583" i="6" s="1"/>
  <c r="H591" i="6"/>
  <c r="I591" i="6" s="1"/>
  <c r="H599" i="6"/>
  <c r="I599" i="6" s="1"/>
  <c r="H607" i="6"/>
  <c r="I607" i="6" s="1"/>
  <c r="H615" i="6"/>
  <c r="I615" i="6" s="1"/>
  <c r="H623" i="6"/>
  <c r="I623" i="6" s="1"/>
  <c r="H631" i="6"/>
  <c r="I631" i="6" s="1"/>
  <c r="H639" i="6"/>
  <c r="I639" i="6" s="1"/>
  <c r="H552" i="6"/>
  <c r="I552" i="6" s="1"/>
  <c r="H544" i="6"/>
  <c r="I544" i="6" s="1"/>
  <c r="H560" i="6"/>
  <c r="I560" i="6" s="1"/>
  <c r="H574" i="6"/>
  <c r="I574" i="6" s="1"/>
  <c r="H582" i="6"/>
  <c r="I582" i="6" s="1"/>
  <c r="H590" i="6"/>
  <c r="I590" i="6" s="1"/>
  <c r="H598" i="6"/>
  <c r="I598" i="6" s="1"/>
  <c r="H606" i="6"/>
  <c r="I606" i="6" s="1"/>
  <c r="H614" i="6"/>
  <c r="I614" i="6" s="1"/>
  <c r="H622" i="6"/>
  <c r="I622" i="6" s="1"/>
  <c r="H630" i="6"/>
  <c r="I630" i="6" s="1"/>
  <c r="H638" i="6"/>
  <c r="I638" i="6" s="1"/>
  <c r="H551" i="6"/>
  <c r="I551" i="6" s="1"/>
  <c r="H559" i="6"/>
  <c r="I559" i="6" s="1"/>
  <c r="H570" i="6"/>
  <c r="I570" i="6" s="1"/>
  <c r="H626" i="6"/>
  <c r="I626" i="6" s="1"/>
  <c r="H568" i="6"/>
  <c r="I568" i="6" s="1"/>
  <c r="H600" i="6"/>
  <c r="I600" i="6" s="1"/>
  <c r="H632" i="6"/>
  <c r="I632" i="6" s="1"/>
  <c r="H646" i="6"/>
  <c r="I646" i="6" s="1"/>
  <c r="H656" i="6"/>
  <c r="I656" i="6" s="1"/>
  <c r="H664" i="6"/>
  <c r="I664" i="6" s="1"/>
  <c r="H672" i="6"/>
  <c r="I672" i="6" s="1"/>
  <c r="H680" i="6"/>
  <c r="I680" i="6" s="1"/>
  <c r="H688" i="6"/>
  <c r="I688" i="6" s="1"/>
  <c r="H696" i="6"/>
  <c r="I696" i="6" s="1"/>
  <c r="H704" i="6"/>
  <c r="I704" i="6" s="1"/>
  <c r="H712" i="6"/>
  <c r="I712" i="6" s="1"/>
  <c r="H592" i="6"/>
  <c r="I592" i="6" s="1"/>
  <c r="H624" i="6"/>
  <c r="I624" i="6" s="1"/>
  <c r="H648" i="6"/>
  <c r="I648" i="6" s="1"/>
  <c r="H650" i="6"/>
  <c r="I650" i="6" s="1"/>
  <c r="H658" i="6"/>
  <c r="I658" i="6" s="1"/>
  <c r="H666" i="6"/>
  <c r="I666" i="6" s="1"/>
  <c r="H674" i="6"/>
  <c r="I674" i="6" s="1"/>
  <c r="H706" i="6"/>
  <c r="I706" i="6" s="1"/>
  <c r="H722" i="6"/>
  <c r="I722" i="6" s="1"/>
  <c r="H655" i="6"/>
  <c r="I655" i="6" s="1"/>
  <c r="H663" i="6"/>
  <c r="I663" i="6" s="1"/>
  <c r="H671" i="6"/>
  <c r="I671" i="6" s="1"/>
  <c r="H679" i="6"/>
  <c r="I679" i="6" s="1"/>
  <c r="H687" i="6"/>
  <c r="I687" i="6" s="1"/>
  <c r="H695" i="6"/>
  <c r="I695" i="6" s="1"/>
  <c r="H703" i="6"/>
  <c r="I703" i="6" s="1"/>
  <c r="H711" i="6"/>
  <c r="I711" i="6" s="1"/>
  <c r="H584" i="6"/>
  <c r="I584" i="6" s="1"/>
  <c r="H616" i="6"/>
  <c r="I616" i="6" s="1"/>
  <c r="H576" i="6"/>
  <c r="I576" i="6" s="1"/>
  <c r="H608" i="6"/>
  <c r="I608" i="6" s="1"/>
  <c r="H640" i="6"/>
  <c r="I640" i="6" s="1"/>
  <c r="H536" i="6"/>
  <c r="I536" i="6" s="1"/>
  <c r="H727" i="6"/>
  <c r="I727" i="6" s="1"/>
  <c r="H665" i="6"/>
  <c r="I665" i="6" s="1"/>
  <c r="H697" i="6"/>
  <c r="I697" i="6" s="1"/>
  <c r="H721" i="6"/>
  <c r="I721" i="6" s="1"/>
  <c r="H726" i="6"/>
  <c r="I726" i="6" s="1"/>
  <c r="H733" i="6"/>
  <c r="I733" i="6" s="1"/>
  <c r="H741" i="6"/>
  <c r="I741" i="6" s="1"/>
  <c r="H749" i="6"/>
  <c r="I749" i="6" s="1"/>
  <c r="H757" i="6"/>
  <c r="I757" i="6" s="1"/>
  <c r="H765" i="6"/>
  <c r="I765" i="6" s="1"/>
  <c r="H773" i="6"/>
  <c r="I773" i="6" s="1"/>
  <c r="H781" i="6"/>
  <c r="I781" i="6" s="1"/>
  <c r="H789" i="6"/>
  <c r="I789" i="6" s="1"/>
  <c r="H797" i="6"/>
  <c r="I797" i="6" s="1"/>
  <c r="H657" i="6"/>
  <c r="I657" i="6" s="1"/>
  <c r="H689" i="6"/>
  <c r="I689" i="6" s="1"/>
  <c r="H720" i="6"/>
  <c r="I720" i="6" s="1"/>
  <c r="H735" i="6"/>
  <c r="I735" i="6" s="1"/>
  <c r="H743" i="6"/>
  <c r="I743" i="6" s="1"/>
  <c r="H751" i="6"/>
  <c r="I751" i="6" s="1"/>
  <c r="H759" i="6"/>
  <c r="I759" i="6" s="1"/>
  <c r="H681" i="6"/>
  <c r="I681" i="6" s="1"/>
  <c r="H713" i="6"/>
  <c r="I713" i="6" s="1"/>
  <c r="H785" i="6"/>
  <c r="I785" i="6" s="1"/>
  <c r="H793" i="6"/>
  <c r="I793" i="6" s="1"/>
  <c r="H801" i="6"/>
  <c r="I801" i="6" s="1"/>
  <c r="H774" i="6"/>
  <c r="I774" i="6" s="1"/>
  <c r="H782" i="6"/>
  <c r="I782" i="6" s="1"/>
  <c r="H673" i="6"/>
  <c r="I673" i="6" s="1"/>
  <c r="H705" i="6"/>
  <c r="I705" i="6" s="1"/>
  <c r="H719" i="6"/>
  <c r="I719" i="6" s="1"/>
  <c r="H742" i="6"/>
  <c r="I742" i="6" s="1"/>
  <c r="H799" i="6"/>
  <c r="I799" i="6" s="1"/>
  <c r="H647" i="6"/>
  <c r="I647" i="6" s="1"/>
  <c r="H790" i="6"/>
  <c r="I790" i="6" s="1"/>
  <c r="H807" i="6"/>
  <c r="I807" i="6" s="1"/>
  <c r="H815" i="6"/>
  <c r="I815" i="6" s="1"/>
  <c r="H823" i="6"/>
  <c r="I823" i="6" s="1"/>
  <c r="H831" i="6"/>
  <c r="I831" i="6" s="1"/>
  <c r="H839" i="6"/>
  <c r="I839" i="6" s="1"/>
  <c r="H847" i="6"/>
  <c r="I847" i="6" s="1"/>
  <c r="H855" i="6"/>
  <c r="I855" i="6" s="1"/>
  <c r="H863" i="6"/>
  <c r="I863" i="6" s="1"/>
  <c r="H734" i="6"/>
  <c r="I734" i="6" s="1"/>
  <c r="H775" i="6"/>
  <c r="I775" i="6" s="1"/>
  <c r="H766" i="6"/>
  <c r="I766" i="6" s="1"/>
  <c r="H798" i="6"/>
  <c r="I798" i="6" s="1"/>
  <c r="H865" i="6"/>
  <c r="I865" i="6" s="1"/>
  <c r="H758" i="6"/>
  <c r="I758" i="6" s="1"/>
  <c r="H783" i="6"/>
  <c r="I783" i="6" s="1"/>
  <c r="H806" i="6"/>
  <c r="I806" i="6" s="1"/>
  <c r="H814" i="6"/>
  <c r="I814" i="6" s="1"/>
  <c r="H819" i="6"/>
  <c r="I819" i="6" s="1"/>
  <c r="H835" i="6"/>
  <c r="I835" i="6" s="1"/>
  <c r="H851" i="6"/>
  <c r="I851" i="6" s="1"/>
  <c r="H889" i="6"/>
  <c r="I889" i="6" s="1"/>
  <c r="H897" i="6"/>
  <c r="I897" i="6" s="1"/>
  <c r="H905" i="6"/>
  <c r="I905" i="6" s="1"/>
  <c r="H921" i="6"/>
  <c r="I921" i="6" s="1"/>
  <c r="H816" i="6"/>
  <c r="I816" i="6" s="1"/>
  <c r="H832" i="6"/>
  <c r="I832" i="6" s="1"/>
  <c r="H767" i="6"/>
  <c r="I767" i="6" s="1"/>
  <c r="H787" i="6"/>
  <c r="I787" i="6" s="1"/>
  <c r="H875" i="6"/>
  <c r="I875" i="6" s="1"/>
  <c r="H891" i="6"/>
  <c r="I891" i="6" s="1"/>
  <c r="H750" i="6"/>
  <c r="I750" i="6" s="1"/>
  <c r="H920" i="6"/>
  <c r="I920" i="6" s="1"/>
  <c r="H811" i="6"/>
  <c r="I811" i="6" s="1"/>
  <c r="H827" i="6"/>
  <c r="I827" i="6" s="1"/>
  <c r="H843" i="6"/>
  <c r="I843" i="6" s="1"/>
  <c r="H859" i="6"/>
  <c r="I859" i="6" s="1"/>
  <c r="H877" i="6"/>
  <c r="I877" i="6" s="1"/>
  <c r="H901" i="6"/>
  <c r="I901" i="6" s="1"/>
  <c r="H909" i="6"/>
  <c r="I909" i="6" s="1"/>
  <c r="H933" i="6"/>
  <c r="I933" i="6" s="1"/>
  <c r="H791" i="6"/>
  <c r="I791" i="6" s="1"/>
  <c r="H867" i="6"/>
  <c r="I867" i="6" s="1"/>
  <c r="H890" i="6"/>
  <c r="I890" i="6" s="1"/>
  <c r="H898" i="6"/>
  <c r="I898" i="6" s="1"/>
  <c r="H914" i="6"/>
  <c r="I914" i="6" s="1"/>
  <c r="H871" i="6"/>
  <c r="I871" i="6" s="1"/>
  <c r="H879" i="6"/>
  <c r="I879" i="6" s="1"/>
  <c r="H887" i="6"/>
  <c r="I887" i="6" s="1"/>
  <c r="H895" i="6"/>
  <c r="I895" i="6" s="1"/>
  <c r="H876" i="6"/>
  <c r="I876" i="6" s="1"/>
  <c r="H884" i="6"/>
  <c r="I884" i="6" s="1"/>
  <c r="H892" i="6"/>
  <c r="I892" i="6" s="1"/>
  <c r="H900" i="6"/>
  <c r="I900" i="6" s="1"/>
  <c r="H908" i="6"/>
  <c r="I908" i="6" s="1"/>
  <c r="H916" i="6"/>
  <c r="I916" i="6" s="1"/>
  <c r="H942" i="6"/>
  <c r="I942" i="6" s="1"/>
  <c r="H950" i="6"/>
  <c r="I950" i="6" s="1"/>
  <c r="H958" i="6"/>
  <c r="I958" i="6" s="1"/>
  <c r="H966" i="6"/>
  <c r="I966" i="6" s="1"/>
  <c r="H974" i="6"/>
  <c r="I974" i="6" s="1"/>
  <c r="H982" i="6"/>
  <c r="I982" i="6" s="1"/>
  <c r="H990" i="6"/>
  <c r="I990" i="6" s="1"/>
  <c r="H998" i="6"/>
  <c r="I998" i="6" s="1"/>
  <c r="H936" i="6"/>
  <c r="I936" i="6" s="1"/>
  <c r="H944" i="6"/>
  <c r="I944" i="6" s="1"/>
  <c r="H952" i="6"/>
  <c r="I952" i="6" s="1"/>
  <c r="H984" i="6"/>
  <c r="I984" i="6" s="1"/>
  <c r="H992" i="6"/>
  <c r="I992" i="6" s="1"/>
  <c r="H941" i="6"/>
  <c r="I941" i="6" s="1"/>
  <c r="H949" i="6"/>
  <c r="I949" i="6" s="1"/>
  <c r="H957" i="6"/>
  <c r="I957" i="6" s="1"/>
  <c r="H965" i="6"/>
  <c r="I965" i="6" s="1"/>
  <c r="H973" i="6"/>
  <c r="I973" i="6" s="1"/>
  <c r="H981" i="6"/>
  <c r="I981" i="6" s="1"/>
  <c r="H989" i="6"/>
  <c r="I989" i="6" s="1"/>
  <c r="H997" i="6"/>
  <c r="I997" i="6" s="1"/>
  <c r="H935" i="6"/>
  <c r="I935" i="6" s="1"/>
  <c r="H948" i="6"/>
  <c r="I948" i="6" s="1"/>
  <c r="H964" i="6"/>
  <c r="I964" i="6" s="1"/>
  <c r="H977" i="6"/>
  <c r="I977" i="6" s="1"/>
  <c r="H985" i="6"/>
  <c r="I985" i="6" s="1"/>
  <c r="H993" i="6"/>
  <c r="I993" i="6" s="1"/>
  <c r="H1001" i="6"/>
  <c r="I1001" i="6" s="1"/>
  <c r="H331" i="6"/>
  <c r="I331" i="6" s="1"/>
  <c r="H328" i="6"/>
  <c r="I328" i="6" s="1"/>
  <c r="H323" i="6"/>
  <c r="I323" i="6" s="1"/>
  <c r="H352" i="6"/>
  <c r="I352" i="6" s="1"/>
  <c r="H364" i="6"/>
  <c r="I364" i="6" s="1"/>
  <c r="H384" i="6"/>
  <c r="I384" i="6" s="1"/>
  <c r="H404" i="6"/>
  <c r="I404" i="6" s="1"/>
  <c r="H437" i="6"/>
  <c r="I437" i="6" s="1"/>
  <c r="H441" i="6"/>
  <c r="I441" i="6" s="1"/>
  <c r="H432" i="6"/>
  <c r="I432" i="6" s="1"/>
  <c r="H481" i="6"/>
  <c r="I481" i="6" s="1"/>
  <c r="H485" i="6"/>
  <c r="I485" i="6" s="1"/>
  <c r="H470" i="6"/>
  <c r="I470" i="6" s="1"/>
  <c r="H505" i="6"/>
  <c r="I505" i="6" s="1"/>
  <c r="H500" i="6"/>
  <c r="I500" i="6" s="1"/>
  <c r="H529" i="6"/>
  <c r="I529" i="6" s="1"/>
  <c r="H566" i="6"/>
  <c r="I566" i="6" s="1"/>
  <c r="H546" i="6"/>
  <c r="I546" i="6" s="1"/>
  <c r="H601" i="6"/>
  <c r="I601" i="6" s="1"/>
  <c r="H613" i="6"/>
  <c r="I613" i="6" s="1"/>
  <c r="H556" i="6"/>
  <c r="I556" i="6" s="1"/>
  <c r="H643" i="6"/>
  <c r="I643" i="6" s="1"/>
  <c r="H577" i="6"/>
  <c r="I577" i="6" s="1"/>
  <c r="H579" i="6"/>
  <c r="I579" i="6" s="1"/>
  <c r="H675" i="6"/>
  <c r="I675" i="6" s="1"/>
  <c r="H709" i="6"/>
  <c r="I709" i="6" s="1"/>
  <c r="H718" i="6"/>
  <c r="I718" i="6" s="1"/>
  <c r="H659" i="6"/>
  <c r="I659" i="6" s="1"/>
  <c r="H661" i="6"/>
  <c r="I661" i="6" s="1"/>
  <c r="H652" i="6"/>
  <c r="I652" i="6" s="1"/>
  <c r="H685" i="6"/>
  <c r="I685" i="6" s="1"/>
  <c r="H786" i="6"/>
  <c r="I786" i="6" s="1"/>
  <c r="H755" i="6"/>
  <c r="I755" i="6" s="1"/>
  <c r="H792" i="6"/>
  <c r="I792" i="6" s="1"/>
  <c r="H800" i="6"/>
  <c r="I800" i="6" s="1"/>
  <c r="H845" i="6"/>
  <c r="I845" i="6" s="1"/>
  <c r="H846" i="6"/>
  <c r="I846" i="6" s="1"/>
  <c r="H850" i="6"/>
  <c r="I850" i="6" s="1"/>
  <c r="H812" i="6"/>
  <c r="I812" i="6" s="1"/>
  <c r="H857" i="6"/>
  <c r="I857" i="6" s="1"/>
  <c r="H856" i="6"/>
  <c r="I856" i="6" s="1"/>
  <c r="H928" i="6"/>
  <c r="I928" i="6" s="1"/>
  <c r="H927" i="6"/>
  <c r="I927" i="6" s="1"/>
  <c r="H902" i="6"/>
  <c r="I902" i="6" s="1"/>
  <c r="H899" i="6"/>
  <c r="I899" i="6" s="1"/>
  <c r="H994" i="6"/>
  <c r="I994" i="6" s="1"/>
  <c r="H976" i="6"/>
  <c r="I976" i="6" s="1"/>
  <c r="H991" i="6"/>
  <c r="I991" i="6" s="1"/>
  <c r="H939" i="6"/>
  <c r="I939" i="6" s="1"/>
  <c r="H320" i="6"/>
  <c r="I320" i="6" s="1"/>
  <c r="H341" i="6"/>
  <c r="I341" i="6" s="1"/>
  <c r="H325" i="6"/>
  <c r="I325" i="6" s="1"/>
  <c r="H349" i="6"/>
  <c r="I349" i="6" s="1"/>
  <c r="H368" i="6"/>
  <c r="I368" i="6" s="1"/>
  <c r="H387" i="6"/>
  <c r="I387" i="6" s="1"/>
  <c r="H317" i="6"/>
  <c r="I317" i="6" s="1"/>
  <c r="H452" i="6"/>
  <c r="I452" i="6" s="1"/>
  <c r="H467" i="6"/>
  <c r="I467" i="6" s="1"/>
  <c r="H436" i="6"/>
  <c r="I436" i="6" s="1"/>
  <c r="H428" i="6"/>
  <c r="I428" i="6" s="1"/>
  <c r="H494" i="6"/>
  <c r="I494" i="6" s="1"/>
  <c r="H487" i="6"/>
  <c r="I487" i="6" s="1"/>
  <c r="H523" i="6"/>
  <c r="I523" i="6" s="1"/>
  <c r="H522" i="6"/>
  <c r="I522" i="6" s="1"/>
  <c r="H532" i="6"/>
  <c r="I532" i="6" s="1"/>
  <c r="H510" i="6"/>
  <c r="I510" i="6" s="1"/>
  <c r="H516" i="6"/>
  <c r="I516" i="6" s="1"/>
  <c r="H612" i="6"/>
  <c r="I612" i="6" s="1"/>
  <c r="H634" i="6"/>
  <c r="I634" i="6" s="1"/>
  <c r="H557" i="6"/>
  <c r="I557" i="6" s="1"/>
  <c r="H645" i="6"/>
  <c r="I645" i="6" s="1"/>
  <c r="H588" i="6"/>
  <c r="I588" i="6" s="1"/>
  <c r="H589" i="6"/>
  <c r="I589" i="6" s="1"/>
  <c r="H676" i="6"/>
  <c r="I676" i="6" s="1"/>
  <c r="H667" i="6"/>
  <c r="I667" i="6" s="1"/>
  <c r="H619" i="6"/>
  <c r="I619" i="6" s="1"/>
  <c r="H660" i="6"/>
  <c r="I660" i="6" s="1"/>
  <c r="H682" i="6"/>
  <c r="I682" i="6" s="1"/>
  <c r="H662" i="6"/>
  <c r="I662" i="6" s="1"/>
  <c r="H731" i="6"/>
  <c r="I731" i="6" s="1"/>
  <c r="H802" i="6"/>
  <c r="I802" i="6" s="1"/>
  <c r="H756" i="6"/>
  <c r="I756" i="6" s="1"/>
  <c r="H796" i="6"/>
  <c r="I796" i="6" s="1"/>
  <c r="H804" i="6"/>
  <c r="I804" i="6" s="1"/>
  <c r="H858" i="6"/>
  <c r="I858" i="6" s="1"/>
  <c r="H849" i="6"/>
  <c r="I849" i="6" s="1"/>
  <c r="H853" i="6"/>
  <c r="I853" i="6" s="1"/>
  <c r="H822" i="6"/>
  <c r="I822" i="6" s="1"/>
  <c r="H860" i="6"/>
  <c r="I860" i="6" s="1"/>
  <c r="H864" i="6"/>
  <c r="I864" i="6" s="1"/>
  <c r="H910" i="6"/>
  <c r="I910" i="6" s="1"/>
  <c r="H907" i="6"/>
  <c r="I907" i="6" s="1"/>
  <c r="H938" i="6"/>
  <c r="I938" i="6" s="1"/>
  <c r="H937" i="6"/>
  <c r="I937" i="6" s="1"/>
  <c r="H1000" i="6"/>
  <c r="I1000" i="6" s="1"/>
  <c r="H999" i="6"/>
  <c r="I999" i="6" s="1"/>
  <c r="H947" i="6"/>
  <c r="I947" i="6" s="1"/>
  <c r="H342" i="6"/>
  <c r="I342" i="6" s="1"/>
  <c r="H347" i="6"/>
  <c r="I347" i="6" s="1"/>
  <c r="H315" i="6"/>
  <c r="I315" i="6" s="1"/>
  <c r="H370" i="6"/>
  <c r="I370" i="6" s="1"/>
  <c r="H400" i="6"/>
  <c r="I400" i="6" s="1"/>
  <c r="H376" i="6"/>
  <c r="I376" i="6" s="1"/>
  <c r="H398" i="6"/>
  <c r="I398" i="6" s="1"/>
  <c r="H425" i="6"/>
  <c r="I425" i="6" s="1"/>
  <c r="H439" i="6"/>
  <c r="I439" i="6" s="1"/>
  <c r="H464" i="6"/>
  <c r="I464" i="6" s="1"/>
  <c r="H479" i="6"/>
  <c r="I479" i="6" s="1"/>
  <c r="H513" i="6"/>
  <c r="I513" i="6" s="1"/>
  <c r="H506" i="6"/>
  <c r="I506" i="6" s="1"/>
  <c r="H540" i="6"/>
  <c r="I540" i="6" s="1"/>
  <c r="H633" i="6"/>
  <c r="I633" i="6" s="1"/>
  <c r="H635" i="6"/>
  <c r="I635" i="6" s="1"/>
  <c r="H573" i="6"/>
  <c r="I573" i="6" s="1"/>
  <c r="H553" i="6"/>
  <c r="I553" i="6" s="1"/>
  <c r="H609" i="6"/>
  <c r="I609" i="6" s="1"/>
  <c r="H610" i="6"/>
  <c r="I610" i="6" s="1"/>
  <c r="H686" i="6"/>
  <c r="I686" i="6" s="1"/>
  <c r="H668" i="6"/>
  <c r="I668" i="6" s="1"/>
  <c r="H629" i="6"/>
  <c r="I629" i="6" s="1"/>
  <c r="H670" i="6"/>
  <c r="I670" i="6" s="1"/>
  <c r="H693" i="6"/>
  <c r="I693" i="6" s="1"/>
  <c r="H683" i="6"/>
  <c r="I683" i="6" s="1"/>
  <c r="H732" i="6"/>
  <c r="I732" i="6" s="1"/>
  <c r="H754" i="6"/>
  <c r="I754" i="6" s="1"/>
  <c r="H772" i="6"/>
  <c r="I772" i="6" s="1"/>
  <c r="H736" i="6"/>
  <c r="I736" i="6" s="1"/>
  <c r="H739" i="6"/>
  <c r="I739" i="6" s="1"/>
  <c r="H780" i="6"/>
  <c r="I780" i="6" s="1"/>
  <c r="H861" i="6"/>
  <c r="I861" i="6" s="1"/>
  <c r="H852" i="6"/>
  <c r="I852" i="6" s="1"/>
  <c r="H868" i="6"/>
  <c r="I868" i="6" s="1"/>
  <c r="H825" i="6"/>
  <c r="I825" i="6" s="1"/>
  <c r="H866" i="6"/>
  <c r="I866" i="6" s="1"/>
  <c r="H873" i="6"/>
  <c r="I873" i="6" s="1"/>
  <c r="H872" i="6"/>
  <c r="I872" i="6" s="1"/>
  <c r="H918" i="6"/>
  <c r="I918" i="6" s="1"/>
  <c r="H885" i="6"/>
  <c r="I885" i="6" s="1"/>
  <c r="H915" i="6"/>
  <c r="I915" i="6" s="1"/>
  <c r="H946" i="6"/>
  <c r="I946" i="6" s="1"/>
  <c r="H945" i="6"/>
  <c r="I945" i="6" s="1"/>
  <c r="H943" i="6"/>
  <c r="I943" i="6" s="1"/>
  <c r="H940" i="6"/>
  <c r="I940" i="6" s="1"/>
  <c r="H955" i="6"/>
  <c r="I955" i="6" s="1"/>
  <c r="AG20" i="6"/>
  <c r="AH20" i="6"/>
  <c r="AI20" i="6"/>
  <c r="AE20" i="6"/>
  <c r="AJ20" i="6"/>
  <c r="AF20" i="6"/>
  <c r="H163" i="6"/>
  <c r="H294" i="6"/>
  <c r="H35" i="6"/>
  <c r="H166" i="6"/>
  <c r="H291" i="6"/>
  <c r="H63" i="6"/>
  <c r="H116" i="6"/>
  <c r="H199" i="6"/>
  <c r="H244" i="6"/>
  <c r="H88" i="6"/>
  <c r="H77" i="6"/>
  <c r="H216" i="6"/>
  <c r="H205" i="6"/>
  <c r="H49" i="6"/>
  <c r="H38" i="6"/>
  <c r="H177" i="6"/>
  <c r="H43" i="6"/>
  <c r="H171" i="6"/>
  <c r="H299" i="6"/>
  <c r="H124" i="6"/>
  <c r="H252" i="6"/>
  <c r="H85" i="6"/>
  <c r="H213" i="6"/>
  <c r="H46" i="6"/>
  <c r="H174" i="6"/>
  <c r="H7" i="6"/>
  <c r="H71" i="6"/>
  <c r="H215" i="6"/>
  <c r="H96" i="6"/>
  <c r="H224" i="6"/>
  <c r="H57" i="6"/>
  <c r="H185" i="6"/>
  <c r="H75" i="6"/>
  <c r="H203" i="6"/>
  <c r="H20" i="6"/>
  <c r="H156" i="6"/>
  <c r="H284" i="6"/>
  <c r="H117" i="6"/>
  <c r="H245" i="6"/>
  <c r="H78" i="6"/>
  <c r="H206" i="6"/>
  <c r="H239" i="6"/>
  <c r="H103" i="6"/>
  <c r="H287" i="6"/>
  <c r="H128" i="6"/>
  <c r="H256" i="6"/>
  <c r="H89" i="6"/>
  <c r="H217" i="6"/>
  <c r="H91" i="6"/>
  <c r="H219" i="6"/>
  <c r="H36" i="6"/>
  <c r="H172" i="6"/>
  <c r="H5" i="6"/>
  <c r="H133" i="6"/>
  <c r="H261" i="6"/>
  <c r="H94" i="6"/>
  <c r="H222" i="6"/>
  <c r="H263" i="6"/>
  <c r="H119" i="6"/>
  <c r="H16" i="6"/>
  <c r="H144" i="6"/>
  <c r="H272" i="6"/>
  <c r="H105" i="6"/>
  <c r="H233" i="6"/>
  <c r="H99" i="6"/>
  <c r="H227" i="6"/>
  <c r="H44" i="6"/>
  <c r="H180" i="6"/>
  <c r="H13" i="6"/>
  <c r="H141" i="6"/>
  <c r="H269" i="6"/>
  <c r="H102" i="6"/>
  <c r="H230" i="6"/>
  <c r="H279" i="6"/>
  <c r="H127" i="6"/>
  <c r="H24" i="6"/>
  <c r="H152" i="6"/>
  <c r="H280" i="6"/>
  <c r="H113" i="6"/>
  <c r="H241" i="6"/>
  <c r="H107" i="6"/>
  <c r="H235" i="6"/>
  <c r="H52" i="6"/>
  <c r="H188" i="6"/>
  <c r="H21" i="6"/>
  <c r="H149" i="6"/>
  <c r="H277" i="6"/>
  <c r="H110" i="6"/>
  <c r="H238" i="6"/>
  <c r="H295" i="6"/>
  <c r="H135" i="6"/>
  <c r="H32" i="6"/>
  <c r="H160" i="6"/>
  <c r="H288" i="6"/>
  <c r="H121" i="6"/>
  <c r="H249" i="6"/>
  <c r="H11" i="6"/>
  <c r="H139" i="6"/>
  <c r="H267" i="6"/>
  <c r="H84" i="6"/>
  <c r="H220" i="6"/>
  <c r="H53" i="6"/>
  <c r="H181" i="6"/>
  <c r="H14" i="6"/>
  <c r="H142" i="6"/>
  <c r="H270" i="6"/>
  <c r="H39" i="6"/>
  <c r="H167" i="6"/>
  <c r="H64" i="6"/>
  <c r="H192" i="6"/>
  <c r="H25" i="6"/>
  <c r="H153" i="6"/>
  <c r="H281" i="6"/>
  <c r="H27" i="6"/>
  <c r="H155" i="6"/>
  <c r="H283" i="6"/>
  <c r="H108" i="6"/>
  <c r="H236" i="6"/>
  <c r="H69" i="6"/>
  <c r="H197" i="6"/>
  <c r="H30" i="6"/>
  <c r="H158" i="6"/>
  <c r="H286" i="6"/>
  <c r="H55" i="6"/>
  <c r="H183" i="6"/>
  <c r="H80" i="6"/>
  <c r="H208" i="6"/>
  <c r="H41" i="6"/>
  <c r="H169" i="6"/>
  <c r="H297" i="6"/>
  <c r="H51" i="6"/>
  <c r="H115" i="6"/>
  <c r="H179" i="6"/>
  <c r="H243" i="6"/>
  <c r="H92" i="6"/>
  <c r="H60" i="6"/>
  <c r="H132" i="6"/>
  <c r="H196" i="6"/>
  <c r="H260" i="6"/>
  <c r="H29" i="6"/>
  <c r="H93" i="6"/>
  <c r="H157" i="6"/>
  <c r="H221" i="6"/>
  <c r="H285" i="6"/>
  <c r="H54" i="6"/>
  <c r="H118" i="6"/>
  <c r="H182" i="6"/>
  <c r="H246" i="6"/>
  <c r="H191" i="6"/>
  <c r="H15" i="6"/>
  <c r="H79" i="6"/>
  <c r="H143" i="6"/>
  <c r="H231" i="6"/>
  <c r="H40" i="6"/>
  <c r="H104" i="6"/>
  <c r="H168" i="6"/>
  <c r="H232" i="6"/>
  <c r="H296" i="6"/>
  <c r="H65" i="6"/>
  <c r="H129" i="6"/>
  <c r="H193" i="6"/>
  <c r="H2" i="6"/>
  <c r="H34" i="6"/>
  <c r="H66" i="6"/>
  <c r="H82" i="6"/>
  <c r="H122" i="6"/>
  <c r="H162" i="6"/>
  <c r="H210" i="6"/>
  <c r="H258" i="6"/>
  <c r="H42" i="6"/>
  <c r="H74" i="6"/>
  <c r="H138" i="6"/>
  <c r="H186" i="6"/>
  <c r="H242" i="6"/>
  <c r="H290" i="6"/>
  <c r="H58" i="6"/>
  <c r="H90" i="6"/>
  <c r="H130" i="6"/>
  <c r="H178" i="6"/>
  <c r="H218" i="6"/>
  <c r="H274" i="6"/>
  <c r="H50" i="6"/>
  <c r="H114" i="6"/>
  <c r="H170" i="6"/>
  <c r="H226" i="6"/>
  <c r="H282" i="6"/>
  <c r="H26" i="6"/>
  <c r="H10" i="6"/>
  <c r="H106" i="6"/>
  <c r="H154" i="6"/>
  <c r="H202" i="6"/>
  <c r="H250" i="6"/>
  <c r="H298" i="6"/>
  <c r="H18" i="6"/>
  <c r="H98" i="6"/>
  <c r="H146" i="6"/>
  <c r="H194" i="6"/>
  <c r="H234" i="6"/>
  <c r="H266" i="6"/>
  <c r="H59" i="6"/>
  <c r="H123" i="6"/>
  <c r="H187" i="6"/>
  <c r="H251" i="6"/>
  <c r="H4" i="6"/>
  <c r="H68" i="6"/>
  <c r="H140" i="6"/>
  <c r="H204" i="6"/>
  <c r="H268" i="6"/>
  <c r="H37" i="6"/>
  <c r="H101" i="6"/>
  <c r="H165" i="6"/>
  <c r="H229" i="6"/>
  <c r="H293" i="6"/>
  <c r="H62" i="6"/>
  <c r="H126" i="6"/>
  <c r="H190" i="6"/>
  <c r="H254" i="6"/>
  <c r="H207" i="6"/>
  <c r="H23" i="6"/>
  <c r="H87" i="6"/>
  <c r="H151" i="6"/>
  <c r="H247" i="6"/>
  <c r="H48" i="6"/>
  <c r="H112" i="6"/>
  <c r="H176" i="6"/>
  <c r="H240" i="6"/>
  <c r="H9" i="6"/>
  <c r="H73" i="6"/>
  <c r="H137" i="6"/>
  <c r="H201" i="6"/>
  <c r="H265" i="6"/>
  <c r="H3" i="6"/>
  <c r="H67" i="6"/>
  <c r="H131" i="6"/>
  <c r="H195" i="6"/>
  <c r="H259" i="6"/>
  <c r="H12" i="6"/>
  <c r="H76" i="6"/>
  <c r="H148" i="6"/>
  <c r="H212" i="6"/>
  <c r="H276" i="6"/>
  <c r="H45" i="6"/>
  <c r="H109" i="6"/>
  <c r="H173" i="6"/>
  <c r="H237" i="6"/>
  <c r="H6" i="6"/>
  <c r="H70" i="6"/>
  <c r="H134" i="6"/>
  <c r="H198" i="6"/>
  <c r="H262" i="6"/>
  <c r="H223" i="6"/>
  <c r="H31" i="6"/>
  <c r="H95" i="6"/>
  <c r="H159" i="6"/>
  <c r="H271" i="6"/>
  <c r="H56" i="6"/>
  <c r="H120" i="6"/>
  <c r="H184" i="6"/>
  <c r="H248" i="6"/>
  <c r="H17" i="6"/>
  <c r="H81" i="6"/>
  <c r="H145" i="6"/>
  <c r="H209" i="6"/>
  <c r="H273" i="6"/>
  <c r="H19" i="6"/>
  <c r="H83" i="6"/>
  <c r="H147" i="6"/>
  <c r="H211" i="6"/>
  <c r="H275" i="6"/>
  <c r="H28" i="6"/>
  <c r="H100" i="6"/>
  <c r="H164" i="6"/>
  <c r="H228" i="6"/>
  <c r="H292" i="6"/>
  <c r="H61" i="6"/>
  <c r="H125" i="6"/>
  <c r="H189" i="6"/>
  <c r="H253" i="6"/>
  <c r="H22" i="6"/>
  <c r="H86" i="6"/>
  <c r="H150" i="6"/>
  <c r="H214" i="6"/>
  <c r="H278" i="6"/>
  <c r="H255" i="6"/>
  <c r="H47" i="6"/>
  <c r="H111" i="6"/>
  <c r="H175" i="6"/>
  <c r="H8" i="6"/>
  <c r="H72" i="6"/>
  <c r="H136" i="6"/>
  <c r="H200" i="6"/>
  <c r="H264" i="6"/>
  <c r="H33" i="6"/>
  <c r="H97" i="6"/>
  <c r="H161" i="6"/>
  <c r="H225" i="6"/>
  <c r="H289" i="6"/>
  <c r="AQ7" i="6"/>
  <c r="AR7" i="6"/>
  <c r="AS7" i="6"/>
  <c r="AT7" i="6"/>
  <c r="AU7" i="6"/>
  <c r="AP7" i="6"/>
  <c r="AQ6" i="6"/>
  <c r="AR6" i="6"/>
  <c r="AS6" i="6"/>
  <c r="AT6" i="6"/>
  <c r="AU6" i="6"/>
  <c r="AP6" i="6"/>
  <c r="AQ5" i="6"/>
  <c r="AR5" i="6"/>
  <c r="AS5" i="6"/>
  <c r="AT5" i="6"/>
  <c r="AU5" i="6"/>
  <c r="AP4" i="6"/>
  <c r="AQ3" i="6"/>
  <c r="AR3" i="6"/>
  <c r="AS3" i="6"/>
  <c r="AT3" i="6"/>
  <c r="AU3" i="6"/>
  <c r="AP3" i="6"/>
  <c r="AQ2" i="6"/>
  <c r="AR2" i="6"/>
  <c r="AS2" i="6"/>
  <c r="AT2" i="6"/>
  <c r="AU2" i="6"/>
  <c r="AP2" i="6"/>
  <c r="AQ4" i="6"/>
  <c r="AR4" i="6"/>
  <c r="AS4" i="6"/>
  <c r="AT4" i="6"/>
  <c r="AU4" i="6"/>
  <c r="AP5" i="6"/>
  <c r="AE17" i="6"/>
  <c r="AF17" i="6"/>
  <c r="AG17" i="6"/>
  <c r="AH17" i="6"/>
  <c r="AI17" i="6"/>
  <c r="AJ17" i="6"/>
  <c r="AE16" i="6"/>
  <c r="AF16" i="6"/>
  <c r="AG16" i="6"/>
  <c r="AH16" i="6"/>
  <c r="AI16" i="6"/>
  <c r="AJ16" i="6"/>
  <c r="AE15" i="6"/>
  <c r="AF15" i="6"/>
  <c r="AG15" i="6"/>
  <c r="AH15" i="6"/>
  <c r="AI15" i="6"/>
  <c r="AJ15" i="6"/>
  <c r="AE14" i="6"/>
  <c r="AF14" i="6"/>
  <c r="AG14" i="6"/>
  <c r="AH14" i="6"/>
  <c r="AI14" i="6"/>
  <c r="AJ14" i="6"/>
  <c r="AE13" i="6"/>
  <c r="AF13" i="6"/>
  <c r="AG13" i="6"/>
  <c r="AH13" i="6"/>
  <c r="AI13" i="6"/>
  <c r="AJ13" i="6"/>
  <c r="AE12" i="6"/>
  <c r="AF12" i="6"/>
  <c r="AG12" i="6"/>
  <c r="AH12" i="6"/>
  <c r="AI12" i="6"/>
  <c r="AJ12" i="6"/>
  <c r="I233" i="6"/>
  <c r="I265" i="6"/>
  <c r="I297" i="6"/>
  <c r="I212" i="6"/>
  <c r="I191" i="6"/>
  <c r="I119" i="6"/>
  <c r="I184" i="6"/>
  <c r="I176" i="6"/>
  <c r="I240" i="6"/>
  <c r="I272" i="6"/>
  <c r="I145" i="6"/>
  <c r="I137" i="6"/>
  <c r="I170" i="6"/>
  <c r="I245" i="6"/>
  <c r="I277" i="6"/>
  <c r="I153" i="6"/>
  <c r="I6" i="6"/>
  <c r="I23" i="6"/>
  <c r="I237" i="6"/>
  <c r="I269" i="6"/>
  <c r="I211" i="6"/>
  <c r="I168" i="6"/>
  <c r="I160" i="6"/>
  <c r="I152" i="6"/>
  <c r="I144" i="6"/>
  <c r="I136" i="6"/>
  <c r="I15" i="6"/>
  <c r="I189" i="6"/>
  <c r="I161" i="6"/>
  <c r="I283" i="6"/>
  <c r="I227" i="6"/>
  <c r="I128" i="6"/>
  <c r="I120" i="6"/>
  <c r="I270" i="6"/>
  <c r="I220" i="6"/>
  <c r="I192" i="6"/>
  <c r="I87" i="6"/>
  <c r="I55" i="6"/>
  <c r="I33" i="6"/>
  <c r="I90" i="6"/>
  <c r="I58" i="6"/>
  <c r="I26" i="6"/>
  <c r="I254" i="6"/>
  <c r="I5" i="6"/>
  <c r="I213" i="6"/>
  <c r="I181" i="6"/>
  <c r="I127" i="6"/>
  <c r="I95" i="6"/>
  <c r="I65" i="6"/>
  <c r="I47" i="6"/>
  <c r="I178" i="6"/>
  <c r="I66" i="6"/>
  <c r="I34" i="6"/>
  <c r="I247" i="6"/>
  <c r="I263" i="6"/>
  <c r="I286" i="6"/>
  <c r="I252" i="6"/>
  <c r="I201" i="6"/>
  <c r="I173" i="6"/>
  <c r="I89" i="6"/>
  <c r="I71" i="6"/>
  <c r="I49" i="6"/>
  <c r="I114" i="6"/>
  <c r="I82" i="6"/>
  <c r="I42" i="6"/>
  <c r="I10" i="6"/>
  <c r="I222" i="6"/>
  <c r="I284" i="6"/>
  <c r="I103" i="6"/>
  <c r="I81" i="6"/>
  <c r="I63" i="6"/>
  <c r="I41" i="6"/>
  <c r="I186" i="6"/>
  <c r="I50" i="6"/>
  <c r="I267" i="6"/>
  <c r="I199" i="6"/>
  <c r="I97" i="6"/>
  <c r="I79" i="6"/>
  <c r="I57" i="6"/>
  <c r="I39" i="6"/>
  <c r="I98" i="6"/>
  <c r="I74" i="6"/>
  <c r="I18" i="6"/>
  <c r="I238" i="6"/>
  <c r="I3" i="6"/>
  <c r="I171" i="6"/>
  <c r="I111" i="6"/>
  <c r="I73" i="6"/>
  <c r="I31" i="6"/>
  <c r="I106" i="6"/>
  <c r="I4" i="6"/>
  <c r="I221" i="6"/>
  <c r="I253" i="6"/>
  <c r="I225" i="6"/>
  <c r="I257" i="6"/>
  <c r="I289" i="6"/>
  <c r="I210" i="6"/>
  <c r="I232" i="6"/>
  <c r="I264" i="6"/>
  <c r="I296" i="6"/>
  <c r="I200" i="6"/>
  <c r="I194" i="6"/>
  <c r="I193" i="6"/>
  <c r="I209" i="6"/>
  <c r="I179" i="6"/>
  <c r="I169" i="6"/>
  <c r="I151" i="6"/>
  <c r="I143" i="6"/>
  <c r="I135" i="6"/>
  <c r="I117" i="6"/>
  <c r="I109" i="6"/>
  <c r="I166" i="6"/>
  <c r="I158" i="6"/>
  <c r="I150" i="6"/>
  <c r="I142" i="6"/>
  <c r="I134" i="6"/>
  <c r="I126" i="6"/>
  <c r="I118" i="6"/>
  <c r="I299" i="6"/>
  <c r="I282" i="6"/>
  <c r="I266" i="6"/>
  <c r="I250" i="6"/>
  <c r="I234" i="6"/>
  <c r="I218" i="6"/>
  <c r="I231" i="6"/>
  <c r="I244" i="6"/>
  <c r="I276" i="6"/>
  <c r="I208" i="6"/>
  <c r="I202" i="6"/>
  <c r="I207" i="6"/>
  <c r="I187" i="6"/>
  <c r="I159" i="6"/>
  <c r="I125" i="6"/>
  <c r="I101" i="6"/>
  <c r="I172" i="6"/>
  <c r="I164" i="6"/>
  <c r="I156" i="6"/>
  <c r="I148" i="6"/>
  <c r="I140" i="6"/>
  <c r="I132" i="6"/>
  <c r="I124" i="6"/>
  <c r="I116" i="6"/>
  <c r="I112" i="6"/>
  <c r="I104" i="6"/>
  <c r="I96" i="6"/>
  <c r="I88" i="6"/>
  <c r="I80" i="6"/>
  <c r="I72" i="6"/>
  <c r="I64" i="6"/>
  <c r="I56" i="6"/>
  <c r="I48" i="6"/>
  <c r="I40" i="6"/>
  <c r="I32" i="6"/>
  <c r="I24" i="6"/>
  <c r="I16" i="6"/>
  <c r="I27" i="6"/>
  <c r="I21" i="6"/>
  <c r="I19" i="6"/>
  <c r="I13" i="6"/>
  <c r="I11" i="6"/>
  <c r="I279" i="6"/>
  <c r="I259" i="6"/>
  <c r="I243" i="6"/>
  <c r="I223" i="6"/>
  <c r="I217" i="6"/>
  <c r="I249" i="6"/>
  <c r="I281" i="6"/>
  <c r="I224" i="6"/>
  <c r="I256" i="6"/>
  <c r="I288" i="6"/>
  <c r="I7" i="6"/>
  <c r="I8" i="6"/>
  <c r="I197" i="6"/>
  <c r="I167" i="6"/>
  <c r="I149" i="6"/>
  <c r="I141" i="6"/>
  <c r="I133" i="6"/>
  <c r="I188" i="6"/>
  <c r="I180" i="6"/>
  <c r="I174" i="6"/>
  <c r="I239" i="6"/>
  <c r="I298" i="6"/>
  <c r="I278" i="6"/>
  <c r="I262" i="6"/>
  <c r="I246" i="6"/>
  <c r="I230" i="6"/>
  <c r="I214" i="6"/>
  <c r="I229" i="6"/>
  <c r="I261" i="6"/>
  <c r="I293" i="6"/>
  <c r="I236" i="6"/>
  <c r="I268" i="6"/>
  <c r="I121" i="6"/>
  <c r="I196" i="6"/>
  <c r="I195" i="6"/>
  <c r="I185" i="6"/>
  <c r="I177" i="6"/>
  <c r="I157" i="6"/>
  <c r="I131" i="6"/>
  <c r="I123" i="6"/>
  <c r="I115" i="6"/>
  <c r="I107" i="6"/>
  <c r="I99" i="6"/>
  <c r="I93" i="6"/>
  <c r="I91" i="6"/>
  <c r="I85" i="6"/>
  <c r="I83" i="6"/>
  <c r="I77" i="6"/>
  <c r="I75" i="6"/>
  <c r="I69" i="6"/>
  <c r="I67" i="6"/>
  <c r="I61" i="6"/>
  <c r="I59" i="6"/>
  <c r="I53" i="6"/>
  <c r="I51" i="6"/>
  <c r="I45" i="6"/>
  <c r="I43" i="6"/>
  <c r="I37" i="6"/>
  <c r="I35" i="6"/>
  <c r="I29" i="6"/>
  <c r="I190" i="6"/>
  <c r="I182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291" i="6"/>
  <c r="I275" i="6"/>
  <c r="I255" i="6"/>
  <c r="I219" i="6"/>
  <c r="I294" i="6"/>
  <c r="I241" i="6"/>
  <c r="I273" i="6"/>
  <c r="I216" i="6"/>
  <c r="I248" i="6"/>
  <c r="I280" i="6"/>
  <c r="I204" i="6"/>
  <c r="I205" i="6"/>
  <c r="I203" i="6"/>
  <c r="I183" i="6"/>
  <c r="I175" i="6"/>
  <c r="I165" i="6"/>
  <c r="I147" i="6"/>
  <c r="I139" i="6"/>
  <c r="I162" i="6"/>
  <c r="I154" i="6"/>
  <c r="I146" i="6"/>
  <c r="I138" i="6"/>
  <c r="I130" i="6"/>
  <c r="I122" i="6"/>
  <c r="I271" i="6"/>
  <c r="I235" i="6"/>
  <c r="I274" i="6"/>
  <c r="I258" i="6"/>
  <c r="I242" i="6"/>
  <c r="I226" i="6"/>
  <c r="I285" i="6"/>
  <c r="I228" i="6"/>
  <c r="I260" i="6"/>
  <c r="I292" i="6"/>
  <c r="I206" i="6"/>
  <c r="I198" i="6"/>
  <c r="I163" i="6"/>
  <c r="I155" i="6"/>
  <c r="I129" i="6"/>
  <c r="I113" i="6"/>
  <c r="I105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25" i="6"/>
  <c r="I17" i="6"/>
  <c r="I9" i="6"/>
  <c r="I287" i="6"/>
  <c r="I251" i="6"/>
  <c r="I215" i="6"/>
  <c r="I290" i="6"/>
  <c r="I295" i="6"/>
  <c r="I2" i="6"/>
  <c r="AG7" i="6"/>
  <c r="AH7" i="6"/>
  <c r="AI7" i="6"/>
  <c r="AJ7" i="6"/>
  <c r="AE7" i="6"/>
  <c r="AF7" i="6"/>
  <c r="AJ8" i="6"/>
  <c r="AE8" i="6"/>
  <c r="AF8" i="6"/>
  <c r="AI8" i="6"/>
  <c r="AG8" i="6"/>
  <c r="AH8" i="6"/>
  <c r="AE6" i="6"/>
  <c r="AF6" i="6"/>
  <c r="AG6" i="6"/>
  <c r="AH6" i="6"/>
  <c r="AI6" i="6"/>
  <c r="AJ6" i="6"/>
  <c r="AG5" i="6"/>
  <c r="AI5" i="6"/>
  <c r="AJ5" i="6"/>
  <c r="AH5" i="6"/>
  <c r="AE5" i="6"/>
  <c r="AF5" i="6"/>
  <c r="AE4" i="6"/>
  <c r="AF4" i="6"/>
  <c r="AG4" i="6"/>
  <c r="AH4" i="6"/>
  <c r="AI4" i="6"/>
  <c r="AJ4" i="6"/>
  <c r="AE3" i="6"/>
  <c r="AF3" i="6"/>
  <c r="AG3" i="6"/>
  <c r="AH3" i="6"/>
  <c r="AI3" i="6"/>
  <c r="AJ3" i="6"/>
  <c r="R988" i="10" l="1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X593" i="10" s="1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X525" i="10" s="1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R281" i="10"/>
  <c r="X281" i="10" s="1"/>
  <c r="R881" i="10"/>
  <c r="X881" i="10" s="1"/>
  <c r="R707" i="10"/>
  <c r="X707" i="10" s="1"/>
  <c r="R265" i="10"/>
  <c r="X265" i="10" s="1"/>
  <c r="R648" i="10"/>
  <c r="X648" i="10" s="1"/>
  <c r="R522" i="10"/>
  <c r="X522" i="10" s="1"/>
  <c r="R645" i="10"/>
  <c r="X645" i="10" s="1"/>
  <c r="R683" i="10"/>
  <c r="X683" i="10" s="1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X922" i="10" s="1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X830" i="10" s="1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X771" i="10" s="1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X686" i="10" s="1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X171" i="10" s="1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X107" i="10" s="1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X241" i="10" s="1"/>
  <c r="R21" i="10"/>
  <c r="X21" i="10" s="1"/>
  <c r="R679" i="10"/>
  <c r="X679" i="10" s="1"/>
  <c r="R209" i="10"/>
  <c r="X209" i="10" s="1"/>
  <c r="R664" i="10"/>
  <c r="X664" i="10" s="1"/>
  <c r="R675" i="10"/>
  <c r="X675" i="10" s="1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X724" i="10" s="1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X294" i="10" s="1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X190" i="10" s="1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X17" i="10" s="1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X994" i="10" s="1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X772" i="10" s="1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X570" i="10" s="1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X1001" i="10" s="1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X885" i="10" s="1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X474" i="10" s="1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X785" i="10" s="1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X468" i="10" s="1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R211" i="10"/>
  <c r="X211" i="10" s="1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R364" i="10"/>
  <c r="X364" i="10" s="1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X450" i="10" s="1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X293" i="10" s="1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X856" i="10" s="1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X957" i="10" s="1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X653" i="10" s="1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X317" i="10" s="1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X210" i="10" s="1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X4" i="10" s="1"/>
  <c r="R6" i="10"/>
  <c r="X6" i="10" s="1"/>
  <c r="R3" i="10"/>
  <c r="X3" i="10" s="1"/>
  <c r="R5" i="10"/>
  <c r="X5" i="10" s="1"/>
  <c r="R7" i="10"/>
  <c r="X7" i="10" s="1"/>
  <c r="X769" i="10"/>
  <c r="X721" i="10"/>
  <c r="X693" i="10"/>
  <c r="X164" i="10"/>
  <c r="X245" i="10"/>
  <c r="P14" i="8"/>
  <c r="O14" i="8"/>
  <c r="R2" i="10"/>
  <c r="X995" i="10"/>
  <c r="X867" i="10"/>
  <c r="X838" i="10"/>
  <c r="X537" i="10"/>
  <c r="X427" i="10"/>
  <c r="X326" i="10"/>
  <c r="X323" i="10"/>
  <c r="X122" i="10"/>
  <c r="X184" i="10"/>
  <c r="X89" i="10"/>
  <c r="AD29" i="6" a="1"/>
  <c r="AL5" i="6"/>
  <c r="AS23" i="6" s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D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L7" i="6"/>
  <c r="AT25" i="6" s="1"/>
  <c r="AL6" i="6"/>
  <c r="AQ24" i="6" s="1"/>
  <c r="AL4" i="6"/>
  <c r="AT22" i="6" s="1"/>
  <c r="AL3" i="6"/>
  <c r="AQ21" i="6" s="1"/>
  <c r="AL2" i="6"/>
  <c r="AQ20" i="6" s="1"/>
  <c r="AN6" i="6"/>
  <c r="AN7" i="6"/>
  <c r="AN4" i="6"/>
  <c r="AN5" i="6"/>
  <c r="AN2" i="6"/>
  <c r="AN3" i="6"/>
  <c r="AD16" i="6"/>
  <c r="AD17" i="6"/>
  <c r="AD13" i="6"/>
  <c r="AD15" i="6"/>
  <c r="AD14" i="6"/>
  <c r="AD12" i="6"/>
  <c r="AE11" i="6"/>
  <c r="AP28" i="6" s="1"/>
  <c r="AF11" i="6"/>
  <c r="AP29" i="6" s="1"/>
  <c r="AG11" i="6"/>
  <c r="AP30" i="6" s="1"/>
  <c r="AH11" i="6"/>
  <c r="AP31" i="6" s="1"/>
  <c r="AI11" i="6"/>
  <c r="AP32" i="6" s="1"/>
  <c r="AJ11" i="6"/>
  <c r="AP33" i="6" s="1"/>
  <c r="AD11" i="6"/>
  <c r="R2" i="6"/>
  <c r="Z2" i="10" l="1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D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R36" i="6"/>
  <c r="AP20" i="6"/>
  <c r="AQ22" i="6"/>
  <c r="AP21" i="6"/>
  <c r="AP22" i="6"/>
  <c r="AQ29" i="6" a="1"/>
  <c r="AQ29" i="6" s="1"/>
  <c r="AQ32" i="6" a="1"/>
  <c r="AQ32" i="6" s="1"/>
  <c r="AQ31" i="6" a="1"/>
  <c r="AQ31" i="6" s="1"/>
  <c r="AQ33" i="6" a="1"/>
  <c r="AQ33" i="6" s="1"/>
  <c r="AQ28" i="6" a="1"/>
  <c r="AQ28" i="6" s="1"/>
  <c r="AQ30" i="6" a="1"/>
  <c r="AQ30" i="6" s="1"/>
  <c r="AT24" i="6"/>
  <c r="AU25" i="6"/>
  <c r="AR22" i="6"/>
  <c r="AU22" i="6"/>
  <c r="AP23" i="6"/>
  <c r="AP24" i="6"/>
  <c r="AT21" i="6"/>
  <c r="AP25" i="6"/>
  <c r="AR25" i="6"/>
  <c r="AQ23" i="6"/>
  <c r="AR24" i="6"/>
  <c r="AR21" i="6"/>
  <c r="AS22" i="6"/>
  <c r="AT23" i="6"/>
  <c r="AS25" i="6"/>
  <c r="AU21" i="6"/>
  <c r="AQ25" i="6"/>
  <c r="AU24" i="6"/>
  <c r="AR23" i="6"/>
  <c r="AS24" i="6"/>
  <c r="AU23" i="6"/>
  <c r="AS21" i="6"/>
  <c r="AR20" i="6"/>
  <c r="AT20" i="6"/>
  <c r="AU20" i="6"/>
  <c r="AS20" i="6"/>
  <c r="Q18" i="8" l="1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AQ36" i="6"/>
  <c r="AQ39" i="6" s="1"/>
  <c r="AR29" i="6" l="1"/>
  <c r="AR32" i="6"/>
  <c r="AR33" i="6"/>
  <c r="AR31" i="6"/>
  <c r="AR30" i="6"/>
  <c r="AR28" i="6"/>
  <c r="R13" i="8"/>
  <c r="R18" i="8"/>
  <c r="R14" i="8"/>
  <c r="AC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AA669" i="10" s="1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AA254" i="10" s="1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AA412" i="10" s="1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AA624" i="10" s="1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AA514" i="10" s="1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AA851" i="10" s="1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AA78" i="10" s="1"/>
  <c r="U194" i="10"/>
  <c r="U332" i="10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AA107" i="10" s="1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AA326" i="10" s="1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AA96" i="10" s="1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AA774" i="10" s="1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AA610" i="10" s="1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AA21" i="10" s="1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AA151" i="10" s="1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AA555" i="10" s="1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AA722" i="10" s="1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AA109" i="10" s="1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AA289" i="10" s="1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AA813" i="10" s="1"/>
  <c r="U600" i="10"/>
  <c r="U334" i="10"/>
  <c r="AA334" i="10" s="1"/>
  <c r="U275" i="10"/>
  <c r="AA275" i="10" s="1"/>
  <c r="U281" i="10"/>
  <c r="AA281" i="10" s="1"/>
  <c r="U793" i="10"/>
  <c r="AA793" i="10" s="1"/>
  <c r="U884" i="10"/>
  <c r="U655" i="10"/>
  <c r="U455" i="10"/>
  <c r="AA455" i="10" s="1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AA291" i="10" s="1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AA390" i="10" s="1"/>
  <c r="U965" i="10"/>
  <c r="AA965" i="10" s="1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AA426" i="10" s="1"/>
  <c r="U695" i="10"/>
  <c r="AA695" i="10" s="1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AA311" i="10" s="1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AA213" i="10" s="1"/>
  <c r="U49" i="10"/>
  <c r="AA49" i="10" s="1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AA877" i="10" s="1"/>
  <c r="U375" i="10"/>
  <c r="AA375" i="10" s="1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AA246" i="10" s="1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AA604" i="10" s="1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AA754" i="10" s="1"/>
  <c r="U614" i="10"/>
  <c r="AA614" i="10" s="1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AA582" i="10" s="1"/>
  <c r="U699" i="10"/>
  <c r="AA699" i="10" s="1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AA153" i="10" s="1"/>
  <c r="U846" i="10"/>
  <c r="AA846" i="10" s="1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AA408" i="10" s="1"/>
  <c r="U794" i="10"/>
  <c r="AA794" i="10" s="1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AA977" i="10" s="1"/>
  <c r="U140" i="10"/>
  <c r="AA140" i="10" s="1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AA638" i="10" s="1"/>
  <c r="U682" i="10"/>
  <c r="AA682" i="10" s="1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AA363" i="10" s="1"/>
  <c r="U16" i="10"/>
  <c r="AA16" i="10" s="1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AA197" i="10" s="1"/>
  <c r="U650" i="10"/>
  <c r="AA650" i="10" s="1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AA547" i="10" s="1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AA371" i="10" s="1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AA10" i="10" s="1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AA755" i="10" s="1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AA581" i="10" s="1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AA541" i="10" s="1"/>
  <c r="U478" i="10"/>
  <c r="AA478" i="10" s="1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AA83" i="10" s="1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AA129" i="10" s="1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AA548" i="10" s="1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AA998" i="10" s="1"/>
  <c r="U67" i="10"/>
  <c r="AA67" i="10" s="1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AA58" i="10" s="1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AA388" i="10" s="1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AA938" i="10" s="1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AA778" i="10" s="1"/>
  <c r="U586" i="10"/>
  <c r="AA586" i="10" s="1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AA891" i="10" s="1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AA74" i="10" s="1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AA937" i="10" s="1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AA493" i="10" s="1"/>
  <c r="U184" i="10"/>
  <c r="AA184" i="10" s="1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AA643" i="10" s="1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AA383" i="10" s="1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AA148" i="10" s="1"/>
  <c r="U360" i="10"/>
  <c r="AA360" i="10" s="1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AA769" i="10" s="1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AA759" i="10" s="1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AA419" i="10" s="1"/>
  <c r="U121" i="10"/>
  <c r="AA121" i="10" s="1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AA46" i="10" s="1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AA92" i="10" s="1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AA549" i="10" s="1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AA853" i="10" s="1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AA299" i="10" s="1"/>
  <c r="U540" i="10"/>
  <c r="AA540" i="10" s="1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AA497" i="10" s="1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AA94" i="10" s="1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AA535" i="10" s="1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AA80" i="10" s="1"/>
  <c r="U245" i="10"/>
  <c r="AA245" i="10" s="1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AA469" i="10" s="1"/>
  <c r="U958" i="10"/>
  <c r="AA958" i="10" s="1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AA293" i="10" s="1"/>
  <c r="U201" i="10"/>
  <c r="AA201" i="10" s="1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AA315" i="10" s="1"/>
  <c r="U826" i="10"/>
  <c r="AA826" i="10" s="1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AA435" i="10" s="1"/>
  <c r="U18" i="10"/>
  <c r="AA18" i="10" s="1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AA398" i="10" s="1"/>
  <c r="U267" i="10"/>
  <c r="AA267" i="10" s="1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AA218" i="10" s="1"/>
  <c r="U561" i="10"/>
  <c r="AA561" i="10" s="1"/>
  <c r="U955" i="10"/>
  <c r="AA955" i="10" s="1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AA819" i="10" s="1"/>
  <c r="U116" i="10"/>
  <c r="U996" i="10"/>
  <c r="AA996" i="10" s="1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AA384" i="10" s="1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AA964" i="10" s="1"/>
  <c r="U788" i="10"/>
  <c r="AA788" i="10" s="1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AA823" i="10" s="1"/>
  <c r="U579" i="10"/>
  <c r="AA579" i="10" s="1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AA783" i="10" s="1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AA557" i="10" s="1"/>
  <c r="U494" i="10"/>
  <c r="AA494" i="10" s="1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AA1001" i="10" s="1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AA486" i="10" s="1"/>
  <c r="U243" i="10"/>
  <c r="AA243" i="10" s="1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AA892" i="10" s="1"/>
  <c r="U728" i="10"/>
  <c r="AA728" i="10" s="1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AA696" i="10" s="1"/>
  <c r="U529" i="10"/>
  <c r="AA529" i="10" s="1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AA530" i="10" s="1"/>
  <c r="U364" i="10"/>
  <c r="AA364" i="10" s="1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AA987" i="10" s="1"/>
  <c r="U444" i="10"/>
  <c r="AA444" i="10" s="1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AA64" i="10" s="1"/>
  <c r="U86" i="10"/>
  <c r="AA86" i="10" s="1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AA809" i="10" s="1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AA663" i="10" s="1"/>
  <c r="U232" i="10"/>
  <c r="AA232" i="10" s="1"/>
  <c r="U551" i="10"/>
  <c r="AA551" i="10" s="1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AA620" i="10" s="1"/>
  <c r="U439" i="10"/>
  <c r="AA439" i="10" s="1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AA729" i="10" s="1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AA745" i="10" s="1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AA887" i="10" s="1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AA906" i="10" s="1"/>
  <c r="U106" i="10"/>
  <c r="AA106" i="10" s="1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AA760" i="10" s="1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AA623" i="10" s="1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AA509" i="10" s="1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AA705" i="10" s="1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W20" i="6"/>
  <c r="AA432" i="10"/>
  <c r="AA217" i="10"/>
  <c r="AA649" i="10"/>
  <c r="AA56" i="10"/>
  <c r="AA687" i="10"/>
  <c r="AA174" i="10"/>
  <c r="AA324" i="10"/>
  <c r="AA310" i="10"/>
  <c r="AA365" i="10"/>
  <c r="AA235" i="10"/>
  <c r="AA407" i="10"/>
  <c r="AA30" i="10"/>
  <c r="AA207" i="10"/>
  <c r="AA323" i="10"/>
  <c r="AA394" i="10"/>
  <c r="AA665" i="10"/>
  <c r="AA230" i="10"/>
  <c r="AA402" i="10"/>
  <c r="AA712" i="10"/>
  <c r="AA786" i="10"/>
  <c r="AA731" i="10"/>
  <c r="AA967" i="10"/>
  <c r="AA785" i="10"/>
  <c r="AA857" i="10"/>
  <c r="AA871" i="10"/>
  <c r="AA711" i="10"/>
  <c r="AA651" i="10"/>
  <c r="AA515" i="10"/>
  <c r="AA804" i="10"/>
  <c r="AA253" i="10"/>
  <c r="AA824" i="10"/>
  <c r="AA632" i="10"/>
  <c r="AA502" i="10"/>
  <c r="AA913" i="10"/>
  <c r="AA713" i="10"/>
  <c r="AA844" i="10"/>
  <c r="AA560" i="10"/>
  <c r="AA68" i="10"/>
  <c r="AA91" i="10"/>
  <c r="AA223" i="10"/>
  <c r="AA336" i="10"/>
  <c r="AA338" i="10"/>
  <c r="AA55" i="10"/>
  <c r="AA126" i="10"/>
  <c r="AA456" i="10"/>
  <c r="AA32" i="10"/>
  <c r="AA179" i="10"/>
  <c r="AA270" i="10"/>
  <c r="AA193" i="10"/>
  <c r="AA301" i="10"/>
  <c r="AA278" i="10"/>
  <c r="AA268" i="10"/>
  <c r="AA341" i="10"/>
  <c r="AA605" i="10"/>
  <c r="AA680" i="10"/>
  <c r="AA389" i="10"/>
  <c r="AA429" i="10"/>
  <c r="AA414" i="10"/>
  <c r="AA795" i="10"/>
  <c r="AA978" i="10"/>
  <c r="AA420" i="10"/>
  <c r="AA599" i="10"/>
  <c r="AA23" i="10"/>
  <c r="AA104" i="10"/>
  <c r="AA37" i="10"/>
  <c r="AA97" i="10"/>
  <c r="AA250" i="10"/>
  <c r="AA260" i="10"/>
  <c r="AA251" i="10"/>
  <c r="AA601" i="10"/>
  <c r="AA708" i="10"/>
  <c r="AA625" i="10"/>
  <c r="AA517" i="10"/>
  <c r="AA480" i="10"/>
  <c r="AA333" i="10"/>
  <c r="AA976" i="10"/>
  <c r="AA483" i="10"/>
  <c r="AA884" i="10"/>
  <c r="AA936" i="10"/>
  <c r="AA734" i="10"/>
  <c r="AA413" i="10"/>
  <c r="AA381" i="10"/>
  <c r="AA991" i="10"/>
  <c r="AA359" i="10"/>
  <c r="AA351" i="10"/>
  <c r="AA317" i="10"/>
  <c r="AA337" i="10"/>
  <c r="AA653" i="10"/>
  <c r="AA779" i="10"/>
  <c r="AA518" i="10"/>
  <c r="AA237" i="10"/>
  <c r="AA808" i="10"/>
  <c r="AA116" i="10"/>
  <c r="AA568" i="10"/>
  <c r="AA12" i="10"/>
  <c r="AA54" i="10"/>
  <c r="AA33" i="10"/>
  <c r="AA332" i="10"/>
  <c r="AA443" i="10"/>
  <c r="AA302" i="10"/>
  <c r="AA468" i="10"/>
  <c r="AA442" i="10"/>
  <c r="AA457" i="10"/>
  <c r="AA690" i="10"/>
  <c r="AA417" i="10"/>
  <c r="AA655" i="10"/>
  <c r="AA948" i="10"/>
  <c r="AA446" i="10"/>
  <c r="AA917" i="10"/>
  <c r="AA950" i="10"/>
  <c r="AA397" i="10"/>
  <c r="AA872" i="10"/>
  <c r="AA656" i="10"/>
  <c r="AA79" i="10"/>
  <c r="AA167" i="10"/>
  <c r="AA594" i="10"/>
  <c r="AA449" i="10"/>
  <c r="AA782" i="10"/>
  <c r="AA362" i="10"/>
  <c r="AA60" i="10"/>
  <c r="AA474" i="10"/>
  <c r="AA737" i="10"/>
  <c r="AA128" i="10"/>
  <c r="AA45" i="10"/>
  <c r="AA2" i="10"/>
  <c r="AA200" i="10"/>
  <c r="AA34" i="10"/>
  <c r="AA57" i="10"/>
  <c r="AA41" i="10"/>
  <c r="AA117" i="10"/>
  <c r="AA190" i="10"/>
  <c r="AA274" i="10"/>
  <c r="AA212" i="10"/>
  <c r="AA114" i="10"/>
  <c r="AA263" i="10"/>
  <c r="AA284" i="10"/>
  <c r="AA283" i="10"/>
  <c r="AA732" i="10"/>
  <c r="AA165" i="10"/>
  <c r="AA537" i="10"/>
  <c r="AA496" i="10"/>
  <c r="AA600" i="10"/>
  <c r="AA460" i="10"/>
  <c r="AA542" i="10"/>
  <c r="AA736" i="10"/>
  <c r="AA780" i="10"/>
  <c r="AA914" i="10"/>
  <c r="AA750" i="10"/>
  <c r="AA959" i="10"/>
  <c r="AA504" i="10"/>
  <c r="AA879" i="10"/>
  <c r="AA989" i="10"/>
  <c r="AA681" i="10"/>
  <c r="AA194" i="10"/>
  <c r="AA313" i="10"/>
  <c r="AA182" i="10"/>
  <c r="AA821" i="10"/>
  <c r="AA564" i="10"/>
  <c r="AA458" i="10"/>
  <c r="AA436" i="10"/>
  <c r="AA215" i="10"/>
  <c r="AA35" i="10"/>
  <c r="AA139" i="10"/>
  <c r="AA77" i="10"/>
  <c r="AA95" i="10"/>
  <c r="AA199" i="10"/>
  <c r="AA308" i="10"/>
  <c r="AA306" i="10"/>
  <c r="AA344" i="10"/>
  <c r="AA134" i="10"/>
  <c r="AA236" i="10"/>
  <c r="AA331" i="10"/>
  <c r="AA578" i="10"/>
  <c r="AA704" i="10"/>
  <c r="AA491" i="10"/>
  <c r="AA513" i="10"/>
  <c r="AA523" i="10"/>
  <c r="AA671" i="10"/>
  <c r="AA949" i="10"/>
  <c r="AA822" i="10"/>
  <c r="AA888" i="10"/>
  <c r="AA746" i="10"/>
  <c r="AA985" i="10"/>
  <c r="AA725" i="10"/>
  <c r="AA837" i="10"/>
  <c r="AA910" i="10"/>
  <c r="AA648" i="10"/>
  <c r="AA481" i="10"/>
  <c r="AA544" i="10"/>
  <c r="AA265" i="10"/>
  <c r="AA691" i="10"/>
  <c r="AA44" i="10"/>
  <c r="AA817" i="10"/>
  <c r="AA828" i="10"/>
  <c r="AA70" i="10"/>
  <c r="AA14" i="10"/>
  <c r="AA103" i="10"/>
  <c r="AA288" i="10"/>
  <c r="AA358" i="10"/>
  <c r="AA339" i="10"/>
  <c r="AA185" i="10"/>
  <c r="AA169" i="10"/>
  <c r="AA180" i="10"/>
  <c r="AA425" i="10"/>
  <c r="AA427" i="10"/>
  <c r="AA22" i="10"/>
  <c r="AA726" i="10"/>
  <c r="AA876" i="10"/>
  <c r="AA925" i="10"/>
  <c r="AA694" i="10"/>
  <c r="AA766" i="10"/>
  <c r="AA845" i="10"/>
  <c r="AA919" i="10"/>
  <c r="AA960" i="10"/>
  <c r="AA842" i="10"/>
  <c r="AA120" i="10"/>
  <c r="AA65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P7" i="8"/>
  <c r="AW25" i="6"/>
  <c r="M7" i="8"/>
  <c r="AW22" i="6"/>
  <c r="L7" i="8"/>
  <c r="AW21" i="6"/>
  <c r="N7" i="8"/>
  <c r="AW23" i="6"/>
  <c r="O7" i="8"/>
  <c r="AW24" i="6"/>
  <c r="AC26" i="6" a="1"/>
  <c r="AC26" i="6" s="1"/>
  <c r="S2" i="10" s="1" a="1"/>
  <c r="S2" i="10" s="1"/>
  <c r="K7" i="8"/>
  <c r="Q19" i="8" l="1"/>
  <c r="P19" i="8"/>
  <c r="O19" i="8"/>
  <c r="L19" i="8"/>
  <c r="N19" i="8" s="1"/>
  <c r="K19" i="8"/>
  <c r="K17" i="8"/>
  <c r="S336" i="10" a="1"/>
  <c r="S336" i="10" s="1"/>
  <c r="Y336" i="10" s="1"/>
  <c r="S382" i="10" a="1"/>
  <c r="S382" i="10" s="1"/>
  <c r="Y382" i="10" s="1"/>
  <c r="S674" i="10" a="1"/>
  <c r="S674" i="10" s="1"/>
  <c r="Y674" i="10" s="1"/>
  <c r="S600" i="10" a="1"/>
  <c r="S600" i="10" s="1"/>
  <c r="Y600" i="10" s="1"/>
  <c r="S224" i="10" a="1"/>
  <c r="S224" i="10" s="1"/>
  <c r="Y224" i="10" s="1"/>
  <c r="S835" i="10" a="1"/>
  <c r="S835" i="10" s="1"/>
  <c r="Y835" i="10" s="1"/>
  <c r="S958" i="10" a="1"/>
  <c r="S958" i="10" s="1"/>
  <c r="Y958" i="10" s="1"/>
  <c r="S715" i="10" a="1"/>
  <c r="S715" i="10" s="1"/>
  <c r="Y715" i="10" s="1"/>
  <c r="S760" i="10" a="1"/>
  <c r="S760" i="10" s="1"/>
  <c r="Y760" i="10" s="1"/>
  <c r="S893" i="10" a="1"/>
  <c r="S893" i="10" s="1"/>
  <c r="Y893" i="10" s="1"/>
  <c r="S219" i="10" a="1"/>
  <c r="S219" i="10" s="1"/>
  <c r="Y219" i="10" s="1"/>
  <c r="S948" i="10" a="1"/>
  <c r="S948" i="10" s="1"/>
  <c r="Y948" i="10" s="1"/>
  <c r="S201" i="10" a="1"/>
  <c r="S201" i="10" s="1"/>
  <c r="Y201" i="10" s="1"/>
  <c r="S206" i="10" a="1"/>
  <c r="S206" i="10" s="1"/>
  <c r="Y206" i="10" s="1"/>
  <c r="S186" i="10" a="1"/>
  <c r="S186" i="10" s="1"/>
  <c r="Y186" i="10" s="1"/>
  <c r="S644" i="10" a="1"/>
  <c r="S644" i="10" s="1"/>
  <c r="Y644" i="10" s="1"/>
  <c r="S952" i="10" a="1"/>
  <c r="S952" i="10" s="1"/>
  <c r="Y952" i="10" s="1"/>
  <c r="S667" i="10" a="1"/>
  <c r="S667" i="10" s="1"/>
  <c r="Y667" i="10" s="1"/>
  <c r="S818" i="10" a="1"/>
  <c r="S818" i="10" s="1"/>
  <c r="Y818" i="10" s="1"/>
  <c r="S429" i="10" a="1"/>
  <c r="S429" i="10" s="1"/>
  <c r="Y429" i="10" s="1"/>
  <c r="S273" i="10" a="1"/>
  <c r="S273" i="10" s="1"/>
  <c r="Y273" i="10" s="1"/>
  <c r="S637" i="10" a="1"/>
  <c r="S637" i="10" s="1"/>
  <c r="Y637" i="10" s="1"/>
  <c r="S79" i="10" a="1"/>
  <c r="S79" i="10" s="1"/>
  <c r="Y79" i="10" s="1"/>
  <c r="S517" i="10" a="1"/>
  <c r="S517" i="10" s="1"/>
  <c r="Y517" i="10" s="1"/>
  <c r="S47" i="10" a="1"/>
  <c r="S47" i="10" s="1"/>
  <c r="Y47" i="10" s="1"/>
  <c r="S654" i="10" a="1"/>
  <c r="S654" i="10" s="1"/>
  <c r="Y654" i="10" s="1"/>
  <c r="S912" i="10" a="1"/>
  <c r="S912" i="10" s="1"/>
  <c r="Y912" i="10" s="1"/>
  <c r="S907" i="10" a="1"/>
  <c r="S907" i="10" s="1"/>
  <c r="Y907" i="10" s="1"/>
  <c r="S249" i="10" a="1"/>
  <c r="S249" i="10" s="1"/>
  <c r="Y249" i="10" s="1"/>
  <c r="S656" i="10" a="1"/>
  <c r="S656" i="10" s="1"/>
  <c r="Y656" i="10" s="1"/>
  <c r="S892" i="10" a="1"/>
  <c r="S892" i="10" s="1"/>
  <c r="Y892" i="10" s="1"/>
  <c r="S50" i="10" a="1"/>
  <c r="S50" i="10" s="1"/>
  <c r="Y50" i="10" s="1"/>
  <c r="S737" i="10" a="1"/>
  <c r="S737" i="10" s="1"/>
  <c r="Y737" i="10" s="1"/>
  <c r="S75" i="10" a="1"/>
  <c r="S75" i="10" s="1"/>
  <c r="Y75" i="10" s="1"/>
  <c r="S785" i="10" a="1"/>
  <c r="S785" i="10" s="1"/>
  <c r="Y785" i="10" s="1"/>
  <c r="S492" i="10" a="1"/>
  <c r="S492" i="10" s="1"/>
  <c r="Y492" i="10" s="1"/>
  <c r="S275" i="10" a="1"/>
  <c r="S275" i="10" s="1"/>
  <c r="Y275" i="10" s="1"/>
  <c r="S387" i="10" a="1"/>
  <c r="S387" i="10" s="1"/>
  <c r="Y387" i="10" s="1"/>
  <c r="S458" i="10" a="1"/>
  <c r="S458" i="10" s="1"/>
  <c r="Y458" i="10" s="1"/>
  <c r="S851" i="10" a="1"/>
  <c r="S851" i="10" s="1"/>
  <c r="Y851" i="10" s="1"/>
  <c r="S683" i="10" a="1"/>
  <c r="S683" i="10" s="1"/>
  <c r="Y683" i="10" s="1"/>
  <c r="S941" i="10" a="1"/>
  <c r="S941" i="10" s="1"/>
  <c r="Y941" i="10" s="1"/>
  <c r="S964" i="10" a="1"/>
  <c r="S964" i="10" s="1"/>
  <c r="Y964" i="10" s="1"/>
  <c r="S652" i="10" a="1"/>
  <c r="S652" i="10" s="1"/>
  <c r="Y652" i="10" s="1"/>
  <c r="S157" i="10" a="1"/>
  <c r="S157" i="10" s="1"/>
  <c r="Y157" i="10" s="1"/>
  <c r="S747" i="10" a="1"/>
  <c r="S747" i="10" s="1"/>
  <c r="Y747" i="10" s="1"/>
  <c r="S271" i="10" a="1"/>
  <c r="S271" i="10" s="1"/>
  <c r="Y271" i="10" s="1"/>
  <c r="S372" i="10" a="1"/>
  <c r="S372" i="10" s="1"/>
  <c r="Y372" i="10" s="1"/>
  <c r="S765" i="10" a="1"/>
  <c r="S765" i="10" s="1"/>
  <c r="Y765" i="10" s="1"/>
  <c r="S531" i="10" a="1"/>
  <c r="S531" i="10" s="1"/>
  <c r="Y531" i="10" s="1"/>
  <c r="S684" i="10" a="1"/>
  <c r="S684" i="10" s="1"/>
  <c r="Y684" i="10" s="1"/>
  <c r="S400" i="10" a="1"/>
  <c r="S400" i="10" s="1"/>
  <c r="Y400" i="10" s="1"/>
  <c r="S170" i="10" a="1"/>
  <c r="S170" i="10" s="1"/>
  <c r="Y170" i="10" s="1"/>
  <c r="S613" i="10" a="1"/>
  <c r="S613" i="10" s="1"/>
  <c r="Y613" i="10" s="1"/>
  <c r="S134" i="10" a="1"/>
  <c r="S134" i="10" s="1"/>
  <c r="Y134" i="10" s="1"/>
  <c r="S105" i="10" a="1"/>
  <c r="S105" i="10" s="1"/>
  <c r="Y105" i="10" s="1"/>
  <c r="S930" i="10" a="1"/>
  <c r="S930" i="10" s="1"/>
  <c r="Y930" i="10" s="1"/>
  <c r="S346" i="10" a="1"/>
  <c r="S346" i="10" s="1"/>
  <c r="Y346" i="10" s="1"/>
  <c r="S31" i="10" a="1"/>
  <c r="S31" i="10" s="1"/>
  <c r="Y31" i="10" s="1"/>
  <c r="S711" i="10" a="1"/>
  <c r="S711" i="10" s="1"/>
  <c r="Y711" i="10" s="1"/>
  <c r="S225" i="10" a="1"/>
  <c r="S225" i="10" s="1"/>
  <c r="Y225" i="10" s="1"/>
  <c r="S535" i="10" a="1"/>
  <c r="S535" i="10" s="1"/>
  <c r="Y535" i="10" s="1"/>
  <c r="S540" i="10" a="1"/>
  <c r="S540" i="10" s="1"/>
  <c r="Y540" i="10" s="1"/>
  <c r="S287" i="10" a="1"/>
  <c r="S287" i="10" s="1"/>
  <c r="Y287" i="10" s="1"/>
  <c r="S875" i="10" a="1"/>
  <c r="S875" i="10" s="1"/>
  <c r="Y875" i="10" s="1"/>
  <c r="S826" i="10" a="1"/>
  <c r="S826" i="10" s="1"/>
  <c r="Y826" i="10" s="1"/>
  <c r="S17" i="10" a="1"/>
  <c r="S17" i="10" s="1"/>
  <c r="Y17" i="10" s="1"/>
  <c r="S743" i="10" a="1"/>
  <c r="S743" i="10" s="1"/>
  <c r="Y743" i="10" s="1"/>
  <c r="S247" i="10" a="1"/>
  <c r="S247" i="10" s="1"/>
  <c r="Y247" i="10" s="1"/>
  <c r="S771" i="10" a="1"/>
  <c r="S771" i="10" s="1"/>
  <c r="Y771" i="10" s="1"/>
  <c r="S365" i="10" a="1"/>
  <c r="S365" i="10" s="1"/>
  <c r="Y365" i="10" s="1"/>
  <c r="S869" i="10" a="1"/>
  <c r="S869" i="10" s="1"/>
  <c r="Y869" i="10" s="1"/>
  <c r="S679" i="10" a="1"/>
  <c r="S679" i="10" s="1"/>
  <c r="Y679" i="10" s="1"/>
  <c r="S602" i="10" a="1"/>
  <c r="S602" i="10" s="1"/>
  <c r="Y602" i="10" s="1"/>
  <c r="S299" i="10" a="1"/>
  <c r="S299" i="10" s="1"/>
  <c r="Y299" i="10" s="1"/>
  <c r="S222" i="10" a="1"/>
  <c r="S222" i="10" s="1"/>
  <c r="Y222" i="10" s="1"/>
  <c r="S322" i="10" a="1"/>
  <c r="S322" i="10" s="1"/>
  <c r="Y322" i="10" s="1"/>
  <c r="S720" i="10" a="1"/>
  <c r="S720" i="10" s="1"/>
  <c r="Y720" i="10" s="1"/>
  <c r="S34" i="10" a="1"/>
  <c r="S34" i="10" s="1"/>
  <c r="Y34" i="10" s="1"/>
  <c r="S681" i="10" a="1"/>
  <c r="S681" i="10" s="1"/>
  <c r="Y681" i="10" s="1"/>
  <c r="S648" i="10" a="1"/>
  <c r="S648" i="10" s="1"/>
  <c r="Y648" i="10" s="1"/>
  <c r="S203" i="10" a="1"/>
  <c r="S203" i="10" s="1"/>
  <c r="Y203" i="10" s="1"/>
  <c r="S267" i="10" a="1"/>
  <c r="S267" i="10" s="1"/>
  <c r="Y267" i="10" s="1"/>
  <c r="S340" i="10" a="1"/>
  <c r="S340" i="10" s="1"/>
  <c r="Y340" i="10" s="1"/>
  <c r="S993" i="10" a="1"/>
  <c r="S993" i="10" s="1"/>
  <c r="Y993" i="10" s="1"/>
  <c r="S230" i="10" a="1"/>
  <c r="S230" i="10" s="1"/>
  <c r="Y230" i="10" s="1"/>
  <c r="S982" i="10" a="1"/>
  <c r="S982" i="10" s="1"/>
  <c r="Y982" i="10" s="1"/>
  <c r="S745" i="10" a="1"/>
  <c r="S745" i="10" s="1"/>
  <c r="Y745" i="10" s="1"/>
  <c r="S646" i="10" a="1"/>
  <c r="S646" i="10" s="1"/>
  <c r="Y646" i="10" s="1"/>
  <c r="S557" i="10" a="1"/>
  <c r="S557" i="10" s="1"/>
  <c r="Y557" i="10" s="1"/>
  <c r="S312" i="10" a="1"/>
  <c r="S312" i="10" s="1"/>
  <c r="Y312" i="10" s="1"/>
  <c r="S528" i="10" a="1"/>
  <c r="S528" i="10" s="1"/>
  <c r="Y528" i="10" s="1"/>
  <c r="S55" i="10" a="1"/>
  <c r="S55" i="10" s="1"/>
  <c r="Y55" i="10" s="1"/>
  <c r="S26" i="10" a="1"/>
  <c r="S26" i="10" s="1"/>
  <c r="Y26" i="10" s="1"/>
  <c r="S975" i="10" a="1"/>
  <c r="S975" i="10" s="1"/>
  <c r="Y975" i="10" s="1"/>
  <c r="S332" i="10" a="1"/>
  <c r="S332" i="10" s="1"/>
  <c r="Y332" i="10" s="1"/>
  <c r="S895" i="10" a="1"/>
  <c r="S895" i="10" s="1"/>
  <c r="Y895" i="10" s="1"/>
  <c r="S900" i="10" a="1"/>
  <c r="S900" i="10" s="1"/>
  <c r="Y900" i="10" s="1"/>
  <c r="S406" i="10" a="1"/>
  <c r="S406" i="10" s="1"/>
  <c r="Y406" i="10" s="1"/>
  <c r="S682" i="10" a="1"/>
  <c r="S682" i="10" s="1"/>
  <c r="Y682" i="10" s="1"/>
  <c r="S749" i="10" a="1"/>
  <c r="S749" i="10" s="1"/>
  <c r="Y749" i="10" s="1"/>
  <c r="S145" i="10" a="1"/>
  <c r="S145" i="10" s="1"/>
  <c r="Y145" i="10" s="1"/>
  <c r="S848" i="10" a="1"/>
  <c r="S848" i="10" s="1"/>
  <c r="Y848" i="10" s="1"/>
  <c r="S324" i="10" a="1"/>
  <c r="S324" i="10" s="1"/>
  <c r="Y324" i="10" s="1"/>
  <c r="S274" i="10" a="1"/>
  <c r="S274" i="10" s="1"/>
  <c r="Y274" i="10" s="1"/>
  <c r="S512" i="10" a="1"/>
  <c r="S512" i="10" s="1"/>
  <c r="Y512" i="10" s="1"/>
  <c r="S367" i="10" a="1"/>
  <c r="S367" i="10" s="1"/>
  <c r="Y367" i="10" s="1"/>
  <c r="S816" i="10" a="1"/>
  <c r="S816" i="10" s="1"/>
  <c r="Y816" i="10" s="1"/>
  <c r="S391" i="10" a="1"/>
  <c r="S391" i="10" s="1"/>
  <c r="Y391" i="10" s="1"/>
  <c r="S48" i="10" a="1"/>
  <c r="S48" i="10" s="1"/>
  <c r="Y48" i="10" s="1"/>
  <c r="S434" i="10" a="1"/>
  <c r="S434" i="10" s="1"/>
  <c r="Y434" i="10" s="1"/>
  <c r="S764" i="10" a="1"/>
  <c r="S764" i="10" s="1"/>
  <c r="Y764" i="10" s="1"/>
  <c r="S937" i="10" a="1"/>
  <c r="S937" i="10" s="1"/>
  <c r="Y937" i="10" s="1"/>
  <c r="S185" i="10" a="1"/>
  <c r="S185" i="10" s="1"/>
  <c r="Y185" i="10" s="1"/>
  <c r="S796" i="10" a="1"/>
  <c r="S796" i="10" s="1"/>
  <c r="Y796" i="10" s="1"/>
  <c r="S54" i="10" a="1"/>
  <c r="S54" i="10" s="1"/>
  <c r="Y54" i="10" s="1"/>
  <c r="S85" i="10" a="1"/>
  <c r="S85" i="10" s="1"/>
  <c r="Y85" i="10" s="1"/>
  <c r="S44" i="10" a="1"/>
  <c r="S44" i="10" s="1"/>
  <c r="Y44" i="10" s="1"/>
  <c r="S695" i="10" a="1"/>
  <c r="S695" i="10" s="1"/>
  <c r="Y695" i="10" s="1"/>
  <c r="S286" i="10" a="1"/>
  <c r="S286" i="10" s="1"/>
  <c r="Y286" i="10" s="1"/>
  <c r="S241" i="10" a="1"/>
  <c r="S241" i="10" s="1"/>
  <c r="Y241" i="10" s="1"/>
  <c r="S708" i="10" a="1"/>
  <c r="S708" i="10" s="1"/>
  <c r="Y708" i="10" s="1"/>
  <c r="S184" i="10" a="1"/>
  <c r="S184" i="10" s="1"/>
  <c r="Y184" i="10" s="1"/>
  <c r="S931" i="10" a="1"/>
  <c r="S931" i="10" s="1"/>
  <c r="Y931" i="10" s="1"/>
  <c r="S334" i="10" a="1"/>
  <c r="S334" i="10" s="1"/>
  <c r="Y334" i="10" s="1"/>
  <c r="S146" i="10" a="1"/>
  <c r="S146" i="10" s="1"/>
  <c r="Y146" i="10" s="1"/>
  <c r="S428" i="10" a="1"/>
  <c r="S428" i="10" s="1"/>
  <c r="Y428" i="10" s="1"/>
  <c r="S154" i="10" a="1"/>
  <c r="S154" i="10" s="1"/>
  <c r="Y154" i="10" s="1"/>
  <c r="S665" i="10" a="1"/>
  <c r="S665" i="10" s="1"/>
  <c r="Y665" i="10" s="1"/>
  <c r="S544" i="10" a="1"/>
  <c r="S544" i="10" s="1"/>
  <c r="Y544" i="10" s="1"/>
  <c r="S773" i="10" a="1"/>
  <c r="S773" i="10" s="1"/>
  <c r="Y773" i="10" s="1"/>
  <c r="S214" i="10" a="1"/>
  <c r="S214" i="10" s="1"/>
  <c r="Y214" i="10" s="1"/>
  <c r="S670" i="10" a="1"/>
  <c r="S670" i="10" s="1"/>
  <c r="Y670" i="10" s="1"/>
  <c r="S608" i="10" a="1"/>
  <c r="S608" i="10" s="1"/>
  <c r="Y608" i="10" s="1"/>
  <c r="S396" i="10" a="1"/>
  <c r="S396" i="10" s="1"/>
  <c r="Y396" i="10" s="1"/>
  <c r="S849" i="10" a="1"/>
  <c r="S849" i="10" s="1"/>
  <c r="Y849" i="10" s="1"/>
  <c r="S51" i="10" a="1"/>
  <c r="S51" i="10" s="1"/>
  <c r="Y51" i="10" s="1"/>
  <c r="S657" i="10" a="1"/>
  <c r="S657" i="10" s="1"/>
  <c r="Y657" i="10" s="1"/>
  <c r="S115" i="10" a="1"/>
  <c r="S115" i="10" s="1"/>
  <c r="Y115" i="10" s="1"/>
  <c r="S963" i="10" a="1"/>
  <c r="S963" i="10" s="1"/>
  <c r="Y963" i="10" s="1"/>
  <c r="S254" i="10" a="1"/>
  <c r="S254" i="10" s="1"/>
  <c r="Y254" i="10" s="1"/>
  <c r="S901" i="10" a="1"/>
  <c r="S901" i="10" s="1"/>
  <c r="Y901" i="10" s="1"/>
  <c r="S252" i="10" a="1"/>
  <c r="S252" i="10" s="1"/>
  <c r="Y252" i="10" s="1"/>
  <c r="S462" i="10" a="1"/>
  <c r="S462" i="10" s="1"/>
  <c r="Y462" i="10" s="1"/>
  <c r="S756" i="10" a="1"/>
  <c r="S756" i="10" s="1"/>
  <c r="Y756" i="10" s="1"/>
  <c r="S5" i="10" a="1"/>
  <c r="S5" i="10" s="1"/>
  <c r="Y5" i="10" s="1"/>
  <c r="S890" i="10" a="1"/>
  <c r="S890" i="10" s="1"/>
  <c r="Y890" i="10" s="1"/>
  <c r="S152" i="10" a="1"/>
  <c r="S152" i="10" s="1"/>
  <c r="Y152" i="10" s="1"/>
  <c r="S696" i="10" a="1"/>
  <c r="S696" i="10" s="1"/>
  <c r="Y696" i="10" s="1"/>
  <c r="S861" i="10" a="1"/>
  <c r="S861" i="10" s="1"/>
  <c r="Y861" i="10" s="1"/>
  <c r="S635" i="10" a="1"/>
  <c r="S635" i="10" s="1"/>
  <c r="Y635" i="10" s="1"/>
  <c r="S193" i="10" a="1"/>
  <c r="S193" i="10" s="1"/>
  <c r="Y193" i="10" s="1"/>
  <c r="S672" i="10" a="1"/>
  <c r="S672" i="10" s="1"/>
  <c r="Y672" i="10" s="1"/>
  <c r="S39" i="10" a="1"/>
  <c r="S39" i="10" s="1"/>
  <c r="Y39" i="10" s="1"/>
  <c r="S739" i="10" a="1"/>
  <c r="S739" i="10" s="1"/>
  <c r="Y739" i="10" s="1"/>
  <c r="S78" i="10" a="1"/>
  <c r="S78" i="10" s="1"/>
  <c r="Y78" i="10" s="1"/>
  <c r="S294" i="10" a="1"/>
  <c r="S294" i="10" s="1"/>
  <c r="Y294" i="10" s="1"/>
  <c r="S687" i="10" a="1"/>
  <c r="S687" i="10" s="1"/>
  <c r="Y687" i="10" s="1"/>
  <c r="S716" i="10" a="1"/>
  <c r="S716" i="10" s="1"/>
  <c r="Y716" i="10" s="1"/>
  <c r="S103" i="10" a="1"/>
  <c r="S103" i="10" s="1"/>
  <c r="Y103" i="10" s="1"/>
  <c r="S671" i="10" a="1"/>
  <c r="S671" i="10" s="1"/>
  <c r="Y671" i="10" s="1"/>
  <c r="S444" i="10" a="1"/>
  <c r="S444" i="10" s="1"/>
  <c r="Y444" i="10" s="1"/>
  <c r="S347" i="10" a="1"/>
  <c r="S347" i="10" s="1"/>
  <c r="Y347" i="10" s="1"/>
  <c r="S693" i="10" a="1"/>
  <c r="S693" i="10" s="1"/>
  <c r="Y693" i="10" s="1"/>
  <c r="S783" i="10" a="1"/>
  <c r="S783" i="10" s="1"/>
  <c r="Y783" i="10" s="1"/>
  <c r="S248" i="10" a="1"/>
  <c r="S248" i="10" s="1"/>
  <c r="Y248" i="10" s="1"/>
  <c r="S906" i="10" a="1"/>
  <c r="S906" i="10" s="1"/>
  <c r="Y906" i="10" s="1"/>
  <c r="S703" i="10" a="1"/>
  <c r="S703" i="10" s="1"/>
  <c r="Y703" i="10" s="1"/>
  <c r="S597" i="10" a="1"/>
  <c r="S597" i="10" s="1"/>
  <c r="Y597" i="10" s="1"/>
  <c r="S814" i="10" a="1"/>
  <c r="S814" i="10" s="1"/>
  <c r="Y814" i="10" s="1"/>
  <c r="S560" i="10" a="1"/>
  <c r="S560" i="10" s="1"/>
  <c r="Y560" i="10" s="1"/>
  <c r="S896" i="10" a="1"/>
  <c r="S896" i="10" s="1"/>
  <c r="Y896" i="10" s="1"/>
  <c r="S21" i="10" a="1"/>
  <c r="S21" i="10" s="1"/>
  <c r="Y21" i="10" s="1"/>
  <c r="S788" i="10" a="1"/>
  <c r="S788" i="10" s="1"/>
  <c r="Y788" i="10" s="1"/>
  <c r="S734" i="10" a="1"/>
  <c r="S734" i="10" s="1"/>
  <c r="Y734" i="10" s="1"/>
  <c r="S584" i="10" a="1"/>
  <c r="S584" i="10" s="1"/>
  <c r="Y584" i="10" s="1"/>
  <c r="S946" i="10" a="1"/>
  <c r="S946" i="10" s="1"/>
  <c r="Y946" i="10" s="1"/>
  <c r="S628" i="10" a="1"/>
  <c r="S628" i="10" s="1"/>
  <c r="Y628" i="10" s="1"/>
  <c r="S397" i="10" a="1"/>
  <c r="S397" i="10" s="1"/>
  <c r="Y397" i="10" s="1"/>
  <c r="S994" i="10" a="1"/>
  <c r="S994" i="10" s="1"/>
  <c r="Y994" i="10" s="1"/>
  <c r="S889" i="10" a="1"/>
  <c r="S889" i="10" s="1"/>
  <c r="Y889" i="10" s="1"/>
  <c r="S856" i="10" a="1"/>
  <c r="S856" i="10" s="1"/>
  <c r="Y856" i="10" s="1"/>
  <c r="S837" i="10" a="1"/>
  <c r="S837" i="10" s="1"/>
  <c r="Y837" i="10" s="1"/>
  <c r="S509" i="10" a="1"/>
  <c r="S509" i="10" s="1"/>
  <c r="Y509" i="10" s="1"/>
  <c r="S510" i="10" a="1"/>
  <c r="S510" i="10" s="1"/>
  <c r="Y510" i="10" s="1"/>
  <c r="S938" i="10" a="1"/>
  <c r="S938" i="10" s="1"/>
  <c r="Y938" i="10" s="1"/>
  <c r="S168" i="10" a="1"/>
  <c r="S168" i="10" s="1"/>
  <c r="Y168" i="10" s="1"/>
  <c r="S213" i="10" a="1"/>
  <c r="S213" i="10" s="1"/>
  <c r="Y213" i="10" s="1"/>
  <c r="S790" i="10" a="1"/>
  <c r="S790" i="10" s="1"/>
  <c r="Y790" i="10" s="1"/>
  <c r="S223" i="10" a="1"/>
  <c r="S223" i="10" s="1"/>
  <c r="Y223" i="10" s="1"/>
  <c r="S680" i="10" a="1"/>
  <c r="S680" i="10" s="1"/>
  <c r="Y680" i="10" s="1"/>
  <c r="S925" i="10" a="1"/>
  <c r="S925" i="10" s="1"/>
  <c r="Y925" i="10" s="1"/>
  <c r="S475" i="10" a="1"/>
  <c r="S475" i="10" s="1"/>
  <c r="Y475" i="10" s="1"/>
  <c r="S768" i="10" a="1"/>
  <c r="S768" i="10" s="1"/>
  <c r="Y768" i="10" s="1"/>
  <c r="S951" i="10" a="1"/>
  <c r="S951" i="10" s="1"/>
  <c r="Y951" i="10" s="1"/>
  <c r="S198" i="10" a="1"/>
  <c r="S198" i="10" s="1"/>
  <c r="Y198" i="10" s="1"/>
  <c r="S709" i="10" a="1"/>
  <c r="S709" i="10" s="1"/>
  <c r="Y709" i="10" s="1"/>
  <c r="S197" i="10" a="1"/>
  <c r="S197" i="10" s="1"/>
  <c r="Y197" i="10" s="1"/>
  <c r="S40" i="10" a="1"/>
  <c r="S40" i="10" s="1"/>
  <c r="Y40" i="10" s="1"/>
  <c r="S758" i="10" a="1"/>
  <c r="S758" i="10" s="1"/>
  <c r="Y758" i="10" s="1"/>
  <c r="S407" i="10" a="1"/>
  <c r="S407" i="10" s="1"/>
  <c r="Y407" i="10" s="1"/>
  <c r="S485" i="10" a="1"/>
  <c r="S485" i="10" s="1"/>
  <c r="Y485" i="10" s="1"/>
  <c r="S617" i="10" a="1"/>
  <c r="S617" i="10" s="1"/>
  <c r="Y617" i="10" s="1"/>
  <c r="S898" i="10" a="1"/>
  <c r="S898" i="10" s="1"/>
  <c r="Y898" i="10" s="1"/>
  <c r="S442" i="10" a="1"/>
  <c r="S442" i="10" s="1"/>
  <c r="Y442" i="10" s="1"/>
  <c r="S704" i="10" a="1"/>
  <c r="S704" i="10" s="1"/>
  <c r="Y704" i="10" s="1"/>
  <c r="S999" i="10" a="1"/>
  <c r="S999" i="10" s="1"/>
  <c r="Y999" i="10" s="1"/>
  <c r="S354" i="10" a="1"/>
  <c r="S354" i="10" s="1"/>
  <c r="Y354" i="10" s="1"/>
  <c r="S643" i="10" a="1"/>
  <c r="S643" i="10" s="1"/>
  <c r="Y643" i="10" s="1"/>
  <c r="S969" i="10" a="1"/>
  <c r="S969" i="10" s="1"/>
  <c r="Y969" i="10" s="1"/>
  <c r="S582" i="10" a="1"/>
  <c r="S582" i="10" s="1"/>
  <c r="Y582" i="10" s="1"/>
  <c r="S136" i="10" a="1"/>
  <c r="S136" i="10" s="1"/>
  <c r="Y136" i="10" s="1"/>
  <c r="S647" i="10" a="1"/>
  <c r="S647" i="10" s="1"/>
  <c r="Y647" i="10" s="1"/>
  <c r="S307" i="10" a="1"/>
  <c r="S307" i="10" s="1"/>
  <c r="Y307" i="10" s="1"/>
  <c r="S841" i="10" a="1"/>
  <c r="S841" i="10" s="1"/>
  <c r="Y841" i="10" s="1"/>
  <c r="S615" i="10" a="1"/>
  <c r="S615" i="10" s="1"/>
  <c r="Y615" i="10" s="1"/>
  <c r="S384" i="10" a="1"/>
  <c r="S384" i="10" s="1"/>
  <c r="Y384" i="10" s="1"/>
  <c r="S847" i="10" a="1"/>
  <c r="S847" i="10" s="1"/>
  <c r="Y847" i="10" s="1"/>
  <c r="S227" i="10" a="1"/>
  <c r="S227" i="10" s="1"/>
  <c r="Y227" i="10" s="1"/>
  <c r="S42" i="10" a="1"/>
  <c r="S42" i="10" s="1"/>
  <c r="Y42" i="10" s="1"/>
  <c r="S341" i="10" a="1"/>
  <c r="S341" i="10" s="1"/>
  <c r="Y341" i="10" s="1"/>
  <c r="S809" i="10" a="1"/>
  <c r="S809" i="10" s="1"/>
  <c r="Y809" i="10" s="1"/>
  <c r="S932" i="10" a="1"/>
  <c r="S932" i="10" s="1"/>
  <c r="Y932" i="10" s="1"/>
  <c r="S920" i="10" a="1"/>
  <c r="S920" i="10" s="1"/>
  <c r="Y920" i="10" s="1"/>
  <c r="S899" i="10" a="1"/>
  <c r="S899" i="10" s="1"/>
  <c r="Y899" i="10" s="1"/>
  <c r="S175" i="10" a="1"/>
  <c r="S175" i="10" s="1"/>
  <c r="Y175" i="10" s="1"/>
  <c r="S801" i="10" a="1"/>
  <c r="S801" i="10" s="1"/>
  <c r="Y801" i="10" s="1"/>
  <c r="S959" i="10" a="1"/>
  <c r="S959" i="10" s="1"/>
  <c r="Y959" i="10" s="1"/>
  <c r="S263" i="10" a="1"/>
  <c r="S263" i="10" s="1"/>
  <c r="Y263" i="10" s="1"/>
  <c r="S29" i="10" a="1"/>
  <c r="S29" i="10" s="1"/>
  <c r="Y29" i="10" s="1"/>
  <c r="S474" i="10" a="1"/>
  <c r="S474" i="10" s="1"/>
  <c r="Y474" i="10" s="1"/>
  <c r="S519" i="10" a="1"/>
  <c r="S519" i="10" s="1"/>
  <c r="Y519" i="10" s="1"/>
  <c r="S479" i="10" a="1"/>
  <c r="S479" i="10" s="1"/>
  <c r="Y479" i="10" s="1"/>
  <c r="S215" i="10" a="1"/>
  <c r="S215" i="10" s="1"/>
  <c r="Y215" i="10" s="1"/>
  <c r="S870" i="10" a="1"/>
  <c r="S870" i="10" s="1"/>
  <c r="Y870" i="10" s="1"/>
  <c r="S25" i="10" a="1"/>
  <c r="S25" i="10" s="1"/>
  <c r="Y25" i="10" s="1"/>
  <c r="S824" i="10" a="1"/>
  <c r="S824" i="10" s="1"/>
  <c r="Y824" i="10" s="1"/>
  <c r="S738" i="10" a="1"/>
  <c r="S738" i="10" s="1"/>
  <c r="Y738" i="10" s="1"/>
  <c r="S235" i="10" a="1"/>
  <c r="S235" i="10" s="1"/>
  <c r="Y235" i="10" s="1"/>
  <c r="S972" i="10" a="1"/>
  <c r="S972" i="10" s="1"/>
  <c r="Y972" i="10" s="1"/>
  <c r="S886" i="10" a="1"/>
  <c r="S886" i="10" s="1"/>
  <c r="Y886" i="10" s="1"/>
  <c r="S309" i="10" a="1"/>
  <c r="S309" i="10" s="1"/>
  <c r="Y309" i="10" s="1"/>
  <c r="S246" i="10" a="1"/>
  <c r="S246" i="10" s="1"/>
  <c r="Y246" i="10" s="1"/>
  <c r="S461" i="10" a="1"/>
  <c r="S461" i="10" s="1"/>
  <c r="Y461" i="10" s="1"/>
  <c r="S979" i="10" a="1"/>
  <c r="S979" i="10" s="1"/>
  <c r="Y979" i="10" s="1"/>
  <c r="S927" i="10" a="1"/>
  <c r="S927" i="10" s="1"/>
  <c r="Y927" i="10" s="1"/>
  <c r="S167" i="10" a="1"/>
  <c r="S167" i="10" s="1"/>
  <c r="Y167" i="10" s="1"/>
  <c r="S226" i="10" a="1"/>
  <c r="S226" i="10" s="1"/>
  <c r="Y226" i="10" s="1"/>
  <c r="S697" i="10" a="1"/>
  <c r="S697" i="10" s="1"/>
  <c r="Y697" i="10" s="1"/>
  <c r="S423" i="10" a="1"/>
  <c r="S423" i="10" s="1"/>
  <c r="Y423" i="10" s="1"/>
  <c r="S808" i="10" a="1"/>
  <c r="S808" i="10" s="1"/>
  <c r="Y808" i="10" s="1"/>
  <c r="S375" i="10" a="1"/>
  <c r="S375" i="10" s="1"/>
  <c r="Y375" i="10" s="1"/>
  <c r="S368" i="10" a="1"/>
  <c r="S368" i="10" s="1"/>
  <c r="Y368" i="10" s="1"/>
  <c r="S370" i="10" a="1"/>
  <c r="S370" i="10" s="1"/>
  <c r="Y370" i="10" s="1"/>
  <c r="S871" i="10" a="1"/>
  <c r="S871" i="10" s="1"/>
  <c r="Y871" i="10" s="1"/>
  <c r="S872" i="10" a="1"/>
  <c r="S872" i="10" s="1"/>
  <c r="Y872" i="10" s="1"/>
  <c r="S121" i="10" a="1"/>
  <c r="S121" i="10" s="1"/>
  <c r="Y121" i="10" s="1"/>
  <c r="S955" i="10" a="1"/>
  <c r="S955" i="10" s="1"/>
  <c r="Y955" i="10" s="1"/>
  <c r="S562" i="10" a="1"/>
  <c r="S562" i="10" s="1"/>
  <c r="Y562" i="10" s="1"/>
  <c r="S990" i="10" a="1"/>
  <c r="S990" i="10" s="1"/>
  <c r="Y990" i="10" s="1"/>
  <c r="S102" i="10" a="1"/>
  <c r="S102" i="10" s="1"/>
  <c r="Y102" i="10" s="1"/>
  <c r="S985" i="10" a="1"/>
  <c r="S985" i="10" s="1"/>
  <c r="Y985" i="10" s="1"/>
  <c r="S456" i="10" a="1"/>
  <c r="S456" i="10" s="1"/>
  <c r="Y456" i="10" s="1"/>
  <c r="S412" i="10" a="1"/>
  <c r="S412" i="10" s="1"/>
  <c r="Y412" i="10" s="1"/>
  <c r="S604" i="10" a="1"/>
  <c r="S604" i="10" s="1"/>
  <c r="Y604" i="10" s="1"/>
  <c r="S38" i="10" a="1"/>
  <c r="S38" i="10" s="1"/>
  <c r="Y38" i="10" s="1"/>
  <c r="S735" i="10" a="1"/>
  <c r="S735" i="10" s="1"/>
  <c r="Y735" i="10" s="1"/>
  <c r="S363" i="10" a="1"/>
  <c r="S363" i="10" s="1"/>
  <c r="Y363" i="10" s="1"/>
  <c r="S253" i="10" a="1"/>
  <c r="S253" i="10" s="1"/>
  <c r="Y253" i="10" s="1"/>
  <c r="S821" i="10" a="1"/>
  <c r="S821" i="10" s="1"/>
  <c r="Y821" i="10" s="1"/>
  <c r="S97" i="10" a="1"/>
  <c r="S97" i="10" s="1"/>
  <c r="Y97" i="10" s="1"/>
  <c r="S504" i="10" a="1"/>
  <c r="S504" i="10" s="1"/>
  <c r="Y504" i="10" s="1"/>
  <c r="S732" i="10" a="1"/>
  <c r="S732" i="10" s="1"/>
  <c r="Y732" i="10" s="1"/>
  <c r="S673" i="10" a="1"/>
  <c r="S673" i="10" s="1"/>
  <c r="Y673" i="10" s="1"/>
  <c r="S101" i="10" a="1"/>
  <c r="S101" i="10" s="1"/>
  <c r="Y101" i="10" s="1"/>
  <c r="S487" i="10" a="1"/>
  <c r="S487" i="10" s="1"/>
  <c r="Y487" i="10" s="1"/>
  <c r="S499" i="10" a="1"/>
  <c r="S499" i="10" s="1"/>
  <c r="Y499" i="10" s="1"/>
  <c r="S616" i="10" a="1"/>
  <c r="S616" i="10" s="1"/>
  <c r="Y616" i="10" s="1"/>
  <c r="S838" i="10" a="1"/>
  <c r="S838" i="10" s="1"/>
  <c r="Y838" i="10" s="1"/>
  <c r="S95" i="10" a="1"/>
  <c r="S95" i="10" s="1"/>
  <c r="Y95" i="10" s="1"/>
  <c r="S369" i="10" a="1"/>
  <c r="S369" i="10" s="1"/>
  <c r="Y369" i="10" s="1"/>
  <c r="S1000" i="10" a="1"/>
  <c r="S1000" i="10" s="1"/>
  <c r="Y1000" i="10" s="1"/>
  <c r="S742" i="10" a="1"/>
  <c r="S742" i="10" s="1"/>
  <c r="Y742" i="10" s="1"/>
  <c r="S37" i="10" a="1"/>
  <c r="S37" i="10" s="1"/>
  <c r="Y37" i="10" s="1"/>
  <c r="S879" i="10" a="1"/>
  <c r="S879" i="10" s="1"/>
  <c r="Y879" i="10" s="1"/>
  <c r="S149" i="10" a="1"/>
  <c r="S149" i="10" s="1"/>
  <c r="Y149" i="10" s="1"/>
  <c r="S514" i="10" a="1"/>
  <c r="S514" i="10" s="1"/>
  <c r="Y514" i="10" s="1"/>
  <c r="S909" i="10" a="1"/>
  <c r="S909" i="10" s="1"/>
  <c r="Y909" i="10" s="1"/>
  <c r="S366" i="10" a="1"/>
  <c r="S366" i="10" s="1"/>
  <c r="Y366" i="10" s="1"/>
  <c r="S777" i="10" a="1"/>
  <c r="S777" i="10" s="1"/>
  <c r="Y777" i="10" s="1"/>
  <c r="S678" i="10" a="1"/>
  <c r="S678" i="10" s="1"/>
  <c r="Y678" i="10" s="1"/>
  <c r="S117" i="10" a="1"/>
  <c r="S117" i="10" s="1"/>
  <c r="Y117" i="10" s="1"/>
  <c r="S884" i="10" a="1"/>
  <c r="S884" i="10" s="1"/>
  <c r="Y884" i="10" s="1"/>
  <c r="S511" i="10" a="1"/>
  <c r="S511" i="10" s="1"/>
  <c r="Y511" i="10" s="1"/>
  <c r="S832" i="10" a="1"/>
  <c r="S832" i="10" s="1"/>
  <c r="Y832" i="10" s="1"/>
  <c r="S865" i="10" a="1"/>
  <c r="S865" i="10" s="1"/>
  <c r="Y865" i="10" s="1"/>
  <c r="S313" i="10" a="1"/>
  <c r="S313" i="10" s="1"/>
  <c r="Y313" i="10" s="1"/>
  <c r="S855" i="10" a="1"/>
  <c r="S855" i="10" s="1"/>
  <c r="Y855" i="10" s="1"/>
  <c r="S148" i="10" a="1"/>
  <c r="S148" i="10" s="1"/>
  <c r="Y148" i="10" s="1"/>
  <c r="S728" i="10" a="1"/>
  <c r="S728" i="10" s="1"/>
  <c r="Y728" i="10" s="1"/>
  <c r="S255" i="10" a="1"/>
  <c r="S255" i="10" s="1"/>
  <c r="Y255" i="10" s="1"/>
  <c r="S11" i="10" a="1"/>
  <c r="S11" i="10" s="1"/>
  <c r="Y11" i="10" s="1"/>
  <c r="S301" i="10" a="1"/>
  <c r="S301" i="10" s="1"/>
  <c r="Y301" i="10" s="1"/>
  <c r="S74" i="10" a="1"/>
  <c r="S74" i="10" s="1"/>
  <c r="Y74" i="10" s="1"/>
  <c r="S935" i="10" a="1"/>
  <c r="S935" i="10" s="1"/>
  <c r="Y935" i="10" s="1"/>
  <c r="S270" i="10" a="1"/>
  <c r="S270" i="10" s="1"/>
  <c r="Y270" i="10" s="1"/>
  <c r="S53" i="10" a="1"/>
  <c r="S53" i="10" s="1"/>
  <c r="Y53" i="10" s="1"/>
  <c r="S221" i="10" a="1"/>
  <c r="S221" i="10" s="1"/>
  <c r="Y221" i="10" s="1"/>
  <c r="S844" i="10" a="1"/>
  <c r="S844" i="10" s="1"/>
  <c r="Y844" i="10" s="1"/>
  <c r="S829" i="10" a="1"/>
  <c r="S829" i="10" s="1"/>
  <c r="Y829" i="10" s="1"/>
  <c r="S116" i="10" a="1"/>
  <c r="S116" i="10" s="1"/>
  <c r="Y116" i="10" s="1"/>
  <c r="S240" i="10" a="1"/>
  <c r="S240" i="10" s="1"/>
  <c r="Y240" i="10" s="1"/>
  <c r="S89" i="10" a="1"/>
  <c r="S89" i="10" s="1"/>
  <c r="Y89" i="10" s="1"/>
  <c r="S981" i="10" a="1"/>
  <c r="S981" i="10" s="1"/>
  <c r="Y981" i="10" s="1"/>
  <c r="S403" i="10" a="1"/>
  <c r="S403" i="10" s="1"/>
  <c r="Y403" i="10" s="1"/>
  <c r="S911" i="10" a="1"/>
  <c r="S911" i="10" s="1"/>
  <c r="Y911" i="10" s="1"/>
  <c r="S539" i="10" a="1"/>
  <c r="S539" i="10" s="1"/>
  <c r="Y539" i="10" s="1"/>
  <c r="S880" i="10" a="1"/>
  <c r="S880" i="10" s="1"/>
  <c r="Y880" i="10" s="1"/>
  <c r="S133" i="10" a="1"/>
  <c r="S133" i="10" s="1"/>
  <c r="Y133" i="10" s="1"/>
  <c r="S799" i="10" a="1"/>
  <c r="S799" i="10" s="1"/>
  <c r="Y799" i="10" s="1"/>
  <c r="S524" i="10" a="1"/>
  <c r="S524" i="10" s="1"/>
  <c r="Y524" i="10" s="1"/>
  <c r="S315" i="10" a="1"/>
  <c r="S315" i="10" s="1"/>
  <c r="Y315" i="10" s="1"/>
  <c r="S494" i="10" a="1"/>
  <c r="S494" i="10" s="1"/>
  <c r="Y494" i="10" s="1"/>
  <c r="S882" i="10" a="1"/>
  <c r="S882" i="10" s="1"/>
  <c r="Y882" i="10" s="1"/>
  <c r="S501" i="10" a="1"/>
  <c r="S501" i="10" s="1"/>
  <c r="Y501" i="10" s="1"/>
  <c r="S446" i="10" a="1"/>
  <c r="S446" i="10" s="1"/>
  <c r="Y446" i="10" s="1"/>
  <c r="S454" i="10" a="1"/>
  <c r="S454" i="10" s="1"/>
  <c r="Y454" i="10" s="1"/>
  <c r="S200" i="10" a="1"/>
  <c r="S200" i="10" s="1"/>
  <c r="Y200" i="10" s="1"/>
  <c r="S651" i="10" a="1"/>
  <c r="S651" i="10" s="1"/>
  <c r="Y651" i="10" s="1"/>
  <c r="S339" i="10" a="1"/>
  <c r="S339" i="10" s="1"/>
  <c r="Y339" i="10" s="1"/>
  <c r="S736" i="10" a="1"/>
  <c r="S736" i="10" s="1"/>
  <c r="Y736" i="10" s="1"/>
  <c r="S609" i="10" a="1"/>
  <c r="S609" i="10" s="1"/>
  <c r="Y609" i="10" s="1"/>
  <c r="S32" i="10" a="1"/>
  <c r="S32" i="10" s="1"/>
  <c r="Y32" i="10" s="1"/>
  <c r="S987" i="10" a="1"/>
  <c r="S987" i="10" s="1"/>
  <c r="Y987" i="10" s="1"/>
  <c r="S526" i="10" a="1"/>
  <c r="S526" i="10" s="1"/>
  <c r="Y526" i="10" s="1"/>
  <c r="S607" i="10" a="1"/>
  <c r="S607" i="10" s="1"/>
  <c r="Y607" i="10" s="1"/>
  <c r="S721" i="10" a="1"/>
  <c r="S721" i="10" s="1"/>
  <c r="Y721" i="10" s="1"/>
  <c r="S827" i="10" a="1"/>
  <c r="S827" i="10" s="1"/>
  <c r="Y827" i="10" s="1"/>
  <c r="S113" i="10" a="1"/>
  <c r="S113" i="10" s="1"/>
  <c r="Y113" i="10" s="1"/>
  <c r="S840" i="10" a="1"/>
  <c r="S840" i="10" s="1"/>
  <c r="Y840" i="10" s="1"/>
  <c r="S700" i="10" a="1"/>
  <c r="S700" i="10" s="1"/>
  <c r="Y700" i="10" s="1"/>
  <c r="S583" i="10" a="1"/>
  <c r="S583" i="10" s="1"/>
  <c r="Y583" i="10" s="1"/>
  <c r="S653" i="10" a="1"/>
  <c r="S653" i="10" s="1"/>
  <c r="Y653" i="10" s="1"/>
  <c r="S169" i="10" a="1"/>
  <c r="S169" i="10" s="1"/>
  <c r="Y169" i="10" s="1"/>
  <c r="S782" i="10" a="1"/>
  <c r="S782" i="10" s="1"/>
  <c r="Y782" i="10" s="1"/>
  <c r="S433" i="10" a="1"/>
  <c r="S433" i="10" s="1"/>
  <c r="Y433" i="10" s="1"/>
  <c r="S802" i="10" a="1"/>
  <c r="S802" i="10" s="1"/>
  <c r="Y802" i="10" s="1"/>
  <c r="S236" i="10" a="1"/>
  <c r="S236" i="10" s="1"/>
  <c r="Y236" i="10" s="1"/>
  <c r="S659" i="10" a="1"/>
  <c r="S659" i="10" s="1"/>
  <c r="Y659" i="10" s="1"/>
  <c r="S702" i="10" a="1"/>
  <c r="S702" i="10" s="1"/>
  <c r="Y702" i="10" s="1"/>
  <c r="S276" i="10" a="1"/>
  <c r="S276" i="10" s="1"/>
  <c r="Y276" i="10" s="1"/>
  <c r="S125" i="10" a="1"/>
  <c r="S125" i="10" s="1"/>
  <c r="Y125" i="10" s="1"/>
  <c r="S377" i="10" a="1"/>
  <c r="S377" i="10" s="1"/>
  <c r="Y377" i="10" s="1"/>
  <c r="S345" i="10" a="1"/>
  <c r="S345" i="10" s="1"/>
  <c r="Y345" i="10" s="1"/>
  <c r="S762" i="10" a="1"/>
  <c r="S762" i="10" s="1"/>
  <c r="Y762" i="10" s="1"/>
  <c r="S610" i="10" a="1"/>
  <c r="S610" i="10" s="1"/>
  <c r="Y610" i="10" s="1"/>
  <c r="S130" i="10" a="1"/>
  <c r="S130" i="10" s="1"/>
  <c r="Y130" i="10" s="1"/>
  <c r="S590" i="10" a="1"/>
  <c r="S590" i="10" s="1"/>
  <c r="Y590" i="10" s="1"/>
  <c r="S976" i="10" a="1"/>
  <c r="S976" i="10" s="1"/>
  <c r="Y976" i="10" s="1"/>
  <c r="S606" i="10" a="1"/>
  <c r="S606" i="10" s="1"/>
  <c r="Y606" i="10" s="1"/>
  <c r="S662" i="10" a="1"/>
  <c r="S662" i="10" s="1"/>
  <c r="Y662" i="10" s="1"/>
  <c r="S111" i="10" a="1"/>
  <c r="S111" i="10" s="1"/>
  <c r="Y111" i="10" s="1"/>
  <c r="S470" i="10" a="1"/>
  <c r="S470" i="10" s="1"/>
  <c r="Y470" i="10" s="1"/>
  <c r="S129" i="10" a="1"/>
  <c r="S129" i="10" s="1"/>
  <c r="Y129" i="10" s="1"/>
  <c r="S997" i="10" a="1"/>
  <c r="S997" i="10" s="1"/>
  <c r="Y997" i="10" s="1"/>
  <c r="S815" i="10" a="1"/>
  <c r="S815" i="10" s="1"/>
  <c r="Y815" i="10" s="1"/>
  <c r="S65" i="10" a="1"/>
  <c r="S65" i="10" s="1"/>
  <c r="Y65" i="10" s="1"/>
  <c r="S754" i="10" a="1"/>
  <c r="S754" i="10" s="1"/>
  <c r="Y754" i="10" s="1"/>
  <c r="S877" i="10" a="1"/>
  <c r="S877" i="10" s="1"/>
  <c r="Y877" i="10" s="1"/>
  <c r="S505" i="10" a="1"/>
  <c r="S505" i="10" s="1"/>
  <c r="Y505" i="10" s="1"/>
  <c r="S798" i="10" a="1"/>
  <c r="S798" i="10" s="1"/>
  <c r="Y798" i="10" s="1"/>
  <c r="S104" i="10" a="1"/>
  <c r="S104" i="10" s="1"/>
  <c r="Y104" i="10" s="1"/>
  <c r="S724" i="10" a="1"/>
  <c r="S724" i="10" s="1"/>
  <c r="Y724" i="10" s="1"/>
  <c r="S924" i="10" a="1"/>
  <c r="S924" i="10" s="1"/>
  <c r="Y924" i="10" s="1"/>
  <c r="S357" i="10" a="1"/>
  <c r="S357" i="10" s="1"/>
  <c r="Y357" i="10" s="1"/>
  <c r="S310" i="10" a="1"/>
  <c r="S310" i="10" s="1"/>
  <c r="Y310" i="10" s="1"/>
  <c r="S80" i="10" a="1"/>
  <c r="S80" i="10" s="1"/>
  <c r="Y80" i="10" s="1"/>
  <c r="S774" i="10" a="1"/>
  <c r="S774" i="10" s="1"/>
  <c r="Y774" i="10" s="1"/>
  <c r="S845" i="10" a="1"/>
  <c r="S845" i="10" s="1"/>
  <c r="Y845" i="10" s="1"/>
  <c r="S302" i="10" a="1"/>
  <c r="S302" i="10" s="1"/>
  <c r="Y302" i="10" s="1"/>
  <c r="S784" i="10" a="1"/>
  <c r="S784" i="10" s="1"/>
  <c r="Y784" i="10" s="1"/>
  <c r="S237" i="10" a="1"/>
  <c r="S237" i="10" s="1"/>
  <c r="Y237" i="10" s="1"/>
  <c r="S4" i="10" a="1"/>
  <c r="S4" i="10" s="1"/>
  <c r="Y4" i="10" s="1"/>
  <c r="S688" i="10" a="1"/>
  <c r="S688" i="10" s="1"/>
  <c r="Y688" i="10" s="1"/>
  <c r="S264" i="10" a="1"/>
  <c r="S264" i="10" s="1"/>
  <c r="Y264" i="10" s="1"/>
  <c r="S961" i="10" a="1"/>
  <c r="S961" i="10" s="1"/>
  <c r="Y961" i="10" s="1"/>
  <c r="S160" i="10" a="1"/>
  <c r="S160" i="10" s="1"/>
  <c r="Y160" i="10" s="1"/>
  <c r="S476" i="10" a="1"/>
  <c r="S476" i="10" s="1"/>
  <c r="Y476" i="10" s="1"/>
  <c r="S690" i="10" a="1"/>
  <c r="S690" i="10" s="1"/>
  <c r="Y690" i="10" s="1"/>
  <c r="S295" i="10" a="1"/>
  <c r="S295" i="10" s="1"/>
  <c r="Y295" i="10" s="1"/>
  <c r="S233" i="10" a="1"/>
  <c r="S233" i="10" s="1"/>
  <c r="Y233" i="10" s="1"/>
  <c r="S795" i="10" a="1"/>
  <c r="S795" i="10" s="1"/>
  <c r="Y795" i="10" s="1"/>
  <c r="S131" i="10" a="1"/>
  <c r="S131" i="10" s="1"/>
  <c r="Y131" i="10" s="1"/>
  <c r="S858" i="10" a="1"/>
  <c r="S858" i="10" s="1"/>
  <c r="Y858" i="10" s="1"/>
  <c r="S218" i="10" a="1"/>
  <c r="S218" i="10" s="1"/>
  <c r="Y218" i="10" s="1"/>
  <c r="S151" i="10" a="1"/>
  <c r="S151" i="10" s="1"/>
  <c r="Y151" i="10" s="1"/>
  <c r="S228" i="10" a="1"/>
  <c r="S228" i="10" s="1"/>
  <c r="Y228" i="10" s="1"/>
  <c r="S496" i="10" a="1"/>
  <c r="S496" i="10" s="1"/>
  <c r="Y496" i="10" s="1"/>
  <c r="S712" i="10" a="1"/>
  <c r="S712" i="10" s="1"/>
  <c r="Y712" i="10" s="1"/>
  <c r="S685" i="10" a="1"/>
  <c r="S685" i="10" s="1"/>
  <c r="Y685" i="10" s="1"/>
  <c r="S770" i="10" a="1"/>
  <c r="S770" i="10" s="1"/>
  <c r="Y770" i="10" s="1"/>
  <c r="S934" i="10" a="1"/>
  <c r="S934" i="10" s="1"/>
  <c r="Y934" i="10" s="1"/>
  <c r="S888" i="10" a="1"/>
  <c r="S888" i="10" s="1"/>
  <c r="Y888" i="10" s="1"/>
  <c r="S319" i="10" a="1"/>
  <c r="S319" i="10" s="1"/>
  <c r="Y319" i="10" s="1"/>
  <c r="S772" i="10" a="1"/>
  <c r="S772" i="10" s="1"/>
  <c r="Y772" i="10" s="1"/>
  <c r="S195" i="10" a="1"/>
  <c r="S195" i="10" s="1"/>
  <c r="Y195" i="10" s="1"/>
  <c r="S970" i="10" a="1"/>
  <c r="S970" i="10" s="1"/>
  <c r="Y970" i="10" s="1"/>
  <c r="S495" i="10" a="1"/>
  <c r="S495" i="10" s="1"/>
  <c r="Y495" i="10" s="1"/>
  <c r="S280" i="10" a="1"/>
  <c r="S280" i="10" s="1"/>
  <c r="Y280" i="10" s="1"/>
  <c r="S634" i="10" a="1"/>
  <c r="S634" i="10" s="1"/>
  <c r="Y634" i="10" s="1"/>
  <c r="S192" i="10" a="1"/>
  <c r="S192" i="10" s="1"/>
  <c r="Y192" i="10" s="1"/>
  <c r="S114" i="10" a="1"/>
  <c r="S114" i="10" s="1"/>
  <c r="Y114" i="10" s="1"/>
  <c r="S883" i="10" a="1"/>
  <c r="S883" i="10" s="1"/>
  <c r="Y883" i="10" s="1"/>
  <c r="S120" i="10" a="1"/>
  <c r="S120" i="10" s="1"/>
  <c r="Y120" i="10" s="1"/>
  <c r="S394" i="10" a="1"/>
  <c r="S394" i="10" s="1"/>
  <c r="Y394" i="10" s="1"/>
  <c r="S243" i="10" a="1"/>
  <c r="S243" i="10" s="1"/>
  <c r="Y243" i="10" s="1"/>
  <c r="S449" i="10" a="1"/>
  <c r="S449" i="10" s="1"/>
  <c r="Y449" i="10" s="1"/>
  <c r="S640" i="10" a="1"/>
  <c r="S640" i="10" s="1"/>
  <c r="Y640" i="10" s="1"/>
  <c r="S691" i="10" a="1"/>
  <c r="S691" i="10" s="1"/>
  <c r="Y691" i="10" s="1"/>
  <c r="S330" i="10" a="1"/>
  <c r="S330" i="10" s="1"/>
  <c r="Y330" i="10" s="1"/>
  <c r="S813" i="10" a="1"/>
  <c r="S813" i="10" s="1"/>
  <c r="Y813" i="10" s="1"/>
  <c r="S559" i="10" a="1"/>
  <c r="S559" i="10" s="1"/>
  <c r="Y559" i="10" s="1"/>
  <c r="S493" i="10" a="1"/>
  <c r="S493" i="10" s="1"/>
  <c r="Y493" i="10" s="1"/>
  <c r="S20" i="10" a="1"/>
  <c r="S20" i="10" s="1"/>
  <c r="Y20" i="10" s="1"/>
  <c r="S983" i="10" a="1"/>
  <c r="S983" i="10" s="1"/>
  <c r="Y983" i="10" s="1"/>
  <c r="S508" i="10" a="1"/>
  <c r="S508" i="10" s="1"/>
  <c r="Y508" i="10" s="1"/>
  <c r="S978" i="10" a="1"/>
  <c r="S978" i="10" s="1"/>
  <c r="Y978" i="10" s="1"/>
  <c r="S807" i="10" a="1"/>
  <c r="S807" i="10" s="1"/>
  <c r="Y807" i="10" s="1"/>
  <c r="S140" i="10" a="1"/>
  <c r="S140" i="10" s="1"/>
  <c r="Y140" i="10" s="1"/>
  <c r="S436" i="10" a="1"/>
  <c r="S436" i="10" s="1"/>
  <c r="Y436" i="10" s="1"/>
  <c r="S633" i="10" a="1"/>
  <c r="S633" i="10" s="1"/>
  <c r="Y633" i="10" s="1"/>
  <c r="S8" i="10" a="1"/>
  <c r="S8" i="10" s="1"/>
  <c r="Y8" i="10" s="1"/>
  <c r="S874" i="10" a="1"/>
  <c r="S874" i="10" s="1"/>
  <c r="Y874" i="10" s="1"/>
  <c r="S112" i="10" a="1"/>
  <c r="S112" i="10" s="1"/>
  <c r="Y112" i="10" s="1"/>
  <c r="S84" i="10" a="1"/>
  <c r="S84" i="10" s="1"/>
  <c r="Y84" i="10" s="1"/>
  <c r="S211" i="10" a="1"/>
  <c r="S211" i="10" s="1"/>
  <c r="Y211" i="10" s="1"/>
  <c r="S626" i="10" a="1"/>
  <c r="S626" i="10" s="1"/>
  <c r="Y626" i="10" s="1"/>
  <c r="S843" i="10" a="1"/>
  <c r="S843" i="10" s="1"/>
  <c r="Y843" i="10" s="1"/>
  <c r="S427" i="10" a="1"/>
  <c r="S427" i="10" s="1"/>
  <c r="Y427" i="10" s="1"/>
  <c r="S825" i="10" a="1"/>
  <c r="S825" i="10" s="1"/>
  <c r="Y825" i="10" s="1"/>
  <c r="S472" i="10" a="1"/>
  <c r="S472" i="10" s="1"/>
  <c r="Y472" i="10" s="1"/>
  <c r="S338" i="10" a="1"/>
  <c r="S338" i="10" s="1"/>
  <c r="Y338" i="10" s="1"/>
  <c r="S822" i="10" a="1"/>
  <c r="S822" i="10" s="1"/>
  <c r="Y822" i="10" s="1"/>
  <c r="S862" i="10" a="1"/>
  <c r="S862" i="10" s="1"/>
  <c r="Y862" i="10" s="1"/>
  <c r="S842" i="10" a="1"/>
  <c r="S842" i="10" s="1"/>
  <c r="Y842" i="10" s="1"/>
  <c r="S962" i="10" a="1"/>
  <c r="S962" i="10" s="1"/>
  <c r="Y962" i="10" s="1"/>
  <c r="S864" i="10" a="1"/>
  <c r="S864" i="10" s="1"/>
  <c r="Y864" i="10" s="1"/>
  <c r="S278" i="10" a="1"/>
  <c r="S278" i="10" s="1"/>
  <c r="Y278" i="10" s="1"/>
  <c r="S903" i="10" a="1"/>
  <c r="S903" i="10" s="1"/>
  <c r="Y903" i="10" s="1"/>
  <c r="S239" i="10" a="1"/>
  <c r="S239" i="10" s="1"/>
  <c r="Y239" i="10" s="1"/>
  <c r="S404" i="10" a="1"/>
  <c r="S404" i="10" s="1"/>
  <c r="Y404" i="10" s="1"/>
  <c r="S828" i="10" a="1"/>
  <c r="S828" i="10" s="1"/>
  <c r="Y828" i="10" s="1"/>
  <c r="S750" i="10" a="1"/>
  <c r="S750" i="10" s="1"/>
  <c r="Y750" i="10" s="1"/>
  <c r="S471" i="10" a="1"/>
  <c r="S471" i="10" s="1"/>
  <c r="Y471" i="10" s="1"/>
  <c r="S860" i="10" a="1"/>
  <c r="S860" i="10" s="1"/>
  <c r="Y860" i="10" s="1"/>
  <c r="S172" i="10" a="1"/>
  <c r="S172" i="10" s="1"/>
  <c r="Y172" i="10" s="1"/>
  <c r="S996" i="10" a="1"/>
  <c r="S996" i="10" s="1"/>
  <c r="Y996" i="10" s="1"/>
  <c r="S393" i="10" a="1"/>
  <c r="S393" i="10" s="1"/>
  <c r="Y393" i="10" s="1"/>
  <c r="S49" i="10" a="1"/>
  <c r="S49" i="10" s="1"/>
  <c r="Y49" i="10" s="1"/>
  <c r="S733" i="10" a="1"/>
  <c r="S733" i="10" s="1"/>
  <c r="Y733" i="10" s="1"/>
  <c r="S483" i="10" a="1"/>
  <c r="S483" i="10" s="1"/>
  <c r="Y483" i="10" s="1"/>
  <c r="S558" i="10" a="1"/>
  <c r="S558" i="10" s="1"/>
  <c r="Y558" i="10" s="1"/>
  <c r="S318" i="10" a="1"/>
  <c r="S318" i="10" s="1"/>
  <c r="Y318" i="10" s="1"/>
  <c r="S70" i="10" a="1"/>
  <c r="S70" i="10" s="1"/>
  <c r="Y70" i="10" s="1"/>
  <c r="S603" i="10" a="1"/>
  <c r="S603" i="10" s="1"/>
  <c r="Y603" i="10" s="1"/>
  <c r="S304" i="10" a="1"/>
  <c r="S304" i="10" s="1"/>
  <c r="Y304" i="10" s="1"/>
  <c r="S611" i="10" a="1"/>
  <c r="S611" i="10" s="1"/>
  <c r="Y611" i="10" s="1"/>
  <c r="S748" i="10" a="1"/>
  <c r="S748" i="10" s="1"/>
  <c r="Y748" i="10" s="1"/>
  <c r="S624" i="10" a="1"/>
  <c r="S624" i="10" s="1"/>
  <c r="Y624" i="10" s="1"/>
  <c r="S349" i="10" a="1"/>
  <c r="S349" i="10" s="1"/>
  <c r="Y349" i="10" s="1"/>
  <c r="S323" i="10" a="1"/>
  <c r="S323" i="10" s="1"/>
  <c r="Y323" i="10" s="1"/>
  <c r="S668" i="10" a="1"/>
  <c r="S668" i="10" s="1"/>
  <c r="Y668" i="10" s="1"/>
  <c r="S77" i="10" a="1"/>
  <c r="S77" i="10" s="1"/>
  <c r="Y77" i="10" s="1"/>
  <c r="S803" i="10" a="1"/>
  <c r="S803" i="10" s="1"/>
  <c r="Y803" i="10" s="1"/>
  <c r="S364" i="10" a="1"/>
  <c r="S364" i="10" s="1"/>
  <c r="Y364" i="10" s="1"/>
  <c r="S565" i="10" a="1"/>
  <c r="S565" i="10" s="1"/>
  <c r="Y565" i="10" s="1"/>
  <c r="S548" i="10" a="1"/>
  <c r="S548" i="10" s="1"/>
  <c r="Y548" i="10" s="1"/>
  <c r="S820" i="10" a="1"/>
  <c r="S820" i="10" s="1"/>
  <c r="Y820" i="10" s="1"/>
  <c r="S300" i="10" a="1"/>
  <c r="S300" i="10" s="1"/>
  <c r="Y300" i="10" s="1"/>
  <c r="S208" i="10" a="1"/>
  <c r="S208" i="10" s="1"/>
  <c r="Y208" i="10" s="1"/>
  <c r="S532" i="10" a="1"/>
  <c r="S532" i="10" s="1"/>
  <c r="Y532" i="10" s="1"/>
  <c r="S579" i="10" a="1"/>
  <c r="S579" i="10" s="1"/>
  <c r="Y579" i="10" s="1"/>
  <c r="S36" i="10" a="1"/>
  <c r="S36" i="10" s="1"/>
  <c r="Y36" i="10" s="1"/>
  <c r="S988" i="10" a="1"/>
  <c r="S988" i="10" s="1"/>
  <c r="Y988" i="10" s="1"/>
  <c r="S943" i="10" a="1"/>
  <c r="S943" i="10" s="1"/>
  <c r="Y943" i="10" s="1"/>
  <c r="S775" i="10" a="1"/>
  <c r="S775" i="10" s="1"/>
  <c r="Y775" i="10" s="1"/>
  <c r="S666" i="10" a="1"/>
  <c r="S666" i="10" s="1"/>
  <c r="Y666" i="10" s="1"/>
  <c r="S298" i="10" a="1"/>
  <c r="S298" i="10" s="1"/>
  <c r="Y298" i="10" s="1"/>
  <c r="S234" i="10" a="1"/>
  <c r="S234" i="10" s="1"/>
  <c r="Y234" i="10" s="1"/>
  <c r="S836" i="10" a="1"/>
  <c r="S836" i="10" s="1"/>
  <c r="Y836" i="10" s="1"/>
  <c r="S727" i="10" a="1"/>
  <c r="S727" i="10" s="1"/>
  <c r="Y727" i="10" s="1"/>
  <c r="S199" i="10" a="1"/>
  <c r="S199" i="10" s="1"/>
  <c r="Y199" i="10" s="1"/>
  <c r="S577" i="10" a="1"/>
  <c r="S577" i="10" s="1"/>
  <c r="Y577" i="10" s="1"/>
  <c r="S592" i="10" a="1"/>
  <c r="S592" i="10" s="1"/>
  <c r="Y592" i="10" s="1"/>
  <c r="S939" i="10" a="1"/>
  <c r="S939" i="10" s="1"/>
  <c r="Y939" i="10" s="1"/>
  <c r="S180" i="10" a="1"/>
  <c r="S180" i="10" s="1"/>
  <c r="Y180" i="10" s="1"/>
  <c r="S359" i="10" a="1"/>
  <c r="S359" i="10" s="1"/>
  <c r="Y359" i="10" s="1"/>
  <c r="S342" i="10" a="1"/>
  <c r="S342" i="10" s="1"/>
  <c r="Y342" i="10" s="1"/>
  <c r="S14" i="10" a="1"/>
  <c r="S14" i="10" s="1"/>
  <c r="Y14" i="10" s="1"/>
  <c r="S581" i="10" a="1"/>
  <c r="S581" i="10" s="1"/>
  <c r="Y581" i="10" s="1"/>
  <c r="S966" i="10" a="1"/>
  <c r="S966" i="10" s="1"/>
  <c r="Y966" i="10" s="1"/>
  <c r="S450" i="10" a="1"/>
  <c r="S450" i="10" s="1"/>
  <c r="Y450" i="10" s="1"/>
  <c r="S744" i="10" a="1"/>
  <c r="S744" i="10" s="1"/>
  <c r="Y744" i="10" s="1"/>
  <c r="S430" i="10" a="1"/>
  <c r="S430" i="10" s="1"/>
  <c r="Y430" i="10" s="1"/>
  <c r="S525" i="10" a="1"/>
  <c r="S525" i="10" s="1"/>
  <c r="Y525" i="10" s="1"/>
  <c r="S19" i="10" a="1"/>
  <c r="S19" i="10" s="1"/>
  <c r="Y19" i="10" s="1"/>
  <c r="S1001" i="10" a="1"/>
  <c r="S1001" i="10" s="1"/>
  <c r="Y1001" i="10" s="1"/>
  <c r="S194" i="10" a="1"/>
  <c r="S194" i="10" s="1"/>
  <c r="Y194" i="10" s="1"/>
  <c r="S516" i="10" a="1"/>
  <c r="S516" i="10" s="1"/>
  <c r="Y516" i="10" s="1"/>
  <c r="S305" i="10" a="1"/>
  <c r="S305" i="10" s="1"/>
  <c r="Y305" i="10" s="1"/>
  <c r="S265" i="10" a="1"/>
  <c r="S265" i="10" s="1"/>
  <c r="Y265" i="10" s="1"/>
  <c r="S694" i="10" a="1"/>
  <c r="S694" i="10" s="1"/>
  <c r="Y694" i="10" s="1"/>
  <c r="S437" i="10" a="1"/>
  <c r="S437" i="10" s="1"/>
  <c r="Y437" i="10" s="1"/>
  <c r="S915" i="10" a="1"/>
  <c r="S915" i="10" s="1"/>
  <c r="Y915" i="10" s="1"/>
  <c r="S549" i="10" a="1"/>
  <c r="S549" i="10" s="1"/>
  <c r="Y549" i="10" s="1"/>
  <c r="S107" i="10" a="1"/>
  <c r="S107" i="10" s="1"/>
  <c r="Y107" i="10" s="1"/>
  <c r="S567" i="10" a="1"/>
  <c r="S567" i="10" s="1"/>
  <c r="Y567" i="10" s="1"/>
  <c r="S639" i="10" a="1"/>
  <c r="S639" i="10" s="1"/>
  <c r="Y639" i="10" s="1"/>
  <c r="S916" i="10" a="1"/>
  <c r="S916" i="10" s="1"/>
  <c r="Y916" i="10" s="1"/>
  <c r="S268" i="10" a="1"/>
  <c r="S268" i="10" s="1"/>
  <c r="Y268" i="10" s="1"/>
  <c r="S164" i="10" a="1"/>
  <c r="S164" i="10" s="1"/>
  <c r="Y164" i="10" s="1"/>
  <c r="S698" i="10" a="1"/>
  <c r="S698" i="10" s="1"/>
  <c r="Y698" i="10" s="1"/>
  <c r="S123" i="10" a="1"/>
  <c r="S123" i="10" s="1"/>
  <c r="Y123" i="10" s="1"/>
  <c r="S260" i="10" a="1"/>
  <c r="S260" i="10" s="1"/>
  <c r="Y260" i="10" s="1"/>
  <c r="S601" i="10" a="1"/>
  <c r="S601" i="10" s="1"/>
  <c r="Y601" i="10" s="1"/>
  <c r="S917" i="10" a="1"/>
  <c r="S917" i="10" s="1"/>
  <c r="Y917" i="10" s="1"/>
  <c r="S627" i="10" a="1"/>
  <c r="S627" i="10" s="1"/>
  <c r="Y627" i="10" s="1"/>
  <c r="S686" i="10" a="1"/>
  <c r="S686" i="10" s="1"/>
  <c r="Y686" i="10" s="1"/>
  <c r="S161" i="10" a="1"/>
  <c r="S161" i="10" s="1"/>
  <c r="Y161" i="10" s="1"/>
  <c r="S596" i="10" a="1"/>
  <c r="S596" i="10" s="1"/>
  <c r="Y596" i="10" s="1"/>
  <c r="S866" i="10" a="1"/>
  <c r="S866" i="10" s="1"/>
  <c r="Y866" i="10" s="1"/>
  <c r="S122" i="10" a="1"/>
  <c r="S122" i="10" s="1"/>
  <c r="Y122" i="10" s="1"/>
  <c r="S594" i="10" a="1"/>
  <c r="S594" i="10" s="1"/>
  <c r="Y594" i="10" s="1"/>
  <c r="S599" i="10" a="1"/>
  <c r="S599" i="10" s="1"/>
  <c r="Y599" i="10" s="1"/>
  <c r="S641" i="10" a="1"/>
  <c r="S641" i="10" s="1"/>
  <c r="Y641" i="10" s="1"/>
  <c r="S740" i="10" a="1"/>
  <c r="S740" i="10" s="1"/>
  <c r="Y740" i="10" s="1"/>
  <c r="S144" i="10" a="1"/>
  <c r="S144" i="10" s="1"/>
  <c r="Y144" i="10" s="1"/>
  <c r="S759" i="10" a="1"/>
  <c r="S759" i="10" s="1"/>
  <c r="Y759" i="10" s="1"/>
  <c r="S61" i="10" a="1"/>
  <c r="S61" i="10" s="1"/>
  <c r="Y61" i="10" s="1"/>
  <c r="S989" i="10" a="1"/>
  <c r="S989" i="10" s="1"/>
  <c r="Y989" i="10" s="1"/>
  <c r="S135" i="10" a="1"/>
  <c r="S135" i="10" s="1"/>
  <c r="Y135" i="10" s="1"/>
  <c r="S415" i="10" a="1"/>
  <c r="S415" i="10" s="1"/>
  <c r="Y415" i="10" s="1"/>
  <c r="S669" i="10" a="1"/>
  <c r="S669" i="10" s="1"/>
  <c r="Y669" i="10" s="1"/>
  <c r="S986" i="10" a="1"/>
  <c r="S986" i="10" s="1"/>
  <c r="Y986" i="10" s="1"/>
  <c r="S591" i="10" a="1"/>
  <c r="S591" i="10" s="1"/>
  <c r="Y591" i="10" s="1"/>
  <c r="S730" i="10" a="1"/>
  <c r="S730" i="10" s="1"/>
  <c r="Y730" i="10" s="1"/>
  <c r="S767" i="10" a="1"/>
  <c r="S767" i="10" s="1"/>
  <c r="Y767" i="10" s="1"/>
  <c r="S173" i="10" a="1"/>
  <c r="S173" i="10" s="1"/>
  <c r="Y173" i="10" s="1"/>
  <c r="S541" i="10" a="1"/>
  <c r="S541" i="10" s="1"/>
  <c r="Y541" i="10" s="1"/>
  <c r="S96" i="10" a="1"/>
  <c r="S96" i="10" s="1"/>
  <c r="Y96" i="10" s="1"/>
  <c r="S942" i="10" a="1"/>
  <c r="S942" i="10" s="1"/>
  <c r="Y942" i="10" s="1"/>
  <c r="S329" i="10" a="1"/>
  <c r="S329" i="10" s="1"/>
  <c r="Y329" i="10" s="1"/>
  <c r="S281" i="10" a="1"/>
  <c r="S281" i="10" s="1"/>
  <c r="Y281" i="10" s="1"/>
  <c r="S574" i="10" a="1"/>
  <c r="S574" i="10" s="1"/>
  <c r="Y574" i="10" s="1"/>
  <c r="S119" i="10" a="1"/>
  <c r="S119" i="10" s="1"/>
  <c r="Y119" i="10" s="1"/>
  <c r="S10" i="10" a="1"/>
  <c r="S10" i="10" s="1"/>
  <c r="Y10" i="10" s="1"/>
  <c r="S705" i="10" a="1"/>
  <c r="S705" i="10" s="1"/>
  <c r="Y705" i="10" s="1"/>
  <c r="S664" i="10" a="1"/>
  <c r="S664" i="10" s="1"/>
  <c r="Y664" i="10" s="1"/>
  <c r="S327" i="10" a="1"/>
  <c r="S327" i="10" s="1"/>
  <c r="Y327" i="10" s="1"/>
  <c r="S619" i="10" a="1"/>
  <c r="S619" i="10" s="1"/>
  <c r="Y619" i="10" s="1"/>
  <c r="S402" i="10" a="1"/>
  <c r="S402" i="10" s="1"/>
  <c r="Y402" i="10" s="1"/>
  <c r="S757" i="10" a="1"/>
  <c r="S757" i="10" s="1"/>
  <c r="Y757" i="10" s="1"/>
  <c r="S362" i="10" a="1"/>
  <c r="S362" i="10" s="1"/>
  <c r="Y362" i="10" s="1"/>
  <c r="S256" i="10" a="1"/>
  <c r="S256" i="10" s="1"/>
  <c r="Y256" i="10" s="1"/>
  <c r="S520" i="10" a="1"/>
  <c r="S520" i="10" s="1"/>
  <c r="Y520" i="10" s="1"/>
  <c r="S537" i="10" a="1"/>
  <c r="S537" i="10" s="1"/>
  <c r="Y537" i="10" s="1"/>
  <c r="S538" i="10" a="1"/>
  <c r="S538" i="10" s="1"/>
  <c r="Y538" i="10" s="1"/>
  <c r="S545" i="10" a="1"/>
  <c r="S545" i="10" s="1"/>
  <c r="Y545" i="10" s="1"/>
  <c r="S588" i="10" a="1"/>
  <c r="S588" i="10" s="1"/>
  <c r="Y588" i="10" s="1"/>
  <c r="S413" i="10" a="1"/>
  <c r="S413" i="10" s="1"/>
  <c r="Y413" i="10" s="1"/>
  <c r="S974" i="10" a="1"/>
  <c r="S974" i="10" s="1"/>
  <c r="Y974" i="10" s="1"/>
  <c r="S722" i="10" a="1"/>
  <c r="S722" i="10" s="1"/>
  <c r="Y722" i="10" s="1"/>
  <c r="S23" i="10" a="1"/>
  <c r="S23" i="10" s="1"/>
  <c r="Y23" i="10" s="1"/>
  <c r="S216" i="10" a="1"/>
  <c r="S216" i="10" s="1"/>
  <c r="Y216" i="10" s="1"/>
  <c r="S447" i="10" a="1"/>
  <c r="S447" i="10" s="1"/>
  <c r="Y447" i="10" s="1"/>
  <c r="S489" i="10" a="1"/>
  <c r="S489" i="10" s="1"/>
  <c r="Y489" i="10" s="1"/>
  <c r="S960" i="10" a="1"/>
  <c r="S960" i="10" s="1"/>
  <c r="Y960" i="10" s="1"/>
  <c r="S936" i="10" a="1"/>
  <c r="S936" i="10" s="1"/>
  <c r="Y936" i="10" s="1"/>
  <c r="S24" i="10" a="1"/>
  <c r="S24" i="10" s="1"/>
  <c r="Y24" i="10" s="1"/>
  <c r="S272" i="10" a="1"/>
  <c r="S272" i="10" s="1"/>
  <c r="Y272" i="10" s="1"/>
  <c r="S457" i="10" a="1"/>
  <c r="S457" i="10" s="1"/>
  <c r="Y457" i="10" s="1"/>
  <c r="S998" i="10" a="1"/>
  <c r="S998" i="10" s="1"/>
  <c r="Y998" i="10" s="1"/>
  <c r="S868" i="10" a="1"/>
  <c r="S868" i="10" s="1"/>
  <c r="Y868" i="10" s="1"/>
  <c r="S857" i="10" a="1"/>
  <c r="S857" i="10" s="1"/>
  <c r="Y857" i="10" s="1"/>
  <c r="S852" i="10" a="1"/>
  <c r="S852" i="10" s="1"/>
  <c r="Y852" i="10" s="1"/>
  <c r="S763" i="10" a="1"/>
  <c r="S763" i="10" s="1"/>
  <c r="Y763" i="10" s="1"/>
  <c r="S250" i="10" a="1"/>
  <c r="S250" i="10" s="1"/>
  <c r="Y250" i="10" s="1"/>
  <c r="S919" i="10" a="1"/>
  <c r="S919" i="10" s="1"/>
  <c r="Y919" i="10" s="1"/>
  <c r="S566" i="10" a="1"/>
  <c r="S566" i="10" s="1"/>
  <c r="Y566" i="10" s="1"/>
  <c r="S441" i="10" a="1"/>
  <c r="S441" i="10" s="1"/>
  <c r="Y441" i="10" s="1"/>
  <c r="S261" i="10" a="1"/>
  <c r="S261" i="10" s="1"/>
  <c r="Y261" i="10" s="1"/>
  <c r="S67" i="10" a="1"/>
  <c r="S67" i="10" s="1"/>
  <c r="Y67" i="10" s="1"/>
  <c r="S834" i="10" a="1"/>
  <c r="S834" i="10" s="1"/>
  <c r="Y834" i="10" s="1"/>
  <c r="S179" i="10" a="1"/>
  <c r="S179" i="10" s="1"/>
  <c r="Y179" i="10" s="1"/>
  <c r="S928" i="10" a="1"/>
  <c r="S928" i="10" s="1"/>
  <c r="Y928" i="10" s="1"/>
  <c r="S580" i="10" a="1"/>
  <c r="S580" i="10" s="1"/>
  <c r="Y580" i="10" s="1"/>
  <c r="S262" i="10" a="1"/>
  <c r="S262" i="10" s="1"/>
  <c r="Y262" i="10" s="1"/>
  <c r="S22" i="10" a="1"/>
  <c r="S22" i="10" s="1"/>
  <c r="Y22" i="10" s="1"/>
  <c r="S944" i="10" a="1"/>
  <c r="S944" i="10" s="1"/>
  <c r="Y944" i="10" s="1"/>
  <c r="S81" i="10" a="1"/>
  <c r="S81" i="10" s="1"/>
  <c r="Y81" i="10" s="1"/>
  <c r="S751" i="10" a="1"/>
  <c r="S751" i="10" s="1"/>
  <c r="Y751" i="10" s="1"/>
  <c r="S207" i="10" a="1"/>
  <c r="S207" i="10" s="1"/>
  <c r="Y207" i="10" s="1"/>
  <c r="S405" i="10" a="1"/>
  <c r="S405" i="10" s="1"/>
  <c r="Y405" i="10" s="1"/>
  <c r="S448" i="10" a="1"/>
  <c r="S448" i="10" s="1"/>
  <c r="Y448" i="10" s="1"/>
  <c r="S383" i="10" a="1"/>
  <c r="S383" i="10" s="1"/>
  <c r="Y383" i="10" s="1"/>
  <c r="S386" i="10" a="1"/>
  <c r="S386" i="10" s="1"/>
  <c r="Y386" i="10" s="1"/>
  <c r="S675" i="10" a="1"/>
  <c r="S675" i="10" s="1"/>
  <c r="Y675" i="10" s="1"/>
  <c r="S787" i="10" a="1"/>
  <c r="S787" i="10" s="1"/>
  <c r="Y787" i="10" s="1"/>
  <c r="S753" i="10" a="1"/>
  <c r="S753" i="10" s="1"/>
  <c r="Y753" i="10" s="1"/>
  <c r="S138" i="10" a="1"/>
  <c r="S138" i="10" s="1"/>
  <c r="Y138" i="10" s="1"/>
  <c r="S424" i="10" a="1"/>
  <c r="S424" i="10" s="1"/>
  <c r="Y424" i="10" s="1"/>
  <c r="S306" i="10" a="1"/>
  <c r="S306" i="10" s="1"/>
  <c r="Y306" i="10" s="1"/>
  <c r="S992" i="10" a="1"/>
  <c r="S992" i="10" s="1"/>
  <c r="Y992" i="10" s="1"/>
  <c r="S419" i="10" a="1"/>
  <c r="S419" i="10" s="1"/>
  <c r="Y419" i="10" s="1"/>
  <c r="S289" i="10" a="1"/>
  <c r="S289" i="10" s="1"/>
  <c r="Y289" i="10" s="1"/>
  <c r="S245" i="10" a="1"/>
  <c r="S245" i="10" s="1"/>
  <c r="Y245" i="10" s="1"/>
  <c r="S817" i="10" a="1"/>
  <c r="S817" i="10" s="1"/>
  <c r="Y817" i="10" s="1"/>
  <c r="S177" i="10" a="1"/>
  <c r="S177" i="10" s="1"/>
  <c r="Y177" i="10" s="1"/>
  <c r="S68" i="10" a="1"/>
  <c r="S68" i="10" s="1"/>
  <c r="Y68" i="10" s="1"/>
  <c r="S530" i="10" a="1"/>
  <c r="S530" i="10" s="1"/>
  <c r="Y530" i="10" s="1"/>
  <c r="S947" i="10" a="1"/>
  <c r="S947" i="10" s="1"/>
  <c r="Y947" i="10" s="1"/>
  <c r="S27" i="10" a="1"/>
  <c r="S27" i="10" s="1"/>
  <c r="Y27" i="10" s="1"/>
  <c r="S57" i="10" a="1"/>
  <c r="S57" i="10" s="1"/>
  <c r="Y57" i="10" s="1"/>
  <c r="S45" i="10" a="1"/>
  <c r="S45" i="10" s="1"/>
  <c r="Y45" i="10" s="1"/>
  <c r="S897" i="10" a="1"/>
  <c r="S897" i="10" s="1"/>
  <c r="Y897" i="10" s="1"/>
  <c r="S586" i="10" a="1"/>
  <c r="S586" i="10" s="1"/>
  <c r="Y586" i="10" s="1"/>
  <c r="S950" i="10" a="1"/>
  <c r="S950" i="10" s="1"/>
  <c r="Y950" i="10" s="1"/>
  <c r="S642" i="10" a="1"/>
  <c r="S642" i="10" s="1"/>
  <c r="Y642" i="10" s="1"/>
  <c r="S452" i="10" a="1"/>
  <c r="S452" i="10" s="1"/>
  <c r="Y452" i="10" s="1"/>
  <c r="S556" i="10" a="1"/>
  <c r="S556" i="10" s="1"/>
  <c r="Y556" i="10" s="1"/>
  <c r="S506" i="10" a="1"/>
  <c r="S506" i="10" s="1"/>
  <c r="Y506" i="10" s="1"/>
  <c r="S60" i="10" a="1"/>
  <c r="S60" i="10" s="1"/>
  <c r="Y60" i="10" s="1"/>
  <c r="S923" i="10" a="1"/>
  <c r="S923" i="10" s="1"/>
  <c r="Y923" i="10" s="1"/>
  <c r="S466" i="10" a="1"/>
  <c r="S466" i="10" s="1"/>
  <c r="Y466" i="10" s="1"/>
  <c r="S706" i="10" a="1"/>
  <c r="S706" i="10" s="1"/>
  <c r="Y706" i="10" s="1"/>
  <c r="S108" i="10" a="1"/>
  <c r="S108" i="10" s="1"/>
  <c r="Y108" i="10" s="1"/>
  <c r="S59" i="10" a="1"/>
  <c r="S59" i="10" s="1"/>
  <c r="Y59" i="10" s="1"/>
  <c r="S374" i="10" a="1"/>
  <c r="S374" i="10" s="1"/>
  <c r="Y374" i="10" s="1"/>
  <c r="S66" i="10" a="1"/>
  <c r="S66" i="10" s="1"/>
  <c r="Y66" i="10" s="1"/>
  <c r="S229" i="10" a="1"/>
  <c r="S229" i="10" s="1"/>
  <c r="Y229" i="10" s="1"/>
  <c r="S220" i="10" a="1"/>
  <c r="S220" i="10" s="1"/>
  <c r="Y220" i="10" s="1"/>
  <c r="S379" i="10" a="1"/>
  <c r="S379" i="10" s="1"/>
  <c r="Y379" i="10" s="1"/>
  <c r="S56" i="10" a="1"/>
  <c r="S56" i="10" s="1"/>
  <c r="Y56" i="10" s="1"/>
  <c r="S484" i="10" a="1"/>
  <c r="S484" i="10" s="1"/>
  <c r="Y484" i="10" s="1"/>
  <c r="S755" i="10" a="1"/>
  <c r="S755" i="10" s="1"/>
  <c r="Y755" i="10" s="1"/>
  <c r="S141" i="10" a="1"/>
  <c r="S141" i="10" s="1"/>
  <c r="Y141" i="10" s="1"/>
  <c r="S629" i="10" a="1"/>
  <c r="S629" i="10" s="1"/>
  <c r="Y629" i="10" s="1"/>
  <c r="S431" i="10" a="1"/>
  <c r="S431" i="10" s="1"/>
  <c r="Y431" i="10" s="1"/>
  <c r="S515" i="10" a="1"/>
  <c r="S515" i="10" s="1"/>
  <c r="Y515" i="10" s="1"/>
  <c r="S965" i="10" a="1"/>
  <c r="S965" i="10" s="1"/>
  <c r="Y965" i="10" s="1"/>
  <c r="S13" i="10" a="1"/>
  <c r="S13" i="10" s="1"/>
  <c r="Y13" i="10" s="1"/>
  <c r="S873" i="10" a="1"/>
  <c r="S873" i="10" s="1"/>
  <c r="Y873" i="10" s="1"/>
  <c r="S660" i="10" a="1"/>
  <c r="S660" i="10" s="1"/>
  <c r="Y660" i="10" s="1"/>
  <c r="S158" i="10" a="1"/>
  <c r="S158" i="10" s="1"/>
  <c r="Y158" i="10" s="1"/>
  <c r="S542" i="10" a="1"/>
  <c r="S542" i="10" s="1"/>
  <c r="Y542" i="10" s="1"/>
  <c r="S575" i="10" a="1"/>
  <c r="S575" i="10" s="1"/>
  <c r="Y575" i="10" s="1"/>
  <c r="S887" i="10" a="1"/>
  <c r="S887" i="10" s="1"/>
  <c r="Y887" i="10" s="1"/>
  <c r="S486" i="10" a="1"/>
  <c r="S486" i="10" s="1"/>
  <c r="Y486" i="10" s="1"/>
  <c r="S453" i="10" a="1"/>
  <c r="S453" i="10" s="1"/>
  <c r="Y453" i="10" s="1"/>
  <c r="S46" i="10" a="1"/>
  <c r="S46" i="10" s="1"/>
  <c r="Y46" i="10" s="1"/>
  <c r="S258" i="10" a="1"/>
  <c r="S258" i="10" s="1"/>
  <c r="Y258" i="10" s="1"/>
  <c r="S288" i="10" a="1"/>
  <c r="S288" i="10" s="1"/>
  <c r="Y288" i="10" s="1"/>
  <c r="S833" i="10" a="1"/>
  <c r="S833" i="10" s="1"/>
  <c r="Y833" i="10" s="1"/>
  <c r="S165" i="10" a="1"/>
  <c r="S165" i="10" s="1"/>
  <c r="Y165" i="10" s="1"/>
  <c r="S792" i="10" a="1"/>
  <c r="S792" i="10" s="1"/>
  <c r="Y792" i="10" s="1"/>
  <c r="S571" i="10" a="1"/>
  <c r="S571" i="10" s="1"/>
  <c r="Y571" i="10" s="1"/>
  <c r="S132" i="10" a="1"/>
  <c r="S132" i="10" s="1"/>
  <c r="Y132" i="10" s="1"/>
  <c r="S432" i="10" a="1"/>
  <c r="S432" i="10" s="1"/>
  <c r="Y432" i="10" s="1"/>
  <c r="S488" i="10" a="1"/>
  <c r="S488" i="10" s="1"/>
  <c r="Y488" i="10" s="1"/>
  <c r="S766" i="10" a="1"/>
  <c r="S766" i="10" s="1"/>
  <c r="Y766" i="10" s="1"/>
  <c r="S477" i="10" a="1"/>
  <c r="S477" i="10" s="1"/>
  <c r="Y477" i="10" s="1"/>
  <c r="S658" i="10" a="1"/>
  <c r="S658" i="10" s="1"/>
  <c r="Y658" i="10" s="1"/>
  <c r="S171" i="10" a="1"/>
  <c r="S171" i="10" s="1"/>
  <c r="Y171" i="10" s="1"/>
  <c r="S529" i="10" a="1"/>
  <c r="S529" i="10" s="1"/>
  <c r="Y529" i="10" s="1"/>
  <c r="S746" i="10" a="1"/>
  <c r="S746" i="10" s="1"/>
  <c r="Y746" i="10" s="1"/>
  <c r="S645" i="10" a="1"/>
  <c r="S645" i="10" s="1"/>
  <c r="Y645" i="10" s="1"/>
  <c r="S550" i="10" a="1"/>
  <c r="S550" i="10" s="1"/>
  <c r="Y550" i="10" s="1"/>
  <c r="S325" i="10" a="1"/>
  <c r="S325" i="10" s="1"/>
  <c r="Y325" i="10" s="1"/>
  <c r="S465" i="10" a="1"/>
  <c r="S465" i="10" s="1"/>
  <c r="Y465" i="10" s="1"/>
  <c r="S625" i="10" a="1"/>
  <c r="S625" i="10" s="1"/>
  <c r="Y625" i="10" s="1"/>
  <c r="S41" i="10" a="1"/>
  <c r="S41" i="10" s="1"/>
  <c r="Y41" i="10" s="1"/>
  <c r="S589" i="10" a="1"/>
  <c r="S589" i="10" s="1"/>
  <c r="Y589" i="10" s="1"/>
  <c r="S63" i="10" a="1"/>
  <c r="S63" i="10" s="1"/>
  <c r="Y63" i="10" s="1"/>
  <c r="S794" i="10" a="1"/>
  <c r="S794" i="10" s="1"/>
  <c r="Y794" i="10" s="1"/>
  <c r="S100" i="10" a="1"/>
  <c r="S100" i="10" s="1"/>
  <c r="Y100" i="10" s="1"/>
  <c r="S12" i="10" a="1"/>
  <c r="S12" i="10" s="1"/>
  <c r="Y12" i="10" s="1"/>
  <c r="S598" i="10" a="1"/>
  <c r="S598" i="10" s="1"/>
  <c r="Y598" i="10" s="1"/>
  <c r="S552" i="10" a="1"/>
  <c r="S552" i="10" s="1"/>
  <c r="Y552" i="10" s="1"/>
  <c r="S283" i="10" a="1"/>
  <c r="S283" i="10" s="1"/>
  <c r="Y283" i="10" s="1"/>
  <c r="S534" i="10" a="1"/>
  <c r="S534" i="10" s="1"/>
  <c r="Y534" i="10" s="1"/>
  <c r="S385" i="10" a="1"/>
  <c r="S385" i="10" s="1"/>
  <c r="Y385" i="10" s="1"/>
  <c r="S677" i="10" a="1"/>
  <c r="S677" i="10" s="1"/>
  <c r="Y677" i="10" s="1"/>
  <c r="S553" i="10" a="1"/>
  <c r="S553" i="10" s="1"/>
  <c r="Y553" i="10" s="1"/>
  <c r="S110" i="10" a="1"/>
  <c r="S110" i="10" s="1"/>
  <c r="Y110" i="10" s="1"/>
  <c r="S876" i="10" a="1"/>
  <c r="S876" i="10" s="1"/>
  <c r="Y876" i="10" s="1"/>
  <c r="S326" i="10" a="1"/>
  <c r="S326" i="10" s="1"/>
  <c r="Y326" i="10" s="1"/>
  <c r="S881" i="10" a="1"/>
  <c r="S881" i="10" s="1"/>
  <c r="Y881" i="10" s="1"/>
  <c r="S554" i="10" a="1"/>
  <c r="S554" i="10" s="1"/>
  <c r="Y554" i="10" s="1"/>
  <c r="S859" i="10" a="1"/>
  <c r="S859" i="10" s="1"/>
  <c r="Y859" i="10" s="1"/>
  <c r="S82" i="10" a="1"/>
  <c r="S82" i="10" s="1"/>
  <c r="Y82" i="10" s="1"/>
  <c r="S563" i="10" a="1"/>
  <c r="S563" i="10" s="1"/>
  <c r="Y563" i="10" s="1"/>
  <c r="S408" i="10" a="1"/>
  <c r="S408" i="10" s="1"/>
  <c r="Y408" i="10" s="1"/>
  <c r="S348" i="10" a="1"/>
  <c r="S348" i="10" s="1"/>
  <c r="Y348" i="10" s="1"/>
  <c r="S257" i="10" a="1"/>
  <c r="S257" i="10" s="1"/>
  <c r="Y257" i="10" s="1"/>
  <c r="S335" i="10" a="1"/>
  <c r="S335" i="10" s="1"/>
  <c r="Y335" i="10" s="1"/>
  <c r="S355" i="10" a="1"/>
  <c r="S355" i="10" s="1"/>
  <c r="Y355" i="10" s="1"/>
  <c r="S949" i="10" a="1"/>
  <c r="S949" i="10" s="1"/>
  <c r="Y949" i="10" s="1"/>
  <c r="S153" i="10" a="1"/>
  <c r="S153" i="10" s="1"/>
  <c r="Y153" i="10" s="1"/>
  <c r="S689" i="10" a="1"/>
  <c r="S689" i="10" s="1"/>
  <c r="Y689" i="10" s="1"/>
  <c r="S282" i="10" a="1"/>
  <c r="S282" i="10" s="1"/>
  <c r="Y282" i="10" s="1"/>
  <c r="S279" i="10" a="1"/>
  <c r="S279" i="10" s="1"/>
  <c r="Y279" i="10" s="1"/>
  <c r="S513" i="10" a="1"/>
  <c r="S513" i="10" s="1"/>
  <c r="Y513" i="10" s="1"/>
  <c r="S174" i="10" a="1"/>
  <c r="S174" i="10" s="1"/>
  <c r="Y174" i="10" s="1"/>
  <c r="S464" i="10" a="1"/>
  <c r="S464" i="10" s="1"/>
  <c r="Y464" i="10" s="1"/>
  <c r="S649" i="10" a="1"/>
  <c r="S649" i="10" s="1"/>
  <c r="Y649" i="10" s="1"/>
  <c r="S621" i="10" a="1"/>
  <c r="S621" i="10" s="1"/>
  <c r="Y621" i="10" s="1"/>
  <c r="S854" i="10" a="1"/>
  <c r="S854" i="10" s="1"/>
  <c r="Y854" i="10" s="1"/>
  <c r="S291" i="10" a="1"/>
  <c r="S291" i="10" s="1"/>
  <c r="Y291" i="10" s="1"/>
  <c r="S350" i="10" a="1"/>
  <c r="S350" i="10" s="1"/>
  <c r="Y350" i="10" s="1"/>
  <c r="S269" i="10" a="1"/>
  <c r="S269" i="10" s="1"/>
  <c r="Y269" i="10" s="1"/>
  <c r="S378" i="10" a="1"/>
  <c r="S378" i="10" s="1"/>
  <c r="Y378" i="10" s="1"/>
  <c r="S908" i="10" a="1"/>
  <c r="S908" i="10" s="1"/>
  <c r="Y908" i="10" s="1"/>
  <c r="S6" i="10" a="1"/>
  <c r="S6" i="10" s="1"/>
  <c r="Y6" i="10" s="1"/>
  <c r="S894" i="10" a="1"/>
  <c r="S894" i="10" s="1"/>
  <c r="Y894" i="10" s="1"/>
  <c r="S819" i="10" a="1"/>
  <c r="S819" i="10" s="1"/>
  <c r="Y819" i="10" s="1"/>
  <c r="S620" i="10" a="1"/>
  <c r="S620" i="10" s="1"/>
  <c r="Y620" i="10" s="1"/>
  <c r="S914" i="10" a="1"/>
  <c r="S914" i="10" s="1"/>
  <c r="Y914" i="10" s="1"/>
  <c r="S623" i="10" a="1"/>
  <c r="S623" i="10" s="1"/>
  <c r="Y623" i="10" s="1"/>
  <c r="S910" i="10" a="1"/>
  <c r="S910" i="10" s="1"/>
  <c r="Y910" i="10" s="1"/>
  <c r="S463" i="10" a="1"/>
  <c r="S463" i="10" s="1"/>
  <c r="Y463" i="10" s="1"/>
  <c r="S150" i="10" a="1"/>
  <c r="S150" i="10" s="1"/>
  <c r="Y150" i="10" s="1"/>
  <c r="S614" i="10" a="1"/>
  <c r="S614" i="10" s="1"/>
  <c r="Y614" i="10" s="1"/>
  <c r="S83" i="10" a="1"/>
  <c r="S83" i="10" s="1"/>
  <c r="Y83" i="10" s="1"/>
  <c r="S451" i="10" a="1"/>
  <c r="S451" i="10" s="1"/>
  <c r="Y451" i="10" s="1"/>
  <c r="S926" i="10" a="1"/>
  <c r="S926" i="10" s="1"/>
  <c r="Y926" i="10" s="1"/>
  <c r="S118" i="10" a="1"/>
  <c r="S118" i="10" s="1"/>
  <c r="Y118" i="10" s="1"/>
  <c r="S973" i="10" a="1"/>
  <c r="S973" i="10" s="1"/>
  <c r="Y973" i="10" s="1"/>
  <c r="S878" i="10" a="1"/>
  <c r="S878" i="10" s="1"/>
  <c r="Y878" i="10" s="1"/>
  <c r="S94" i="10" a="1"/>
  <c r="S94" i="10" s="1"/>
  <c r="Y94" i="10" s="1"/>
  <c r="S401" i="10" a="1"/>
  <c r="S401" i="10" s="1"/>
  <c r="Y401" i="10" s="1"/>
  <c r="S143" i="10" a="1"/>
  <c r="S143" i="10" s="1"/>
  <c r="Y143" i="10" s="1"/>
  <c r="S303" i="10" a="1"/>
  <c r="S303" i="10" s="1"/>
  <c r="Y303" i="10" s="1"/>
  <c r="S76" i="10" a="1"/>
  <c r="S76" i="10" s="1"/>
  <c r="Y76" i="10" s="1"/>
  <c r="S314" i="10" a="1"/>
  <c r="S314" i="10" s="1"/>
  <c r="Y314" i="10" s="1"/>
  <c r="S98" i="10" a="1"/>
  <c r="S98" i="10" s="1"/>
  <c r="Y98" i="10" s="1"/>
  <c r="S971" i="10" a="1"/>
  <c r="S971" i="10" s="1"/>
  <c r="Y971" i="10" s="1"/>
  <c r="S853" i="10" a="1"/>
  <c r="S853" i="10" s="1"/>
  <c r="Y853" i="10" s="1"/>
  <c r="S726" i="10" a="1"/>
  <c r="S726" i="10" s="1"/>
  <c r="Y726" i="10" s="1"/>
  <c r="S555" i="10" a="1"/>
  <c r="S555" i="10" s="1"/>
  <c r="Y555" i="10" s="1"/>
  <c r="S741" i="10" a="1"/>
  <c r="S741" i="10" s="1"/>
  <c r="Y741" i="10" s="1"/>
  <c r="S139" i="10" a="1"/>
  <c r="S139" i="10" s="1"/>
  <c r="Y139" i="10" s="1"/>
  <c r="S957" i="10" a="1"/>
  <c r="S957" i="10" s="1"/>
  <c r="Y957" i="10" s="1"/>
  <c r="S137" i="10" a="1"/>
  <c r="S137" i="10" s="1"/>
  <c r="Y137" i="10" s="1"/>
  <c r="S91" i="10" a="1"/>
  <c r="S91" i="10" s="1"/>
  <c r="Y91" i="10" s="1"/>
  <c r="S636" i="10" a="1"/>
  <c r="S636" i="10" s="1"/>
  <c r="Y636" i="10" s="1"/>
  <c r="S810" i="10" a="1"/>
  <c r="S810" i="10" s="1"/>
  <c r="Y810" i="10" s="1"/>
  <c r="S183" i="10" a="1"/>
  <c r="S183" i="10" s="1"/>
  <c r="Y183" i="10" s="1"/>
  <c r="S902" i="10" a="1"/>
  <c r="S902" i="10" s="1"/>
  <c r="Y902" i="10" s="1"/>
  <c r="S238" i="10" a="1"/>
  <c r="S238" i="10" s="1"/>
  <c r="Y238" i="10" s="1"/>
  <c r="S718" i="10" a="1"/>
  <c r="S718" i="10" s="1"/>
  <c r="Y718" i="10" s="1"/>
  <c r="S473" i="10" a="1"/>
  <c r="S473" i="10" s="1"/>
  <c r="Y473" i="10" s="1"/>
  <c r="S761" i="10" a="1"/>
  <c r="S761" i="10" s="1"/>
  <c r="Y761" i="10" s="1"/>
  <c r="S719" i="10" a="1"/>
  <c r="S719" i="10" s="1"/>
  <c r="Y719" i="10" s="1"/>
  <c r="S440" i="10" a="1"/>
  <c r="S440" i="10" s="1"/>
  <c r="Y440" i="10" s="1"/>
  <c r="S460" i="10" a="1"/>
  <c r="S460" i="10" s="1"/>
  <c r="Y460" i="10" s="1"/>
  <c r="S533" i="10" a="1"/>
  <c r="S533" i="10" s="1"/>
  <c r="Y533" i="10" s="1"/>
  <c r="S435" i="10" a="1"/>
  <c r="S435" i="10" s="1"/>
  <c r="Y435" i="10" s="1"/>
  <c r="S328" i="10" a="1"/>
  <c r="S328" i="10" s="1"/>
  <c r="Y328" i="10" s="1"/>
  <c r="S86" i="10" a="1"/>
  <c r="S86" i="10" s="1"/>
  <c r="Y86" i="10" s="1"/>
  <c r="S523" i="10" a="1"/>
  <c r="S523" i="10" s="1"/>
  <c r="Y523" i="10" s="1"/>
  <c r="S831" i="10" a="1"/>
  <c r="S831" i="10" s="1"/>
  <c r="Y831" i="10" s="1"/>
  <c r="S780" i="10" a="1"/>
  <c r="S780" i="10" s="1"/>
  <c r="Y780" i="10" s="1"/>
  <c r="S713" i="10" a="1"/>
  <c r="S713" i="10" s="1"/>
  <c r="Y713" i="10" s="1"/>
  <c r="S605" i="10" a="1"/>
  <c r="S605" i="10" s="1"/>
  <c r="Y605" i="10" s="1"/>
  <c r="S52" i="10" a="1"/>
  <c r="S52" i="10" s="1"/>
  <c r="Y52" i="10" s="1"/>
  <c r="S490" i="10" a="1"/>
  <c r="S490" i="10" s="1"/>
  <c r="Y490" i="10" s="1"/>
  <c r="S232" i="10" a="1"/>
  <c r="S232" i="10" s="1"/>
  <c r="Y232" i="10" s="1"/>
  <c r="S497" i="10" a="1"/>
  <c r="S497" i="10" s="1"/>
  <c r="Y497" i="10" s="1"/>
  <c r="S124" i="10" a="1"/>
  <c r="S124" i="10" s="1"/>
  <c r="Y124" i="10" s="1"/>
  <c r="S127" i="10" a="1"/>
  <c r="S127" i="10" s="1"/>
  <c r="Y127" i="10" s="1"/>
  <c r="S16" i="10" a="1"/>
  <c r="S16" i="10" s="1"/>
  <c r="Y16" i="10" s="1"/>
  <c r="S469" i="10" a="1"/>
  <c r="S469" i="10" s="1"/>
  <c r="Y469" i="10" s="1"/>
  <c r="S389" i="10" a="1"/>
  <c r="S389" i="10" s="1"/>
  <c r="Y389" i="10" s="1"/>
  <c r="S547" i="10" a="1"/>
  <c r="S547" i="10" s="1"/>
  <c r="Y547" i="10" s="1"/>
  <c r="S58" i="10" a="1"/>
  <c r="S58" i="10" s="1"/>
  <c r="Y58" i="10" s="1"/>
  <c r="S69" i="10" a="1"/>
  <c r="S69" i="10" s="1"/>
  <c r="Y69" i="10" s="1"/>
  <c r="S426" i="10" a="1"/>
  <c r="S426" i="10" s="1"/>
  <c r="Y426" i="10" s="1"/>
  <c r="S410" i="10" a="1"/>
  <c r="S410" i="10" s="1"/>
  <c r="Y410" i="10" s="1"/>
  <c r="S846" i="10" a="1"/>
  <c r="S846" i="10" s="1"/>
  <c r="Y846" i="10" s="1"/>
  <c r="S805" i="10" a="1"/>
  <c r="S805" i="10" s="1"/>
  <c r="Y805" i="10" s="1"/>
  <c r="S467" i="10" a="1"/>
  <c r="S467" i="10" s="1"/>
  <c r="Y467" i="10" s="1"/>
  <c r="S128" i="10" a="1"/>
  <c r="S128" i="10" s="1"/>
  <c r="Y128" i="10" s="1"/>
  <c r="S491" i="10" a="1"/>
  <c r="S491" i="10" s="1"/>
  <c r="Y491" i="10" s="1"/>
  <c r="S395" i="10" a="1"/>
  <c r="S395" i="10" s="1"/>
  <c r="Y395" i="10" s="1"/>
  <c r="S585" i="10" a="1"/>
  <c r="S585" i="10" s="1"/>
  <c r="Y585" i="10" s="1"/>
  <c r="S622" i="10" a="1"/>
  <c r="S622" i="10" s="1"/>
  <c r="Y622" i="10" s="1"/>
  <c r="S885" i="10" a="1"/>
  <c r="S885" i="10" s="1"/>
  <c r="Y885" i="10" s="1"/>
  <c r="S360" i="10" a="1"/>
  <c r="S360" i="10" s="1"/>
  <c r="Y360" i="10" s="1"/>
  <c r="S422" i="10" a="1"/>
  <c r="S422" i="10" s="1"/>
  <c r="Y422" i="10" s="1"/>
  <c r="S126" i="10" a="1"/>
  <c r="S126" i="10" s="1"/>
  <c r="Y126" i="10" s="1"/>
  <c r="S392" i="10" a="1"/>
  <c r="S392" i="10" s="1"/>
  <c r="Y392" i="10" s="1"/>
  <c r="S823" i="10" a="1"/>
  <c r="S823" i="10" s="1"/>
  <c r="Y823" i="10" s="1"/>
  <c r="S166" i="10" a="1"/>
  <c r="S166" i="10" s="1"/>
  <c r="Y166" i="10" s="1"/>
  <c r="S277" i="10" a="1"/>
  <c r="S277" i="10" s="1"/>
  <c r="Y277" i="10" s="1"/>
  <c r="S578" i="10" a="1"/>
  <c r="S578" i="10" s="1"/>
  <c r="Y578" i="10" s="1"/>
  <c r="S714" i="10" a="1"/>
  <c r="S714" i="10" s="1"/>
  <c r="Y714" i="10" s="1"/>
  <c r="S991" i="10" a="1"/>
  <c r="S991" i="10" s="1"/>
  <c r="Y991" i="10" s="1"/>
  <c r="S425" i="10" a="1"/>
  <c r="S425" i="10" s="1"/>
  <c r="Y425" i="10" s="1"/>
  <c r="S390" i="10" a="1"/>
  <c r="S390" i="10" s="1"/>
  <c r="Y390" i="10" s="1"/>
  <c r="S793" i="10" a="1"/>
  <c r="S793" i="10" s="1"/>
  <c r="Y793" i="10" s="1"/>
  <c r="S521" i="10" a="1"/>
  <c r="S521" i="10" s="1"/>
  <c r="Y521" i="10" s="1"/>
  <c r="S196" i="10" a="1"/>
  <c r="S196" i="10" s="1"/>
  <c r="Y196" i="10" s="1"/>
  <c r="S321" i="10" a="1"/>
  <c r="S321" i="10" s="1"/>
  <c r="Y321" i="10" s="1"/>
  <c r="S630" i="10" a="1"/>
  <c r="S630" i="10" s="1"/>
  <c r="Y630" i="10" s="1"/>
  <c r="S863" i="10" a="1"/>
  <c r="S863" i="10" s="1"/>
  <c r="Y863" i="10" s="1"/>
  <c r="S480" i="10" a="1"/>
  <c r="S480" i="10" s="1"/>
  <c r="Y480" i="10" s="1"/>
  <c r="S781" i="10" a="1"/>
  <c r="S781" i="10" s="1"/>
  <c r="Y781" i="10" s="1"/>
  <c r="S420" i="10" a="1"/>
  <c r="S420" i="10" s="1"/>
  <c r="Y420" i="10" s="1"/>
  <c r="S546" i="10" a="1"/>
  <c r="S546" i="10" s="1"/>
  <c r="Y546" i="10" s="1"/>
  <c r="S812" i="10" a="1"/>
  <c r="S812" i="10" s="1"/>
  <c r="Y812" i="10" s="1"/>
  <c r="S459" i="10" a="1"/>
  <c r="S459" i="10" s="1"/>
  <c r="Y459" i="10" s="1"/>
  <c r="S977" i="10" a="1"/>
  <c r="S977" i="10" s="1"/>
  <c r="Y977" i="10" s="1"/>
  <c r="S723" i="10" a="1"/>
  <c r="S723" i="10" s="1"/>
  <c r="Y723" i="10" s="1"/>
  <c r="S35" i="10" a="1"/>
  <c r="S35" i="10" s="1"/>
  <c r="Y35" i="10" s="1"/>
  <c r="S572" i="10" a="1"/>
  <c r="S572" i="10" s="1"/>
  <c r="Y572" i="10" s="1"/>
  <c r="S333" i="10" a="1"/>
  <c r="S333" i="10" s="1"/>
  <c r="Y333" i="10" s="1"/>
  <c r="S498" i="10" a="1"/>
  <c r="S498" i="10" s="1"/>
  <c r="Y498" i="10" s="1"/>
  <c r="S191" i="10" a="1"/>
  <c r="S191" i="10" s="1"/>
  <c r="Y191" i="10" s="1"/>
  <c r="S351" i="10" a="1"/>
  <c r="S351" i="10" s="1"/>
  <c r="Y351" i="10" s="1"/>
  <c r="S371" i="10" a="1"/>
  <c r="S371" i="10" s="1"/>
  <c r="Y371" i="10" s="1"/>
  <c r="S478" i="10" a="1"/>
  <c r="S478" i="10" s="1"/>
  <c r="Y478" i="10" s="1"/>
  <c r="S445" i="10" a="1"/>
  <c r="S445" i="10" s="1"/>
  <c r="Y445" i="10" s="1"/>
  <c r="S99" i="10" a="1"/>
  <c r="S99" i="10" s="1"/>
  <c r="Y99" i="10" s="1"/>
  <c r="S791" i="10" a="1"/>
  <c r="S791" i="10" s="1"/>
  <c r="Y791" i="10" s="1"/>
  <c r="S284" i="10" a="1"/>
  <c r="S284" i="10" s="1"/>
  <c r="Y284" i="10" s="1"/>
  <c r="S380" i="10" a="1"/>
  <c r="S380" i="10" s="1"/>
  <c r="Y380" i="10" s="1"/>
  <c r="S503" i="10" a="1"/>
  <c r="S503" i="10" s="1"/>
  <c r="Y503" i="10" s="1"/>
  <c r="S661" i="10" a="1"/>
  <c r="S661" i="10" s="1"/>
  <c r="Y661" i="10" s="1"/>
  <c r="S707" i="10" a="1"/>
  <c r="S707" i="10" s="1"/>
  <c r="Y707" i="10" s="1"/>
  <c r="S570" i="10" a="1"/>
  <c r="S570" i="10" s="1"/>
  <c r="Y570" i="10" s="1"/>
  <c r="S980" i="10" a="1"/>
  <c r="S980" i="10" s="1"/>
  <c r="Y980" i="10" s="1"/>
  <c r="S181" i="10" a="1"/>
  <c r="S181" i="10" s="1"/>
  <c r="Y181" i="10" s="1"/>
  <c r="S954" i="10" a="1"/>
  <c r="S954" i="10" s="1"/>
  <c r="Y954" i="10" s="1"/>
  <c r="S356" i="10" a="1"/>
  <c r="S356" i="10" s="1"/>
  <c r="Y356" i="10" s="1"/>
  <c r="S933" i="10" a="1"/>
  <c r="S933" i="10" s="1"/>
  <c r="Y933" i="10" s="1"/>
  <c r="S811" i="10" a="1"/>
  <c r="S811" i="10" s="1"/>
  <c r="Y811" i="10" s="1"/>
  <c r="S163" i="10" a="1"/>
  <c r="S163" i="10" s="1"/>
  <c r="Y163" i="10" s="1"/>
  <c r="S701" i="10" a="1"/>
  <c r="S701" i="10" s="1"/>
  <c r="Y701" i="10" s="1"/>
  <c r="S251" i="10" a="1"/>
  <c r="S251" i="10" s="1"/>
  <c r="Y251" i="10" s="1"/>
  <c r="S88" i="10" a="1"/>
  <c r="S88" i="10" s="1"/>
  <c r="Y88" i="10" s="1"/>
  <c r="S439" i="10" a="1"/>
  <c r="S439" i="10" s="1"/>
  <c r="Y439" i="10" s="1"/>
  <c r="S522" i="10" a="1"/>
  <c r="S522" i="10" s="1"/>
  <c r="Y522" i="10" s="1"/>
  <c r="S331" i="10" a="1"/>
  <c r="S331" i="10" s="1"/>
  <c r="Y331" i="10" s="1"/>
  <c r="S72" i="10" a="1"/>
  <c r="S72" i="10" s="1"/>
  <c r="Y72" i="10" s="1"/>
  <c r="S551" i="10" a="1"/>
  <c r="S551" i="10" s="1"/>
  <c r="Y551" i="10" s="1"/>
  <c r="S373" i="10" a="1"/>
  <c r="S373" i="10" s="1"/>
  <c r="Y373" i="10" s="1"/>
  <c r="S536" i="10" a="1"/>
  <c r="S536" i="10" s="1"/>
  <c r="Y536" i="10" s="1"/>
  <c r="S725" i="10" a="1"/>
  <c r="S725" i="10" s="1"/>
  <c r="Y725" i="10" s="1"/>
  <c r="S411" i="10" a="1"/>
  <c r="S411" i="10" s="1"/>
  <c r="Y411" i="10" s="1"/>
  <c r="S242" i="10" a="1"/>
  <c r="S242" i="10" s="1"/>
  <c r="Y242" i="10" s="1"/>
  <c r="S778" i="10" a="1"/>
  <c r="S778" i="10" s="1"/>
  <c r="Y778" i="10" s="1"/>
  <c r="S159" i="10" a="1"/>
  <c r="S159" i="10" s="1"/>
  <c r="Y159" i="10" s="1"/>
  <c r="S595" i="10" a="1"/>
  <c r="S595" i="10" s="1"/>
  <c r="Y595" i="10" s="1"/>
  <c r="S296" i="10" a="1"/>
  <c r="S296" i="10" s="1"/>
  <c r="Y296" i="10" s="1"/>
  <c r="S109" i="10" a="1"/>
  <c r="S109" i="10" s="1"/>
  <c r="Y109" i="10" s="1"/>
  <c r="S90" i="10" a="1"/>
  <c r="S90" i="10" s="1"/>
  <c r="Y90" i="10" s="1"/>
  <c r="S481" i="10" a="1"/>
  <c r="S481" i="10" s="1"/>
  <c r="Y481" i="10" s="1"/>
  <c r="S156" i="10" a="1"/>
  <c r="S156" i="10" s="1"/>
  <c r="Y156" i="10" s="1"/>
  <c r="S776" i="10" a="1"/>
  <c r="S776" i="10" s="1"/>
  <c r="Y776" i="10" s="1"/>
  <c r="S353" i="10" a="1"/>
  <c r="S353" i="10" s="1"/>
  <c r="Y353" i="10" s="1"/>
  <c r="S416" i="10" a="1"/>
  <c r="S416" i="10" s="1"/>
  <c r="Y416" i="10" s="1"/>
  <c r="S190" i="10" a="1"/>
  <c r="S190" i="10" s="1"/>
  <c r="Y190" i="10" s="1"/>
  <c r="S638" i="10" a="1"/>
  <c r="S638" i="10" s="1"/>
  <c r="Y638" i="10" s="1"/>
  <c r="S293" i="10" a="1"/>
  <c r="S293" i="10" s="1"/>
  <c r="Y293" i="10" s="1"/>
  <c r="S573" i="10" a="1"/>
  <c r="S573" i="10" s="1"/>
  <c r="Y573" i="10" s="1"/>
  <c r="S30" i="10" a="1"/>
  <c r="S30" i="10" s="1"/>
  <c r="Y30" i="10" s="1"/>
  <c r="S212" i="10" a="1"/>
  <c r="S212" i="10" s="1"/>
  <c r="Y212" i="10" s="1"/>
  <c r="S752" i="10" a="1"/>
  <c r="S752" i="10" s="1"/>
  <c r="Y752" i="10" s="1"/>
  <c r="S905" i="10" a="1"/>
  <c r="S905" i="10" s="1"/>
  <c r="Y905" i="10" s="1"/>
  <c r="S409" i="10" a="1"/>
  <c r="S409" i="10" s="1"/>
  <c r="Y409" i="10" s="1"/>
  <c r="S710" i="10" a="1"/>
  <c r="S710" i="10" s="1"/>
  <c r="Y710" i="10" s="1"/>
  <c r="S217" i="10" a="1"/>
  <c r="S217" i="10" s="1"/>
  <c r="Y217" i="10" s="1"/>
  <c r="S699" i="10" a="1"/>
  <c r="S699" i="10" s="1"/>
  <c r="Y699" i="10" s="1"/>
  <c r="S455" i="10" a="1"/>
  <c r="S455" i="10" s="1"/>
  <c r="Y455" i="10" s="1"/>
  <c r="S443" i="10" a="1"/>
  <c r="S443" i="10" s="1"/>
  <c r="Y443" i="10" s="1"/>
  <c r="S968" i="10" a="1"/>
  <c r="S968" i="10" s="1"/>
  <c r="Y968" i="10" s="1"/>
  <c r="S147" i="10" a="1"/>
  <c r="S147" i="10" s="1"/>
  <c r="Y147" i="10" s="1"/>
  <c r="S64" i="10" a="1"/>
  <c r="S64" i="10" s="1"/>
  <c r="Y64" i="10" s="1"/>
  <c r="S421" i="10" a="1"/>
  <c r="S421" i="10" s="1"/>
  <c r="Y421" i="10" s="1"/>
  <c r="S18" i="10" a="1"/>
  <c r="S18" i="10" s="1"/>
  <c r="Y18" i="10" s="1"/>
  <c r="S655" i="10" a="1"/>
  <c r="S655" i="10" s="1"/>
  <c r="Y655" i="10" s="1"/>
  <c r="S468" i="10" a="1"/>
  <c r="S468" i="10" s="1"/>
  <c r="Y468" i="10" s="1"/>
  <c r="S676" i="10" a="1"/>
  <c r="S676" i="10" s="1"/>
  <c r="Y676" i="10" s="1"/>
  <c r="S15" i="10" a="1"/>
  <c r="S15" i="10" s="1"/>
  <c r="Y15" i="10" s="1"/>
  <c r="S929" i="10" a="1"/>
  <c r="S929" i="10" s="1"/>
  <c r="Y929" i="10" s="1"/>
  <c r="S202" i="10" a="1"/>
  <c r="S202" i="10" s="1"/>
  <c r="Y202" i="10" s="1"/>
  <c r="S576" i="10" a="1"/>
  <c r="S576" i="10" s="1"/>
  <c r="Y576" i="10" s="1"/>
  <c r="S62" i="10" a="1"/>
  <c r="S62" i="10" s="1"/>
  <c r="Y62" i="10" s="1"/>
  <c r="S142" i="10" a="1"/>
  <c r="S142" i="10" s="1"/>
  <c r="Y142" i="10" s="1"/>
  <c r="S995" i="10" a="1"/>
  <c r="S995" i="10" s="1"/>
  <c r="Y995" i="10" s="1"/>
  <c r="S806" i="10" a="1"/>
  <c r="S806" i="10" s="1"/>
  <c r="Y806" i="10" s="1"/>
  <c r="S210" i="10" a="1"/>
  <c r="S210" i="10" s="1"/>
  <c r="Y210" i="10" s="1"/>
  <c r="S729" i="10" a="1"/>
  <c r="S729" i="10" s="1"/>
  <c r="Y729" i="10" s="1"/>
  <c r="S388" i="10" a="1"/>
  <c r="S388" i="10" s="1"/>
  <c r="Y388" i="10" s="1"/>
  <c r="S830" i="10" a="1"/>
  <c r="S830" i="10" s="1"/>
  <c r="Y830" i="10" s="1"/>
  <c r="S482" i="10" a="1"/>
  <c r="S482" i="10" s="1"/>
  <c r="Y482" i="10" s="1"/>
  <c r="S800" i="10" a="1"/>
  <c r="S800" i="10" s="1"/>
  <c r="Y800" i="10" s="1"/>
  <c r="S414" i="10" a="1"/>
  <c r="S414" i="10" s="1"/>
  <c r="Y414" i="10" s="1"/>
  <c r="S155" i="10" a="1"/>
  <c r="S155" i="10" s="1"/>
  <c r="Y155" i="10" s="1"/>
  <c r="S266" i="10" a="1"/>
  <c r="S266" i="10" s="1"/>
  <c r="Y266" i="10" s="1"/>
  <c r="S231" i="10" a="1"/>
  <c r="S231" i="10" s="1"/>
  <c r="Y231" i="10" s="1"/>
  <c r="S984" i="10" a="1"/>
  <c r="S984" i="10" s="1"/>
  <c r="Y984" i="10" s="1"/>
  <c r="S317" i="10" a="1"/>
  <c r="S317" i="10" s="1"/>
  <c r="Y317" i="10" s="1"/>
  <c r="S176" i="10" a="1"/>
  <c r="S176" i="10" s="1"/>
  <c r="Y176" i="10" s="1"/>
  <c r="S561" i="10" a="1"/>
  <c r="S561" i="10" s="1"/>
  <c r="Y561" i="10" s="1"/>
  <c r="S569" i="10" a="1"/>
  <c r="S569" i="10" s="1"/>
  <c r="Y569" i="10" s="1"/>
  <c r="S593" i="10" a="1"/>
  <c r="S593" i="10" s="1"/>
  <c r="Y593" i="10" s="1"/>
  <c r="S7" i="10" a="1"/>
  <c r="S7" i="10" s="1"/>
  <c r="Y7" i="10" s="1"/>
  <c r="S568" i="10" a="1"/>
  <c r="S568" i="10" s="1"/>
  <c r="Y568" i="10" s="1"/>
  <c r="S73" i="10" a="1"/>
  <c r="S73" i="10" s="1"/>
  <c r="Y73" i="10" s="1"/>
  <c r="S967" i="10" a="1"/>
  <c r="S967" i="10" s="1"/>
  <c r="Y967" i="10" s="1"/>
  <c r="S650" i="10" a="1"/>
  <c r="S650" i="10" s="1"/>
  <c r="Y650" i="10" s="1"/>
  <c r="S187" i="10" a="1"/>
  <c r="S187" i="10" s="1"/>
  <c r="Y187" i="10" s="1"/>
  <c r="S618" i="10" a="1"/>
  <c r="S618" i="10" s="1"/>
  <c r="Y618" i="10" s="1"/>
  <c r="S376" i="10" a="1"/>
  <c r="S376" i="10" s="1"/>
  <c r="Y376" i="10" s="1"/>
  <c r="S438" i="10" a="1"/>
  <c r="S438" i="10" s="1"/>
  <c r="Y438" i="10" s="1"/>
  <c r="S612" i="10" a="1"/>
  <c r="S612" i="10" s="1"/>
  <c r="Y612" i="10" s="1"/>
  <c r="S3" i="10" a="1"/>
  <c r="S3" i="10" s="1"/>
  <c r="Y3" i="10" s="1"/>
  <c r="S518" i="10" a="1"/>
  <c r="S518" i="10" s="1"/>
  <c r="Y518" i="10" s="1"/>
  <c r="S399" i="10" a="1"/>
  <c r="S399" i="10" s="1"/>
  <c r="Y399" i="10" s="1"/>
  <c r="S343" i="10" a="1"/>
  <c r="S343" i="10" s="1"/>
  <c r="Y343" i="10" s="1"/>
  <c r="S663" i="10" a="1"/>
  <c r="S663" i="10" s="1"/>
  <c r="Y663" i="10" s="1"/>
  <c r="S921" i="10" a="1"/>
  <c r="S921" i="10" s="1"/>
  <c r="Y921" i="10" s="1"/>
  <c r="S178" i="10" a="1"/>
  <c r="S178" i="10" s="1"/>
  <c r="Y178" i="10" s="1"/>
  <c r="S804" i="10" a="1"/>
  <c r="S804" i="10" s="1"/>
  <c r="Y804" i="10" s="1"/>
  <c r="S87" i="10" a="1"/>
  <c r="S87" i="10" s="1"/>
  <c r="Y87" i="10" s="1"/>
  <c r="S316" i="10" a="1"/>
  <c r="S316" i="10" s="1"/>
  <c r="Y316" i="10" s="1"/>
  <c r="S290" i="10" a="1"/>
  <c r="S290" i="10" s="1"/>
  <c r="Y290" i="10" s="1"/>
  <c r="S418" i="10" a="1"/>
  <c r="S418" i="10" s="1"/>
  <c r="Y418" i="10" s="1"/>
  <c r="S209" i="10" a="1"/>
  <c r="S209" i="10" s="1"/>
  <c r="Y209" i="10" s="1"/>
  <c r="S285" i="10" a="1"/>
  <c r="S285" i="10" s="1"/>
  <c r="Y285" i="10" s="1"/>
  <c r="S9" i="10" a="1"/>
  <c r="S9" i="10" s="1"/>
  <c r="Y9" i="10" s="1"/>
  <c r="S43" i="10" a="1"/>
  <c r="S43" i="10" s="1"/>
  <c r="Y43" i="10" s="1"/>
  <c r="S789" i="10" a="1"/>
  <c r="S789" i="10" s="1"/>
  <c r="Y789" i="10" s="1"/>
  <c r="S692" i="10" a="1"/>
  <c r="S692" i="10" s="1"/>
  <c r="Y692" i="10" s="1"/>
  <c r="S587" i="10" a="1"/>
  <c r="S587" i="10" s="1"/>
  <c r="Y587" i="10" s="1"/>
  <c r="S632" i="10" a="1"/>
  <c r="S632" i="10" s="1"/>
  <c r="Y632" i="10" s="1"/>
  <c r="S162" i="10" a="1"/>
  <c r="S162" i="10" s="1"/>
  <c r="Y162" i="10" s="1"/>
  <c r="S308" i="10" a="1"/>
  <c r="S308" i="10" s="1"/>
  <c r="Y308" i="10" s="1"/>
  <c r="S867" i="10" a="1"/>
  <c r="S867" i="10" s="1"/>
  <c r="Y867" i="10" s="1"/>
  <c r="S311" i="10" a="1"/>
  <c r="S311" i="10" s="1"/>
  <c r="Y311" i="10" s="1"/>
  <c r="S33" i="10" a="1"/>
  <c r="S33" i="10" s="1"/>
  <c r="Y33" i="10" s="1"/>
  <c r="S922" i="10" a="1"/>
  <c r="S922" i="10" s="1"/>
  <c r="Y922" i="10" s="1"/>
  <c r="S507" i="10" a="1"/>
  <c r="S507" i="10" s="1"/>
  <c r="Y507" i="10" s="1"/>
  <c r="S502" i="10" a="1"/>
  <c r="S502" i="10" s="1"/>
  <c r="Y502" i="10" s="1"/>
  <c r="S204" i="10" a="1"/>
  <c r="S204" i="10" s="1"/>
  <c r="Y204" i="10" s="1"/>
  <c r="S71" i="10" a="1"/>
  <c r="S71" i="10" s="1"/>
  <c r="Y71" i="10" s="1"/>
  <c r="S717" i="10" a="1"/>
  <c r="S717" i="10" s="1"/>
  <c r="Y717" i="10" s="1"/>
  <c r="S417" i="10" a="1"/>
  <c r="S417" i="10" s="1"/>
  <c r="Y417" i="10" s="1"/>
  <c r="S543" i="10" a="1"/>
  <c r="S543" i="10" s="1"/>
  <c r="Y543" i="10" s="1"/>
  <c r="S631" i="10" a="1"/>
  <c r="S631" i="10" s="1"/>
  <c r="Y631" i="10" s="1"/>
  <c r="S381" i="10" a="1"/>
  <c r="S381" i="10" s="1"/>
  <c r="Y381" i="10" s="1"/>
  <c r="S769" i="10" a="1"/>
  <c r="S769" i="10" s="1"/>
  <c r="Y769" i="10" s="1"/>
  <c r="S358" i="10" a="1"/>
  <c r="S358" i="10" s="1"/>
  <c r="Y358" i="10" s="1"/>
  <c r="S344" i="10" a="1"/>
  <c r="S344" i="10" s="1"/>
  <c r="Y344" i="10" s="1"/>
  <c r="S527" i="10" a="1"/>
  <c r="S527" i="10" s="1"/>
  <c r="Y527" i="10" s="1"/>
  <c r="S945" i="10" a="1"/>
  <c r="S945" i="10" s="1"/>
  <c r="Y945" i="10" s="1"/>
  <c r="S956" i="10" a="1"/>
  <c r="S956" i="10" s="1"/>
  <c r="Y956" i="10" s="1"/>
  <c r="S361" i="10" a="1"/>
  <c r="S361" i="10" s="1"/>
  <c r="Y361" i="10" s="1"/>
  <c r="S779" i="10" a="1"/>
  <c r="S779" i="10" s="1"/>
  <c r="Y779" i="10" s="1"/>
  <c r="S92" i="10" a="1"/>
  <c r="S92" i="10" s="1"/>
  <c r="Y92" i="10" s="1"/>
  <c r="S244" i="10" a="1"/>
  <c r="S244" i="10" s="1"/>
  <c r="Y244" i="10" s="1"/>
  <c r="S292" i="10" a="1"/>
  <c r="S292" i="10" s="1"/>
  <c r="Y292" i="10" s="1"/>
  <c r="S205" i="10" a="1"/>
  <c r="S205" i="10" s="1"/>
  <c r="Y205" i="10" s="1"/>
  <c r="S352" i="10" a="1"/>
  <c r="S352" i="10" s="1"/>
  <c r="Y352" i="10" s="1"/>
  <c r="S28" i="10" a="1"/>
  <c r="S28" i="10" s="1"/>
  <c r="Y28" i="10" s="1"/>
  <c r="S786" i="10" a="1"/>
  <c r="S786" i="10" s="1"/>
  <c r="Y786" i="10" s="1"/>
  <c r="S182" i="10" a="1"/>
  <c r="S182" i="10" s="1"/>
  <c r="Y182" i="10" s="1"/>
  <c r="S918" i="10" a="1"/>
  <c r="S918" i="10" s="1"/>
  <c r="Y918" i="10" s="1"/>
  <c r="S337" i="10" a="1"/>
  <c r="S337" i="10" s="1"/>
  <c r="Y337" i="10" s="1"/>
  <c r="S500" i="10" a="1"/>
  <c r="S500" i="10" s="1"/>
  <c r="Y500" i="10" s="1"/>
  <c r="S797" i="10" a="1"/>
  <c r="S797" i="10" s="1"/>
  <c r="Y797" i="10" s="1"/>
  <c r="S398" i="10" a="1"/>
  <c r="S398" i="10" s="1"/>
  <c r="Y398" i="10" s="1"/>
  <c r="S953" i="10" a="1"/>
  <c r="S953" i="10" s="1"/>
  <c r="Y953" i="10" s="1"/>
  <c r="S106" i="10" a="1"/>
  <c r="S106" i="10" s="1"/>
  <c r="Y106" i="10" s="1"/>
  <c r="S904" i="10" a="1"/>
  <c r="S904" i="10" s="1"/>
  <c r="Y904" i="10" s="1"/>
  <c r="S189" i="10" a="1"/>
  <c r="S189" i="10" s="1"/>
  <c r="Y189" i="10" s="1"/>
  <c r="S839" i="10" a="1"/>
  <c r="S839" i="10" s="1"/>
  <c r="Y839" i="10" s="1"/>
  <c r="S731" i="10" a="1"/>
  <c r="S731" i="10" s="1"/>
  <c r="Y731" i="10" s="1"/>
  <c r="S188" i="10" a="1"/>
  <c r="S188" i="10" s="1"/>
  <c r="Y188" i="10" s="1"/>
  <c r="S940" i="10" a="1"/>
  <c r="S940" i="10" s="1"/>
  <c r="Y940" i="10" s="1"/>
  <c r="S93" i="10" a="1"/>
  <c r="S93" i="10" s="1"/>
  <c r="Y93" i="10" s="1"/>
  <c r="S850" i="10" a="1"/>
  <c r="S850" i="10" s="1"/>
  <c r="Y850" i="10" s="1"/>
  <c r="S259" i="10" a="1"/>
  <c r="S259" i="10" s="1"/>
  <c r="Y259" i="10" s="1"/>
  <c r="S891" i="10" a="1"/>
  <c r="S891" i="10" s="1"/>
  <c r="Y891" i="10" s="1"/>
  <c r="S320" i="10" a="1"/>
  <c r="S320" i="10" s="1"/>
  <c r="Y320" i="10" s="1"/>
  <c r="S564" i="10" a="1"/>
  <c r="S564" i="10" s="1"/>
  <c r="Y564" i="10" s="1"/>
  <c r="S297" i="10" a="1"/>
  <c r="S297" i="10" s="1"/>
  <c r="Y297" i="10" s="1"/>
  <c r="S913" i="10" a="1"/>
  <c r="S913" i="10" s="1"/>
  <c r="Y913" i="10" s="1"/>
  <c r="Y2" i="10"/>
  <c r="AW14" i="6" a="1"/>
  <c r="AW14" i="6" s="1"/>
  <c r="AX25" i="6" a="1"/>
  <c r="AX25" i="6" s="1"/>
  <c r="AX39" i="6" s="1"/>
  <c r="AX21" i="6" a="1"/>
  <c r="AX21" i="6" s="1"/>
  <c r="AX35" i="6" s="1"/>
  <c r="AW15" i="6" a="1"/>
  <c r="AW15" i="6" s="1"/>
  <c r="AW16" i="6" a="1"/>
  <c r="AW16" i="6" s="1"/>
  <c r="AW12" i="6" a="1"/>
  <c r="AW12" i="6" s="1"/>
  <c r="AW13" i="6" a="1"/>
  <c r="AW13" i="6" s="1"/>
  <c r="AX23" i="6" a="1"/>
  <c r="AX23" i="6" s="1"/>
  <c r="AX37" i="6" s="1"/>
  <c r="AX20" i="6" a="1"/>
  <c r="AX20" i="6" s="1"/>
  <c r="AX22" i="6" a="1"/>
  <c r="AX22" i="6" s="1"/>
  <c r="AX36" i="6" s="1"/>
  <c r="AW17" i="6" a="1"/>
  <c r="AW17" i="6" s="1"/>
  <c r="AX24" i="6" a="1"/>
  <c r="AX24" i="6" s="1"/>
  <c r="AX38" i="6" s="1"/>
  <c r="S2" i="6" a="1"/>
  <c r="S2" i="6" s="1"/>
  <c r="Y2" i="6" s="1"/>
  <c r="S705" i="6" a="1"/>
  <c r="S705" i="6" s="1"/>
  <c r="Y705" i="6" s="1"/>
  <c r="S433" i="6" a="1"/>
  <c r="S433" i="6" s="1"/>
  <c r="Y433" i="6" s="1"/>
  <c r="S984" i="6" a="1"/>
  <c r="S984" i="6" s="1"/>
  <c r="Y984" i="6" s="1"/>
  <c r="S938" i="6" a="1"/>
  <c r="S938" i="6" s="1"/>
  <c r="Y938" i="6" s="1"/>
  <c r="S417" i="6" a="1"/>
  <c r="S417" i="6" s="1"/>
  <c r="Y417" i="6" s="1"/>
  <c r="S581" i="6" a="1"/>
  <c r="S581" i="6" s="1"/>
  <c r="Y581" i="6" s="1"/>
  <c r="S402" i="6" a="1"/>
  <c r="S402" i="6" s="1"/>
  <c r="Y402" i="6" s="1"/>
  <c r="S537" i="6" a="1"/>
  <c r="S537" i="6" s="1"/>
  <c r="Y537" i="6" s="1"/>
  <c r="S927" i="6" a="1"/>
  <c r="S927" i="6" s="1"/>
  <c r="Y927" i="6" s="1"/>
  <c r="S122" i="6" a="1"/>
  <c r="S122" i="6" s="1"/>
  <c r="Y122" i="6" s="1"/>
  <c r="S845" i="6" a="1"/>
  <c r="S845" i="6" s="1"/>
  <c r="Y845" i="6" s="1"/>
  <c r="S760" i="6" a="1"/>
  <c r="S760" i="6" s="1"/>
  <c r="Y760" i="6" s="1"/>
  <c r="S173" i="6" a="1"/>
  <c r="S173" i="6" s="1"/>
  <c r="Y173" i="6" s="1"/>
  <c r="S70" i="6" a="1"/>
  <c r="S70" i="6" s="1"/>
  <c r="Y70" i="6" s="1"/>
  <c r="S7" i="6" a="1"/>
  <c r="S7" i="6" s="1"/>
  <c r="Y7" i="6" s="1"/>
  <c r="S37" i="6" a="1"/>
  <c r="S37" i="6" s="1"/>
  <c r="Y37" i="6" s="1"/>
  <c r="S650" i="6" a="1"/>
  <c r="S650" i="6" s="1"/>
  <c r="Y650" i="6" s="1"/>
  <c r="S980" i="6" a="1"/>
  <c r="S980" i="6" s="1"/>
  <c r="Y980" i="6" s="1"/>
  <c r="S414" i="6" a="1"/>
  <c r="S414" i="6" s="1"/>
  <c r="Y414" i="6" s="1"/>
  <c r="S703" i="6" a="1"/>
  <c r="S703" i="6" s="1"/>
  <c r="Y703" i="6" s="1"/>
  <c r="S967" i="6" a="1"/>
  <c r="S967" i="6" s="1"/>
  <c r="Y967" i="6" s="1"/>
  <c r="S743" i="6" a="1"/>
  <c r="S743" i="6" s="1"/>
  <c r="Y743" i="6" s="1"/>
  <c r="S682" i="6" a="1"/>
  <c r="S682" i="6" s="1"/>
  <c r="Y682" i="6" s="1"/>
  <c r="S710" i="6" a="1"/>
  <c r="S710" i="6" s="1"/>
  <c r="Y710" i="6" s="1"/>
  <c r="S498" i="6" a="1"/>
  <c r="S498" i="6" s="1"/>
  <c r="Y498" i="6" s="1"/>
  <c r="S411" i="6" a="1"/>
  <c r="S411" i="6" s="1"/>
  <c r="Y411" i="6" s="1"/>
  <c r="S489" i="6" a="1"/>
  <c r="S489" i="6" s="1"/>
  <c r="Y489" i="6" s="1"/>
  <c r="S309" i="6" a="1"/>
  <c r="S309" i="6" s="1"/>
  <c r="Y309" i="6" s="1"/>
  <c r="S312" i="6" a="1"/>
  <c r="S312" i="6" s="1"/>
  <c r="Y312" i="6" s="1"/>
  <c r="S822" i="6" a="1"/>
  <c r="S822" i="6" s="1"/>
  <c r="Y822" i="6" s="1"/>
  <c r="S355" i="6" a="1"/>
  <c r="S355" i="6" s="1"/>
  <c r="Y355" i="6" s="1"/>
  <c r="S895" i="6" a="1"/>
  <c r="S895" i="6" s="1"/>
  <c r="Y895" i="6" s="1"/>
  <c r="S656" i="6" a="1"/>
  <c r="S656" i="6" s="1"/>
  <c r="Y656" i="6" s="1"/>
  <c r="S618" i="6" a="1"/>
  <c r="S618" i="6" s="1"/>
  <c r="Y618" i="6" s="1"/>
  <c r="S548" i="6" a="1"/>
  <c r="S548" i="6" s="1"/>
  <c r="Y548" i="6" s="1"/>
  <c r="S382" i="6" a="1"/>
  <c r="S382" i="6" s="1"/>
  <c r="Y382" i="6" s="1"/>
  <c r="S617" i="6" a="1"/>
  <c r="S617" i="6" s="1"/>
  <c r="Y617" i="6" s="1"/>
  <c r="S349" i="6" a="1"/>
  <c r="S349" i="6" s="1"/>
  <c r="Y349" i="6" s="1"/>
  <c r="S941" i="6" a="1"/>
  <c r="S941" i="6" s="1"/>
  <c r="Y941" i="6" s="1"/>
  <c r="S751" i="6" a="1"/>
  <c r="S751" i="6" s="1"/>
  <c r="Y751" i="6" s="1"/>
  <c r="S763" i="6" a="1"/>
  <c r="S763" i="6" s="1"/>
  <c r="Y763" i="6" s="1"/>
  <c r="S991" i="6" a="1"/>
  <c r="S991" i="6" s="1"/>
  <c r="Y991" i="6" s="1"/>
  <c r="S987" i="6" a="1"/>
  <c r="S987" i="6" s="1"/>
  <c r="Y987" i="6" s="1"/>
  <c r="S563" i="6" a="1"/>
  <c r="S563" i="6" s="1"/>
  <c r="Y563" i="6" s="1"/>
  <c r="S455" i="6" a="1"/>
  <c r="S455" i="6" s="1"/>
  <c r="Y455" i="6" s="1"/>
  <c r="S431" i="6" a="1"/>
  <c r="S431" i="6" s="1"/>
  <c r="Y431" i="6" s="1"/>
  <c r="S981" i="6" a="1"/>
  <c r="S981" i="6" s="1"/>
  <c r="Y981" i="6" s="1"/>
  <c r="S412" i="6" a="1"/>
  <c r="S412" i="6" s="1"/>
  <c r="Y412" i="6" s="1"/>
  <c r="S60" i="6" a="1"/>
  <c r="S60" i="6" s="1"/>
  <c r="Y60" i="6" s="1"/>
  <c r="S768" i="6" a="1"/>
  <c r="S768" i="6" s="1"/>
  <c r="Y768" i="6" s="1"/>
  <c r="S664" i="6" a="1"/>
  <c r="S664" i="6" s="1"/>
  <c r="Y664" i="6" s="1"/>
  <c r="S627" i="6" a="1"/>
  <c r="S627" i="6" s="1"/>
  <c r="Y627" i="6" s="1"/>
  <c r="S461" i="6" a="1"/>
  <c r="S461" i="6" s="1"/>
  <c r="Y461" i="6" s="1"/>
  <c r="S878" i="6" a="1"/>
  <c r="S878" i="6" s="1"/>
  <c r="Y878" i="6" s="1"/>
  <c r="S375" i="6" a="1"/>
  <c r="S375" i="6" s="1"/>
  <c r="Y375" i="6" s="1"/>
  <c r="S357" i="6" a="1"/>
  <c r="S357" i="6" s="1"/>
  <c r="Y357" i="6" s="1"/>
  <c r="S348" i="6" a="1"/>
  <c r="S348" i="6" s="1"/>
  <c r="Y348" i="6" s="1"/>
  <c r="S866" i="6" a="1"/>
  <c r="S866" i="6" s="1"/>
  <c r="Y866" i="6" s="1"/>
  <c r="S321" i="6" a="1"/>
  <c r="S321" i="6" s="1"/>
  <c r="Y321" i="6" s="1"/>
  <c r="S675" i="6" a="1"/>
  <c r="S675" i="6" s="1"/>
  <c r="Y675" i="6" s="1"/>
  <c r="S610" i="6" a="1"/>
  <c r="S610" i="6" s="1"/>
  <c r="Y610" i="6" s="1"/>
  <c r="S501" i="6" a="1"/>
  <c r="S501" i="6" s="1"/>
  <c r="Y501" i="6" s="1"/>
  <c r="S440" i="6" a="1"/>
  <c r="S440" i="6" s="1"/>
  <c r="Y440" i="6" s="1"/>
  <c r="S944" i="6" a="1"/>
  <c r="S944" i="6" s="1"/>
  <c r="Y944" i="6" s="1"/>
  <c r="S460" i="6" a="1"/>
  <c r="S460" i="6" s="1"/>
  <c r="Y460" i="6" s="1"/>
  <c r="S298" i="6" a="1"/>
  <c r="S298" i="6" s="1"/>
  <c r="Y298" i="6" s="1"/>
  <c r="S566" i="6" a="1"/>
  <c r="S566" i="6" s="1"/>
  <c r="Y566" i="6" s="1"/>
  <c r="S701" i="6" a="1"/>
  <c r="S701" i="6" s="1"/>
  <c r="Y701" i="6" s="1"/>
  <c r="S874" i="6" a="1"/>
  <c r="S874" i="6" s="1"/>
  <c r="Y874" i="6" s="1"/>
  <c r="S230" i="6" a="1"/>
  <c r="S230" i="6" s="1"/>
  <c r="Y230" i="6" s="1"/>
  <c r="S809" i="6" a="1"/>
  <c r="S809" i="6" s="1"/>
  <c r="Y809" i="6" s="1"/>
  <c r="S89" i="6" a="1"/>
  <c r="S89" i="6" s="1"/>
  <c r="Y89" i="6" s="1"/>
  <c r="S282" i="6" a="1"/>
  <c r="S282" i="6" s="1"/>
  <c r="Y282" i="6" s="1"/>
  <c r="S195" i="6" a="1"/>
  <c r="S195" i="6" s="1"/>
  <c r="Y195" i="6" s="1"/>
  <c r="S413" i="6" a="1"/>
  <c r="S413" i="6" s="1"/>
  <c r="Y413" i="6" s="1"/>
  <c r="S795" i="6" a="1"/>
  <c r="S795" i="6" s="1"/>
  <c r="Y795" i="6" s="1"/>
  <c r="S855" i="6" a="1"/>
  <c r="S855" i="6" s="1"/>
  <c r="Y855" i="6" s="1"/>
  <c r="S311" i="6" a="1"/>
  <c r="S311" i="6" s="1"/>
  <c r="Y311" i="6" s="1"/>
  <c r="S930" i="6" a="1"/>
  <c r="S930" i="6" s="1"/>
  <c r="Y930" i="6" s="1"/>
  <c r="S137" i="6" a="1"/>
  <c r="S137" i="6" s="1"/>
  <c r="Y137" i="6" s="1"/>
  <c r="S116" i="6" a="1"/>
  <c r="S116" i="6" s="1"/>
  <c r="Y116" i="6" s="1"/>
  <c r="S161" i="6" a="1"/>
  <c r="S161" i="6" s="1"/>
  <c r="Y161" i="6" s="1"/>
  <c r="S295" i="6" a="1"/>
  <c r="S295" i="6" s="1"/>
  <c r="Y295" i="6" s="1"/>
  <c r="S190" i="6" a="1"/>
  <c r="S190" i="6" s="1"/>
  <c r="Y190" i="6" s="1"/>
  <c r="S221" i="6" a="1"/>
  <c r="S221" i="6" s="1"/>
  <c r="Y221" i="6" s="1"/>
  <c r="S552" i="6" a="1"/>
  <c r="S552" i="6" s="1"/>
  <c r="Y552" i="6" s="1"/>
  <c r="S929" i="6" a="1"/>
  <c r="S929" i="6" s="1"/>
  <c r="Y929" i="6" s="1"/>
  <c r="S418" i="6" a="1"/>
  <c r="S418" i="6" s="1"/>
  <c r="Y418" i="6" s="1"/>
  <c r="S516" i="6" a="1"/>
  <c r="S516" i="6" s="1"/>
  <c r="Y516" i="6" s="1"/>
  <c r="S147" i="6" a="1"/>
  <c r="S147" i="6" s="1"/>
  <c r="Y147" i="6" s="1"/>
  <c r="S56" i="6" a="1"/>
  <c r="S56" i="6" s="1"/>
  <c r="Y56" i="6" s="1"/>
  <c r="S728" i="6" a="1"/>
  <c r="S728" i="6" s="1"/>
  <c r="Y728" i="6" s="1"/>
  <c r="S896" i="6" a="1"/>
  <c r="S896" i="6" s="1"/>
  <c r="Y896" i="6" s="1"/>
  <c r="S853" i="6" a="1"/>
  <c r="S853" i="6" s="1"/>
  <c r="Y853" i="6" s="1"/>
  <c r="S214" i="6" a="1"/>
  <c r="S214" i="6" s="1"/>
  <c r="Y214" i="6" s="1"/>
  <c r="S35" i="6" a="1"/>
  <c r="S35" i="6" s="1"/>
  <c r="Y35" i="6" s="1"/>
  <c r="S811" i="6" a="1"/>
  <c r="S811" i="6" s="1"/>
  <c r="Y811" i="6" s="1"/>
  <c r="S467" i="6" a="1"/>
  <c r="S467" i="6" s="1"/>
  <c r="Y467" i="6" s="1"/>
  <c r="S393" i="6" a="1"/>
  <c r="S393" i="6" s="1"/>
  <c r="Y393" i="6" s="1"/>
  <c r="S462" i="6" a="1"/>
  <c r="S462" i="6" s="1"/>
  <c r="Y462" i="6" s="1"/>
  <c r="S182" i="6" a="1"/>
  <c r="S182" i="6" s="1"/>
  <c r="Y182" i="6" s="1"/>
  <c r="S15" i="6" a="1"/>
  <c r="S15" i="6" s="1"/>
  <c r="Y15" i="6" s="1"/>
  <c r="S698" i="6" a="1"/>
  <c r="S698" i="6" s="1"/>
  <c r="Y698" i="6" s="1"/>
  <c r="S39" i="6" a="1"/>
  <c r="S39" i="6" s="1"/>
  <c r="Y39" i="6" s="1"/>
  <c r="S741" i="6" a="1"/>
  <c r="S741" i="6" s="1"/>
  <c r="Y741" i="6" s="1"/>
  <c r="S64" i="6" a="1"/>
  <c r="S64" i="6" s="1"/>
  <c r="Y64" i="6" s="1"/>
  <c r="S829" i="6" a="1"/>
  <c r="S829" i="6" s="1"/>
  <c r="Y829" i="6" s="1"/>
  <c r="S790" i="6" a="1"/>
  <c r="S790" i="6" s="1"/>
  <c r="Y790" i="6" s="1"/>
  <c r="S525" i="6" a="1"/>
  <c r="S525" i="6" s="1"/>
  <c r="Y525" i="6" s="1"/>
  <c r="S454" i="6" a="1"/>
  <c r="S454" i="6" s="1"/>
  <c r="Y454" i="6" s="1"/>
  <c r="S496" i="6" a="1"/>
  <c r="S496" i="6" s="1"/>
  <c r="Y496" i="6" s="1"/>
  <c r="S83" i="6" a="1"/>
  <c r="S83" i="6" s="1"/>
  <c r="Y83" i="6" s="1"/>
  <c r="S872" i="6" a="1"/>
  <c r="S872" i="6" s="1"/>
  <c r="Y872" i="6" s="1"/>
  <c r="S671" i="6" a="1"/>
  <c r="S671" i="6" s="1"/>
  <c r="Y671" i="6" s="1"/>
  <c r="S841" i="6" a="1"/>
  <c r="S841" i="6" s="1"/>
  <c r="Y841" i="6" s="1"/>
  <c r="S807" i="6" a="1"/>
  <c r="S807" i="6" s="1"/>
  <c r="Y807" i="6" s="1"/>
  <c r="S99" i="6" a="1"/>
  <c r="S99" i="6" s="1"/>
  <c r="Y99" i="6" s="1"/>
  <c r="S82" i="6" a="1"/>
  <c r="S82" i="6" s="1"/>
  <c r="Y82" i="6" s="1"/>
  <c r="S836" i="6" a="1"/>
  <c r="S836" i="6" s="1"/>
  <c r="Y836" i="6" s="1"/>
  <c r="S988" i="6" a="1"/>
  <c r="S988" i="6" s="1"/>
  <c r="Y988" i="6" s="1"/>
  <c r="S235" i="6" a="1"/>
  <c r="S235" i="6" s="1"/>
  <c r="Y235" i="6" s="1"/>
  <c r="S961" i="6" a="1"/>
  <c r="S961" i="6" s="1"/>
  <c r="Y961" i="6" s="1"/>
  <c r="S206" i="6" a="1"/>
  <c r="S206" i="6" s="1"/>
  <c r="Y206" i="6" s="1"/>
  <c r="S296" i="6" a="1"/>
  <c r="S296" i="6" s="1"/>
  <c r="Y296" i="6" s="1"/>
  <c r="S245" i="6" a="1"/>
  <c r="S245" i="6" s="1"/>
  <c r="Y245" i="6" s="1"/>
  <c r="S453" i="6" a="1"/>
  <c r="S453" i="6" s="1"/>
  <c r="Y453" i="6" s="1"/>
  <c r="S791" i="6" a="1"/>
  <c r="S791" i="6" s="1"/>
  <c r="Y791" i="6" s="1"/>
  <c r="S744" i="6" a="1"/>
  <c r="S744" i="6" s="1"/>
  <c r="Y744" i="6" s="1"/>
  <c r="S667" i="6" a="1"/>
  <c r="S667" i="6" s="1"/>
  <c r="Y667" i="6" s="1"/>
  <c r="S868" i="6" a="1"/>
  <c r="S868" i="6" s="1"/>
  <c r="Y868" i="6" s="1"/>
  <c r="S956" i="6" a="1"/>
  <c r="S956" i="6" s="1"/>
  <c r="Y956" i="6" s="1"/>
  <c r="S203" i="6" a="1"/>
  <c r="S203" i="6" s="1"/>
  <c r="Y203" i="6" s="1"/>
  <c r="S996" i="6" a="1"/>
  <c r="S996" i="6" s="1"/>
  <c r="Y996" i="6" s="1"/>
  <c r="S142" i="6" a="1"/>
  <c r="S142" i="6" s="1"/>
  <c r="Y142" i="6" s="1"/>
  <c r="S292" i="6" a="1"/>
  <c r="S292" i="6" s="1"/>
  <c r="Y292" i="6" s="1"/>
  <c r="S85" i="6" a="1"/>
  <c r="S85" i="6" s="1"/>
  <c r="Y85" i="6" s="1"/>
  <c r="S466" i="6" a="1"/>
  <c r="S466" i="6" s="1"/>
  <c r="Y466" i="6" s="1"/>
  <c r="S827" i="6" a="1"/>
  <c r="S827" i="6" s="1"/>
  <c r="Y827" i="6" s="1"/>
  <c r="S882" i="6" a="1"/>
  <c r="S882" i="6" s="1"/>
  <c r="Y882" i="6" s="1"/>
  <c r="S803" i="6" a="1"/>
  <c r="S803" i="6" s="1"/>
  <c r="Y803" i="6" s="1"/>
  <c r="S942" i="6" a="1"/>
  <c r="S942" i="6" s="1"/>
  <c r="Y942" i="6" s="1"/>
  <c r="S887" i="6" a="1"/>
  <c r="S887" i="6" s="1"/>
  <c r="Y887" i="6" s="1"/>
  <c r="S276" i="6" a="1"/>
  <c r="S276" i="6" s="1"/>
  <c r="Y276" i="6" s="1"/>
  <c r="S187" i="6" a="1"/>
  <c r="S187" i="6" s="1"/>
  <c r="Y187" i="6" s="1"/>
  <c r="S284" i="6" a="1"/>
  <c r="S284" i="6" s="1"/>
  <c r="Y284" i="6" s="1"/>
  <c r="S787" i="6" a="1"/>
  <c r="S787" i="6" s="1"/>
  <c r="Y787" i="6" s="1"/>
  <c r="S471" i="6" a="1"/>
  <c r="S471" i="6" s="1"/>
  <c r="Y471" i="6" s="1"/>
  <c r="S620" i="6" a="1"/>
  <c r="S620" i="6" s="1"/>
  <c r="Y620" i="6" s="1"/>
  <c r="S765" i="6" a="1"/>
  <c r="S765" i="6" s="1"/>
  <c r="Y765" i="6" s="1"/>
  <c r="S403" i="6" a="1"/>
  <c r="S403" i="6" s="1"/>
  <c r="Y403" i="6" s="1"/>
  <c r="S197" i="6" a="1"/>
  <c r="S197" i="6" s="1"/>
  <c r="Y197" i="6" s="1"/>
  <c r="S794" i="6" a="1"/>
  <c r="S794" i="6" s="1"/>
  <c r="Y794" i="6" s="1"/>
  <c r="S177" i="6" a="1"/>
  <c r="S177" i="6" s="1"/>
  <c r="Y177" i="6" s="1"/>
  <c r="S47" i="6" a="1"/>
  <c r="S47" i="6" s="1"/>
  <c r="Y47" i="6" s="1"/>
  <c r="S422" i="6" a="1"/>
  <c r="S422" i="6" s="1"/>
  <c r="Y422" i="6" s="1"/>
  <c r="S598" i="6" a="1"/>
  <c r="S598" i="6" s="1"/>
  <c r="Y598" i="6" s="1"/>
  <c r="S267" i="6" a="1"/>
  <c r="S267" i="6" s="1"/>
  <c r="Y267" i="6" s="1"/>
  <c r="S891" i="6" a="1"/>
  <c r="S891" i="6" s="1"/>
  <c r="Y891" i="6" s="1"/>
  <c r="S623" i="6" a="1"/>
  <c r="S623" i="6" s="1"/>
  <c r="Y623" i="6" s="1"/>
  <c r="S289" i="6" a="1"/>
  <c r="S289" i="6" s="1"/>
  <c r="Y289" i="6" s="1"/>
  <c r="S742" i="6" a="1"/>
  <c r="S742" i="6" s="1"/>
  <c r="Y742" i="6" s="1"/>
  <c r="S252" i="6" a="1"/>
  <c r="S252" i="6" s="1"/>
  <c r="Y252" i="6" s="1"/>
  <c r="S323" i="6" a="1"/>
  <c r="S323" i="6" s="1"/>
  <c r="Y323" i="6" s="1"/>
  <c r="S978" i="6" a="1"/>
  <c r="S978" i="6" s="1"/>
  <c r="Y978" i="6" s="1"/>
  <c r="S776" i="6" a="1"/>
  <c r="S776" i="6" s="1"/>
  <c r="Y776" i="6" s="1"/>
  <c r="S721" i="6" a="1"/>
  <c r="S721" i="6" s="1"/>
  <c r="Y721" i="6" s="1"/>
  <c r="S544" i="6" a="1"/>
  <c r="S544" i="6" s="1"/>
  <c r="Y544" i="6" s="1"/>
  <c r="S678" i="6" a="1"/>
  <c r="S678" i="6" s="1"/>
  <c r="Y678" i="6" s="1"/>
  <c r="S541" i="6" a="1"/>
  <c r="S541" i="6" s="1"/>
  <c r="Y541" i="6" s="1"/>
  <c r="S449" i="6" a="1"/>
  <c r="S449" i="6" s="1"/>
  <c r="Y449" i="6" s="1"/>
  <c r="S383" i="6" a="1"/>
  <c r="S383" i="6" s="1"/>
  <c r="Y383" i="6" s="1"/>
  <c r="S951" i="6" a="1"/>
  <c r="S951" i="6" s="1"/>
  <c r="Y951" i="6" s="1"/>
  <c r="S328" i="6" a="1"/>
  <c r="S328" i="6" s="1"/>
  <c r="Y328" i="6" s="1"/>
  <c r="S243" i="6" a="1"/>
  <c r="S243" i="6" s="1"/>
  <c r="Y243" i="6" s="1"/>
  <c r="S758" i="6" a="1"/>
  <c r="S758" i="6" s="1"/>
  <c r="Y758" i="6" s="1"/>
  <c r="S622" i="6" a="1"/>
  <c r="S622" i="6" s="1"/>
  <c r="Y622" i="6" s="1"/>
  <c r="S628" i="6" a="1"/>
  <c r="S628" i="6" s="1"/>
  <c r="Y628" i="6" s="1"/>
  <c r="S465" i="6" a="1"/>
  <c r="S465" i="6" s="1"/>
  <c r="Y465" i="6" s="1"/>
  <c r="S848" i="6" a="1"/>
  <c r="S848" i="6" s="1"/>
  <c r="Y848" i="6" s="1"/>
  <c r="S397" i="6" a="1"/>
  <c r="S397" i="6" s="1"/>
  <c r="Y397" i="6" s="1"/>
  <c r="S331" i="6" a="1"/>
  <c r="S331" i="6" s="1"/>
  <c r="Y331" i="6" s="1"/>
  <c r="S812" i="6" a="1"/>
  <c r="S812" i="6" s="1"/>
  <c r="Y812" i="6" s="1"/>
  <c r="S824" i="6" a="1"/>
  <c r="S824" i="6" s="1"/>
  <c r="Y824" i="6" s="1"/>
  <c r="S979" i="6" a="1"/>
  <c r="S979" i="6" s="1"/>
  <c r="Y979" i="6" s="1"/>
  <c r="S545" i="6" a="1"/>
  <c r="S545" i="6" s="1"/>
  <c r="Y545" i="6" s="1"/>
  <c r="S641" i="6" a="1"/>
  <c r="S641" i="6" s="1"/>
  <c r="Y641" i="6" s="1"/>
  <c r="S538" i="6" a="1"/>
  <c r="S538" i="6" s="1"/>
  <c r="Y538" i="6" s="1"/>
  <c r="S509" i="6" a="1"/>
  <c r="S509" i="6" s="1"/>
  <c r="Y509" i="6" s="1"/>
  <c r="S344" i="6" a="1"/>
  <c r="S344" i="6" s="1"/>
  <c r="Y344" i="6" s="1"/>
  <c r="S523" i="6" a="1"/>
  <c r="S523" i="6" s="1"/>
  <c r="Y523" i="6" s="1"/>
  <c r="S319" i="6" a="1"/>
  <c r="S319" i="6" s="1"/>
  <c r="Y319" i="6" s="1"/>
  <c r="S939" i="6" a="1"/>
  <c r="S939" i="6" s="1"/>
  <c r="Y939" i="6" s="1"/>
  <c r="S766" i="6" a="1"/>
  <c r="S766" i="6" s="1"/>
  <c r="Y766" i="6" s="1"/>
  <c r="S690" i="6" a="1"/>
  <c r="S690" i="6" s="1"/>
  <c r="Y690" i="6" s="1"/>
  <c r="S530" i="6" a="1"/>
  <c r="S530" i="6" s="1"/>
  <c r="Y530" i="6" s="1"/>
  <c r="S551" i="6" a="1"/>
  <c r="S551" i="6" s="1"/>
  <c r="Y551" i="6" s="1"/>
  <c r="S524" i="6" a="1"/>
  <c r="S524" i="6" s="1"/>
  <c r="Y524" i="6" s="1"/>
  <c r="S416" i="6" a="1"/>
  <c r="S416" i="6" s="1"/>
  <c r="Y416" i="6" s="1"/>
  <c r="S367" i="6" a="1"/>
  <c r="S367" i="6" s="1"/>
  <c r="Y367" i="6" s="1"/>
  <c r="S918" i="6" a="1"/>
  <c r="S918" i="6" s="1"/>
  <c r="Y918" i="6" s="1"/>
  <c r="S398" i="6" a="1"/>
  <c r="S398" i="6" s="1"/>
  <c r="Y398" i="6" s="1"/>
  <c r="S109" i="6" a="1"/>
  <c r="S109" i="6" s="1"/>
  <c r="Y109" i="6" s="1"/>
  <c r="S590" i="6" a="1"/>
  <c r="S590" i="6" s="1"/>
  <c r="Y590" i="6" s="1"/>
  <c r="S436" i="6" a="1"/>
  <c r="S436" i="6" s="1"/>
  <c r="Y436" i="6" s="1"/>
  <c r="S499" i="6" a="1"/>
  <c r="S499" i="6" s="1"/>
  <c r="Y499" i="6" s="1"/>
  <c r="S354" i="6" a="1"/>
  <c r="S354" i="6" s="1"/>
  <c r="Y354" i="6" s="1"/>
  <c r="S605" i="6" a="1"/>
  <c r="S605" i="6" s="1"/>
  <c r="Y605" i="6" s="1"/>
  <c r="S730" i="6" a="1"/>
  <c r="S730" i="6" s="1"/>
  <c r="Y730" i="6" s="1"/>
  <c r="S704" i="6" a="1"/>
  <c r="S704" i="6" s="1"/>
  <c r="Y704" i="6" s="1"/>
  <c r="S884" i="6" a="1"/>
  <c r="S884" i="6" s="1"/>
  <c r="Y884" i="6" s="1"/>
  <c r="S194" i="6" a="1"/>
  <c r="S194" i="6" s="1"/>
  <c r="Y194" i="6" s="1"/>
  <c r="S139" i="6" a="1"/>
  <c r="S139" i="6" s="1"/>
  <c r="Y139" i="6" s="1"/>
  <c r="S258" i="6" a="1"/>
  <c r="S258" i="6" s="1"/>
  <c r="Y258" i="6" s="1"/>
  <c r="S14" i="6" a="1"/>
  <c r="S14" i="6" s="1"/>
  <c r="Y14" i="6" s="1"/>
  <c r="S209" i="6" a="1"/>
  <c r="S209" i="6" s="1"/>
  <c r="Y209" i="6" s="1"/>
  <c r="S155" i="6" a="1"/>
  <c r="S155" i="6" s="1"/>
  <c r="Y155" i="6" s="1"/>
  <c r="S493" i="6" a="1"/>
  <c r="S493" i="6" s="1"/>
  <c r="Y493" i="6" s="1"/>
  <c r="S856" i="6" a="1"/>
  <c r="S856" i="6" s="1"/>
  <c r="Y856" i="6" s="1"/>
  <c r="S907" i="6" a="1"/>
  <c r="S907" i="6" s="1"/>
  <c r="Y907" i="6" s="1"/>
  <c r="S380" i="6" a="1"/>
  <c r="S380" i="6" s="1"/>
  <c r="Y380" i="6" s="1"/>
  <c r="S237" i="6" a="1"/>
  <c r="S237" i="6" s="1"/>
  <c r="Y237" i="6" s="1"/>
  <c r="S110" i="6" a="1"/>
  <c r="S110" i="6" s="1"/>
  <c r="Y110" i="6" s="1"/>
  <c r="S601" i="6" a="1"/>
  <c r="S601" i="6" s="1"/>
  <c r="Y601" i="6" s="1"/>
  <c r="S158" i="6" a="1"/>
  <c r="S158" i="6" s="1"/>
  <c r="Y158" i="6" s="1"/>
  <c r="S8" i="6" a="1"/>
  <c r="S8" i="6" s="1"/>
  <c r="Y8" i="6" s="1"/>
  <c r="S119" i="6" a="1"/>
  <c r="S119" i="6" s="1"/>
  <c r="Y119" i="6" s="1"/>
  <c r="S213" i="6" a="1"/>
  <c r="S213" i="6" s="1"/>
  <c r="Y213" i="6" s="1"/>
  <c r="S579" i="6" a="1"/>
  <c r="S579" i="6" s="1"/>
  <c r="Y579" i="6" s="1"/>
  <c r="S244" i="6" a="1"/>
  <c r="S244" i="6" s="1"/>
  <c r="Y244" i="6" s="1"/>
  <c r="S472" i="6" a="1"/>
  <c r="S472" i="6" s="1"/>
  <c r="Y472" i="6" s="1"/>
  <c r="S621" i="6" a="1"/>
  <c r="S621" i="6" s="1"/>
  <c r="Y621" i="6" s="1"/>
  <c r="S156" i="6" a="1"/>
  <c r="S156" i="6" s="1"/>
  <c r="Y156" i="6" s="1"/>
  <c r="S114" i="6" a="1"/>
  <c r="S114" i="6" s="1"/>
  <c r="Y114" i="6" s="1"/>
  <c r="S821" i="6" a="1"/>
  <c r="S821" i="6" s="1"/>
  <c r="Y821" i="6" s="1"/>
  <c r="S937" i="6" a="1"/>
  <c r="S937" i="6" s="1"/>
  <c r="Y937" i="6" s="1"/>
  <c r="S789" i="6" a="1"/>
  <c r="S789" i="6" s="1"/>
  <c r="Y789" i="6" s="1"/>
  <c r="S251" i="6" a="1"/>
  <c r="S251" i="6" s="1"/>
  <c r="Y251" i="6" s="1"/>
  <c r="S300" i="6" a="1"/>
  <c r="S300" i="6" s="1"/>
  <c r="Y300" i="6" s="1"/>
  <c r="S150" i="6" a="1"/>
  <c r="S150" i="6" s="1"/>
  <c r="Y150" i="6" s="1"/>
  <c r="S543" i="6" a="1"/>
  <c r="S543" i="6" s="1"/>
  <c r="Y543" i="6" s="1"/>
  <c r="S420" i="6" a="1"/>
  <c r="S420" i="6" s="1"/>
  <c r="Y420" i="6" s="1"/>
  <c r="S458" i="6" a="1"/>
  <c r="S458" i="6" s="1"/>
  <c r="Y458" i="6" s="1"/>
  <c r="S115" i="6" a="1"/>
  <c r="S115" i="6" s="1"/>
  <c r="Y115" i="6" s="1"/>
  <c r="S24" i="6" a="1"/>
  <c r="S24" i="6" s="1"/>
  <c r="Y24" i="6" s="1"/>
  <c r="S792" i="6" a="1"/>
  <c r="S792" i="6" s="1"/>
  <c r="Y792" i="6" s="1"/>
  <c r="S901" i="6" a="1"/>
  <c r="S901" i="6" s="1"/>
  <c r="Y901" i="6" s="1"/>
  <c r="S842" i="6" a="1"/>
  <c r="S842" i="6" s="1"/>
  <c r="Y842" i="6" s="1"/>
  <c r="S227" i="6" a="1"/>
  <c r="S227" i="6" s="1"/>
  <c r="Y227" i="6" s="1"/>
  <c r="S140" i="6" a="1"/>
  <c r="S140" i="6" s="1"/>
  <c r="Y140" i="6" s="1"/>
  <c r="S818" i="6" a="1"/>
  <c r="S818" i="6" s="1"/>
  <c r="Y818" i="6" s="1"/>
  <c r="S562" i="6" a="1"/>
  <c r="S562" i="6" s="1"/>
  <c r="Y562" i="6" s="1"/>
  <c r="S529" i="6" a="1"/>
  <c r="S529" i="6" s="1"/>
  <c r="Y529" i="6" s="1"/>
  <c r="S567" i="6" a="1"/>
  <c r="S567" i="6" s="1"/>
  <c r="Y567" i="6" s="1"/>
  <c r="S92" i="6" a="1"/>
  <c r="S92" i="6" s="1"/>
  <c r="Y92" i="6" s="1"/>
  <c r="S260" i="6" a="1"/>
  <c r="S260" i="6" s="1"/>
  <c r="Y260" i="6" s="1"/>
  <c r="S777" i="6" a="1"/>
  <c r="S777" i="6" s="1"/>
  <c r="Y777" i="6" s="1"/>
  <c r="S940" i="6" a="1"/>
  <c r="S940" i="6" s="1"/>
  <c r="Y940" i="6" s="1"/>
  <c r="S846" i="6" a="1"/>
  <c r="S846" i="6" s="1"/>
  <c r="Y846" i="6" s="1"/>
  <c r="S132" i="6" a="1"/>
  <c r="S132" i="6" s="1"/>
  <c r="Y132" i="6" s="1"/>
  <c r="S326" i="6" a="1"/>
  <c r="S326" i="6" s="1"/>
  <c r="Y326" i="6" s="1"/>
  <c r="S3" i="6" a="1"/>
  <c r="S3" i="6" s="1"/>
  <c r="Y3" i="6" s="1"/>
  <c r="S293" i="6" a="1"/>
  <c r="S293" i="6" s="1"/>
  <c r="Y293" i="6" s="1"/>
  <c r="S259" i="6" a="1"/>
  <c r="S259" i="6" s="1"/>
  <c r="Y259" i="6" s="1"/>
  <c r="S74" i="6" a="1"/>
  <c r="S74" i="6" s="1"/>
  <c r="Y74" i="6" s="1"/>
  <c r="S127" i="6" a="1"/>
  <c r="S127" i="6" s="1"/>
  <c r="Y127" i="6" s="1"/>
  <c r="S49" i="6" a="1"/>
  <c r="S49" i="6" s="1"/>
  <c r="Y49" i="6" s="1"/>
  <c r="S781" i="6" a="1"/>
  <c r="S781" i="6" s="1"/>
  <c r="Y781" i="6" s="1"/>
  <c r="S502" i="6" a="1"/>
  <c r="S502" i="6" s="1"/>
  <c r="Y502" i="6" s="1"/>
  <c r="S852" i="6" a="1"/>
  <c r="S852" i="6" s="1"/>
  <c r="Y852" i="6" s="1"/>
  <c r="S837" i="6" a="1"/>
  <c r="S837" i="6" s="1"/>
  <c r="Y837" i="6" s="1"/>
  <c r="S960" i="6" a="1"/>
  <c r="S960" i="6" s="1"/>
  <c r="Y960" i="6" s="1"/>
  <c r="S920" i="6" a="1"/>
  <c r="S920" i="6" s="1"/>
  <c r="Y920" i="6" s="1"/>
  <c r="S233" i="6" a="1"/>
  <c r="S233" i="6" s="1"/>
  <c r="Y233" i="6" s="1"/>
  <c r="S212" i="6" a="1"/>
  <c r="S212" i="6" s="1"/>
  <c r="Y212" i="6" s="1"/>
  <c r="S261" i="6" a="1"/>
  <c r="S261" i="6" s="1"/>
  <c r="Y261" i="6" s="1"/>
  <c r="S95" i="6" a="1"/>
  <c r="S95" i="6" s="1"/>
  <c r="Y95" i="6" s="1"/>
  <c r="S17" i="6" a="1"/>
  <c r="S17" i="6" s="1"/>
  <c r="Y17" i="6" s="1"/>
  <c r="S916" i="6" a="1"/>
  <c r="S916" i="6" s="1"/>
  <c r="Y916" i="6" s="1"/>
  <c r="S535" i="6" a="1"/>
  <c r="S535" i="6" s="1"/>
  <c r="Y535" i="6" s="1"/>
  <c r="S879" i="6" a="1"/>
  <c r="S879" i="6" s="1"/>
  <c r="Y879" i="6" s="1"/>
  <c r="S229" i="6" a="1"/>
  <c r="S229" i="6" s="1"/>
  <c r="Y229" i="6" s="1"/>
  <c r="S838" i="6" a="1"/>
  <c r="S838" i="6" s="1"/>
  <c r="Y838" i="6" s="1"/>
  <c r="S90" i="6" a="1"/>
  <c r="S90" i="6" s="1"/>
  <c r="Y90" i="6" s="1"/>
  <c r="S917" i="6" a="1"/>
  <c r="S917" i="6" s="1"/>
  <c r="Y917" i="6" s="1"/>
  <c r="S847" i="6" a="1"/>
  <c r="S847" i="6" s="1"/>
  <c r="Y847" i="6" s="1"/>
  <c r="S314" i="6" a="1"/>
  <c r="S314" i="6" s="1"/>
  <c r="Y314" i="6" s="1"/>
  <c r="S10" i="6" a="1"/>
  <c r="S10" i="6" s="1"/>
  <c r="Y10" i="6" s="1"/>
  <c r="S410" i="6" a="1"/>
  <c r="S410" i="6" s="1"/>
  <c r="Y410" i="6" s="1"/>
  <c r="S480" i="6" a="1"/>
  <c r="S480" i="6" s="1"/>
  <c r="Y480" i="6" s="1"/>
  <c r="S661" i="6" a="1"/>
  <c r="S661" i="6" s="1"/>
  <c r="Y661" i="6" s="1"/>
  <c r="S58" i="6" a="1"/>
  <c r="S58" i="6" s="1"/>
  <c r="Y58" i="6" s="1"/>
  <c r="S995" i="6" a="1"/>
  <c r="S995" i="6" s="1"/>
  <c r="Y995" i="6" s="1"/>
  <c r="S379" i="6" a="1"/>
  <c r="S379" i="6" s="1"/>
  <c r="Y379" i="6" s="1"/>
  <c r="S867" i="6" a="1"/>
  <c r="S867" i="6" s="1"/>
  <c r="Y867" i="6" s="1"/>
  <c r="S178" i="6" a="1"/>
  <c r="S178" i="6" s="1"/>
  <c r="Y178" i="6" s="1"/>
  <c r="S246" i="6" a="1"/>
  <c r="S246" i="6" s="1"/>
  <c r="Y246" i="6" s="1"/>
  <c r="S727" i="6" a="1"/>
  <c r="S727" i="6" s="1"/>
  <c r="Y727" i="6" s="1"/>
  <c r="S30" i="6" a="1"/>
  <c r="S30" i="6" s="1"/>
  <c r="Y30" i="6" s="1"/>
  <c r="S476" i="6" a="1"/>
  <c r="S476" i="6" s="1"/>
  <c r="Y476" i="6" s="1"/>
  <c r="S779" i="6" a="1"/>
  <c r="S779" i="6" s="1"/>
  <c r="Y779" i="6" s="1"/>
  <c r="S745" i="6" a="1"/>
  <c r="S745" i="6" s="1"/>
  <c r="Y745" i="6" s="1"/>
  <c r="S153" i="6" a="1"/>
  <c r="S153" i="6" s="1"/>
  <c r="Y153" i="6" s="1"/>
  <c r="S687" i="6" a="1"/>
  <c r="S687" i="6" s="1"/>
  <c r="Y687" i="6" s="1"/>
  <c r="S327" i="6" a="1"/>
  <c r="S327" i="6" s="1"/>
  <c r="Y327" i="6" s="1"/>
  <c r="S482" i="6" a="1"/>
  <c r="S482" i="6" s="1"/>
  <c r="Y482" i="6" s="1"/>
  <c r="S970" i="6" a="1"/>
  <c r="S970" i="6" s="1"/>
  <c r="Y970" i="6" s="1"/>
  <c r="S716" i="6" a="1"/>
  <c r="S716" i="6" s="1"/>
  <c r="Y716" i="6" s="1"/>
  <c r="S672" i="6" a="1"/>
  <c r="S672" i="6" s="1"/>
  <c r="Y672" i="6" s="1"/>
  <c r="S505" i="6" a="1"/>
  <c r="S505" i="6" s="1"/>
  <c r="Y505" i="6" s="1"/>
  <c r="S434" i="6" a="1"/>
  <c r="S434" i="6" s="1"/>
  <c r="Y434" i="6" s="1"/>
  <c r="S448" i="6" a="1"/>
  <c r="S448" i="6" s="1"/>
  <c r="Y448" i="6" s="1"/>
  <c r="S392" i="6" a="1"/>
  <c r="S392" i="6" s="1"/>
  <c r="Y392" i="6" s="1"/>
  <c r="S365" i="6" a="1"/>
  <c r="S365" i="6" s="1"/>
  <c r="Y365" i="6" s="1"/>
  <c r="S900" i="6" a="1"/>
  <c r="S900" i="6" s="1"/>
  <c r="Y900" i="6" s="1"/>
  <c r="S370" i="6" a="1"/>
  <c r="S370" i="6" s="1"/>
  <c r="Y370" i="6" s="1"/>
  <c r="S925" i="6" a="1"/>
  <c r="S925" i="6" s="1"/>
  <c r="Y925" i="6" s="1"/>
  <c r="S709" i="6" a="1"/>
  <c r="S709" i="6" s="1"/>
  <c r="Y709" i="6" s="1"/>
  <c r="S647" i="6" a="1"/>
  <c r="S647" i="6" s="1"/>
  <c r="Y647" i="6" s="1"/>
  <c r="S536" i="6" a="1"/>
  <c r="S536" i="6" s="1"/>
  <c r="Y536" i="6" s="1"/>
  <c r="S408" i="6" a="1"/>
  <c r="S408" i="6" s="1"/>
  <c r="Y408" i="6" s="1"/>
  <c r="S632" i="6" a="1"/>
  <c r="S632" i="6" s="1"/>
  <c r="Y632" i="6" s="1"/>
  <c r="S388" i="6" a="1"/>
  <c r="S388" i="6" s="1"/>
  <c r="Y388" i="6" s="1"/>
  <c r="S968" i="6" a="1"/>
  <c r="S968" i="6" s="1"/>
  <c r="Y968" i="6" s="1"/>
  <c r="S851" i="6" a="1"/>
  <c r="S851" i="6" s="1"/>
  <c r="Y851" i="6" s="1"/>
  <c r="S784" i="6" a="1"/>
  <c r="S784" i="6" s="1"/>
  <c r="Y784" i="6" s="1"/>
  <c r="S994" i="6" a="1"/>
  <c r="S994" i="6" s="1"/>
  <c r="Y994" i="6" s="1"/>
  <c r="S342" i="6" a="1"/>
  <c r="S342" i="6" s="1"/>
  <c r="Y342" i="6" s="1"/>
  <c r="S629" i="6" a="1"/>
  <c r="S629" i="6" s="1"/>
  <c r="Y629" i="6" s="1"/>
  <c r="S468" i="6" a="1"/>
  <c r="S468" i="6" s="1"/>
  <c r="Y468" i="6" s="1"/>
  <c r="S457" i="6" a="1"/>
  <c r="S457" i="6" s="1"/>
  <c r="Y457" i="6" s="1"/>
  <c r="S976" i="6" a="1"/>
  <c r="S976" i="6" s="1"/>
  <c r="Y976" i="6" s="1"/>
  <c r="S487" i="6" a="1"/>
  <c r="S487" i="6" s="1"/>
  <c r="Y487" i="6" s="1"/>
  <c r="S933" i="6" a="1"/>
  <c r="S933" i="6" s="1"/>
  <c r="Y933" i="6" s="1"/>
  <c r="S708" i="6" a="1"/>
  <c r="S708" i="6" s="1"/>
  <c r="Y708" i="6" s="1"/>
  <c r="S649" i="6" a="1"/>
  <c r="S649" i="6" s="1"/>
  <c r="Y649" i="6" s="1"/>
  <c r="S626" i="6" a="1"/>
  <c r="S626" i="6" s="1"/>
  <c r="Y626" i="6" s="1"/>
  <c r="S432" i="6" a="1"/>
  <c r="S432" i="6" s="1"/>
  <c r="Y432" i="6" s="1"/>
  <c r="S684" i="6" a="1"/>
  <c r="S684" i="6" s="1"/>
  <c r="Y684" i="6" s="1"/>
  <c r="S796" i="6" a="1"/>
  <c r="S796" i="6" s="1"/>
  <c r="Y796" i="6" s="1"/>
  <c r="S955" i="6" a="1"/>
  <c r="S955" i="6" s="1"/>
  <c r="Y955" i="6" s="1"/>
  <c r="S869" i="6" a="1"/>
  <c r="S869" i="6" s="1"/>
  <c r="Y869" i="6" s="1"/>
  <c r="S169" i="6" a="1"/>
  <c r="S169" i="6" s="1"/>
  <c r="Y169" i="6" s="1"/>
  <c r="S148" i="6" a="1"/>
  <c r="S148" i="6" s="1"/>
  <c r="Y148" i="6" s="1"/>
  <c r="S193" i="6" a="1"/>
  <c r="S193" i="6" s="1"/>
  <c r="Y193" i="6" s="1"/>
  <c r="S31" i="6" a="1"/>
  <c r="S31" i="6" s="1"/>
  <c r="Y31" i="6" s="1"/>
  <c r="S254" i="6" a="1"/>
  <c r="S254" i="6" s="1"/>
  <c r="Y254" i="6" s="1"/>
  <c r="S98" i="6" a="1"/>
  <c r="S98" i="6" s="1"/>
  <c r="Y98" i="6" s="1"/>
  <c r="S531" i="6" a="1"/>
  <c r="S531" i="6" s="1"/>
  <c r="Y531" i="6" s="1"/>
  <c r="S932" i="6" a="1"/>
  <c r="S932" i="6" s="1"/>
  <c r="Y932" i="6" s="1"/>
  <c r="S341" i="6" a="1"/>
  <c r="S341" i="6" s="1"/>
  <c r="Y341" i="6" s="1"/>
  <c r="S428" i="6" a="1"/>
  <c r="S428" i="6" s="1"/>
  <c r="Y428" i="6" s="1"/>
  <c r="S269" i="6" a="1"/>
  <c r="S269" i="6" s="1"/>
  <c r="Y269" i="6" s="1"/>
  <c r="S79" i="6" a="1"/>
  <c r="S79" i="6" s="1"/>
  <c r="Y79" i="6" s="1"/>
  <c r="S669" i="6" a="1"/>
  <c r="S669" i="6" s="1"/>
  <c r="Y669" i="6" s="1"/>
  <c r="S103" i="6" a="1"/>
  <c r="S103" i="6" s="1"/>
  <c r="Y103" i="6" s="1"/>
  <c r="S679" i="6" a="1"/>
  <c r="S679" i="6" s="1"/>
  <c r="Y679" i="6" s="1"/>
  <c r="S128" i="6" a="1"/>
  <c r="S128" i="6" s="1"/>
  <c r="Y128" i="6" s="1"/>
  <c r="S16" i="6" a="1"/>
  <c r="S16" i="6" s="1"/>
  <c r="Y16" i="6" s="1"/>
  <c r="S673" i="6" a="1"/>
  <c r="S673" i="6" s="1"/>
  <c r="Y673" i="6" s="1"/>
  <c r="S659" i="6" a="1"/>
  <c r="S659" i="6" s="1"/>
  <c r="Y659" i="6" s="1"/>
  <c r="S546" i="6" a="1"/>
  <c r="S546" i="6" s="1"/>
  <c r="Y546" i="6" s="1"/>
  <c r="S584" i="6" a="1"/>
  <c r="S584" i="6" s="1"/>
  <c r="Y584" i="6" s="1"/>
  <c r="S817" i="6" a="1"/>
  <c r="S817" i="6" s="1"/>
  <c r="Y817" i="6" s="1"/>
  <c r="S133" i="6" a="1"/>
  <c r="S133" i="6" s="1"/>
  <c r="Y133" i="6" s="1"/>
  <c r="S905" i="6" a="1"/>
  <c r="S905" i="6" s="1"/>
  <c r="Y905" i="6" s="1"/>
  <c r="S18" i="6" a="1"/>
  <c r="S18" i="6" s="1"/>
  <c r="Y18" i="6" s="1"/>
  <c r="S982" i="6" a="1"/>
  <c r="S982" i="6" s="1"/>
  <c r="Y982" i="6" s="1"/>
  <c r="S898" i="6" a="1"/>
  <c r="S898" i="6" s="1"/>
  <c r="Y898" i="6" s="1"/>
  <c r="S377" i="6" a="1"/>
  <c r="S377" i="6" s="1"/>
  <c r="Y377" i="6" s="1"/>
  <c r="S91" i="6" a="1"/>
  <c r="S91" i="6" s="1"/>
  <c r="Y91" i="6" s="1"/>
  <c r="S588" i="6" a="1"/>
  <c r="S588" i="6" s="1"/>
  <c r="Y588" i="6" s="1"/>
  <c r="S508" i="6" a="1"/>
  <c r="S508" i="6" s="1"/>
  <c r="Y508" i="6" s="1"/>
  <c r="S602" i="6" a="1"/>
  <c r="S602" i="6" s="1"/>
  <c r="Y602" i="6" s="1"/>
  <c r="S124" i="6" a="1"/>
  <c r="S124" i="6" s="1"/>
  <c r="Y124" i="6" s="1"/>
  <c r="S42" i="6" a="1"/>
  <c r="S42" i="6" s="1"/>
  <c r="Y42" i="6" s="1"/>
  <c r="S810" i="6" a="1"/>
  <c r="S810" i="6" s="1"/>
  <c r="Y810" i="6" s="1"/>
  <c r="S972" i="6" a="1"/>
  <c r="S972" i="6" s="1"/>
  <c r="Y972" i="6" s="1"/>
  <c r="S894" i="6" a="1"/>
  <c r="S894" i="6" s="1"/>
  <c r="Y894" i="6" s="1"/>
  <c r="S27" i="6" a="1"/>
  <c r="S27" i="6" s="1"/>
  <c r="Y27" i="6" s="1"/>
  <c r="S313" i="6" a="1"/>
  <c r="S313" i="6" s="1"/>
  <c r="Y313" i="6" s="1"/>
  <c r="S163" i="6" a="1"/>
  <c r="S163" i="6" s="1"/>
  <c r="Y163" i="6" s="1"/>
  <c r="S696" i="6" a="1"/>
  <c r="S696" i="6" s="1"/>
  <c r="Y696" i="6" s="1"/>
  <c r="S594" i="6" a="1"/>
  <c r="S594" i="6" s="1"/>
  <c r="Y594" i="6" s="1"/>
  <c r="S686" i="6" a="1"/>
  <c r="S686" i="6" s="1"/>
  <c r="Y686" i="6" s="1"/>
  <c r="S875" i="6" a="1"/>
  <c r="S875" i="6" s="1"/>
  <c r="Y875" i="6" s="1"/>
  <c r="S69" i="6" a="1"/>
  <c r="S69" i="6" s="1"/>
  <c r="Y69" i="6" s="1"/>
  <c r="S926" i="6" a="1"/>
  <c r="S926" i="6" s="1"/>
  <c r="Y926" i="6" s="1"/>
  <c r="S217" i="6" a="1"/>
  <c r="S217" i="6" s="1"/>
  <c r="Y217" i="6" s="1"/>
  <c r="S977" i="6" a="1"/>
  <c r="S977" i="6" s="1"/>
  <c r="Y977" i="6" s="1"/>
  <c r="S26" i="6" a="1"/>
  <c r="S26" i="6" s="1"/>
  <c r="Y26" i="6" s="1"/>
  <c r="S395" i="6" a="1"/>
  <c r="S395" i="6" s="1"/>
  <c r="Y395" i="6" s="1"/>
  <c r="S689" i="6" a="1"/>
  <c r="S689" i="6" s="1"/>
  <c r="Y689" i="6" s="1"/>
  <c r="S9" i="6" a="1"/>
  <c r="S9" i="6" s="1"/>
  <c r="Y9" i="6" s="1"/>
  <c r="S634" i="6" a="1"/>
  <c r="S634" i="6" s="1"/>
  <c r="Y634" i="6" s="1"/>
  <c r="S33" i="6" a="1"/>
  <c r="S33" i="6" s="1"/>
  <c r="Y33" i="6" s="1"/>
  <c r="S136" i="6" a="1"/>
  <c r="S136" i="6" s="1"/>
  <c r="Y136" i="6" s="1"/>
  <c r="S247" i="6" a="1"/>
  <c r="S247" i="6" s="1"/>
  <c r="Y247" i="6" s="1"/>
  <c r="S131" i="6" a="1"/>
  <c r="S131" i="6" s="1"/>
  <c r="Y131" i="6" s="1"/>
  <c r="S607" i="6" a="1"/>
  <c r="S607" i="6" s="1"/>
  <c r="Y607" i="6" s="1"/>
  <c r="S904" i="6" a="1"/>
  <c r="S904" i="6" s="1"/>
  <c r="Y904" i="6" s="1"/>
  <c r="S921" i="6" a="1"/>
  <c r="S921" i="6" s="1"/>
  <c r="Y921" i="6" s="1"/>
  <c r="S371" i="6" a="1"/>
  <c r="S371" i="6" s="1"/>
  <c r="Y371" i="6" s="1"/>
  <c r="S268" i="6" a="1"/>
  <c r="S268" i="6" s="1"/>
  <c r="Y268" i="6" s="1"/>
  <c r="S257" i="6" a="1"/>
  <c r="S257" i="6" s="1"/>
  <c r="Y257" i="6" s="1"/>
  <c r="S599" i="6" a="1"/>
  <c r="S599" i="6" s="1"/>
  <c r="Y599" i="6" s="1"/>
  <c r="S297" i="6" a="1"/>
  <c r="S297" i="6" s="1"/>
  <c r="Y297" i="6" s="1"/>
  <c r="S104" i="6" a="1"/>
  <c r="S104" i="6" s="1"/>
  <c r="Y104" i="6" s="1"/>
  <c r="S215" i="6" a="1"/>
  <c r="S215" i="6" s="1"/>
  <c r="Y215" i="6" s="1"/>
  <c r="S236" i="6" a="1"/>
  <c r="S236" i="6" s="1"/>
  <c r="Y236" i="6" s="1"/>
  <c r="S580" i="6" a="1"/>
  <c r="S580" i="6" s="1"/>
  <c r="Y580" i="6" s="1"/>
  <c r="S909" i="6" a="1"/>
  <c r="S909" i="6" s="1"/>
  <c r="Y909" i="6" s="1"/>
  <c r="S294" i="6" a="1"/>
  <c r="S294" i="6" s="1"/>
  <c r="Y294" i="6" s="1"/>
  <c r="S885" i="6" a="1"/>
  <c r="S885" i="6" s="1"/>
  <c r="Y885" i="6" s="1"/>
  <c r="S121" i="6" a="1"/>
  <c r="S121" i="6" s="1"/>
  <c r="Y121" i="6" s="1"/>
  <c r="S948" i="6" a="1"/>
  <c r="S948" i="6" s="1"/>
  <c r="Y948" i="6" s="1"/>
  <c r="S86" i="6" a="1"/>
  <c r="S86" i="6" s="1"/>
  <c r="Y86" i="6" s="1"/>
  <c r="S322" i="6" a="1"/>
  <c r="S322" i="6" s="1"/>
  <c r="Y322" i="6" s="1"/>
  <c r="S731" i="6" a="1"/>
  <c r="S731" i="6" s="1"/>
  <c r="Y731" i="6" s="1"/>
  <c r="S612" i="6" a="1"/>
  <c r="S612" i="6" s="1"/>
  <c r="Y612" i="6" s="1"/>
  <c r="S808" i="6" a="1"/>
  <c r="S808" i="6" s="1"/>
  <c r="Y808" i="6" s="1"/>
  <c r="S372" i="6" a="1"/>
  <c r="S372" i="6" s="1"/>
  <c r="Y372" i="6" s="1"/>
  <c r="S399" i="6" a="1"/>
  <c r="S399" i="6" s="1"/>
  <c r="Y399" i="6" s="1"/>
  <c r="S962" i="6" a="1"/>
  <c r="S962" i="6" s="1"/>
  <c r="Y962" i="6" s="1"/>
  <c r="S45" i="6" a="1"/>
  <c r="S45" i="6" s="1"/>
  <c r="Y45" i="6" s="1"/>
  <c r="S280" i="6" a="1"/>
  <c r="S280" i="6" s="1"/>
  <c r="Y280" i="6" s="1"/>
  <c r="S881" i="6" a="1"/>
  <c r="S881" i="6" s="1"/>
  <c r="Y881" i="6" s="1"/>
  <c r="S228" i="6" a="1"/>
  <c r="S228" i="6" s="1"/>
  <c r="Y228" i="6" s="1"/>
  <c r="S638" i="6" a="1"/>
  <c r="S638" i="6" s="1"/>
  <c r="Y638" i="6" s="1"/>
  <c r="S316" i="6" a="1"/>
  <c r="S316" i="6" s="1"/>
  <c r="Y316" i="6" s="1"/>
  <c r="S55" i="6" a="1"/>
  <c r="S55" i="6" s="1"/>
  <c r="Y55" i="6" s="1"/>
  <c r="S118" i="6" a="1"/>
  <c r="S118" i="6" s="1"/>
  <c r="Y118" i="6" s="1"/>
  <c r="S854" i="6" a="1"/>
  <c r="S854" i="6" s="1"/>
  <c r="Y854" i="6" s="1"/>
  <c r="S125" i="6" a="1"/>
  <c r="S125" i="6" s="1"/>
  <c r="Y125" i="6" s="1"/>
  <c r="S5" i="6" a="1"/>
  <c r="S5" i="6" s="1"/>
  <c r="Y5" i="6" s="1"/>
  <c r="S170" i="6" a="1"/>
  <c r="S170" i="6" s="1"/>
  <c r="Y170" i="6" s="1"/>
  <c r="S759" i="6" a="1"/>
  <c r="S759" i="6" s="1"/>
  <c r="Y759" i="6" s="1"/>
  <c r="S463" i="6" a="1"/>
  <c r="S463" i="6" s="1"/>
  <c r="Y463" i="6" s="1"/>
  <c r="S484" i="6" a="1"/>
  <c r="S484" i="6" s="1"/>
  <c r="Y484" i="6" s="1"/>
  <c r="S396" i="6" a="1"/>
  <c r="S396" i="6" s="1"/>
  <c r="Y396" i="6" s="1"/>
  <c r="S339" i="6" a="1"/>
  <c r="S339" i="6" s="1"/>
  <c r="Y339" i="6" s="1"/>
  <c r="S820" i="6" a="1"/>
  <c r="S820" i="6" s="1"/>
  <c r="Y820" i="6" s="1"/>
  <c r="S350" i="6" a="1"/>
  <c r="S350" i="6" s="1"/>
  <c r="Y350" i="6" s="1"/>
  <c r="S773" i="6" a="1"/>
  <c r="S773" i="6" s="1"/>
  <c r="Y773" i="6" s="1"/>
  <c r="S683" i="6" a="1"/>
  <c r="S683" i="6" s="1"/>
  <c r="Y683" i="6" s="1"/>
  <c r="S637" i="6" a="1"/>
  <c r="S637" i="6" s="1"/>
  <c r="Y637" i="6" s="1"/>
  <c r="S517" i="6" a="1"/>
  <c r="S517" i="6" s="1"/>
  <c r="Y517" i="6" s="1"/>
  <c r="S361" i="6" a="1"/>
  <c r="S361" i="6" s="1"/>
  <c r="Y361" i="6" s="1"/>
  <c r="S615" i="6" a="1"/>
  <c r="S615" i="6" s="1"/>
  <c r="Y615" i="6" s="1"/>
  <c r="S352" i="6" a="1"/>
  <c r="S352" i="6" s="1"/>
  <c r="Y352" i="6" s="1"/>
  <c r="S973" i="6" a="1"/>
  <c r="S973" i="6" s="1"/>
  <c r="Y973" i="6" s="1"/>
  <c r="S762" i="6" a="1"/>
  <c r="S762" i="6" s="1"/>
  <c r="Y762" i="6" s="1"/>
  <c r="S774" i="6" a="1"/>
  <c r="S774" i="6" s="1"/>
  <c r="Y774" i="6" s="1"/>
  <c r="S570" i="6" a="1"/>
  <c r="S570" i="6" s="1"/>
  <c r="Y570" i="6" s="1"/>
  <c r="S992" i="6" a="1"/>
  <c r="S992" i="6" s="1"/>
  <c r="Y992" i="6" s="1"/>
  <c r="S553" i="6" a="1"/>
  <c r="S553" i="6" s="1"/>
  <c r="Y553" i="6" s="1"/>
  <c r="S492" i="6" a="1"/>
  <c r="S492" i="6" s="1"/>
  <c r="Y492" i="6" s="1"/>
  <c r="S424" i="6" a="1"/>
  <c r="S424" i="6" s="1"/>
  <c r="Y424" i="6" s="1"/>
  <c r="S954" i="6" a="1"/>
  <c r="S954" i="6" s="1"/>
  <c r="Y954" i="6" s="1"/>
  <c r="S405" i="6" a="1"/>
  <c r="S405" i="6" s="1"/>
  <c r="Y405" i="6" s="1"/>
  <c r="S275" i="6" a="1"/>
  <c r="S275" i="6" s="1"/>
  <c r="Y275" i="6" s="1"/>
  <c r="S711" i="6" a="1"/>
  <c r="S711" i="6" s="1"/>
  <c r="Y711" i="6" s="1"/>
  <c r="S691" i="6" a="1"/>
  <c r="S691" i="6" s="1"/>
  <c r="Y691" i="6" s="1"/>
  <c r="S557" i="6" a="1"/>
  <c r="S557" i="6" s="1"/>
  <c r="Y557" i="6" s="1"/>
  <c r="S452" i="6" a="1"/>
  <c r="S452" i="6" s="1"/>
  <c r="Y452" i="6" s="1"/>
  <c r="S924" i="6" a="1"/>
  <c r="S924" i="6" s="1"/>
  <c r="Y924" i="6" s="1"/>
  <c r="S450" i="6" a="1"/>
  <c r="S450" i="6" s="1"/>
  <c r="Y450" i="6" s="1"/>
  <c r="S360" i="6" a="1"/>
  <c r="S360" i="6" s="1"/>
  <c r="Y360" i="6" s="1"/>
  <c r="S335" i="6" a="1"/>
  <c r="S335" i="6" s="1"/>
  <c r="Y335" i="6" s="1"/>
  <c r="S772" i="6" a="1"/>
  <c r="S772" i="6" s="1"/>
  <c r="Y772" i="6" s="1"/>
  <c r="S308" i="6" a="1"/>
  <c r="S308" i="6" s="1"/>
  <c r="Y308" i="6" s="1"/>
  <c r="S569" i="6" a="1"/>
  <c r="S569" i="6" s="1"/>
  <c r="Y569" i="6" s="1"/>
  <c r="S592" i="6" a="1"/>
  <c r="S592" i="6" s="1"/>
  <c r="Y592" i="6" s="1"/>
  <c r="S561" i="6" a="1"/>
  <c r="S561" i="6" s="1"/>
  <c r="Y561" i="6" s="1"/>
  <c r="S497" i="6" a="1"/>
  <c r="S497" i="6" s="1"/>
  <c r="Y497" i="6" s="1"/>
  <c r="S301" i="6" a="1"/>
  <c r="S301" i="6" s="1"/>
  <c r="Y301" i="6" s="1"/>
  <c r="S539" i="6" a="1"/>
  <c r="S539" i="6" s="1"/>
  <c r="Y539" i="6" s="1"/>
  <c r="S999" i="6" a="1"/>
  <c r="S999" i="6" s="1"/>
  <c r="Y999" i="6" s="1"/>
  <c r="S754" i="6" a="1"/>
  <c r="S754" i="6" s="1"/>
  <c r="Y754" i="6" s="1"/>
  <c r="S574" i="6" a="1"/>
  <c r="S574" i="6" s="1"/>
  <c r="Y574" i="6" s="1"/>
  <c r="S644" i="6" a="1"/>
  <c r="S644" i="6" s="1"/>
  <c r="Y644" i="6" s="1"/>
  <c r="S485" i="6" a="1"/>
  <c r="S485" i="6" s="1"/>
  <c r="Y485" i="6" s="1"/>
  <c r="S363" i="6" a="1"/>
  <c r="S363" i="6" s="1"/>
  <c r="Y363" i="6" s="1"/>
  <c r="S814" i="6" a="1"/>
  <c r="S814" i="6" s="1"/>
  <c r="Y814" i="6" s="1"/>
  <c r="S347" i="6" a="1"/>
  <c r="S347" i="6" s="1"/>
  <c r="Y347" i="6" s="1"/>
  <c r="S34" i="6" a="1"/>
  <c r="S34" i="6" s="1"/>
  <c r="Y34" i="6" s="1"/>
  <c r="S174" i="6" a="1"/>
  <c r="S174" i="6" s="1"/>
  <c r="Y174" i="6" s="1"/>
  <c r="S636" i="6" a="1"/>
  <c r="S636" i="6" s="1"/>
  <c r="Y636" i="6" s="1"/>
  <c r="S222" i="6" a="1"/>
  <c r="S222" i="6" s="1"/>
  <c r="Y222" i="6" s="1"/>
  <c r="S40" i="6" a="1"/>
  <c r="S40" i="6" s="1"/>
  <c r="Y40" i="6" s="1"/>
  <c r="S151" i="6" a="1"/>
  <c r="S151" i="6" s="1"/>
  <c r="Y151" i="6" s="1"/>
  <c r="S154" i="6" a="1"/>
  <c r="S154" i="6" s="1"/>
  <c r="Y154" i="6" s="1"/>
  <c r="S609" i="6" a="1"/>
  <c r="S609" i="6" s="1"/>
  <c r="Y609" i="6" s="1"/>
  <c r="S914" i="6" a="1"/>
  <c r="S914" i="6" s="1"/>
  <c r="Y914" i="6" s="1"/>
  <c r="S415" i="6" a="1"/>
  <c r="S415" i="6" s="1"/>
  <c r="Y415" i="6" s="1"/>
  <c r="S488" i="6" a="1"/>
  <c r="S488" i="6" s="1"/>
  <c r="Y488" i="6" s="1"/>
  <c r="S179" i="6" a="1"/>
  <c r="S179" i="6" s="1"/>
  <c r="Y179" i="6" s="1"/>
  <c r="S88" i="6" a="1"/>
  <c r="S88" i="6" s="1"/>
  <c r="Y88" i="6" s="1"/>
  <c r="S771" i="6" a="1"/>
  <c r="S771" i="6" s="1"/>
  <c r="Y771" i="6" s="1"/>
  <c r="S112" i="6" a="1"/>
  <c r="S112" i="6" s="1"/>
  <c r="Y112" i="6" s="1"/>
  <c r="S864" i="6" a="1"/>
  <c r="S864" i="6" s="1"/>
  <c r="Y864" i="6" s="1"/>
  <c r="S93" i="6" a="1"/>
  <c r="S93" i="6" s="1"/>
  <c r="Y93" i="6" s="1"/>
  <c r="S263" i="6" a="1"/>
  <c r="S263" i="6" s="1"/>
  <c r="Y263" i="6" s="1"/>
  <c r="S775" i="6" a="1"/>
  <c r="S775" i="6" s="1"/>
  <c r="Y775" i="6" s="1"/>
  <c r="S737" i="6" a="1"/>
  <c r="S737" i="6" s="1"/>
  <c r="Y737" i="6" s="1"/>
  <c r="S595" i="6" a="1"/>
  <c r="S595" i="6" s="1"/>
  <c r="Y595" i="6" s="1"/>
  <c r="S861" i="6" a="1"/>
  <c r="S861" i="6" s="1"/>
  <c r="Y861" i="6" s="1"/>
  <c r="S958" i="6" a="1"/>
  <c r="S958" i="6" s="1"/>
  <c r="Y958" i="6" s="1"/>
  <c r="S102" i="6" a="1"/>
  <c r="S102" i="6" s="1"/>
  <c r="Y102" i="6" s="1"/>
  <c r="S998" i="6" a="1"/>
  <c r="S998" i="6" s="1"/>
  <c r="Y998" i="6" s="1"/>
  <c r="S25" i="6" a="1"/>
  <c r="S25" i="6" s="1"/>
  <c r="Y25" i="6" s="1"/>
  <c r="S146" i="6" a="1"/>
  <c r="S146" i="6" s="1"/>
  <c r="Y146" i="6" s="1"/>
  <c r="S172" i="6" a="1"/>
  <c r="S172" i="6" s="1"/>
  <c r="Y172" i="6" s="1"/>
  <c r="S389" i="6" a="1"/>
  <c r="S389" i="6" s="1"/>
  <c r="Y389" i="6" s="1"/>
  <c r="S733" i="6" a="1"/>
  <c r="S733" i="6" s="1"/>
  <c r="Y733" i="6" s="1"/>
  <c r="S723" i="6" a="1"/>
  <c r="S723" i="6" s="1"/>
  <c r="Y723" i="6" s="1"/>
  <c r="S613" i="6" a="1"/>
  <c r="S613" i="6" s="1"/>
  <c r="Y613" i="6" s="1"/>
  <c r="S648" i="6" a="1"/>
  <c r="S648" i="6" s="1"/>
  <c r="Y648" i="6" s="1"/>
  <c r="S910" i="6" a="1"/>
  <c r="S910" i="6" s="1"/>
  <c r="Y910" i="6" s="1"/>
  <c r="S101" i="6" a="1"/>
  <c r="S101" i="6" s="1"/>
  <c r="Y101" i="6" s="1"/>
  <c r="S849" i="6" a="1"/>
  <c r="S849" i="6" s="1"/>
  <c r="Y849" i="6" s="1"/>
  <c r="S249" i="6" a="1"/>
  <c r="S249" i="6" s="1"/>
  <c r="Y249" i="6" s="1"/>
  <c r="S950" i="6" a="1"/>
  <c r="S950" i="6" s="1"/>
  <c r="Y950" i="6" s="1"/>
  <c r="S242" i="6" a="1"/>
  <c r="S242" i="6" s="1"/>
  <c r="Y242" i="6" s="1"/>
  <c r="S390" i="6" a="1"/>
  <c r="S390" i="6" s="1"/>
  <c r="Y390" i="6" s="1"/>
  <c r="S164" i="6" a="1"/>
  <c r="S164" i="6" s="1"/>
  <c r="Y164" i="6" s="1"/>
  <c r="S798" i="6" a="1"/>
  <c r="S798" i="6" s="1"/>
  <c r="Y798" i="6" s="1"/>
  <c r="S640" i="6" a="1"/>
  <c r="S640" i="6" s="1"/>
  <c r="Y640" i="6" s="1"/>
  <c r="S815" i="6" a="1"/>
  <c r="S815" i="6" s="1"/>
  <c r="Y815" i="6" s="1"/>
  <c r="S953" i="6" a="1"/>
  <c r="S953" i="6" s="1"/>
  <c r="Y953" i="6" s="1"/>
  <c r="S279" i="6" a="1"/>
  <c r="S279" i="6" s="1"/>
  <c r="Y279" i="6" s="1"/>
  <c r="S993" i="6" a="1"/>
  <c r="S993" i="6" s="1"/>
  <c r="Y993" i="6" s="1"/>
  <c r="S270" i="6" a="1"/>
  <c r="S270" i="6" s="1"/>
  <c r="Y270" i="6" s="1"/>
  <c r="S272" i="6" a="1"/>
  <c r="S272" i="6" s="1"/>
  <c r="Y272" i="6" s="1"/>
  <c r="S226" i="6" a="1"/>
  <c r="S226" i="6" s="1"/>
  <c r="Y226" i="6" s="1"/>
  <c r="S479" i="6" a="1"/>
  <c r="S479" i="6" s="1"/>
  <c r="Y479" i="6" s="1"/>
  <c r="S802" i="6" a="1"/>
  <c r="S802" i="6" s="1"/>
  <c r="Y802" i="6" s="1"/>
  <c r="S207" i="6" a="1"/>
  <c r="S207" i="6" s="1"/>
  <c r="Y207" i="6" s="1"/>
  <c r="S654" i="6" a="1"/>
  <c r="S654" i="6" s="1"/>
  <c r="Y654" i="6" s="1"/>
  <c r="S231" i="6" a="1"/>
  <c r="S231" i="6" s="1"/>
  <c r="Y231" i="6" s="1"/>
  <c r="S697" i="6" a="1"/>
  <c r="S697" i="6" s="1"/>
  <c r="Y697" i="6" s="1"/>
  <c r="S283" i="6" a="1"/>
  <c r="S283" i="6" s="1"/>
  <c r="Y283" i="6" s="1"/>
  <c r="S196" i="6" a="1"/>
  <c r="S196" i="6" s="1"/>
  <c r="Y196" i="6" s="1"/>
  <c r="S677" i="6" a="1"/>
  <c r="S677" i="6" s="1"/>
  <c r="Y677" i="6" s="1"/>
  <c r="S59" i="6" a="1"/>
  <c r="S59" i="6" s="1"/>
  <c r="Y59" i="6" s="1"/>
  <c r="S358" i="6" a="1"/>
  <c r="S358" i="6" s="1"/>
  <c r="Y358" i="6" s="1"/>
  <c r="S438" i="6" a="1"/>
  <c r="S438" i="6" s="1"/>
  <c r="Y438" i="6" s="1"/>
  <c r="S77" i="6" a="1"/>
  <c r="S77" i="6" s="1"/>
  <c r="Y77" i="6" s="1"/>
  <c r="S175" i="6" a="1"/>
  <c r="S175" i="6" s="1"/>
  <c r="Y175" i="6" s="1"/>
  <c r="S646" i="6" a="1"/>
  <c r="S646" i="6" s="1"/>
  <c r="Y646" i="6" s="1"/>
  <c r="S199" i="6" a="1"/>
  <c r="S199" i="6" s="1"/>
  <c r="Y199" i="6" s="1"/>
  <c r="S753" i="6" a="1"/>
  <c r="S753" i="6" s="1"/>
  <c r="Y753" i="6" s="1"/>
  <c r="S224" i="6" a="1"/>
  <c r="S224" i="6" s="1"/>
  <c r="Y224" i="6" s="1"/>
  <c r="S4" i="6" a="1"/>
  <c r="S4" i="6" s="1"/>
  <c r="Y4" i="6" s="1"/>
  <c r="S645" i="6" a="1"/>
  <c r="S645" i="6" s="1"/>
  <c r="Y645" i="6" s="1"/>
  <c r="S100" i="6" a="1"/>
  <c r="S100" i="6" s="1"/>
  <c r="Y100" i="6" s="1"/>
  <c r="S171" i="6" a="1"/>
  <c r="S171" i="6" s="1"/>
  <c r="Y171" i="6" s="1"/>
  <c r="S964" i="6" a="1"/>
  <c r="S964" i="6" s="1"/>
  <c r="Y964" i="6" s="1"/>
  <c r="S78" i="6" a="1"/>
  <c r="S78" i="6" s="1"/>
  <c r="Y78" i="6" s="1"/>
  <c r="S241" i="6" a="1"/>
  <c r="S241" i="6" s="1"/>
  <c r="Y241" i="6" s="1"/>
  <c r="S134" i="6" a="1"/>
  <c r="S134" i="6" s="1"/>
  <c r="Y134" i="6" s="1"/>
  <c r="S483" i="6" a="1"/>
  <c r="S483" i="6" s="1"/>
  <c r="Y483" i="6" s="1"/>
  <c r="S732" i="6" a="1"/>
  <c r="S732" i="6" s="1"/>
  <c r="Y732" i="6" s="1"/>
  <c r="S591" i="6" a="1"/>
  <c r="S591" i="6" s="1"/>
  <c r="Y591" i="6" s="1"/>
  <c r="S797" i="6" a="1"/>
  <c r="S797" i="6" s="1"/>
  <c r="Y797" i="6" s="1"/>
  <c r="S305" i="6" a="1"/>
  <c r="S305" i="6" s="1"/>
  <c r="Y305" i="6" s="1"/>
  <c r="S507" i="6" a="1"/>
  <c r="S507" i="6" s="1"/>
  <c r="Y507" i="6" s="1"/>
  <c r="S330" i="6" a="1"/>
  <c r="S330" i="6" s="1"/>
  <c r="Y330" i="6" s="1"/>
  <c r="S685" i="6" a="1"/>
  <c r="S685" i="6" s="1"/>
  <c r="Y685" i="6" s="1"/>
  <c r="S426" i="6" a="1"/>
  <c r="S426" i="6" s="1"/>
  <c r="Y426" i="6" s="1"/>
  <c r="S892" i="6" a="1"/>
  <c r="S892" i="6" s="1"/>
  <c r="Y892" i="6" s="1"/>
  <c r="S53" i="6" a="1"/>
  <c r="S53" i="6" s="1"/>
  <c r="Y53" i="6" s="1"/>
  <c r="S255" i="6" a="1"/>
  <c r="S255" i="6" s="1"/>
  <c r="Y255" i="6" s="1"/>
  <c r="S425" i="6" a="1"/>
  <c r="S425" i="6" s="1"/>
  <c r="Y425" i="6" s="1"/>
  <c r="S651" i="6" a="1"/>
  <c r="S651" i="6" s="1"/>
  <c r="Y651" i="6" s="1"/>
  <c r="S635" i="6" a="1"/>
  <c r="S635" i="6" s="1"/>
  <c r="Y635" i="6" s="1"/>
  <c r="S406" i="6" a="1"/>
  <c r="S406" i="6" s="1"/>
  <c r="Y406" i="6" s="1"/>
  <c r="S32" i="6" a="1"/>
  <c r="S32" i="6" s="1"/>
  <c r="Y32" i="6" s="1"/>
  <c r="S945" i="6" a="1"/>
  <c r="S945" i="6" s="1"/>
  <c r="Y945" i="6" s="1"/>
  <c r="S928" i="6" a="1"/>
  <c r="S928" i="6" s="1"/>
  <c r="Y928" i="6" s="1"/>
  <c r="S176" i="6" a="1"/>
  <c r="S176" i="6" s="1"/>
  <c r="Y176" i="6" s="1"/>
  <c r="S384" i="6" a="1"/>
  <c r="S384" i="6" s="1"/>
  <c r="Y384" i="6" s="1"/>
  <c r="S481" i="6" a="1"/>
  <c r="S481" i="6" s="1"/>
  <c r="Y481" i="6" s="1"/>
  <c r="S456" i="6" a="1"/>
  <c r="S456" i="6" s="1"/>
  <c r="Y456" i="6" s="1"/>
  <c r="S843" i="6" a="1"/>
  <c r="S843" i="6" s="1"/>
  <c r="Y843" i="6" s="1"/>
  <c r="S504" i="6" a="1"/>
  <c r="S504" i="6" s="1"/>
  <c r="Y504" i="6" s="1"/>
  <c r="S391" i="6" a="1"/>
  <c r="S391" i="6" s="1"/>
  <c r="Y391" i="6" s="1"/>
  <c r="S400" i="6" a="1"/>
  <c r="S400" i="6" s="1"/>
  <c r="Y400" i="6" s="1"/>
  <c r="S983" i="6" a="1"/>
  <c r="S983" i="6" s="1"/>
  <c r="Y983" i="6" s="1"/>
  <c r="S386" i="6" a="1"/>
  <c r="S386" i="6" s="1"/>
  <c r="Y386" i="6" s="1"/>
  <c r="S54" i="6" a="1"/>
  <c r="S54" i="6" s="1"/>
  <c r="Y54" i="6" s="1"/>
  <c r="S761" i="6" a="1"/>
  <c r="S761" i="6" s="1"/>
  <c r="Y761" i="6" s="1"/>
  <c r="S600" i="6" a="1"/>
  <c r="S600" i="6" s="1"/>
  <c r="Y600" i="6" s="1"/>
  <c r="S534" i="6" a="1"/>
  <c r="S534" i="6" s="1"/>
  <c r="Y534" i="6" s="1"/>
  <c r="S447" i="6" a="1"/>
  <c r="S447" i="6" s="1"/>
  <c r="Y447" i="6" s="1"/>
  <c r="S725" i="6" a="1"/>
  <c r="S725" i="6" s="1"/>
  <c r="Y725" i="6" s="1"/>
  <c r="S353" i="6" a="1"/>
  <c r="S353" i="6" s="1"/>
  <c r="Y353" i="6" s="1"/>
  <c r="S302" i="6" a="1"/>
  <c r="S302" i="6" s="1"/>
  <c r="Y302" i="6" s="1"/>
  <c r="S823" i="6" a="1"/>
  <c r="S823" i="6" s="1"/>
  <c r="Y823" i="6" s="1"/>
  <c r="S859" i="6" a="1"/>
  <c r="S859" i="6" s="1"/>
  <c r="Y859" i="6" s="1"/>
  <c r="S952" i="6" a="1"/>
  <c r="S952" i="6" s="1"/>
  <c r="Y952" i="6" s="1"/>
  <c r="S533" i="6" a="1"/>
  <c r="S533" i="6" s="1"/>
  <c r="Y533" i="6" s="1"/>
  <c r="S577" i="6" a="1"/>
  <c r="S577" i="6" s="1"/>
  <c r="Y577" i="6" s="1"/>
  <c r="S512" i="6" a="1"/>
  <c r="S512" i="6" s="1"/>
  <c r="Y512" i="6" s="1"/>
  <c r="S477" i="6" a="1"/>
  <c r="S477" i="6" s="1"/>
  <c r="Y477" i="6" s="1"/>
  <c r="S318" i="6" a="1"/>
  <c r="S318" i="6" s="1"/>
  <c r="Y318" i="6" s="1"/>
  <c r="S521" i="6" a="1"/>
  <c r="S521" i="6" s="1"/>
  <c r="Y521" i="6" s="1"/>
  <c r="S936" i="6" a="1"/>
  <c r="S936" i="6" s="1"/>
  <c r="Y936" i="6" s="1"/>
  <c r="S788" i="6" a="1"/>
  <c r="S788" i="6" s="1"/>
  <c r="Y788" i="6" s="1"/>
  <c r="S769" i="6" a="1"/>
  <c r="S769" i="6" s="1"/>
  <c r="Y769" i="6" s="1"/>
  <c r="S606" i="6" a="1"/>
  <c r="S606" i="6" s="1"/>
  <c r="Y606" i="6" s="1"/>
  <c r="S528" i="6" a="1"/>
  <c r="S528" i="6" s="1"/>
  <c r="Y528" i="6" s="1"/>
  <c r="S459" i="6" a="1"/>
  <c r="S459" i="6" s="1"/>
  <c r="Y459" i="6" s="1"/>
  <c r="S495" i="6" a="1"/>
  <c r="S495" i="6" s="1"/>
  <c r="Y495" i="6" s="1"/>
  <c r="S419" i="6" a="1"/>
  <c r="S419" i="6" s="1"/>
  <c r="Y419" i="6" s="1"/>
  <c r="S404" i="6" a="1"/>
  <c r="S404" i="6" s="1"/>
  <c r="Y404" i="6" s="1"/>
  <c r="S833" i="6" a="1"/>
  <c r="S833" i="6" s="1"/>
  <c r="Y833" i="6" s="1"/>
  <c r="S385" i="6" a="1"/>
  <c r="S385" i="6" s="1"/>
  <c r="Y385" i="6" s="1"/>
  <c r="S266" i="6" a="1"/>
  <c r="S266" i="6" s="1"/>
  <c r="Y266" i="6" s="1"/>
  <c r="S630" i="6" a="1"/>
  <c r="S630" i="6" s="1"/>
  <c r="Y630" i="6" s="1"/>
  <c r="S585" i="6" a="1"/>
  <c r="S585" i="6" s="1"/>
  <c r="Y585" i="6" s="1"/>
  <c r="S542" i="6" a="1"/>
  <c r="S542" i="6" s="1"/>
  <c r="Y542" i="6" s="1"/>
  <c r="S435" i="6" a="1"/>
  <c r="S435" i="6" s="1"/>
  <c r="Y435" i="6" s="1"/>
  <c r="S714" i="6" a="1"/>
  <c r="S714" i="6" s="1"/>
  <c r="Y714" i="6" s="1"/>
  <c r="S345" i="6" a="1"/>
  <c r="S345" i="6" s="1"/>
  <c r="Y345" i="6" s="1"/>
  <c r="S943" i="6" a="1"/>
  <c r="S943" i="6" s="1"/>
  <c r="Y943" i="6" s="1"/>
  <c r="S718" i="6" a="1"/>
  <c r="S718" i="6" s="1"/>
  <c r="Y718" i="6" s="1"/>
  <c r="S657" i="6" a="1"/>
  <c r="S657" i="6" s="1"/>
  <c r="Y657" i="6" s="1"/>
  <c r="S518" i="6" a="1"/>
  <c r="S518" i="6" s="1"/>
  <c r="Y518" i="6" s="1"/>
  <c r="S596" i="6" a="1"/>
  <c r="S596" i="6" s="1"/>
  <c r="Y596" i="6" s="1"/>
  <c r="S333" i="6" a="1"/>
  <c r="S333" i="6" s="1"/>
  <c r="Y333" i="6" s="1"/>
  <c r="S423" i="6" a="1"/>
  <c r="S423" i="6" s="1"/>
  <c r="Y423" i="6" s="1"/>
  <c r="S13" i="6" a="1"/>
  <c r="S13" i="6" s="1"/>
  <c r="Y13" i="6" s="1"/>
  <c r="S111" i="6" a="1"/>
  <c r="S111" i="6" s="1"/>
  <c r="Y111" i="6" s="1"/>
  <c r="S680" i="6" a="1"/>
  <c r="S680" i="6" s="1"/>
  <c r="Y680" i="6" s="1"/>
  <c r="S135" i="6" a="1"/>
  <c r="S135" i="6" s="1"/>
  <c r="Y135" i="6" s="1"/>
  <c r="S739" i="6" a="1"/>
  <c r="S739" i="6" s="1"/>
  <c r="Y739" i="6" s="1"/>
  <c r="S160" i="6" a="1"/>
  <c r="S160" i="6" s="1"/>
  <c r="Y160" i="6" s="1"/>
  <c r="S48" i="6" a="1"/>
  <c r="S48" i="6" s="1"/>
  <c r="Y48" i="6" s="1"/>
  <c r="S676" i="6" a="1"/>
  <c r="S676" i="6" s="1"/>
  <c r="Y676" i="6" s="1"/>
  <c r="S554" i="6" a="1"/>
  <c r="S554" i="6" s="1"/>
  <c r="Y554" i="6" s="1"/>
  <c r="S464" i="6" a="1"/>
  <c r="S464" i="6" s="1"/>
  <c r="Y464" i="6" s="1"/>
  <c r="S550" i="6" a="1"/>
  <c r="S550" i="6" s="1"/>
  <c r="Y550" i="6" s="1"/>
  <c r="S188" i="6" a="1"/>
  <c r="S188" i="6" s="1"/>
  <c r="Y188" i="6" s="1"/>
  <c r="S186" i="6" a="1"/>
  <c r="S186" i="6" s="1"/>
  <c r="Y186" i="6" s="1"/>
  <c r="S832" i="6" a="1"/>
  <c r="S832" i="6" s="1"/>
  <c r="Y832" i="6" s="1"/>
  <c r="S969" i="6" a="1"/>
  <c r="S969" i="6" s="1"/>
  <c r="Y969" i="6" s="1"/>
  <c r="S873" i="6" a="1"/>
  <c r="S873" i="6" s="1"/>
  <c r="Y873" i="6" s="1"/>
  <c r="S285" i="6" a="1"/>
  <c r="S285" i="6" s="1"/>
  <c r="Y285" i="6" s="1"/>
  <c r="S68" i="6" a="1"/>
  <c r="S68" i="6" s="1"/>
  <c r="Y68" i="6" s="1"/>
  <c r="S29" i="6" a="1"/>
  <c r="S29" i="6" s="1"/>
  <c r="Y29" i="6" s="1"/>
  <c r="S783" i="6" a="1"/>
  <c r="S783" i="6" s="1"/>
  <c r="Y783" i="6" s="1"/>
  <c r="S658" i="6" a="1"/>
  <c r="S658" i="6" s="1"/>
  <c r="Y658" i="6" s="1"/>
  <c r="S804" i="6" a="1"/>
  <c r="S804" i="6" s="1"/>
  <c r="Y804" i="6" s="1"/>
  <c r="S50" i="6" a="1"/>
  <c r="S50" i="6" s="1"/>
  <c r="Y50" i="6" s="1"/>
  <c r="S75" i="6" a="1"/>
  <c r="S75" i="6" s="1"/>
  <c r="Y75" i="6" s="1"/>
  <c r="S106" i="6" a="1"/>
  <c r="S106" i="6" s="1"/>
  <c r="Y106" i="6" s="1"/>
  <c r="S223" i="6" a="1"/>
  <c r="S223" i="6" s="1"/>
  <c r="Y223" i="6" s="1"/>
  <c r="S145" i="6" a="1"/>
  <c r="S145" i="6" s="1"/>
  <c r="Y145" i="6" s="1"/>
  <c r="S36" i="6" a="1"/>
  <c r="S36" i="6" s="1"/>
  <c r="Y36" i="6" s="1"/>
  <c r="S527" i="6" a="1"/>
  <c r="S527" i="6" s="1"/>
  <c r="Y527" i="6" s="1"/>
  <c r="S834" i="6" a="1"/>
  <c r="S834" i="6" s="1"/>
  <c r="Y834" i="6" s="1"/>
  <c r="S734" i="6" a="1"/>
  <c r="S734" i="6" s="1"/>
  <c r="Y734" i="6" s="1"/>
  <c r="S576" i="6" a="1"/>
  <c r="S576" i="6" s="1"/>
  <c r="Y576" i="6" s="1"/>
  <c r="S850" i="6" a="1"/>
  <c r="S850" i="6" s="1"/>
  <c r="Y850" i="6" s="1"/>
  <c r="S985" i="6" a="1"/>
  <c r="S985" i="6" s="1"/>
  <c r="Y985" i="6" s="1"/>
  <c r="S38" i="6" a="1"/>
  <c r="S38" i="6" s="1"/>
  <c r="Y38" i="6" s="1"/>
  <c r="S966" i="6" a="1"/>
  <c r="S966" i="6" s="1"/>
  <c r="Y966" i="6" s="1"/>
  <c r="S265" i="6" a="1"/>
  <c r="S265" i="6" s="1"/>
  <c r="Y265" i="6" s="1"/>
  <c r="S66" i="6" a="1"/>
  <c r="S66" i="6" s="1"/>
  <c r="Y66" i="6" s="1"/>
  <c r="S12" i="6" a="1"/>
  <c r="S12" i="6" s="1"/>
  <c r="Y12" i="6" s="1"/>
  <c r="S437" i="6" a="1"/>
  <c r="S437" i="6" s="1"/>
  <c r="Y437" i="6" s="1"/>
  <c r="S738" i="6" a="1"/>
  <c r="S738" i="6" s="1"/>
  <c r="Y738" i="6" s="1"/>
  <c r="S717" i="6" a="1"/>
  <c r="S717" i="6" s="1"/>
  <c r="Y717" i="6" s="1"/>
  <c r="S965" i="6" a="1"/>
  <c r="S965" i="6" s="1"/>
  <c r="Y965" i="6" s="1"/>
  <c r="S862" i="6" a="1"/>
  <c r="S862" i="6" s="1"/>
  <c r="Y862" i="6" s="1"/>
  <c r="S202" i="6" a="1"/>
  <c r="S202" i="6" s="1"/>
  <c r="Y202" i="6" s="1"/>
  <c r="S11" i="6" a="1"/>
  <c r="S11" i="6" s="1"/>
  <c r="Y11" i="6" s="1"/>
  <c r="S256" i="6" a="1"/>
  <c r="S256" i="6" s="1"/>
  <c r="Y256" i="6" s="1"/>
  <c r="S159" i="6" a="1"/>
  <c r="S159" i="6" s="1"/>
  <c r="Y159" i="6" s="1"/>
  <c r="S81" i="6" a="1"/>
  <c r="S81" i="6" s="1"/>
  <c r="Y81" i="6" s="1"/>
  <c r="S695" i="6" a="1"/>
  <c r="S695" i="6" s="1"/>
  <c r="Y695" i="6" s="1"/>
  <c r="S515" i="6" a="1"/>
  <c r="S515" i="6" s="1"/>
  <c r="Y515" i="6" s="1"/>
  <c r="S863" i="6" a="1"/>
  <c r="S863" i="6" s="1"/>
  <c r="Y863" i="6" s="1"/>
  <c r="S216" i="6" a="1"/>
  <c r="S216" i="6" s="1"/>
  <c r="Y216" i="6" s="1"/>
  <c r="S665" i="6" a="1"/>
  <c r="S665" i="6" s="1"/>
  <c r="Y665" i="6" s="1"/>
  <c r="S240" i="6" a="1"/>
  <c r="S240" i="6" s="1"/>
  <c r="Y240" i="6" s="1"/>
  <c r="S735" i="6" a="1"/>
  <c r="S735" i="6" s="1"/>
  <c r="Y735" i="6" s="1"/>
  <c r="S729" i="6" a="1"/>
  <c r="S729" i="6" s="1"/>
  <c r="Y729" i="6" s="1"/>
  <c r="S865" i="6" a="1"/>
  <c r="S865" i="6" s="1"/>
  <c r="Y865" i="6" s="1"/>
  <c r="S736" i="6" a="1"/>
  <c r="S736" i="6" s="1"/>
  <c r="Y736" i="6" s="1"/>
  <c r="S514" i="6" a="1"/>
  <c r="S514" i="6" s="1"/>
  <c r="Y514" i="6" s="1"/>
  <c r="S394" i="6" a="1"/>
  <c r="S394" i="6" s="1"/>
  <c r="Y394" i="6" s="1"/>
  <c r="S478" i="6" a="1"/>
  <c r="S478" i="6" s="1"/>
  <c r="Y478" i="6" s="1"/>
  <c r="S299" i="6" a="1"/>
  <c r="S299" i="6" s="1"/>
  <c r="Y299" i="6" s="1"/>
  <c r="S184" i="6" a="1"/>
  <c r="S184" i="6" s="1"/>
  <c r="Y184" i="6" s="1"/>
  <c r="S719" i="6" a="1"/>
  <c r="S719" i="6" s="1"/>
  <c r="Y719" i="6" s="1"/>
  <c r="S208" i="6" a="1"/>
  <c r="S208" i="6" s="1"/>
  <c r="Y208" i="6" s="1"/>
  <c r="S799" i="6" a="1"/>
  <c r="S799" i="6" s="1"/>
  <c r="Y799" i="6" s="1"/>
  <c r="S888" i="6" a="1"/>
  <c r="S888" i="6" s="1"/>
  <c r="Y888" i="6" s="1"/>
  <c r="S893" i="6" a="1"/>
  <c r="S893" i="6" s="1"/>
  <c r="Y893" i="6" s="1"/>
  <c r="S800" i="6" a="1"/>
  <c r="S800" i="6" s="1"/>
  <c r="Y800" i="6" s="1"/>
  <c r="S201" i="6" a="1"/>
  <c r="S201" i="6" s="1"/>
  <c r="Y201" i="6" s="1"/>
  <c r="S180" i="6" a="1"/>
  <c r="S180" i="6" s="1"/>
  <c r="Y180" i="6" s="1"/>
  <c r="S225" i="6" a="1"/>
  <c r="S225" i="6" s="1"/>
  <c r="Y225" i="6" s="1"/>
  <c r="S63" i="6" a="1"/>
  <c r="S63" i="6" s="1"/>
  <c r="Y63" i="6" s="1"/>
  <c r="S277" i="6" a="1"/>
  <c r="S277" i="6" s="1"/>
  <c r="Y277" i="6" s="1"/>
  <c r="S934" i="6" a="1"/>
  <c r="S934" i="6" s="1"/>
  <c r="Y934" i="6" s="1"/>
  <c r="S564" i="6" a="1"/>
  <c r="S564" i="6" s="1"/>
  <c r="Y564" i="6" s="1"/>
  <c r="S785" i="6" a="1"/>
  <c r="S785" i="6" s="1"/>
  <c r="Y785" i="6" s="1"/>
  <c r="S340" i="6" a="1"/>
  <c r="S340" i="6" s="1"/>
  <c r="Y340" i="6" s="1"/>
  <c r="S442" i="6" a="1"/>
  <c r="S442" i="6" s="1"/>
  <c r="Y442" i="6" s="1"/>
  <c r="S500" i="6" a="1"/>
  <c r="S500" i="6" s="1"/>
  <c r="Y500" i="6" s="1"/>
  <c r="S490" i="6" a="1"/>
  <c r="S490" i="6" s="1"/>
  <c r="Y490" i="6" s="1"/>
  <c r="S674" i="6" a="1"/>
  <c r="S674" i="6" s="1"/>
  <c r="Y674" i="6" s="1"/>
  <c r="S816" i="6" a="1"/>
  <c r="S816" i="6" s="1"/>
  <c r="Y816" i="6" s="1"/>
  <c r="S883" i="6" a="1"/>
  <c r="S883" i="6" s="1"/>
  <c r="Y883" i="6" s="1"/>
  <c r="S919" i="6" a="1"/>
  <c r="S919" i="6" s="1"/>
  <c r="Y919" i="6" s="1"/>
  <c r="S693" i="6" a="1"/>
  <c r="S693" i="6" s="1"/>
  <c r="Y693" i="6" s="1"/>
  <c r="S506" i="6" a="1"/>
  <c r="S506" i="6" s="1"/>
  <c r="Y506" i="6" s="1"/>
  <c r="S71" i="6" a="1"/>
  <c r="S71" i="6" s="1"/>
  <c r="Y71" i="6" s="1"/>
  <c r="S359" i="6" a="1"/>
  <c r="S359" i="6" s="1"/>
  <c r="Y359" i="6" s="1"/>
  <c r="S624" i="6" a="1"/>
  <c r="S624" i="6" s="1"/>
  <c r="Y624" i="6" s="1"/>
  <c r="S668" i="6" a="1"/>
  <c r="S668" i="6" s="1"/>
  <c r="Y668" i="6" s="1"/>
  <c r="S870" i="6" a="1"/>
  <c r="S870" i="6" s="1"/>
  <c r="Y870" i="6" s="1"/>
  <c r="S378" i="6" a="1"/>
  <c r="S378" i="6" s="1"/>
  <c r="Y378" i="6" s="1"/>
  <c r="S880" i="6" a="1"/>
  <c r="S880" i="6" s="1"/>
  <c r="Y880" i="6" s="1"/>
  <c r="S152" i="6" a="1"/>
  <c r="S152" i="6" s="1"/>
  <c r="Y152" i="6" s="1"/>
  <c r="S957" i="6" a="1"/>
  <c r="S957" i="6" s="1"/>
  <c r="Y957" i="6" s="1"/>
  <c r="S343" i="6" a="1"/>
  <c r="S343" i="6" s="1"/>
  <c r="Y343" i="6" s="1"/>
  <c r="S575" i="6" a="1"/>
  <c r="S575" i="6" s="1"/>
  <c r="Y575" i="6" s="1"/>
  <c r="S503" i="6" a="1"/>
  <c r="S503" i="6" s="1"/>
  <c r="Y503" i="6" s="1"/>
  <c r="S451" i="6" a="1"/>
  <c r="S451" i="6" s="1"/>
  <c r="Y451" i="6" s="1"/>
  <c r="S971" i="6" a="1"/>
  <c r="S971" i="6" s="1"/>
  <c r="Y971" i="6" s="1"/>
  <c r="S491" i="6" a="1"/>
  <c r="S491" i="6" s="1"/>
  <c r="Y491" i="6" s="1"/>
  <c r="S935" i="6" a="1"/>
  <c r="S935" i="6" s="1"/>
  <c r="Y935" i="6" s="1"/>
  <c r="S780" i="6" a="1"/>
  <c r="S780" i="6" s="1"/>
  <c r="Y780" i="6" s="1"/>
  <c r="S652" i="6" a="1"/>
  <c r="S652" i="6" s="1"/>
  <c r="Y652" i="6" s="1"/>
  <c r="S699" i="6" a="1"/>
  <c r="S699" i="6" s="1"/>
  <c r="Y699" i="6" s="1"/>
  <c r="S519" i="6" a="1"/>
  <c r="S519" i="6" s="1"/>
  <c r="Y519" i="6" s="1"/>
  <c r="S430" i="6" a="1"/>
  <c r="S430" i="6" s="1"/>
  <c r="Y430" i="6" s="1"/>
  <c r="S486" i="6" a="1"/>
  <c r="S486" i="6" s="1"/>
  <c r="Y486" i="6" s="1"/>
  <c r="S373" i="6" a="1"/>
  <c r="S373" i="6" s="1"/>
  <c r="Y373" i="6" s="1"/>
  <c r="S368" i="6" a="1"/>
  <c r="S368" i="6" s="1"/>
  <c r="Y368" i="6" s="1"/>
  <c r="S911" i="6" a="1"/>
  <c r="S911" i="6" s="1"/>
  <c r="Y911" i="6" s="1"/>
  <c r="S320" i="6" a="1"/>
  <c r="S320" i="6" s="1"/>
  <c r="Y320" i="6" s="1"/>
  <c r="S931" i="6" a="1"/>
  <c r="S931" i="6" s="1"/>
  <c r="Y931" i="6" s="1"/>
  <c r="S720" i="6" a="1"/>
  <c r="S720" i="6" s="1"/>
  <c r="Y720" i="6" s="1"/>
  <c r="S583" i="6" a="1"/>
  <c r="S583" i="6" s="1"/>
  <c r="Y583" i="6" s="1"/>
  <c r="S510" i="6" a="1"/>
  <c r="S510" i="6" s="1"/>
  <c r="Y510" i="6" s="1"/>
  <c r="S387" i="6" a="1"/>
  <c r="S387" i="6" s="1"/>
  <c r="Y387" i="6" s="1"/>
  <c r="S568" i="6" a="1"/>
  <c r="S568" i="6" s="1"/>
  <c r="Y568" i="6" s="1"/>
  <c r="S356" i="6" a="1"/>
  <c r="S356" i="6" s="1"/>
  <c r="Y356" i="6" s="1"/>
  <c r="S1000" i="6" a="1"/>
  <c r="S1000" i="6" s="1"/>
  <c r="Y1000" i="6" s="1"/>
  <c r="S793" i="6" a="1"/>
  <c r="S793" i="6" s="1"/>
  <c r="Y793" i="6" s="1"/>
  <c r="S726" i="6" a="1"/>
  <c r="S726" i="6" s="1"/>
  <c r="Y726" i="6" s="1"/>
  <c r="S959" i="6" a="1"/>
  <c r="S959" i="6" s="1"/>
  <c r="Y959" i="6" s="1"/>
  <c r="S366" i="6" a="1"/>
  <c r="S366" i="6" s="1"/>
  <c r="Y366" i="6" s="1"/>
  <c r="S565" i="6" a="1"/>
  <c r="S565" i="6" s="1"/>
  <c r="Y565" i="6" s="1"/>
  <c r="S494" i="6" a="1"/>
  <c r="S494" i="6" s="1"/>
  <c r="Y494" i="6" s="1"/>
  <c r="S441" i="6" a="1"/>
  <c r="S441" i="6" s="1"/>
  <c r="Y441" i="6" s="1"/>
  <c r="S949" i="6" a="1"/>
  <c r="S949" i="6" s="1"/>
  <c r="Y949" i="6" s="1"/>
  <c r="S446" i="6" a="1"/>
  <c r="S446" i="6" s="1"/>
  <c r="Y446" i="6" s="1"/>
  <c r="S903" i="6" a="1"/>
  <c r="S903" i="6" s="1"/>
  <c r="Y903" i="6" s="1"/>
  <c r="S749" i="6" a="1"/>
  <c r="S749" i="6" s="1"/>
  <c r="Y749" i="6" s="1"/>
  <c r="S653" i="6" a="1"/>
  <c r="S653" i="6" s="1"/>
  <c r="Y653" i="6" s="1"/>
  <c r="S608" i="6" a="1"/>
  <c r="S608" i="6" s="1"/>
  <c r="Y608" i="6" s="1"/>
  <c r="S475" i="6" a="1"/>
  <c r="S475" i="6" s="1"/>
  <c r="Y475" i="6" s="1"/>
  <c r="S307" i="6" a="1"/>
  <c r="S307" i="6" s="1"/>
  <c r="Y307" i="6" s="1"/>
  <c r="S369" i="6" a="1"/>
  <c r="S369" i="6" s="1"/>
  <c r="Y369" i="6" s="1"/>
  <c r="S963" i="6" a="1"/>
  <c r="S963" i="6" s="1"/>
  <c r="Y963" i="6" s="1"/>
  <c r="S805" i="6" a="1"/>
  <c r="S805" i="6" s="1"/>
  <c r="Y805" i="6" s="1"/>
  <c r="S770" i="6" a="1"/>
  <c r="S770" i="6" s="1"/>
  <c r="Y770" i="6" s="1"/>
  <c r="S989" i="6" a="1"/>
  <c r="S989" i="6" s="1"/>
  <c r="Y989" i="6" s="1"/>
  <c r="S381" i="6" a="1"/>
  <c r="S381" i="6" s="1"/>
  <c r="Y381" i="6" s="1"/>
  <c r="S351" i="6" a="1"/>
  <c r="S351" i="6" s="1"/>
  <c r="Y351" i="6" s="1"/>
  <c r="S474" i="6" a="1"/>
  <c r="S474" i="6" s="1"/>
  <c r="Y474" i="6" s="1"/>
  <c r="S211" i="6" a="1"/>
  <c r="S211" i="6" s="1"/>
  <c r="Y211" i="6" s="1"/>
  <c r="S120" i="6" a="1"/>
  <c r="S120" i="6" s="1"/>
  <c r="Y120" i="6" s="1"/>
  <c r="S782" i="6" a="1"/>
  <c r="S782" i="6" s="1"/>
  <c r="Y782" i="6" s="1"/>
  <c r="S144" i="6" a="1"/>
  <c r="S144" i="6" s="1"/>
  <c r="Y144" i="6" s="1"/>
  <c r="S764" i="6" a="1"/>
  <c r="S764" i="6" s="1"/>
  <c r="Y764" i="6" s="1"/>
  <c r="S253" i="6" a="1"/>
  <c r="S253" i="6" s="1"/>
  <c r="Y253" i="6" s="1"/>
  <c r="S157" i="6" a="1"/>
  <c r="S157" i="6" s="1"/>
  <c r="Y157" i="6" s="1"/>
  <c r="S786" i="6" a="1"/>
  <c r="S786" i="6" s="1"/>
  <c r="Y786" i="6" s="1"/>
  <c r="S670" i="6" a="1"/>
  <c r="S670" i="6" s="1"/>
  <c r="Y670" i="6" s="1"/>
  <c r="S547" i="6" a="1"/>
  <c r="S547" i="6" s="1"/>
  <c r="Y547" i="6" s="1"/>
  <c r="S603" i="6" a="1"/>
  <c r="S603" i="6" s="1"/>
  <c r="Y603" i="6" s="1"/>
  <c r="S889" i="6" a="1"/>
  <c r="S889" i="6" s="1"/>
  <c r="Y889" i="6" s="1"/>
  <c r="S165" i="6" a="1"/>
  <c r="S165" i="6" s="1"/>
  <c r="Y165" i="6" s="1"/>
  <c r="S908" i="6" a="1"/>
  <c r="S908" i="6" s="1"/>
  <c r="Y908" i="6" s="1"/>
  <c r="S248" i="6" a="1"/>
  <c r="S248" i="6" s="1"/>
  <c r="Y248" i="6" s="1"/>
  <c r="S922" i="6" a="1"/>
  <c r="S922" i="6" s="1"/>
  <c r="Y922" i="6" s="1"/>
  <c r="S899" i="6" a="1"/>
  <c r="S899" i="6" s="1"/>
  <c r="Y899" i="6" s="1"/>
  <c r="S317" i="6" a="1"/>
  <c r="S317" i="6" s="1"/>
  <c r="Y317" i="6" s="1"/>
  <c r="S6" i="6" a="1"/>
  <c r="S6" i="6" s="1"/>
  <c r="Y6" i="6" s="1"/>
  <c r="S844" i="6" a="1"/>
  <c r="S844" i="6" s="1"/>
  <c r="Y844" i="6" s="1"/>
  <c r="S324" i="6" a="1"/>
  <c r="S324" i="6" s="1"/>
  <c r="Y324" i="6" s="1"/>
  <c r="S250" i="6" a="1"/>
  <c r="S250" i="6" s="1"/>
  <c r="Y250" i="6" s="1"/>
  <c r="S105" i="6" a="1"/>
  <c r="S105" i="6" s="1"/>
  <c r="Y105" i="6" s="1"/>
  <c r="S84" i="6" a="1"/>
  <c r="S84" i="6" s="1"/>
  <c r="Y84" i="6" s="1"/>
  <c r="S129" i="6" a="1"/>
  <c r="S129" i="6" s="1"/>
  <c r="Y129" i="6" s="1"/>
  <c r="S232" i="6" a="1"/>
  <c r="S232" i="6" s="1"/>
  <c r="Y232" i="6" s="1"/>
  <c r="S126" i="6" a="1"/>
  <c r="S126" i="6" s="1"/>
  <c r="Y126" i="6" s="1"/>
  <c r="S61" i="6" a="1"/>
  <c r="S61" i="6" s="1"/>
  <c r="Y61" i="6" s="1"/>
  <c r="S597" i="6" a="1"/>
  <c r="S597" i="6" s="1"/>
  <c r="Y597" i="6" s="1"/>
  <c r="S886" i="6" a="1"/>
  <c r="S886" i="6" s="1"/>
  <c r="Y886" i="6" s="1"/>
  <c r="S819" i="6" a="1"/>
  <c r="S819" i="6" s="1"/>
  <c r="Y819" i="6" s="1"/>
  <c r="S997" i="6" a="1"/>
  <c r="S997" i="6" s="1"/>
  <c r="Y997" i="6" s="1"/>
  <c r="S902" i="6" a="1"/>
  <c r="S902" i="6" s="1"/>
  <c r="Y902" i="6" s="1"/>
  <c r="S264" i="6" a="1"/>
  <c r="S264" i="6" s="1"/>
  <c r="Y264" i="6" s="1"/>
  <c r="S43" i="6" a="1"/>
  <c r="S43" i="6" s="1"/>
  <c r="Y43" i="6" s="1"/>
  <c r="S288" i="6" a="1"/>
  <c r="S288" i="6" s="1"/>
  <c r="Y288" i="6" s="1"/>
  <c r="S191" i="6" a="1"/>
  <c r="S191" i="6" s="1"/>
  <c r="Y191" i="6" s="1"/>
  <c r="S113" i="6" a="1"/>
  <c r="S113" i="6" s="1"/>
  <c r="Y113" i="6" s="1"/>
  <c r="S715" i="6" a="1"/>
  <c r="S715" i="6" s="1"/>
  <c r="Y715" i="6" s="1"/>
  <c r="S513" i="6" a="1"/>
  <c r="S513" i="6" s="1"/>
  <c r="Y513" i="6" s="1"/>
  <c r="S801" i="6" a="1"/>
  <c r="S801" i="6" s="1"/>
  <c r="Y801" i="6" s="1"/>
  <c r="S740" i="6" a="1"/>
  <c r="S740" i="6" s="1"/>
  <c r="Y740" i="6" s="1"/>
  <c r="S315" i="6" a="1"/>
  <c r="S315" i="6" s="1"/>
  <c r="Y315" i="6" s="1"/>
  <c r="S130" i="6" a="1"/>
  <c r="S130" i="6" s="1"/>
  <c r="Y130" i="6" s="1"/>
  <c r="S41" i="6" a="1"/>
  <c r="S41" i="6" s="1"/>
  <c r="Y41" i="6" s="1"/>
  <c r="S20" i="6" a="1"/>
  <c r="S20" i="6" s="1"/>
  <c r="Y20" i="6" s="1"/>
  <c r="S65" i="6" a="1"/>
  <c r="S65" i="6" s="1"/>
  <c r="Y65" i="6" s="1"/>
  <c r="S168" i="6" a="1"/>
  <c r="S168" i="6" s="1"/>
  <c r="Y168" i="6" s="1"/>
  <c r="S273" i="6" a="1"/>
  <c r="S273" i="6" s="1"/>
  <c r="Y273" i="6" s="1"/>
  <c r="S22" i="6" a="1"/>
  <c r="S22" i="6" s="1"/>
  <c r="Y22" i="6" s="1"/>
  <c r="S642" i="6" a="1"/>
  <c r="S642" i="6" s="1"/>
  <c r="Y642" i="6" s="1"/>
  <c r="S915" i="6" a="1"/>
  <c r="S915" i="6" s="1"/>
  <c r="Y915" i="6" s="1"/>
  <c r="S877" i="6" a="1"/>
  <c r="S877" i="6" s="1"/>
  <c r="Y877" i="6" s="1"/>
  <c r="S778" i="6" a="1"/>
  <c r="S778" i="6" s="1"/>
  <c r="Y778" i="6" s="1"/>
  <c r="S906" i="6" a="1"/>
  <c r="S906" i="6" s="1"/>
  <c r="Y906" i="6" s="1"/>
  <c r="S748" i="6" a="1"/>
  <c r="S748" i="6" s="1"/>
  <c r="Y748" i="6" s="1"/>
  <c r="S204" i="6" a="1"/>
  <c r="S204" i="6" s="1"/>
  <c r="Y204" i="6" s="1"/>
  <c r="S181" i="6" a="1"/>
  <c r="S181" i="6" s="1"/>
  <c r="Y181" i="6" s="1"/>
  <c r="S913" i="6" a="1"/>
  <c r="S913" i="6" s="1"/>
  <c r="Y913" i="6" s="1"/>
  <c r="S560" i="6" a="1"/>
  <c r="S560" i="6" s="1"/>
  <c r="Y560" i="6" s="1"/>
  <c r="S473" i="6" a="1"/>
  <c r="S473" i="6" s="1"/>
  <c r="Y473" i="6" s="1"/>
  <c r="S559" i="6" a="1"/>
  <c r="S559" i="6" s="1"/>
  <c r="Y559" i="6" s="1"/>
  <c r="S19" i="6" a="1"/>
  <c r="S19" i="6" s="1"/>
  <c r="Y19" i="6" s="1"/>
  <c r="S724" i="6" a="1"/>
  <c r="S724" i="6" s="1"/>
  <c r="Y724" i="6" s="1"/>
  <c r="S767" i="6" a="1"/>
  <c r="S767" i="6" s="1"/>
  <c r="Y767" i="6" s="1"/>
  <c r="S974" i="6" a="1"/>
  <c r="S974" i="6" s="1"/>
  <c r="Y974" i="6" s="1"/>
  <c r="S860" i="6" a="1"/>
  <c r="S860" i="6" s="1"/>
  <c r="Y860" i="6" s="1"/>
  <c r="S44" i="6" a="1"/>
  <c r="S44" i="6" s="1"/>
  <c r="Y44" i="6" s="1"/>
  <c r="S198" i="6" a="1"/>
  <c r="S198" i="6" s="1"/>
  <c r="Y198" i="6" s="1"/>
  <c r="S825" i="6" a="1"/>
  <c r="S825" i="6" s="1"/>
  <c r="Y825" i="6" s="1"/>
  <c r="S238" i="6" a="1"/>
  <c r="S238" i="6" s="1"/>
  <c r="Y238" i="6" s="1"/>
  <c r="S572" i="6" a="1"/>
  <c r="S572" i="6" s="1"/>
  <c r="Y572" i="6" s="1"/>
  <c r="S286" i="6" a="1"/>
  <c r="S286" i="6" s="1"/>
  <c r="Y286" i="6" s="1"/>
  <c r="S72" i="6" a="1"/>
  <c r="S72" i="6" s="1"/>
  <c r="Y72" i="6" s="1"/>
  <c r="S183" i="6" a="1"/>
  <c r="S183" i="6" s="1"/>
  <c r="Y183" i="6" s="1"/>
  <c r="S76" i="6" a="1"/>
  <c r="S76" i="6" s="1"/>
  <c r="Y76" i="6" s="1"/>
  <c r="S549" i="6" a="1"/>
  <c r="S549" i="6" s="1"/>
  <c r="Y549" i="6" s="1"/>
  <c r="S857" i="6" a="1"/>
  <c r="S857" i="6" s="1"/>
  <c r="Y857" i="6" s="1"/>
  <c r="S619" i="6" a="1"/>
  <c r="S619" i="6" s="1"/>
  <c r="Y619" i="6" s="1"/>
  <c r="S858" i="6" a="1"/>
  <c r="S858" i="6" s="1"/>
  <c r="Y858" i="6" s="1"/>
  <c r="S444" i="6" a="1"/>
  <c r="S444" i="6" s="1"/>
  <c r="Y444" i="6" s="1"/>
  <c r="S713" i="6" a="1"/>
  <c r="S713" i="6" s="1"/>
  <c r="Y713" i="6" s="1"/>
  <c r="S897" i="6" a="1"/>
  <c r="S897" i="6" s="1"/>
  <c r="Y897" i="6" s="1"/>
  <c r="S409" i="6" a="1"/>
  <c r="S409" i="6" s="1"/>
  <c r="Y409" i="6" s="1"/>
  <c r="S469" i="6" a="1"/>
  <c r="S469" i="6" s="1"/>
  <c r="Y469" i="6" s="1"/>
  <c r="S633" i="6" a="1"/>
  <c r="S633" i="6" s="1"/>
  <c r="Y633" i="6" s="1"/>
  <c r="S362" i="6" a="1"/>
  <c r="S362" i="6" s="1"/>
  <c r="Y362" i="6" s="1"/>
  <c r="S107" i="6" a="1"/>
  <c r="S107" i="6" s="1"/>
  <c r="Y107" i="6" s="1"/>
  <c r="S336" i="6" a="1"/>
  <c r="S336" i="6" s="1"/>
  <c r="Y336" i="6" s="1"/>
  <c r="S96" i="6" a="1"/>
  <c r="S96" i="6" s="1"/>
  <c r="Y96" i="6" s="1"/>
  <c r="S291" i="6" a="1"/>
  <c r="S291" i="6" s="1"/>
  <c r="Y291" i="6" s="1"/>
  <c r="S262" i="6" a="1"/>
  <c r="S262" i="6" s="1"/>
  <c r="Y262" i="6" s="1"/>
  <c r="S746" i="6" a="1"/>
  <c r="S746" i="6" s="1"/>
  <c r="Y746" i="6" s="1"/>
  <c r="S185" i="6" a="1"/>
  <c r="S185" i="6" s="1"/>
  <c r="Y185" i="6" s="1"/>
  <c r="S614" i="6" a="1"/>
  <c r="S614" i="6" s="1"/>
  <c r="Y614" i="6" s="1"/>
  <c r="S835" i="6" a="1"/>
  <c r="S835" i="6" s="1"/>
  <c r="Y835" i="6" s="1"/>
  <c r="S756" i="6" a="1"/>
  <c r="S756" i="6" s="1"/>
  <c r="Y756" i="6" s="1"/>
  <c r="S639" i="6" a="1"/>
  <c r="S639" i="6" s="1"/>
  <c r="Y639" i="6" s="1"/>
  <c r="S694" i="6" a="1"/>
  <c r="S694" i="6" s="1"/>
  <c r="Y694" i="6" s="1"/>
  <c r="S573" i="6" a="1"/>
  <c r="S573" i="6" s="1"/>
  <c r="Y573" i="6" s="1"/>
  <c r="S520" i="6" a="1"/>
  <c r="S520" i="6" s="1"/>
  <c r="Y520" i="6" s="1"/>
  <c r="S304" i="6" a="1"/>
  <c r="S304" i="6" s="1"/>
  <c r="Y304" i="6" s="1"/>
  <c r="S586" i="6" a="1"/>
  <c r="S586" i="6" s="1"/>
  <c r="Y586" i="6" s="1"/>
  <c r="S374" i="6" a="1"/>
  <c r="S374" i="6" s="1"/>
  <c r="Y374" i="6" s="1"/>
  <c r="S946" i="6" a="1"/>
  <c r="S946" i="6" s="1"/>
  <c r="Y946" i="6" s="1"/>
  <c r="S757" i="6" a="1"/>
  <c r="S757" i="6" s="1"/>
  <c r="Y757" i="6" s="1"/>
  <c r="S655" i="6" a="1"/>
  <c r="S655" i="6" s="1"/>
  <c r="Y655" i="6" s="1"/>
  <c r="S589" i="6" a="1"/>
  <c r="S589" i="6" s="1"/>
  <c r="Y589" i="6" s="1"/>
  <c r="S582" i="6" a="1"/>
  <c r="S582" i="6" s="1"/>
  <c r="Y582" i="6" s="1"/>
  <c r="S532" i="6" a="1"/>
  <c r="S532" i="6" s="1"/>
  <c r="Y532" i="6" s="1"/>
  <c r="S429" i="6" a="1"/>
  <c r="S429" i="6" s="1"/>
  <c r="Y429" i="6" s="1"/>
  <c r="S427" i="6" a="1"/>
  <c r="S427" i="6" s="1"/>
  <c r="Y427" i="6" s="1"/>
  <c r="S986" i="6" a="1"/>
  <c r="S986" i="6" s="1"/>
  <c r="Y986" i="6" s="1"/>
  <c r="S421" i="6" a="1"/>
  <c r="S421" i="6" s="1"/>
  <c r="Y421" i="6" s="1"/>
  <c r="S51" i="6" a="1"/>
  <c r="S51" i="6" s="1"/>
  <c r="Y51" i="6" s="1"/>
  <c r="S747" i="6" a="1"/>
  <c r="S747" i="6" s="1"/>
  <c r="Y747" i="6" s="1"/>
  <c r="S702" i="6" a="1"/>
  <c r="S702" i="6" s="1"/>
  <c r="Y702" i="6" s="1"/>
  <c r="S593" i="6" a="1"/>
  <c r="S593" i="6" s="1"/>
  <c r="Y593" i="6" s="1"/>
  <c r="S443" i="6" a="1"/>
  <c r="S443" i="6" s="1"/>
  <c r="Y443" i="6" s="1"/>
  <c r="S826" i="6" a="1"/>
  <c r="S826" i="6" s="1"/>
  <c r="Y826" i="6" s="1"/>
  <c r="S407" i="6" a="1"/>
  <c r="S407" i="6" s="1"/>
  <c r="Y407" i="6" s="1"/>
  <c r="S306" i="6" a="1"/>
  <c r="S306" i="6" s="1"/>
  <c r="Y306" i="6" s="1"/>
  <c r="S806" i="6" a="1"/>
  <c r="S806" i="6" s="1"/>
  <c r="Y806" i="6" s="1"/>
  <c r="S813" i="6" a="1"/>
  <c r="S813" i="6" s="1"/>
  <c r="Y813" i="6" s="1"/>
  <c r="S947" i="6" a="1"/>
  <c r="S947" i="6" s="1"/>
  <c r="Y947" i="6" s="1"/>
  <c r="S631" i="6" a="1"/>
  <c r="S631" i="6" s="1"/>
  <c r="Y631" i="6" s="1"/>
  <c r="S611" i="6" a="1"/>
  <c r="S611" i="6" s="1"/>
  <c r="Y611" i="6" s="1"/>
  <c r="S540" i="6" a="1"/>
  <c r="S540" i="6" s="1"/>
  <c r="Y540" i="6" s="1"/>
  <c r="S511" i="6" a="1"/>
  <c r="S511" i="6" s="1"/>
  <c r="Y511" i="6" s="1"/>
  <c r="S325" i="6" a="1"/>
  <c r="S325" i="6" s="1"/>
  <c r="Y325" i="6" s="1"/>
  <c r="S522" i="6" a="1"/>
  <c r="S522" i="6" s="1"/>
  <c r="Y522" i="6" s="1"/>
  <c r="S332" i="6" a="1"/>
  <c r="S332" i="6" s="1"/>
  <c r="Y332" i="6" s="1"/>
  <c r="S975" i="6" a="1"/>
  <c r="S975" i="6" s="1"/>
  <c r="Y975" i="6" s="1"/>
  <c r="S755" i="6" a="1"/>
  <c r="S755" i="6" s="1"/>
  <c r="Y755" i="6" s="1"/>
  <c r="S660" i="6" a="1"/>
  <c r="S660" i="6" s="1"/>
  <c r="Y660" i="6" s="1"/>
  <c r="S556" i="6" a="1"/>
  <c r="S556" i="6" s="1"/>
  <c r="Y556" i="6" s="1"/>
  <c r="S558" i="6" a="1"/>
  <c r="S558" i="6" s="1"/>
  <c r="Y558" i="6" s="1"/>
  <c r="S470" i="6" a="1"/>
  <c r="S470" i="6" s="1"/>
  <c r="Y470" i="6" s="1"/>
  <c r="S364" i="6" a="1"/>
  <c r="S364" i="6" s="1"/>
  <c r="Y364" i="6" s="1"/>
  <c r="S310" i="6" a="1"/>
  <c r="S310" i="6" s="1"/>
  <c r="Y310" i="6" s="1"/>
  <c r="S831" i="6" a="1"/>
  <c r="S831" i="6" s="1"/>
  <c r="Y831" i="6" s="1"/>
  <c r="S334" i="6" a="1"/>
  <c r="S334" i="6" s="1"/>
  <c r="Y334" i="6" s="1"/>
  <c r="S712" i="6" a="1"/>
  <c r="S712" i="6" s="1"/>
  <c r="Y712" i="6" s="1"/>
  <c r="S439" i="6" a="1"/>
  <c r="S439" i="6" s="1"/>
  <c r="Y439" i="6" s="1"/>
  <c r="S555" i="6" a="1"/>
  <c r="S555" i="6" s="1"/>
  <c r="Y555" i="6" s="1"/>
  <c r="S220" i="6" a="1"/>
  <c r="S220" i="6" s="1"/>
  <c r="Y220" i="6" s="1"/>
  <c r="S290" i="6" a="1"/>
  <c r="S290" i="6" s="1"/>
  <c r="Y290" i="6" s="1"/>
  <c r="S663" i="6" a="1"/>
  <c r="S663" i="6" s="1"/>
  <c r="Y663" i="6" s="1"/>
  <c r="S1001" i="6" a="1"/>
  <c r="S1001" i="6" s="1"/>
  <c r="Y1001" i="6" s="1"/>
  <c r="S876" i="6" a="1"/>
  <c r="S876" i="6" s="1"/>
  <c r="Y876" i="6" s="1"/>
  <c r="S117" i="6" a="1"/>
  <c r="S117" i="6" s="1"/>
  <c r="Y117" i="6" s="1"/>
  <c r="S287" i="6" a="1"/>
  <c r="S287" i="6" s="1"/>
  <c r="Y287" i="6" s="1"/>
  <c r="S189" i="6" a="1"/>
  <c r="S189" i="6" s="1"/>
  <c r="Y189" i="6" s="1"/>
  <c r="S681" i="6" a="1"/>
  <c r="S681" i="6" s="1"/>
  <c r="Y681" i="6" s="1"/>
  <c r="S625" i="6" a="1"/>
  <c r="S625" i="6" s="1"/>
  <c r="Y625" i="6" s="1"/>
  <c r="S666" i="6" a="1"/>
  <c r="S666" i="6" s="1"/>
  <c r="Y666" i="6" s="1"/>
  <c r="S990" i="6" a="1"/>
  <c r="S990" i="6" s="1"/>
  <c r="Y990" i="6" s="1"/>
  <c r="S166" i="6" a="1"/>
  <c r="S166" i="6" s="1"/>
  <c r="Y166" i="6" s="1"/>
  <c r="S890" i="6" a="1"/>
  <c r="S890" i="6" s="1"/>
  <c r="Y890" i="6" s="1"/>
  <c r="S57" i="6" a="1"/>
  <c r="S57" i="6" s="1"/>
  <c r="Y57" i="6" s="1"/>
  <c r="S218" i="6" a="1"/>
  <c r="S218" i="6" s="1"/>
  <c r="Y218" i="6" s="1"/>
  <c r="S67" i="6" a="1"/>
  <c r="S67" i="6" s="1"/>
  <c r="Y67" i="6" s="1"/>
  <c r="S445" i="6" a="1"/>
  <c r="S445" i="6" s="1"/>
  <c r="Y445" i="6" s="1"/>
  <c r="S752" i="6" a="1"/>
  <c r="S752" i="6" s="1"/>
  <c r="Y752" i="6" s="1"/>
  <c r="S303" i="6" a="1"/>
  <c r="S303" i="6" s="1"/>
  <c r="Y303" i="6" s="1"/>
  <c r="S401" i="6" a="1"/>
  <c r="S401" i="6" s="1"/>
  <c r="Y401" i="6" s="1"/>
  <c r="S205" i="6" a="1"/>
  <c r="S205" i="6" s="1"/>
  <c r="Y205" i="6" s="1"/>
  <c r="S46" i="6" a="1"/>
  <c r="S46" i="6" s="1"/>
  <c r="Y46" i="6" s="1"/>
  <c r="S571" i="6" a="1"/>
  <c r="S571" i="6" s="1"/>
  <c r="Y571" i="6" s="1"/>
  <c r="S94" i="6" a="1"/>
  <c r="S94" i="6" s="1"/>
  <c r="Y94" i="6" s="1"/>
  <c r="S722" i="6" a="1"/>
  <c r="S722" i="6" s="1"/>
  <c r="Y722" i="6" s="1"/>
  <c r="S87" i="6" a="1"/>
  <c r="S87" i="6" s="1"/>
  <c r="Y87" i="6" s="1"/>
  <c r="S21" i="6" a="1"/>
  <c r="S21" i="6" s="1"/>
  <c r="Y21" i="6" s="1"/>
  <c r="S643" i="6" a="1"/>
  <c r="S643" i="6" s="1"/>
  <c r="Y643" i="6" s="1"/>
  <c r="S149" i="6" a="1"/>
  <c r="S149" i="6" s="1"/>
  <c r="Y149" i="6" s="1"/>
  <c r="S871" i="6" a="1"/>
  <c r="S871" i="6" s="1"/>
  <c r="Y871" i="6" s="1"/>
  <c r="S337" i="6" a="1"/>
  <c r="S337" i="6" s="1"/>
  <c r="Y337" i="6" s="1"/>
  <c r="S210" i="6" a="1"/>
  <c r="S210" i="6" s="1"/>
  <c r="Y210" i="6" s="1"/>
  <c r="S73" i="6" a="1"/>
  <c r="S73" i="6" s="1"/>
  <c r="Y73" i="6" s="1"/>
  <c r="S52" i="6" a="1"/>
  <c r="S52" i="6" s="1"/>
  <c r="Y52" i="6" s="1"/>
  <c r="S97" i="6" a="1"/>
  <c r="S97" i="6" s="1"/>
  <c r="Y97" i="6" s="1"/>
  <c r="S200" i="6" a="1"/>
  <c r="S200" i="6" s="1"/>
  <c r="Y200" i="6" s="1"/>
  <c r="S62" i="6" a="1"/>
  <c r="S62" i="6" s="1"/>
  <c r="Y62" i="6" s="1"/>
  <c r="S278" i="6" a="1"/>
  <c r="S278" i="6" s="1"/>
  <c r="Y278" i="6" s="1"/>
  <c r="S578" i="6" a="1"/>
  <c r="S578" i="6" s="1"/>
  <c r="Y578" i="6" s="1"/>
  <c r="S830" i="6" a="1"/>
  <c r="S830" i="6" s="1"/>
  <c r="Y830" i="6" s="1"/>
  <c r="S329" i="6" a="1"/>
  <c r="S329" i="6" s="1"/>
  <c r="Y329" i="6" s="1"/>
  <c r="S376" i="6" a="1"/>
  <c r="S376" i="6" s="1"/>
  <c r="Y376" i="6" s="1"/>
  <c r="S141" i="6" a="1"/>
  <c r="S141" i="6" s="1"/>
  <c r="Y141" i="6" s="1"/>
  <c r="S239" i="6" a="1"/>
  <c r="S239" i="6" s="1"/>
  <c r="Y239" i="6" s="1"/>
  <c r="S616" i="6" a="1"/>
  <c r="S616" i="6" s="1"/>
  <c r="Y616" i="6" s="1"/>
  <c r="S271" i="6" a="1"/>
  <c r="S271" i="6" s="1"/>
  <c r="Y271" i="6" s="1"/>
  <c r="S700" i="6" a="1"/>
  <c r="S700" i="6" s="1"/>
  <c r="Y700" i="6" s="1"/>
  <c r="S23" i="6" a="1"/>
  <c r="S23" i="6" s="1"/>
  <c r="Y23" i="6" s="1"/>
  <c r="S123" i="6" a="1"/>
  <c r="S123" i="6" s="1"/>
  <c r="Y123" i="6" s="1"/>
  <c r="S688" i="6" a="1"/>
  <c r="S688" i="6" s="1"/>
  <c r="Y688" i="6" s="1"/>
  <c r="S219" i="6" a="1"/>
  <c r="S219" i="6" s="1"/>
  <c r="Y219" i="6" s="1"/>
  <c r="S138" i="6" a="1"/>
  <c r="S138" i="6" s="1"/>
  <c r="Y138" i="6" s="1"/>
  <c r="S839" i="6" a="1"/>
  <c r="S839" i="6" s="1"/>
  <c r="Y839" i="6" s="1"/>
  <c r="S234" i="6" a="1"/>
  <c r="S234" i="6" s="1"/>
  <c r="Y234" i="6" s="1"/>
  <c r="S923" i="6" a="1"/>
  <c r="S923" i="6" s="1"/>
  <c r="Y923" i="6" s="1"/>
  <c r="S662" i="6" a="1"/>
  <c r="S662" i="6" s="1"/>
  <c r="Y662" i="6" s="1"/>
  <c r="S346" i="6" a="1"/>
  <c r="S346" i="6" s="1"/>
  <c r="Y346" i="6" s="1"/>
  <c r="S108" i="6" a="1"/>
  <c r="S108" i="6" s="1"/>
  <c r="Y108" i="6" s="1"/>
  <c r="S587" i="6" a="1"/>
  <c r="S587" i="6" s="1"/>
  <c r="Y587" i="6" s="1"/>
  <c r="S526" i="6" a="1"/>
  <c r="S526" i="6" s="1"/>
  <c r="Y526" i="6" s="1"/>
  <c r="S604" i="6" a="1"/>
  <c r="S604" i="6" s="1"/>
  <c r="Y604" i="6" s="1"/>
  <c r="S28" i="6" a="1"/>
  <c r="S28" i="6" s="1"/>
  <c r="Y28" i="6" s="1"/>
  <c r="S281" i="6" a="1"/>
  <c r="S281" i="6" s="1"/>
  <c r="Y281" i="6" s="1"/>
  <c r="S828" i="6" a="1"/>
  <c r="S828" i="6" s="1"/>
  <c r="Y828" i="6" s="1"/>
  <c r="S162" i="6" a="1"/>
  <c r="S162" i="6" s="1"/>
  <c r="Y162" i="6" s="1"/>
  <c r="S912" i="6" a="1"/>
  <c r="S912" i="6" s="1"/>
  <c r="Y912" i="6" s="1"/>
  <c r="S840" i="6" a="1"/>
  <c r="S840" i="6" s="1"/>
  <c r="Y840" i="6" s="1"/>
  <c r="S338" i="6" a="1"/>
  <c r="S338" i="6" s="1"/>
  <c r="Y338" i="6" s="1"/>
  <c r="S274" i="6" a="1"/>
  <c r="S274" i="6" s="1"/>
  <c r="Y274" i="6" s="1"/>
  <c r="S143" i="6" a="1"/>
  <c r="S143" i="6" s="1"/>
  <c r="Y143" i="6" s="1"/>
  <c r="S707" i="6" a="1"/>
  <c r="S707" i="6" s="1"/>
  <c r="Y707" i="6" s="1"/>
  <c r="S167" i="6" a="1"/>
  <c r="S167" i="6" s="1"/>
  <c r="Y167" i="6" s="1"/>
  <c r="S750" i="6" a="1"/>
  <c r="S750" i="6" s="1"/>
  <c r="Y750" i="6" s="1"/>
  <c r="S192" i="6" a="1"/>
  <c r="S192" i="6" s="1"/>
  <c r="Y192" i="6" s="1"/>
  <c r="S80" i="6" a="1"/>
  <c r="S80" i="6" s="1"/>
  <c r="Y80" i="6" s="1"/>
  <c r="S706" i="6" a="1"/>
  <c r="S706" i="6" s="1"/>
  <c r="Y706" i="6" s="1"/>
  <c r="S692" i="6" a="1"/>
  <c r="S692" i="6" s="1"/>
  <c r="Y692" i="6" s="1"/>
  <c r="R19" i="8" l="1"/>
  <c r="Q17" i="8"/>
  <c r="P17" i="8"/>
  <c r="O17" i="8"/>
  <c r="L17" i="8"/>
  <c r="AX27" i="6" a="1"/>
  <c r="AX27" i="6" s="1"/>
  <c r="AX34" i="6"/>
  <c r="AY22" i="6" a="1"/>
  <c r="AY22" i="6" s="1"/>
  <c r="AY36" i="6" s="1"/>
  <c r="AY20" i="6" a="1"/>
  <c r="AY20" i="6" s="1"/>
  <c r="AY25" i="6" a="1"/>
  <c r="AY25" i="6" s="1"/>
  <c r="AY39" i="6" s="1"/>
  <c r="AY23" i="6" a="1"/>
  <c r="AY23" i="6" s="1"/>
  <c r="AY37" i="6" s="1"/>
  <c r="AY24" i="6" a="1"/>
  <c r="AY24" i="6" s="1"/>
  <c r="AY38" i="6" s="1"/>
  <c r="AY21" i="6" a="1"/>
  <c r="AY21" i="6" s="1"/>
  <c r="AY35" i="6" s="1"/>
  <c r="R17" i="8" l="1"/>
  <c r="AY34" i="6"/>
  <c r="AY27" i="6" a="1"/>
  <c r="AY27" i="6" s="1"/>
  <c r="AZ22" i="6" a="1"/>
  <c r="AZ22" i="6" s="1"/>
  <c r="AZ36" i="6" s="1"/>
  <c r="AZ20" i="6" a="1"/>
  <c r="AZ20" i="6" s="1"/>
  <c r="AZ25" i="6" a="1"/>
  <c r="AZ25" i="6" s="1"/>
  <c r="AZ39" i="6" s="1"/>
  <c r="AZ21" i="6" a="1"/>
  <c r="AZ21" i="6" s="1"/>
  <c r="AZ35" i="6" s="1"/>
  <c r="AZ23" i="6" a="1"/>
  <c r="AZ23" i="6" s="1"/>
  <c r="AZ37" i="6" s="1"/>
  <c r="AZ24" i="6" a="1"/>
  <c r="AZ24" i="6" s="1"/>
  <c r="AZ38" i="6" s="1"/>
  <c r="AZ27" i="6" l="1" a="1"/>
  <c r="AZ27" i="6" s="1"/>
  <c r="AZ34" i="6"/>
  <c r="BA24" i="6" a="1"/>
  <c r="BA24" i="6" s="1"/>
  <c r="BA38" i="6" s="1"/>
  <c r="BA20" i="6" a="1"/>
  <c r="BA20" i="6" s="1"/>
  <c r="BA25" i="6" a="1"/>
  <c r="BA25" i="6" s="1"/>
  <c r="BA39" i="6" s="1"/>
  <c r="BA21" i="6" a="1"/>
  <c r="BA21" i="6" s="1"/>
  <c r="BA35" i="6" s="1"/>
  <c r="BA22" i="6" a="1"/>
  <c r="BA22" i="6" s="1"/>
  <c r="BA36" i="6" s="1"/>
  <c r="BA23" i="6" a="1"/>
  <c r="BA23" i="6" s="1"/>
  <c r="BA37" i="6" s="1"/>
  <c r="BA27" i="6" l="1" a="1"/>
  <c r="BA27" i="6" s="1"/>
  <c r="BA34" i="6"/>
  <c r="BB24" i="6" a="1"/>
  <c r="BB24" i="6" s="1"/>
  <c r="BB38" i="6" s="1"/>
  <c r="BB21" i="6" a="1"/>
  <c r="BB21" i="6" s="1"/>
  <c r="BB35" i="6" s="1"/>
  <c r="BB23" i="6" a="1"/>
  <c r="BB23" i="6" s="1"/>
  <c r="BB37" i="6" s="1"/>
  <c r="BB25" i="6" a="1"/>
  <c r="BB25" i="6" s="1"/>
  <c r="BB39" i="6" s="1"/>
  <c r="BB20" i="6" a="1"/>
  <c r="BB20" i="6" s="1"/>
  <c r="BB22" i="6" a="1"/>
  <c r="BB22" i="6" s="1"/>
  <c r="BB36" i="6" s="1"/>
  <c r="BB27" i="6" l="1" a="1"/>
  <c r="BB27" i="6" s="1"/>
  <c r="BB34" i="6"/>
  <c r="BC20" i="6" a="1"/>
  <c r="BC20" i="6" s="1"/>
  <c r="BC22" i="6" a="1"/>
  <c r="BC22" i="6" s="1"/>
  <c r="BC36" i="6" s="1"/>
  <c r="BC25" i="6" a="1"/>
  <c r="BC25" i="6" s="1"/>
  <c r="BC39" i="6" s="1"/>
  <c r="BC24" i="6" a="1"/>
  <c r="BC24" i="6" s="1"/>
  <c r="BC38" i="6" s="1"/>
  <c r="BC21" i="6" a="1"/>
  <c r="BC21" i="6" s="1"/>
  <c r="BC35" i="6" s="1"/>
  <c r="BC23" i="6" a="1"/>
  <c r="BC23" i="6" s="1"/>
  <c r="BC37" i="6" s="1"/>
  <c r="BC27" i="6" l="1" a="1"/>
  <c r="BC27" i="6" s="1"/>
  <c r="BC34" i="6"/>
  <c r="BD22" i="6" a="1"/>
  <c r="BD22" i="6" s="1"/>
  <c r="BD36" i="6" s="1"/>
  <c r="BD24" i="6" a="1"/>
  <c r="BD24" i="6" s="1"/>
  <c r="BD38" i="6" s="1"/>
  <c r="BD25" i="6" a="1"/>
  <c r="BD25" i="6" s="1"/>
  <c r="BD39" i="6" s="1"/>
  <c r="BD20" i="6" a="1"/>
  <c r="BD20" i="6" s="1"/>
  <c r="BD23" i="6" a="1"/>
  <c r="BD23" i="6" s="1"/>
  <c r="BD37" i="6" s="1"/>
  <c r="BD21" i="6" a="1"/>
  <c r="BD21" i="6" s="1"/>
  <c r="BD35" i="6" s="1"/>
  <c r="BD27" i="6" l="1" a="1"/>
  <c r="BD27" i="6" s="1"/>
  <c r="BD34" i="6"/>
  <c r="BE25" i="6" a="1"/>
  <c r="BE25" i="6" s="1"/>
  <c r="BE39" i="6" s="1"/>
  <c r="BE21" i="6" a="1"/>
  <c r="BE21" i="6" s="1"/>
  <c r="BE35" i="6" s="1"/>
  <c r="BE23" i="6" a="1"/>
  <c r="BE23" i="6" s="1"/>
  <c r="BE37" i="6" s="1"/>
  <c r="BE22" i="6" a="1"/>
  <c r="BE22" i="6" s="1"/>
  <c r="BE36" i="6" s="1"/>
  <c r="BE24" i="6" a="1"/>
  <c r="BE24" i="6" s="1"/>
  <c r="BE38" i="6" s="1"/>
  <c r="BE20" i="6" a="1"/>
  <c r="BE20" i="6" s="1"/>
  <c r="BE27" i="6" l="1" a="1"/>
  <c r="BE27" i="6" s="1"/>
  <c r="BE34" i="6"/>
  <c r="BF23" i="6" a="1"/>
  <c r="BF23" i="6" s="1"/>
  <c r="BF37" i="6" s="1"/>
  <c r="BF20" i="6" a="1"/>
  <c r="BF20" i="6" s="1"/>
  <c r="BF22" i="6" a="1"/>
  <c r="BF22" i="6" s="1"/>
  <c r="BF36" i="6" s="1"/>
  <c r="BF24" i="6" a="1"/>
  <c r="BF24" i="6" s="1"/>
  <c r="BF38" i="6" s="1"/>
  <c r="BF25" i="6" a="1"/>
  <c r="BF25" i="6" s="1"/>
  <c r="BF39" i="6" s="1"/>
  <c r="BF21" i="6" a="1"/>
  <c r="BF21" i="6" s="1"/>
  <c r="BF35" i="6" s="1"/>
  <c r="BF27" i="6" l="1" a="1"/>
  <c r="BF27" i="6" s="1"/>
  <c r="BF34" i="6"/>
  <c r="BG21" i="6" a="1"/>
  <c r="BG21" i="6" s="1"/>
  <c r="BG35" i="6" s="1"/>
  <c r="BG24" i="6" a="1"/>
  <c r="BG24" i="6" s="1"/>
  <c r="BG38" i="6" s="1"/>
  <c r="BG22" i="6" a="1"/>
  <c r="BG22" i="6" s="1"/>
  <c r="BG36" i="6" s="1"/>
  <c r="BG25" i="6" a="1"/>
  <c r="BG25" i="6" s="1"/>
  <c r="BG39" i="6" s="1"/>
  <c r="BG20" i="6" a="1"/>
  <c r="BG20" i="6" s="1"/>
  <c r="BG23" i="6" a="1"/>
  <c r="BG23" i="6" s="1"/>
  <c r="BG37" i="6" s="1"/>
  <c r="BG27" i="6" l="1" a="1"/>
  <c r="BG27" i="6" s="1"/>
  <c r="BG34" i="6"/>
  <c r="BH23" i="6" a="1"/>
  <c r="BH23" i="6" s="1"/>
  <c r="BH37" i="6" s="1"/>
  <c r="BH21" i="6" a="1"/>
  <c r="BH21" i="6" s="1"/>
  <c r="BH35" i="6" s="1"/>
  <c r="BH22" i="6" a="1"/>
  <c r="BH22" i="6" s="1"/>
  <c r="BH36" i="6" s="1"/>
  <c r="BH24" i="6" a="1"/>
  <c r="BH24" i="6" s="1"/>
  <c r="BH38" i="6" s="1"/>
  <c r="BH25" i="6" a="1"/>
  <c r="BH25" i="6" s="1"/>
  <c r="BH39" i="6" s="1"/>
  <c r="BH20" i="6" a="1"/>
  <c r="BH20" i="6" s="1"/>
  <c r="BH27" i="6" l="1" a="1"/>
  <c r="BH27" i="6" s="1"/>
  <c r="BH34" i="6"/>
  <c r="BI25" i="6" a="1"/>
  <c r="BI25" i="6" s="1"/>
  <c r="BI39" i="6" s="1"/>
  <c r="BI23" i="6" a="1"/>
  <c r="BI23" i="6" s="1"/>
  <c r="BI37" i="6" s="1"/>
  <c r="BI21" i="6" a="1"/>
  <c r="BI21" i="6" s="1"/>
  <c r="BI35" i="6" s="1"/>
  <c r="BI24" i="6" a="1"/>
  <c r="BI24" i="6" s="1"/>
  <c r="BI38" i="6" s="1"/>
  <c r="BI22" i="6" a="1"/>
  <c r="BI22" i="6" s="1"/>
  <c r="BI36" i="6" s="1"/>
  <c r="BI20" i="6" a="1"/>
  <c r="BI20" i="6" s="1"/>
  <c r="BI27" i="6" l="1" a="1"/>
  <c r="BI27" i="6" s="1"/>
  <c r="BI34" i="6"/>
  <c r="BJ23" i="6" a="1"/>
  <c r="BJ23" i="6" s="1"/>
  <c r="BJ37" i="6" s="1"/>
  <c r="BJ24" i="6" a="1"/>
  <c r="BJ24" i="6" s="1"/>
  <c r="BJ38" i="6" s="1"/>
  <c r="BJ25" i="6" a="1"/>
  <c r="BJ25" i="6" s="1"/>
  <c r="BJ39" i="6" s="1"/>
  <c r="BJ20" i="6" a="1"/>
  <c r="BJ20" i="6" s="1"/>
  <c r="BJ22" i="6" a="1"/>
  <c r="BJ22" i="6" s="1"/>
  <c r="BJ36" i="6" s="1"/>
  <c r="BJ21" i="6" a="1"/>
  <c r="BJ21" i="6" s="1"/>
  <c r="BJ35" i="6" s="1"/>
  <c r="BJ27" i="6" l="1" a="1"/>
  <c r="BJ27" i="6" s="1"/>
  <c r="BJ34" i="6"/>
  <c r="BK25" i="6" a="1"/>
  <c r="BK25" i="6" s="1"/>
  <c r="BK39" i="6" s="1"/>
  <c r="BK23" i="6" a="1"/>
  <c r="BK23" i="6" s="1"/>
  <c r="BK37" i="6" s="1"/>
  <c r="BK20" i="6" a="1"/>
  <c r="BK20" i="6" s="1"/>
  <c r="BK22" i="6" a="1"/>
  <c r="BK22" i="6" s="1"/>
  <c r="BK36" i="6" s="1"/>
  <c r="BK21" i="6" a="1"/>
  <c r="BK21" i="6" s="1"/>
  <c r="BK35" i="6" s="1"/>
  <c r="BK24" i="6" a="1"/>
  <c r="BK24" i="6" s="1"/>
  <c r="BK38" i="6" s="1"/>
  <c r="BK27" i="6" l="1" a="1"/>
  <c r="BK27" i="6" s="1"/>
  <c r="BK34" i="6"/>
  <c r="BL23" i="6" a="1"/>
  <c r="BL23" i="6" s="1"/>
  <c r="BL21" i="6" a="1"/>
  <c r="BL21" i="6" s="1"/>
  <c r="BL25" i="6" a="1"/>
  <c r="BL25" i="6" s="1"/>
  <c r="BL24" i="6" a="1"/>
  <c r="BL24" i="6" s="1"/>
  <c r="BL20" i="6" a="1"/>
  <c r="BL20" i="6" s="1"/>
  <c r="BL22" i="6" a="1"/>
  <c r="BL22" i="6" s="1"/>
  <c r="BL27" i="6" l="1" a="1"/>
  <c r="BL27" i="6" s="1"/>
  <c r="P2" i="6" s="1" a="1"/>
  <c r="P2" i="6" s="1"/>
  <c r="BL36" i="6"/>
  <c r="M5" i="8"/>
  <c r="BM20" i="6" a="1"/>
  <c r="BM20" i="6" s="1"/>
  <c r="BM25" i="6" a="1"/>
  <c r="BM25" i="6" s="1"/>
  <c r="BM39" i="6" s="1"/>
  <c r="BL34" i="6"/>
  <c r="K5" i="8"/>
  <c r="BM23" i="6" a="1"/>
  <c r="BM23" i="6" s="1"/>
  <c r="BM37" i="6" s="1"/>
  <c r="BM22" i="6" a="1"/>
  <c r="BM22" i="6" s="1"/>
  <c r="BM36" i="6" s="1"/>
  <c r="BM21" i="6" a="1"/>
  <c r="BM21" i="6" s="1"/>
  <c r="BM35" i="6" s="1"/>
  <c r="BM24" i="6" a="1"/>
  <c r="BM24" i="6" s="1"/>
  <c r="BM38" i="6" s="1"/>
  <c r="BL38" i="6"/>
  <c r="O5" i="8"/>
  <c r="P5" i="8"/>
  <c r="BL39" i="6"/>
  <c r="L5" i="8"/>
  <c r="BL35" i="6"/>
  <c r="N5" i="8"/>
  <c r="BL37" i="6"/>
  <c r="P556" i="10" l="1" a="1"/>
  <c r="P556" i="10" s="1"/>
  <c r="V556" i="10" s="1"/>
  <c r="P178" i="10" a="1"/>
  <c r="P178" i="10" s="1"/>
  <c r="V178" i="10" s="1"/>
  <c r="P976" i="10" a="1"/>
  <c r="P976" i="10" s="1"/>
  <c r="V976" i="10" s="1"/>
  <c r="P532" i="10" a="1"/>
  <c r="P532" i="10" s="1"/>
  <c r="V532" i="10" s="1"/>
  <c r="P483" i="10" a="1"/>
  <c r="P483" i="10" s="1"/>
  <c r="V483" i="10" s="1"/>
  <c r="P704" i="10" a="1"/>
  <c r="P704" i="10" s="1"/>
  <c r="V704" i="10" s="1"/>
  <c r="P678" i="10" a="1"/>
  <c r="P678" i="10" s="1"/>
  <c r="V678" i="10" s="1"/>
  <c r="P869" i="10" a="1"/>
  <c r="P869" i="10" s="1"/>
  <c r="V869" i="10" s="1"/>
  <c r="P223" i="10" a="1"/>
  <c r="P223" i="10" s="1"/>
  <c r="V223" i="10" s="1"/>
  <c r="P760" i="10" a="1"/>
  <c r="P760" i="10" s="1"/>
  <c r="V760" i="10" s="1"/>
  <c r="P815" i="10" a="1"/>
  <c r="P815" i="10" s="1"/>
  <c r="V815" i="10" s="1"/>
  <c r="P631" i="10" a="1"/>
  <c r="P631" i="10" s="1"/>
  <c r="V631" i="10" s="1"/>
  <c r="P525" i="10" a="1"/>
  <c r="P525" i="10" s="1"/>
  <c r="V525" i="10" s="1"/>
  <c r="P134" i="10" a="1"/>
  <c r="P134" i="10" s="1"/>
  <c r="V134" i="10" s="1"/>
  <c r="P126" i="10" a="1"/>
  <c r="P126" i="10" s="1"/>
  <c r="V126" i="10" s="1"/>
  <c r="P512" i="10" a="1"/>
  <c r="P512" i="10" s="1"/>
  <c r="V512" i="10" s="1"/>
  <c r="P570" i="10" a="1"/>
  <c r="P570" i="10" s="1"/>
  <c r="V570" i="10" s="1"/>
  <c r="P191" i="10" a="1"/>
  <c r="P191" i="10" s="1"/>
  <c r="V191" i="10" s="1"/>
  <c r="P297" i="10" a="1"/>
  <c r="P297" i="10" s="1"/>
  <c r="V297" i="10" s="1"/>
  <c r="P864" i="10" a="1"/>
  <c r="P864" i="10" s="1"/>
  <c r="V864" i="10" s="1"/>
  <c r="P850" i="10" a="1"/>
  <c r="P850" i="10" s="1"/>
  <c r="V850" i="10" s="1"/>
  <c r="P616" i="10" a="1"/>
  <c r="P616" i="10" s="1"/>
  <c r="V616" i="10" s="1"/>
  <c r="P944" i="10" a="1"/>
  <c r="P944" i="10" s="1"/>
  <c r="V944" i="10" s="1"/>
  <c r="P584" i="10" a="1"/>
  <c r="P584" i="10" s="1"/>
  <c r="V584" i="10" s="1"/>
  <c r="P423" i="10" a="1"/>
  <c r="P423" i="10" s="1"/>
  <c r="V423" i="10" s="1"/>
  <c r="P112" i="10" a="1"/>
  <c r="P112" i="10" s="1"/>
  <c r="V112" i="10" s="1"/>
  <c r="P984" i="10" a="1"/>
  <c r="P984" i="10" s="1"/>
  <c r="V984" i="10" s="1"/>
  <c r="P401" i="10" a="1"/>
  <c r="P401" i="10" s="1"/>
  <c r="V401" i="10" s="1"/>
  <c r="P735" i="10" a="1"/>
  <c r="P735" i="10" s="1"/>
  <c r="V735" i="10" s="1"/>
  <c r="P552" i="10" a="1"/>
  <c r="P552" i="10" s="1"/>
  <c r="V552" i="10" s="1"/>
  <c r="P61" i="10" a="1"/>
  <c r="P61" i="10" s="1"/>
  <c r="V61" i="10" s="1"/>
  <c r="P237" i="10" a="1"/>
  <c r="P237" i="10" s="1"/>
  <c r="V237" i="10" s="1"/>
  <c r="P142" i="10" a="1"/>
  <c r="P142" i="10" s="1"/>
  <c r="V142" i="10" s="1"/>
  <c r="P588" i="10" a="1"/>
  <c r="P588" i="10" s="1"/>
  <c r="V588" i="10" s="1"/>
  <c r="P367" i="10" a="1"/>
  <c r="P367" i="10" s="1"/>
  <c r="V367" i="10" s="1"/>
  <c r="P665" i="10" a="1"/>
  <c r="P665" i="10" s="1"/>
  <c r="V665" i="10" s="1"/>
  <c r="P934" i="10" a="1"/>
  <c r="P934" i="10" s="1"/>
  <c r="V934" i="10" s="1"/>
  <c r="P305" i="10" a="1"/>
  <c r="P305" i="10" s="1"/>
  <c r="V305" i="10" s="1"/>
  <c r="P424" i="10" a="1"/>
  <c r="P424" i="10" s="1"/>
  <c r="V424" i="10" s="1"/>
  <c r="P186" i="10" a="1"/>
  <c r="P186" i="10" s="1"/>
  <c r="V186" i="10" s="1"/>
  <c r="P879" i="10" a="1"/>
  <c r="P879" i="10" s="1"/>
  <c r="V879" i="10" s="1"/>
  <c r="P579" i="10" a="1"/>
  <c r="P579" i="10" s="1"/>
  <c r="V579" i="10" s="1"/>
  <c r="P56" i="10" a="1"/>
  <c r="P56" i="10" s="1"/>
  <c r="V56" i="10" s="1"/>
  <c r="P902" i="10" a="1"/>
  <c r="P902" i="10" s="1"/>
  <c r="V902" i="10" s="1"/>
  <c r="P386" i="10" a="1"/>
  <c r="P386" i="10" s="1"/>
  <c r="V386" i="10" s="1"/>
  <c r="P349" i="10" a="1"/>
  <c r="P349" i="10" s="1"/>
  <c r="V349" i="10" s="1"/>
  <c r="P925" i="10" a="1"/>
  <c r="P925" i="10" s="1"/>
  <c r="V925" i="10" s="1"/>
  <c r="P224" i="10" a="1"/>
  <c r="P224" i="10" s="1"/>
  <c r="V224" i="10" s="1"/>
  <c r="P623" i="10" a="1"/>
  <c r="P623" i="10" s="1"/>
  <c r="V623" i="10" s="1"/>
  <c r="P425" i="10" a="1"/>
  <c r="P425" i="10" s="1"/>
  <c r="V425" i="10" s="1"/>
  <c r="P4" i="10" a="1"/>
  <c r="P4" i="10" s="1"/>
  <c r="V4" i="10" s="1"/>
  <c r="P936" i="10" a="1"/>
  <c r="P936" i="10" s="1"/>
  <c r="V936" i="10" s="1"/>
  <c r="P639" i="10" a="1"/>
  <c r="P639" i="10" s="1"/>
  <c r="V639" i="10" s="1"/>
  <c r="P28" i="10" a="1"/>
  <c r="P28" i="10" s="1"/>
  <c r="V28" i="10" s="1"/>
  <c r="P357" i="10" a="1"/>
  <c r="P357" i="10" s="1"/>
  <c r="V357" i="10" s="1"/>
  <c r="P888" i="10" a="1"/>
  <c r="P888" i="10" s="1"/>
  <c r="V888" i="10" s="1"/>
  <c r="P787" i="10" a="1"/>
  <c r="P787" i="10" s="1"/>
  <c r="V787" i="10" s="1"/>
  <c r="P614" i="10" a="1"/>
  <c r="P614" i="10" s="1"/>
  <c r="V614" i="10" s="1"/>
  <c r="P114" i="10" a="1"/>
  <c r="P114" i="10" s="1"/>
  <c r="V114" i="10" s="1"/>
  <c r="P950" i="10" a="1"/>
  <c r="P950" i="10" s="1"/>
  <c r="V950" i="10" s="1"/>
  <c r="P402" i="10" a="1"/>
  <c r="P402" i="10" s="1"/>
  <c r="V402" i="10" s="1"/>
  <c r="P202" i="10" a="1"/>
  <c r="P202" i="10" s="1"/>
  <c r="V202" i="10" s="1"/>
  <c r="P587" i="10" a="1"/>
  <c r="P587" i="10" s="1"/>
  <c r="V587" i="10" s="1"/>
  <c r="P91" i="10" a="1"/>
  <c r="P91" i="10" s="1"/>
  <c r="V91" i="10" s="1"/>
  <c r="P296" i="10" a="1"/>
  <c r="P296" i="10" s="1"/>
  <c r="V296" i="10" s="1"/>
  <c r="P802" i="10" a="1"/>
  <c r="P802" i="10" s="1"/>
  <c r="V802" i="10" s="1"/>
  <c r="P290" i="10" a="1"/>
  <c r="P290" i="10" s="1"/>
  <c r="V290" i="10" s="1"/>
  <c r="P247" i="10" a="1"/>
  <c r="P247" i="10" s="1"/>
  <c r="V247" i="10" s="1"/>
  <c r="P406" i="10" a="1"/>
  <c r="P406" i="10" s="1"/>
  <c r="V406" i="10" s="1"/>
  <c r="P263" i="10" a="1"/>
  <c r="P263" i="10" s="1"/>
  <c r="V263" i="10" s="1"/>
  <c r="P122" i="10" a="1"/>
  <c r="P122" i="10" s="1"/>
  <c r="V122" i="10" s="1"/>
  <c r="P759" i="10" a="1"/>
  <c r="P759" i="10" s="1"/>
  <c r="V759" i="10" s="1"/>
  <c r="P673" i="10" a="1"/>
  <c r="P673" i="10" s="1"/>
  <c r="V673" i="10" s="1"/>
  <c r="P983" i="10" a="1"/>
  <c r="P983" i="10" s="1"/>
  <c r="V983" i="10" s="1"/>
  <c r="P213" i="10" a="1"/>
  <c r="P213" i="10" s="1"/>
  <c r="V213" i="10" s="1"/>
  <c r="P651" i="10" a="1"/>
  <c r="P651" i="10" s="1"/>
  <c r="V651" i="10" s="1"/>
  <c r="P44" i="10" a="1"/>
  <c r="P44" i="10" s="1"/>
  <c r="V44" i="10" s="1"/>
  <c r="P155" i="10" a="1"/>
  <c r="P155" i="10" s="1"/>
  <c r="V155" i="10" s="1"/>
  <c r="P929" i="10" a="1"/>
  <c r="P929" i="10" s="1"/>
  <c r="V929" i="10" s="1"/>
  <c r="P576" i="10" a="1"/>
  <c r="P576" i="10" s="1"/>
  <c r="V576" i="10" s="1"/>
  <c r="P690" i="10" a="1"/>
  <c r="P690" i="10" s="1"/>
  <c r="V690" i="10" s="1"/>
  <c r="P668" i="10" a="1"/>
  <c r="P668" i="10" s="1"/>
  <c r="V668" i="10" s="1"/>
  <c r="P890" i="10" a="1"/>
  <c r="P890" i="10" s="1"/>
  <c r="V890" i="10" s="1"/>
  <c r="P227" i="10" a="1"/>
  <c r="P227" i="10" s="1"/>
  <c r="V227" i="10" s="1"/>
  <c r="P622" i="10" a="1"/>
  <c r="P622" i="10" s="1"/>
  <c r="V622" i="10" s="1"/>
  <c r="P774" i="10" a="1"/>
  <c r="P774" i="10" s="1"/>
  <c r="V774" i="10" s="1"/>
  <c r="P34" i="10" a="1"/>
  <c r="P34" i="10" s="1"/>
  <c r="V34" i="10" s="1"/>
  <c r="P799" i="10" a="1"/>
  <c r="P799" i="10" s="1"/>
  <c r="V799" i="10" s="1"/>
  <c r="P789" i="10" a="1"/>
  <c r="P789" i="10" s="1"/>
  <c r="V789" i="10" s="1"/>
  <c r="P182" i="10" a="1"/>
  <c r="P182" i="10" s="1"/>
  <c r="V182" i="10" s="1"/>
  <c r="P103" i="10" a="1"/>
  <c r="P103" i="10" s="1"/>
  <c r="V103" i="10" s="1"/>
  <c r="P963" i="10" a="1"/>
  <c r="P963" i="10" s="1"/>
  <c r="V963" i="10" s="1"/>
  <c r="P740" i="10" a="1"/>
  <c r="P740" i="10" s="1"/>
  <c r="V740" i="10" s="1"/>
  <c r="P171" i="10" a="1"/>
  <c r="P171" i="10" s="1"/>
  <c r="V171" i="10" s="1"/>
  <c r="P840" i="10" a="1"/>
  <c r="P840" i="10" s="1"/>
  <c r="V840" i="10" s="1"/>
  <c r="P270" i="10" a="1"/>
  <c r="P270" i="10" s="1"/>
  <c r="V270" i="10" s="1"/>
  <c r="P133" i="10" a="1"/>
  <c r="P133" i="10" s="1"/>
  <c r="V133" i="10" s="1"/>
  <c r="P400" i="10" a="1"/>
  <c r="P400" i="10" s="1"/>
  <c r="V400" i="10" s="1"/>
  <c r="P715" i="10" a="1"/>
  <c r="P715" i="10" s="1"/>
  <c r="V715" i="10" s="1"/>
  <c r="P143" i="10" a="1"/>
  <c r="P143" i="10" s="1"/>
  <c r="V143" i="10" s="1"/>
  <c r="P659" i="10" a="1"/>
  <c r="P659" i="10" s="1"/>
  <c r="V659" i="10" s="1"/>
  <c r="P993" i="10" a="1"/>
  <c r="P993" i="10" s="1"/>
  <c r="V993" i="10" s="1"/>
  <c r="P55" i="10" a="1"/>
  <c r="P55" i="10" s="1"/>
  <c r="V55" i="10" s="1"/>
  <c r="P461" i="10" a="1"/>
  <c r="P461" i="10" s="1"/>
  <c r="V461" i="10" s="1"/>
  <c r="P228" i="10" a="1"/>
  <c r="P228" i="10" s="1"/>
  <c r="V228" i="10" s="1"/>
  <c r="P140" i="10" a="1"/>
  <c r="P140" i="10" s="1"/>
  <c r="V140" i="10" s="1"/>
  <c r="P643" i="10" a="1"/>
  <c r="P643" i="10" s="1"/>
  <c r="V643" i="10" s="1"/>
  <c r="P572" i="10" a="1"/>
  <c r="P572" i="10" s="1"/>
  <c r="V572" i="10" s="1"/>
  <c r="P413" i="10" a="1"/>
  <c r="P413" i="10" s="1"/>
  <c r="V413" i="10" s="1"/>
  <c r="P482" i="10" a="1"/>
  <c r="P482" i="10" s="1"/>
  <c r="V482" i="10" s="1"/>
  <c r="P711" i="10" a="1"/>
  <c r="P711" i="10" s="1"/>
  <c r="V711" i="10" s="1"/>
  <c r="P490" i="10" a="1"/>
  <c r="P490" i="10" s="1"/>
  <c r="V490" i="10" s="1"/>
  <c r="P751" i="10" a="1"/>
  <c r="P751" i="10" s="1"/>
  <c r="V751" i="10" s="1"/>
  <c r="P389" i="10" a="1"/>
  <c r="P389" i="10" s="1"/>
  <c r="V389" i="10" s="1"/>
  <c r="P113" i="10" a="1"/>
  <c r="P113" i="10" s="1"/>
  <c r="V113" i="10" s="1"/>
  <c r="P891" i="10" a="1"/>
  <c r="P891" i="10" s="1"/>
  <c r="V891" i="10" s="1"/>
  <c r="P780" i="10" a="1"/>
  <c r="P780" i="10" s="1"/>
  <c r="V780" i="10" s="1"/>
  <c r="P896" i="10" a="1"/>
  <c r="P896" i="10" s="1"/>
  <c r="V896" i="10" s="1"/>
  <c r="P403" i="10" a="1"/>
  <c r="P403" i="10" s="1"/>
  <c r="V403" i="10" s="1"/>
  <c r="P450" i="10" a="1"/>
  <c r="P450" i="10" s="1"/>
  <c r="V450" i="10" s="1"/>
  <c r="P625" i="10" a="1"/>
  <c r="P625" i="10" s="1"/>
  <c r="V625" i="10" s="1"/>
  <c r="P54" i="10" a="1"/>
  <c r="P54" i="10" s="1"/>
  <c r="V54" i="10" s="1"/>
  <c r="P776" i="10" a="1"/>
  <c r="P776" i="10" s="1"/>
  <c r="V776" i="10" s="1"/>
  <c r="P190" i="10" a="1"/>
  <c r="P190" i="10" s="1"/>
  <c r="V190" i="10" s="1"/>
  <c r="P608" i="10" a="1"/>
  <c r="P608" i="10" s="1"/>
  <c r="V608" i="10" s="1"/>
  <c r="P978" i="10" a="1"/>
  <c r="P978" i="10" s="1"/>
  <c r="V978" i="10" s="1"/>
  <c r="P394" i="10" a="1"/>
  <c r="P394" i="10" s="1"/>
  <c r="V394" i="10" s="1"/>
  <c r="P768" i="10" a="1"/>
  <c r="P768" i="10" s="1"/>
  <c r="V768" i="10" s="1"/>
  <c r="P756" i="10" a="1"/>
  <c r="P756" i="10" s="1"/>
  <c r="V756" i="10" s="1"/>
  <c r="P533" i="10" a="1"/>
  <c r="P533" i="10" s="1"/>
  <c r="V533" i="10" s="1"/>
  <c r="P909" i="10" a="1"/>
  <c r="P909" i="10" s="1"/>
  <c r="V909" i="10" s="1"/>
  <c r="P792" i="10" a="1"/>
  <c r="P792" i="10" s="1"/>
  <c r="V792" i="10" s="1"/>
  <c r="P448" i="10" a="1"/>
  <c r="P448" i="10" s="1"/>
  <c r="V448" i="10" s="1"/>
  <c r="P317" i="10" a="1"/>
  <c r="P317" i="10" s="1"/>
  <c r="V317" i="10" s="1"/>
  <c r="P489" i="10" a="1"/>
  <c r="P489" i="10" s="1"/>
  <c r="V489" i="10" s="1"/>
  <c r="P771" i="10" a="1"/>
  <c r="P771" i="10" s="1"/>
  <c r="V771" i="10" s="1"/>
  <c r="P226" i="10" a="1"/>
  <c r="P226" i="10" s="1"/>
  <c r="V226" i="10" s="1"/>
  <c r="P834" i="10" a="1"/>
  <c r="P834" i="10" s="1"/>
  <c r="V834" i="10" s="1"/>
  <c r="P239" i="10" a="1"/>
  <c r="P239" i="10" s="1"/>
  <c r="V239" i="10" s="1"/>
  <c r="P451" i="10" a="1"/>
  <c r="P451" i="10" s="1"/>
  <c r="V451" i="10" s="1"/>
  <c r="P580" i="10" a="1"/>
  <c r="P580" i="10" s="1"/>
  <c r="V580" i="10" s="1"/>
  <c r="P215" i="10" a="1"/>
  <c r="P215" i="10" s="1"/>
  <c r="V215" i="10" s="1"/>
  <c r="P849" i="10" a="1"/>
  <c r="P849" i="10" s="1"/>
  <c r="V849" i="10" s="1"/>
  <c r="P837" i="10" a="1"/>
  <c r="P837" i="10" s="1"/>
  <c r="V837" i="10" s="1"/>
  <c r="P81" i="10" a="1"/>
  <c r="P81" i="10" s="1"/>
  <c r="V81" i="10" s="1"/>
  <c r="P996" i="10" a="1"/>
  <c r="P996" i="10" s="1"/>
  <c r="V996" i="10" s="1"/>
  <c r="P136" i="10" a="1"/>
  <c r="P136" i="10" s="1"/>
  <c r="V136" i="10" s="1"/>
  <c r="P75" i="10" a="1"/>
  <c r="P75" i="10" s="1"/>
  <c r="V75" i="10" s="1"/>
  <c r="P261" i="10" a="1"/>
  <c r="P261" i="10" s="1"/>
  <c r="V261" i="10" s="1"/>
  <c r="P609" i="10" a="1"/>
  <c r="P609" i="10" s="1"/>
  <c r="V609" i="10" s="1"/>
  <c r="P50" i="10" a="1"/>
  <c r="P50" i="10" s="1"/>
  <c r="V50" i="10" s="1"/>
  <c r="P98" i="10" a="1"/>
  <c r="P98" i="10" s="1"/>
  <c r="V98" i="10" s="1"/>
  <c r="P568" i="10" a="1"/>
  <c r="P568" i="10" s="1"/>
  <c r="V568" i="10" s="1"/>
  <c r="P279" i="10" a="1"/>
  <c r="P279" i="10" s="1"/>
  <c r="V279" i="10" s="1"/>
  <c r="P951" i="10" a="1"/>
  <c r="P951" i="10" s="1"/>
  <c r="V951" i="10" s="1"/>
  <c r="P36" i="10" a="1"/>
  <c r="P36" i="10" s="1"/>
  <c r="V36" i="10" s="1"/>
  <c r="P345" i="10" a="1"/>
  <c r="P345" i="10" s="1"/>
  <c r="V345" i="10" s="1"/>
  <c r="P590" i="10" a="1"/>
  <c r="P590" i="10" s="1"/>
  <c r="V590" i="10" s="1"/>
  <c r="P957" i="10" a="1"/>
  <c r="P957" i="10" s="1"/>
  <c r="V957" i="10" s="1"/>
  <c r="P346" i="10" a="1"/>
  <c r="P346" i="10" s="1"/>
  <c r="V346" i="10" s="1"/>
  <c r="P729" i="10" a="1"/>
  <c r="P729" i="10" s="1"/>
  <c r="V729" i="10" s="1"/>
  <c r="P636" i="10" a="1"/>
  <c r="P636" i="10" s="1"/>
  <c r="V636" i="10" s="1"/>
  <c r="P433" i="10" a="1"/>
  <c r="P433" i="10" s="1"/>
  <c r="V433" i="10" s="1"/>
  <c r="P163" i="10" a="1"/>
  <c r="P163" i="10" s="1"/>
  <c r="V163" i="10" s="1"/>
  <c r="P565" i="10" a="1"/>
  <c r="P565" i="10" s="1"/>
  <c r="V565" i="10" s="1"/>
  <c r="P30" i="10" a="1"/>
  <c r="P30" i="10" s="1"/>
  <c r="V30" i="10" s="1"/>
  <c r="P350" i="10" a="1"/>
  <c r="P350" i="10" s="1"/>
  <c r="V350" i="10" s="1"/>
  <c r="P865" i="10" a="1"/>
  <c r="P865" i="10" s="1"/>
  <c r="V865" i="10" s="1"/>
  <c r="P231" i="10" a="1"/>
  <c r="P231" i="10" s="1"/>
  <c r="V231" i="10" s="1"/>
  <c r="P784" i="10" a="1"/>
  <c r="P784" i="10" s="1"/>
  <c r="V784" i="10" s="1"/>
  <c r="P917" i="10" a="1"/>
  <c r="P917" i="10" s="1"/>
  <c r="V917" i="10" s="1"/>
  <c r="P686" i="10" a="1"/>
  <c r="P686" i="10" s="1"/>
  <c r="V686" i="10" s="1"/>
  <c r="P152" i="10" a="1"/>
  <c r="P152" i="10" s="1"/>
  <c r="V152" i="10" s="1"/>
  <c r="P596" i="10" a="1"/>
  <c r="P596" i="10" s="1"/>
  <c r="V596" i="10" s="1"/>
  <c r="P527" i="10" a="1"/>
  <c r="P527" i="10" s="1"/>
  <c r="V527" i="10" s="1"/>
  <c r="P18" i="10" a="1"/>
  <c r="P18" i="10" s="1"/>
  <c r="V18" i="10" s="1"/>
  <c r="P727" i="10" a="1"/>
  <c r="P727" i="10" s="1"/>
  <c r="V727" i="10" s="1"/>
  <c r="P108" i="10" a="1"/>
  <c r="P108" i="10" s="1"/>
  <c r="V108" i="10" s="1"/>
  <c r="P59" i="10" a="1"/>
  <c r="P59" i="10" s="1"/>
  <c r="V59" i="10" s="1"/>
  <c r="P720" i="10" a="1"/>
  <c r="P720" i="10" s="1"/>
  <c r="V720" i="10" s="1"/>
  <c r="P443" i="10" a="1"/>
  <c r="P443" i="10" s="1"/>
  <c r="V443" i="10" s="1"/>
  <c r="P370" i="10" a="1"/>
  <c r="P370" i="10" s="1"/>
  <c r="V370" i="10" s="1"/>
  <c r="P779" i="10" a="1"/>
  <c r="P779" i="10" s="1"/>
  <c r="V779" i="10" s="1"/>
  <c r="P899" i="10" a="1"/>
  <c r="P899" i="10" s="1"/>
  <c r="V899" i="10" s="1"/>
  <c r="P207" i="10" a="1"/>
  <c r="P207" i="10" s="1"/>
  <c r="V207" i="10" s="1"/>
  <c r="P455" i="10" a="1"/>
  <c r="P455" i="10" s="1"/>
  <c r="V455" i="10" s="1"/>
  <c r="P959" i="10" a="1"/>
  <c r="P959" i="10" s="1"/>
  <c r="V959" i="10" s="1"/>
  <c r="P360" i="10" a="1"/>
  <c r="P360" i="10" s="1"/>
  <c r="V360" i="10" s="1"/>
  <c r="P755" i="10" a="1"/>
  <c r="P755" i="10" s="1"/>
  <c r="V755" i="10" s="1"/>
  <c r="P795" i="10" a="1"/>
  <c r="P795" i="10" s="1"/>
  <c r="V795" i="10" s="1"/>
  <c r="P74" i="10" a="1"/>
  <c r="P74" i="10" s="1"/>
  <c r="V74" i="10" s="1"/>
  <c r="P511" i="10" a="1"/>
  <c r="P511" i="10" s="1"/>
  <c r="V511" i="10" s="1"/>
  <c r="P762" i="10" a="1"/>
  <c r="P762" i="10" s="1"/>
  <c r="V762" i="10" s="1"/>
  <c r="P698" i="10" a="1"/>
  <c r="P698" i="10" s="1"/>
  <c r="V698" i="10" s="1"/>
  <c r="P852" i="10" a="1"/>
  <c r="P852" i="10" s="1"/>
  <c r="V852" i="10" s="1"/>
  <c r="P308" i="10" a="1"/>
  <c r="P308" i="10" s="1"/>
  <c r="V308" i="10" s="1"/>
  <c r="P65" i="10" a="1"/>
  <c r="P65" i="10" s="1"/>
  <c r="V65" i="10" s="1"/>
  <c r="P410" i="10" a="1"/>
  <c r="P410" i="10" s="1"/>
  <c r="V410" i="10" s="1"/>
  <c r="P965" i="10" a="1"/>
  <c r="P965" i="10" s="1"/>
  <c r="V965" i="10" s="1"/>
  <c r="P477" i="10" a="1"/>
  <c r="P477" i="10" s="1"/>
  <c r="V477" i="10" s="1"/>
  <c r="P341" i="10" a="1"/>
  <c r="P341" i="10" s="1"/>
  <c r="V341" i="10" s="1"/>
  <c r="P809" i="10" a="1"/>
  <c r="P809" i="10" s="1"/>
  <c r="V809" i="10" s="1"/>
  <c r="P848" i="10" a="1"/>
  <c r="P848" i="10" s="1"/>
  <c r="V848" i="10" s="1"/>
  <c r="P301" i="10" a="1"/>
  <c r="P301" i="10" s="1"/>
  <c r="V301" i="10" s="1"/>
  <c r="P151" i="10" a="1"/>
  <c r="P151" i="10" s="1"/>
  <c r="V151" i="10" s="1"/>
  <c r="P175" i="10" a="1"/>
  <c r="P175" i="10" s="1"/>
  <c r="V175" i="10" s="1"/>
  <c r="P943" i="10" a="1"/>
  <c r="P943" i="10" s="1"/>
  <c r="V943" i="10" s="1"/>
  <c r="P819" i="10" a="1"/>
  <c r="P819" i="10" s="1"/>
  <c r="V819" i="10" s="1"/>
  <c r="P105" i="10" a="1"/>
  <c r="P105" i="10" s="1"/>
  <c r="V105" i="10" s="1"/>
  <c r="P40" i="10" a="1"/>
  <c r="P40" i="10" s="1"/>
  <c r="V40" i="10" s="1"/>
  <c r="P135" i="10" a="1"/>
  <c r="P135" i="10" s="1"/>
  <c r="V135" i="10" s="1"/>
  <c r="P910" i="10" a="1"/>
  <c r="P910" i="10" s="1"/>
  <c r="V910" i="10" s="1"/>
  <c r="P932" i="10" a="1"/>
  <c r="P932" i="10" s="1"/>
  <c r="V932" i="10" s="1"/>
  <c r="P69" i="10" a="1"/>
  <c r="P69" i="10" s="1"/>
  <c r="V69" i="10" s="1"/>
  <c r="P979" i="10" a="1"/>
  <c r="P979" i="10" s="1"/>
  <c r="V979" i="10" s="1"/>
  <c r="P650" i="10" a="1"/>
  <c r="P650" i="10" s="1"/>
  <c r="V650" i="10" s="1"/>
  <c r="P67" i="10" a="1"/>
  <c r="P67" i="10" s="1"/>
  <c r="V67" i="10" s="1"/>
  <c r="P646" i="10" a="1"/>
  <c r="P646" i="10" s="1"/>
  <c r="V646" i="10" s="1"/>
  <c r="P299" i="10" a="1"/>
  <c r="P299" i="10" s="1"/>
  <c r="V299" i="10" s="1"/>
  <c r="P767" i="10" a="1"/>
  <c r="P767" i="10" s="1"/>
  <c r="V767" i="10" s="1"/>
  <c r="P325" i="10" a="1"/>
  <c r="P325" i="10" s="1"/>
  <c r="V325" i="10" s="1"/>
  <c r="P985" i="10" a="1"/>
  <c r="P985" i="10" s="1"/>
  <c r="V985" i="10" s="1"/>
  <c r="P352" i="10" a="1"/>
  <c r="P352" i="10" s="1"/>
  <c r="V352" i="10" s="1"/>
  <c r="P769" i="10" a="1"/>
  <c r="P769" i="10" s="1"/>
  <c r="V769" i="10" s="1"/>
  <c r="P566" i="10" a="1"/>
  <c r="P566" i="10" s="1"/>
  <c r="V566" i="10" s="1"/>
  <c r="P38" i="10" a="1"/>
  <c r="P38" i="10" s="1"/>
  <c r="V38" i="10" s="1"/>
  <c r="P634" i="10" a="1"/>
  <c r="P634" i="10" s="1"/>
  <c r="V634" i="10" s="1"/>
  <c r="P119" i="10" a="1"/>
  <c r="P119" i="10" s="1"/>
  <c r="V119" i="10" s="1"/>
  <c r="P825" i="10" a="1"/>
  <c r="P825" i="10" s="1"/>
  <c r="V825" i="10" s="1"/>
  <c r="P17" i="10" a="1"/>
  <c r="P17" i="10" s="1"/>
  <c r="V17" i="10" s="1"/>
  <c r="P519" i="10" a="1"/>
  <c r="P519" i="10" s="1"/>
  <c r="V519" i="10" s="1"/>
  <c r="P243" i="10" a="1"/>
  <c r="P243" i="10" s="1"/>
  <c r="V243" i="10" s="1"/>
  <c r="P638" i="10" a="1"/>
  <c r="P638" i="10" s="1"/>
  <c r="V638" i="10" s="1"/>
  <c r="P35" i="10" a="1"/>
  <c r="P35" i="10" s="1"/>
  <c r="V35" i="10" s="1"/>
  <c r="P691" i="10" a="1"/>
  <c r="P691" i="10" s="1"/>
  <c r="V691" i="10" s="1"/>
  <c r="P499" i="10" a="1"/>
  <c r="P499" i="10" s="1"/>
  <c r="V499" i="10" s="1"/>
  <c r="P813" i="10" a="1"/>
  <c r="P813" i="10" s="1"/>
  <c r="V813" i="10" s="1"/>
  <c r="P93" i="10" a="1"/>
  <c r="P93" i="10" s="1"/>
  <c r="V93" i="10" s="1"/>
  <c r="P657" i="10" a="1"/>
  <c r="P657" i="10" s="1"/>
  <c r="V657" i="10" s="1"/>
  <c r="P724" i="10" a="1"/>
  <c r="P724" i="10" s="1"/>
  <c r="V724" i="10" s="1"/>
  <c r="P687" i="10" a="1"/>
  <c r="P687" i="10" s="1"/>
  <c r="V687" i="10" s="1"/>
  <c r="P883" i="10" a="1"/>
  <c r="P883" i="10" s="1"/>
  <c r="V883" i="10" s="1"/>
  <c r="P398" i="10" a="1"/>
  <c r="P398" i="10" s="1"/>
  <c r="V398" i="10" s="1"/>
  <c r="P649" i="10" a="1"/>
  <c r="P649" i="10" s="1"/>
  <c r="V649" i="10" s="1"/>
  <c r="P807" i="10" a="1"/>
  <c r="P807" i="10" s="1"/>
  <c r="V807" i="10" s="1"/>
  <c r="P326" i="10" a="1"/>
  <c r="P326" i="10" s="1"/>
  <c r="V326" i="10" s="1"/>
  <c r="P334" i="10" a="1"/>
  <c r="P334" i="10" s="1"/>
  <c r="V334" i="10" s="1"/>
  <c r="P661" i="10" a="1"/>
  <c r="P661" i="10" s="1"/>
  <c r="V661" i="10" s="1"/>
  <c r="P45" i="10" a="1"/>
  <c r="P45" i="10" s="1"/>
  <c r="V45" i="10" s="1"/>
  <c r="P563" i="10" a="1"/>
  <c r="P563" i="10" s="1"/>
  <c r="V563" i="10" s="1"/>
  <c r="P689" i="10" a="1"/>
  <c r="P689" i="10" s="1"/>
  <c r="V689" i="10" s="1"/>
  <c r="P327" i="10" a="1"/>
  <c r="P327" i="10" s="1"/>
  <c r="V327" i="10" s="1"/>
  <c r="P47" i="10" a="1"/>
  <c r="P47" i="10" s="1"/>
  <c r="V47" i="10" s="1"/>
  <c r="P654" i="10" a="1"/>
  <c r="P654" i="10" s="1"/>
  <c r="V654" i="10" s="1"/>
  <c r="P447" i="10" a="1"/>
  <c r="P447" i="10" s="1"/>
  <c r="V447" i="10" s="1"/>
  <c r="P988" i="10" a="1"/>
  <c r="P988" i="10" s="1"/>
  <c r="V988" i="10" s="1"/>
  <c r="P999" i="10" a="1"/>
  <c r="P999" i="10" s="1"/>
  <c r="V999" i="10" s="1"/>
  <c r="P76" i="10" a="1"/>
  <c r="P76" i="10" s="1"/>
  <c r="V76" i="10" s="1"/>
  <c r="P314" i="10" a="1"/>
  <c r="P314" i="10" s="1"/>
  <c r="V314" i="10" s="1"/>
  <c r="P958" i="10" a="1"/>
  <c r="P958" i="10" s="1"/>
  <c r="V958" i="10" s="1"/>
  <c r="P484" i="10" a="1"/>
  <c r="P484" i="10" s="1"/>
  <c r="V484" i="10" s="1"/>
  <c r="P949" i="10" a="1"/>
  <c r="P949" i="10" s="1"/>
  <c r="V949" i="10" s="1"/>
  <c r="P655" i="10" a="1"/>
  <c r="P655" i="10" s="1"/>
  <c r="V655" i="10" s="1"/>
  <c r="P138" i="10" a="1"/>
  <c r="P138" i="10" s="1"/>
  <c r="V138" i="10" s="1"/>
  <c r="P275" i="10" a="1"/>
  <c r="P275" i="10" s="1"/>
  <c r="V275" i="10" s="1"/>
  <c r="P916" i="10" a="1"/>
  <c r="P916" i="10" s="1"/>
  <c r="V916" i="10" s="1"/>
  <c r="P861" i="10" a="1"/>
  <c r="P861" i="10" s="1"/>
  <c r="V861" i="10" s="1"/>
  <c r="P391" i="10" a="1"/>
  <c r="P391" i="10" s="1"/>
  <c r="V391" i="10" s="1"/>
  <c r="P710" i="10" a="1"/>
  <c r="P710" i="10" s="1"/>
  <c r="V710" i="10" s="1"/>
  <c r="P217" i="10" a="1"/>
  <c r="P217" i="10" s="1"/>
  <c r="V217" i="10" s="1"/>
  <c r="P242" i="10" a="1"/>
  <c r="P242" i="10" s="1"/>
  <c r="V242" i="10" s="1"/>
  <c r="P908" i="10" a="1"/>
  <c r="P908" i="10" s="1"/>
  <c r="V908" i="10" s="1"/>
  <c r="P875" i="10" a="1"/>
  <c r="P875" i="10" s="1"/>
  <c r="V875" i="10" s="1"/>
  <c r="P364" i="10" a="1"/>
  <c r="P364" i="10" s="1"/>
  <c r="V364" i="10" s="1"/>
  <c r="P539" i="10" a="1"/>
  <c r="P539" i="10" s="1"/>
  <c r="V539" i="10" s="1"/>
  <c r="P32" i="10" a="1"/>
  <c r="P32" i="10" s="1"/>
  <c r="V32" i="10" s="1"/>
  <c r="P987" i="10" a="1"/>
  <c r="P987" i="10" s="1"/>
  <c r="V987" i="10" s="1"/>
  <c r="P830" i="10" a="1"/>
  <c r="P830" i="10" s="1"/>
  <c r="V830" i="10" s="1"/>
  <c r="P628" i="10" a="1"/>
  <c r="P628" i="10" s="1"/>
  <c r="V628" i="10" s="1"/>
  <c r="P851" i="10" a="1"/>
  <c r="P851" i="10" s="1"/>
  <c r="V851" i="10" s="1"/>
  <c r="P555" i="10" a="1"/>
  <c r="P555" i="10" s="1"/>
  <c r="V555" i="10" s="1"/>
  <c r="P817" i="10" a="1"/>
  <c r="P817" i="10" s="1"/>
  <c r="V817" i="10" s="1"/>
  <c r="P183" i="10" a="1"/>
  <c r="P183" i="10" s="1"/>
  <c r="V183" i="10" s="1"/>
  <c r="P930" i="10" a="1"/>
  <c r="P930" i="10" s="1"/>
  <c r="V930" i="10" s="1"/>
  <c r="P419" i="10" a="1"/>
  <c r="P419" i="10" s="1"/>
  <c r="V419" i="10" s="1"/>
  <c r="P60" i="10" a="1"/>
  <c r="P60" i="10" s="1"/>
  <c r="V60" i="10" s="1"/>
  <c r="P485" i="10" a="1"/>
  <c r="P485" i="10" s="1"/>
  <c r="V485" i="10" s="1"/>
  <c r="P749" i="10" a="1"/>
  <c r="P749" i="10" s="1"/>
  <c r="V749" i="10" s="1"/>
  <c r="P514" i="10" a="1"/>
  <c r="P514" i="10" s="1"/>
  <c r="V514" i="10" s="1"/>
  <c r="P429" i="10" a="1"/>
  <c r="P429" i="10" s="1"/>
  <c r="V429" i="10" s="1"/>
  <c r="P273" i="10" a="1"/>
  <c r="P273" i="10" s="1"/>
  <c r="V273" i="10" s="1"/>
  <c r="P212" i="10" a="1"/>
  <c r="P212" i="10" s="1"/>
  <c r="V212" i="10" s="1"/>
  <c r="P435" i="10" a="1"/>
  <c r="P435" i="10" s="1"/>
  <c r="V435" i="10" s="1"/>
  <c r="P893" i="10" a="1"/>
  <c r="P893" i="10" s="1"/>
  <c r="V893" i="10" s="1"/>
  <c r="P782" i="10" a="1"/>
  <c r="P782" i="10" s="1"/>
  <c r="V782" i="10" s="1"/>
  <c r="P33" i="10" a="1"/>
  <c r="P33" i="10" s="1"/>
  <c r="V33" i="10" s="1"/>
  <c r="P633" i="10" a="1"/>
  <c r="P633" i="10" s="1"/>
  <c r="V633" i="10" s="1"/>
  <c r="P607" i="10" a="1"/>
  <c r="P607" i="10" s="1"/>
  <c r="V607" i="10" s="1"/>
  <c r="P836" i="10" a="1"/>
  <c r="P836" i="10" s="1"/>
  <c r="V836" i="10" s="1"/>
  <c r="P471" i="10" a="1"/>
  <c r="P471" i="10" s="1"/>
  <c r="V471" i="10" s="1"/>
  <c r="P796" i="10" a="1"/>
  <c r="P796" i="10" s="1"/>
  <c r="V796" i="10" s="1"/>
  <c r="P662" i="10" a="1"/>
  <c r="P662" i="10" s="1"/>
  <c r="V662" i="10" s="1"/>
  <c r="P111" i="10" a="1"/>
  <c r="P111" i="10" s="1"/>
  <c r="V111" i="10" s="1"/>
  <c r="P1001" i="10" a="1"/>
  <c r="P1001" i="10" s="1"/>
  <c r="V1001" i="10" s="1"/>
  <c r="P702" i="10" a="1"/>
  <c r="P702" i="10" s="1"/>
  <c r="V702" i="10" s="1"/>
  <c r="P516" i="10" a="1"/>
  <c r="P516" i="10" s="1"/>
  <c r="V516" i="10" s="1"/>
  <c r="P208" i="10" a="1"/>
  <c r="P208" i="10" s="1"/>
  <c r="V208" i="10" s="1"/>
  <c r="P225" i="10" a="1"/>
  <c r="P225" i="10" s="1"/>
  <c r="V225" i="10" s="1"/>
  <c r="P778" i="10" a="1"/>
  <c r="P778" i="10" s="1"/>
  <c r="V778" i="10" s="1"/>
  <c r="P267" i="10" a="1"/>
  <c r="P267" i="10" s="1"/>
  <c r="V267" i="10" s="1"/>
  <c r="P340" i="10" a="1"/>
  <c r="P340" i="10" s="1"/>
  <c r="V340" i="10" s="1"/>
  <c r="P870" i="10" a="1"/>
  <c r="P870" i="10" s="1"/>
  <c r="V870" i="10" s="1"/>
  <c r="P230" i="10" a="1"/>
  <c r="P230" i="10" s="1"/>
  <c r="V230" i="10" s="1"/>
  <c r="P422" i="10" a="1"/>
  <c r="P422" i="10" s="1"/>
  <c r="V422" i="10" s="1"/>
  <c r="P546" i="10" a="1"/>
  <c r="P546" i="10" s="1"/>
  <c r="V546" i="10" s="1"/>
  <c r="P368" i="10" a="1"/>
  <c r="P368" i="10" s="1"/>
  <c r="V368" i="10" s="1"/>
  <c r="P313" i="10" a="1"/>
  <c r="P313" i="10" s="1"/>
  <c r="V313" i="10" s="1"/>
  <c r="P39" i="10" a="1"/>
  <c r="P39" i="10" s="1"/>
  <c r="V39" i="10" s="1"/>
  <c r="P635" i="10" a="1"/>
  <c r="P635" i="10" s="1"/>
  <c r="V635" i="10" s="1"/>
  <c r="P966" i="10" a="1"/>
  <c r="P966" i="10" s="1"/>
  <c r="V966" i="10" s="1"/>
  <c r="P58" i="10" a="1"/>
  <c r="P58" i="10" s="1"/>
  <c r="V58" i="10" s="1"/>
  <c r="P986" i="10" a="1"/>
  <c r="P986" i="10" s="1"/>
  <c r="V986" i="10" s="1"/>
  <c r="P343" i="10" a="1"/>
  <c r="P343" i="10" s="1"/>
  <c r="V343" i="10" s="1"/>
  <c r="P766" i="10" a="1"/>
  <c r="P766" i="10" s="1"/>
  <c r="V766" i="10" s="1"/>
  <c r="P922" i="10" a="1"/>
  <c r="P922" i="10" s="1"/>
  <c r="V922" i="10" s="1"/>
  <c r="P338" i="10" a="1"/>
  <c r="P338" i="10" s="1"/>
  <c r="V338" i="10" s="1"/>
  <c r="P961" i="10" a="1"/>
  <c r="P961" i="10" s="1"/>
  <c r="V961" i="10" s="1"/>
  <c r="P723" i="10" a="1"/>
  <c r="P723" i="10" s="1"/>
  <c r="V723" i="10" s="1"/>
  <c r="P812" i="10" a="1"/>
  <c r="P812" i="10" s="1"/>
  <c r="V812" i="10" s="1"/>
  <c r="P754" i="10" a="1"/>
  <c r="P754" i="10" s="1"/>
  <c r="V754" i="10" s="1"/>
  <c r="P77" i="10" a="1"/>
  <c r="P77" i="10" s="1"/>
  <c r="V77" i="10" s="1"/>
  <c r="P801" i="10" a="1"/>
  <c r="P801" i="10" s="1"/>
  <c r="V801" i="10" s="1"/>
  <c r="P750" i="10" a="1"/>
  <c r="P750" i="10" s="1"/>
  <c r="V750" i="10" s="1"/>
  <c r="P118" i="10" a="1"/>
  <c r="P118" i="10" s="1"/>
  <c r="V118" i="10" s="1"/>
  <c r="P982" i="10" a="1"/>
  <c r="P982" i="10" s="1"/>
  <c r="V982" i="10" s="1"/>
  <c r="P945" i="10" a="1"/>
  <c r="P945" i="10" s="1"/>
  <c r="V945" i="10" s="1"/>
  <c r="P730" i="10" a="1"/>
  <c r="P730" i="10" s="1"/>
  <c r="V730" i="10" s="1"/>
  <c r="P868" i="10" a="1"/>
  <c r="P868" i="10" s="1"/>
  <c r="V868" i="10" s="1"/>
  <c r="P115" i="10" a="1"/>
  <c r="P115" i="10" s="1"/>
  <c r="V115" i="10" s="1"/>
  <c r="P474" i="10" a="1"/>
  <c r="P474" i="10" s="1"/>
  <c r="V474" i="10" s="1"/>
  <c r="P606" i="10" a="1"/>
  <c r="P606" i="10" s="1"/>
  <c r="V606" i="10" s="1"/>
  <c r="P974" i="10" a="1"/>
  <c r="P974" i="10" s="1"/>
  <c r="V974" i="10" s="1"/>
  <c r="P621" i="10" a="1"/>
  <c r="P621" i="10" s="1"/>
  <c r="V621" i="10" s="1"/>
  <c r="P481" i="10" a="1"/>
  <c r="P481" i="10" s="1"/>
  <c r="V481" i="10" s="1"/>
  <c r="P716" i="10" a="1"/>
  <c r="P716" i="10" s="1"/>
  <c r="V716" i="10" s="1"/>
  <c r="P102" i="10" a="1"/>
  <c r="P102" i="10" s="1"/>
  <c r="V102" i="10" s="1"/>
  <c r="P843" i="10" a="1"/>
  <c r="P843" i="10" s="1"/>
  <c r="V843" i="10" s="1"/>
  <c r="P456" i="10" a="1"/>
  <c r="P456" i="10" s="1"/>
  <c r="V456" i="10" s="1"/>
  <c r="P816" i="10" a="1"/>
  <c r="P816" i="10" s="1"/>
  <c r="V816" i="10" s="1"/>
  <c r="P589" i="10" a="1"/>
  <c r="P589" i="10" s="1"/>
  <c r="V589" i="10" s="1"/>
  <c r="P732" i="10" a="1"/>
  <c r="P732" i="10" s="1"/>
  <c r="V732" i="10" s="1"/>
  <c r="P574" i="10" a="1"/>
  <c r="P574" i="10" s="1"/>
  <c r="V574" i="10" s="1"/>
  <c r="P43" i="10" a="1"/>
  <c r="P43" i="10" s="1"/>
  <c r="V43" i="10" s="1"/>
  <c r="P707" i="10" a="1"/>
  <c r="P707" i="10" s="1"/>
  <c r="V707" i="10" s="1"/>
  <c r="P645" i="10" a="1"/>
  <c r="P645" i="10" s="1"/>
  <c r="V645" i="10" s="1"/>
  <c r="P426" i="10" a="1"/>
  <c r="P426" i="10" s="1"/>
  <c r="V426" i="10" s="1"/>
  <c r="P29" i="10" a="1"/>
  <c r="P29" i="10" s="1"/>
  <c r="V29" i="10" s="1"/>
  <c r="P434" i="10" a="1"/>
  <c r="P434" i="10" s="1"/>
  <c r="V434" i="10" s="1"/>
  <c r="P640" i="10" a="1"/>
  <c r="P640" i="10" s="1"/>
  <c r="V640" i="10" s="1"/>
  <c r="P362" i="10" a="1"/>
  <c r="P362" i="10" s="1"/>
  <c r="V362" i="10" s="1"/>
  <c r="P333" i="10" a="1"/>
  <c r="P333" i="10" s="1"/>
  <c r="V333" i="10" s="1"/>
  <c r="P770" i="10" a="1"/>
  <c r="P770" i="10" s="1"/>
  <c r="V770" i="10" s="1"/>
  <c r="P95" i="10" a="1"/>
  <c r="P95" i="10" s="1"/>
  <c r="V95" i="10" s="1"/>
  <c r="P369" i="10" a="1"/>
  <c r="P369" i="10" s="1"/>
  <c r="V369" i="10" s="1"/>
  <c r="P567" i="10" a="1"/>
  <c r="P567" i="10" s="1"/>
  <c r="V567" i="10" s="1"/>
  <c r="P319" i="10" a="1"/>
  <c r="P319" i="10" s="1"/>
  <c r="V319" i="10" s="1"/>
  <c r="P853" i="10" a="1"/>
  <c r="P853" i="10" s="1"/>
  <c r="V853" i="10" s="1"/>
  <c r="P331" i="10" a="1"/>
  <c r="P331" i="10" s="1"/>
  <c r="V331" i="10" s="1"/>
  <c r="P241" i="10" a="1"/>
  <c r="P241" i="10" s="1"/>
  <c r="V241" i="10" s="1"/>
  <c r="P786" i="10" a="1"/>
  <c r="P786" i="10" s="1"/>
  <c r="V786" i="10" s="1"/>
  <c r="P252" i="10" a="1"/>
  <c r="P252" i="10" s="1"/>
  <c r="V252" i="10" s="1"/>
  <c r="P260" i="10" a="1"/>
  <c r="P260" i="10" s="1"/>
  <c r="V260" i="10" s="1"/>
  <c r="P491" i="10" a="1"/>
  <c r="P491" i="10" s="1"/>
  <c r="V491" i="10" s="1"/>
  <c r="P432" i="10" a="1"/>
  <c r="P432" i="10" s="1"/>
  <c r="V432" i="10" s="1"/>
  <c r="P569" i="10" a="1"/>
  <c r="P569" i="10" s="1"/>
  <c r="V569" i="10" s="1"/>
  <c r="P975" i="10" a="1"/>
  <c r="P975" i="10" s="1"/>
  <c r="V975" i="10" s="1"/>
  <c r="P316" i="10" a="1"/>
  <c r="P316" i="10" s="1"/>
  <c r="V316" i="10" s="1"/>
  <c r="P169" i="10" a="1"/>
  <c r="P169" i="10" s="1"/>
  <c r="V169" i="10" s="1"/>
  <c r="P573" i="10" a="1"/>
  <c r="P573" i="10" s="1"/>
  <c r="V573" i="10" s="1"/>
  <c r="P748" i="10" a="1"/>
  <c r="P748" i="10" s="1"/>
  <c r="V748" i="10" s="1"/>
  <c r="P501" i="10" a="1"/>
  <c r="P501" i="10" s="1"/>
  <c r="V501" i="10" s="1"/>
  <c r="P597" i="10" a="1"/>
  <c r="P597" i="10" s="1"/>
  <c r="V597" i="10" s="1"/>
  <c r="P509" i="10" a="1"/>
  <c r="P509" i="10" s="1"/>
  <c r="V509" i="10" s="1"/>
  <c r="P737" i="10" a="1"/>
  <c r="P737" i="10" s="1"/>
  <c r="V737" i="10" s="1"/>
  <c r="P318" i="10" a="1"/>
  <c r="P318" i="10" s="1"/>
  <c r="V318" i="10" s="1"/>
  <c r="P467" i="10" a="1"/>
  <c r="P467" i="10" s="1"/>
  <c r="V467" i="10" s="1"/>
  <c r="P68" i="10" a="1"/>
  <c r="P68" i="10" s="1"/>
  <c r="V68" i="10" s="1"/>
  <c r="P530" i="10" a="1"/>
  <c r="P530" i="10" s="1"/>
  <c r="V530" i="10" s="1"/>
  <c r="P947" i="10" a="1"/>
  <c r="P947" i="10" s="1"/>
  <c r="V947" i="10" s="1"/>
  <c r="P820" i="10" a="1"/>
  <c r="P820" i="10" s="1"/>
  <c r="V820" i="10" s="1"/>
  <c r="P592" i="10" a="1"/>
  <c r="P592" i="10" s="1"/>
  <c r="V592" i="10" s="1"/>
  <c r="P24" i="10" a="1"/>
  <c r="P24" i="10" s="1"/>
  <c r="V24" i="10" s="1"/>
  <c r="P835" i="10" a="1"/>
  <c r="P835" i="10" s="1"/>
  <c r="V835" i="10" s="1"/>
  <c r="P454" i="10" a="1"/>
  <c r="P454" i="10" s="1"/>
  <c r="V454" i="10" s="1"/>
  <c r="P618" i="10" a="1"/>
  <c r="P618" i="10" s="1"/>
  <c r="V618" i="10" s="1"/>
  <c r="P679" i="10" a="1"/>
  <c r="P679" i="10" s="1"/>
  <c r="V679" i="10" s="1"/>
  <c r="P777" i="10" a="1"/>
  <c r="P777" i="10" s="1"/>
  <c r="V777" i="10" s="1"/>
  <c r="P407" i="10" a="1"/>
  <c r="P407" i="10" s="1"/>
  <c r="V407" i="10" s="1"/>
  <c r="P941" i="10" a="1"/>
  <c r="P941" i="10" s="1"/>
  <c r="V941" i="10" s="1"/>
  <c r="P964" i="10" a="1"/>
  <c r="P964" i="10" s="1"/>
  <c r="V964" i="10" s="1"/>
  <c r="P201" i="10" a="1"/>
  <c r="P201" i="10" s="1"/>
  <c r="V201" i="10" s="1"/>
  <c r="P935" i="10" a="1"/>
  <c r="P935" i="10" s="1"/>
  <c r="V935" i="10" s="1"/>
  <c r="P414" i="10" a="1"/>
  <c r="P414" i="10" s="1"/>
  <c r="V414" i="10" s="1"/>
  <c r="P548" i="10" a="1"/>
  <c r="P548" i="10" s="1"/>
  <c r="V548" i="10" s="1"/>
  <c r="P783" i="10" a="1"/>
  <c r="P783" i="10" s="1"/>
  <c r="V783" i="10" s="1"/>
  <c r="P269" i="10" a="1"/>
  <c r="P269" i="10" s="1"/>
  <c r="V269" i="10" s="1"/>
  <c r="P550" i="10" a="1"/>
  <c r="P550" i="10" s="1"/>
  <c r="V550" i="10" s="1"/>
  <c r="P526" i="10" a="1"/>
  <c r="P526" i="10" s="1"/>
  <c r="V526" i="10" s="1"/>
  <c r="P972" i="10" a="1"/>
  <c r="P972" i="10" s="1"/>
  <c r="V972" i="10" s="1"/>
  <c r="P561" i="10" a="1"/>
  <c r="P561" i="10" s="1"/>
  <c r="V561" i="10" s="1"/>
  <c r="P502" i="10" a="1"/>
  <c r="P502" i="10" s="1"/>
  <c r="V502" i="10" s="1"/>
  <c r="P15" i="10" a="1"/>
  <c r="P15" i="10" s="1"/>
  <c r="V15" i="10" s="1"/>
  <c r="P764" i="10" a="1"/>
  <c r="P764" i="10" s="1"/>
  <c r="V764" i="10" s="1"/>
  <c r="P708" i="10" a="1"/>
  <c r="P708" i="10" s="1"/>
  <c r="V708" i="10" s="1"/>
  <c r="P605" i="10" a="1"/>
  <c r="P605" i="10" s="1"/>
  <c r="V605" i="10" s="1"/>
  <c r="P540" i="10" a="1"/>
  <c r="P540" i="10" s="1"/>
  <c r="V540" i="10" s="1"/>
  <c r="P13" i="10" a="1"/>
  <c r="P13" i="10" s="1"/>
  <c r="V13" i="10" s="1"/>
  <c r="P374" i="10" a="1"/>
  <c r="P374" i="10" s="1"/>
  <c r="V374" i="10" s="1"/>
  <c r="P66" i="10" a="1"/>
  <c r="P66" i="10" s="1"/>
  <c r="V66" i="10" s="1"/>
  <c r="P728" i="10" a="1"/>
  <c r="P728" i="10" s="1"/>
  <c r="V728" i="10" s="1"/>
  <c r="P955" i="10" a="1"/>
  <c r="P955" i="10" s="1"/>
  <c r="V955" i="10" s="1"/>
  <c r="P692" i="10" a="1"/>
  <c r="P692" i="10" s="1"/>
  <c r="V692" i="10" s="1"/>
  <c r="P57" i="10" a="1"/>
  <c r="P57" i="10" s="1"/>
  <c r="V57" i="10" s="1"/>
  <c r="P672" i="10" a="1"/>
  <c r="P672" i="10" s="1"/>
  <c r="V672" i="10" s="1"/>
  <c r="P882" i="10" a="1"/>
  <c r="P882" i="10" s="1"/>
  <c r="V882" i="10" s="1"/>
  <c r="P219" i="10" a="1"/>
  <c r="P219" i="10" s="1"/>
  <c r="V219" i="10" s="1"/>
  <c r="P303" i="10" a="1"/>
  <c r="P303" i="10" s="1"/>
  <c r="V303" i="10" s="1"/>
  <c r="P206" i="10" a="1"/>
  <c r="P206" i="10" s="1"/>
  <c r="V206" i="10" s="1"/>
  <c r="P293" i="10" a="1"/>
  <c r="P293" i="10" s="1"/>
  <c r="V293" i="10" s="1"/>
  <c r="P342" i="10" a="1"/>
  <c r="P342" i="10" s="1"/>
  <c r="V342" i="10" s="1"/>
  <c r="P80" i="10" a="1"/>
  <c r="P80" i="10" s="1"/>
  <c r="V80" i="10" s="1"/>
  <c r="P578" i="10" a="1"/>
  <c r="P578" i="10" s="1"/>
  <c r="V578" i="10" s="1"/>
  <c r="P845" i="10" a="1"/>
  <c r="P845" i="10" s="1"/>
  <c r="V845" i="10" s="1"/>
  <c r="P3" i="10" a="1"/>
  <c r="P3" i="10" s="1"/>
  <c r="V3" i="10" s="1"/>
  <c r="P498" i="10" a="1"/>
  <c r="P498" i="10" s="1"/>
  <c r="V498" i="10" s="1"/>
  <c r="P332" i="10" a="1"/>
  <c r="P332" i="10" s="1"/>
  <c r="V332" i="10" s="1"/>
  <c r="P42" i="10" a="1"/>
  <c r="P42" i="10" s="1"/>
  <c r="V42" i="10" s="1"/>
  <c r="P900" i="10" a="1"/>
  <c r="P900" i="10" s="1"/>
  <c r="V900" i="10" s="1"/>
  <c r="P264" i="10" a="1"/>
  <c r="P264" i="10" s="1"/>
  <c r="V264" i="10" s="1"/>
  <c r="P529" i="10" a="1"/>
  <c r="P529" i="10" s="1"/>
  <c r="V529" i="10" s="1"/>
  <c r="P167" i="10" a="1"/>
  <c r="P167" i="10" s="1"/>
  <c r="V167" i="10" s="1"/>
  <c r="P250" i="10" a="1"/>
  <c r="P250" i="10" s="1"/>
  <c r="V250" i="10" s="1"/>
  <c r="P752" i="10" a="1"/>
  <c r="P752" i="10" s="1"/>
  <c r="V752" i="10" s="1"/>
  <c r="P90" i="10" a="1"/>
  <c r="P90" i="10" s="1"/>
  <c r="V90" i="10" s="1"/>
  <c r="P844" i="10" a="1"/>
  <c r="P844" i="10" s="1"/>
  <c r="V844" i="10" s="1"/>
  <c r="P549" i="10" a="1"/>
  <c r="P549" i="10" s="1"/>
  <c r="V549" i="10" s="1"/>
  <c r="P107" i="10" a="1"/>
  <c r="P107" i="10" s="1"/>
  <c r="V107" i="10" s="1"/>
  <c r="P70" i="10" a="1"/>
  <c r="P70" i="10" s="1"/>
  <c r="V70" i="10" s="1"/>
  <c r="P415" i="10" a="1"/>
  <c r="P415" i="10" s="1"/>
  <c r="V415" i="10" s="1"/>
  <c r="P85" i="10" a="1"/>
  <c r="P85" i="10" s="1"/>
  <c r="V85" i="10" s="1"/>
  <c r="P857" i="10" a="1"/>
  <c r="P857" i="10" s="1"/>
  <c r="V857" i="10" s="1"/>
  <c r="P71" i="10" a="1"/>
  <c r="P71" i="10" s="1"/>
  <c r="V71" i="10" s="1"/>
  <c r="P229" i="10" a="1"/>
  <c r="P229" i="10" s="1"/>
  <c r="V229" i="10" s="1"/>
  <c r="P476" i="10" a="1"/>
  <c r="P476" i="10" s="1"/>
  <c r="V476" i="10" s="1"/>
  <c r="P392" i="10" a="1"/>
  <c r="P392" i="10" s="1"/>
  <c r="V392" i="10" s="1"/>
  <c r="P626" i="10" a="1"/>
  <c r="P626" i="10" s="1"/>
  <c r="V626" i="10" s="1"/>
  <c r="P373" i="10" a="1"/>
  <c r="P373" i="10" s="1"/>
  <c r="V373" i="10" s="1"/>
  <c r="P480" i="10" a="1"/>
  <c r="P480" i="10" s="1"/>
  <c r="V480" i="10" s="1"/>
  <c r="P745" i="10" a="1"/>
  <c r="P745" i="10" s="1"/>
  <c r="V745" i="10" s="1"/>
  <c r="P772" i="10" a="1"/>
  <c r="P772" i="10" s="1"/>
  <c r="V772" i="10" s="1"/>
  <c r="P195" i="10" a="1"/>
  <c r="P195" i="10" s="1"/>
  <c r="V195" i="10" s="1"/>
  <c r="P808" i="10" a="1"/>
  <c r="P808" i="10" s="1"/>
  <c r="V808" i="10" s="1"/>
  <c r="P441" i="10" a="1"/>
  <c r="P441" i="10" s="1"/>
  <c r="V441" i="10" s="1"/>
  <c r="P280" i="10" a="1"/>
  <c r="P280" i="10" s="1"/>
  <c r="V280" i="10" s="1"/>
  <c r="P554" i="10" a="1"/>
  <c r="P554" i="10" s="1"/>
  <c r="V554" i="10" s="1"/>
  <c r="P518" i="10" a="1"/>
  <c r="P518" i="10" s="1"/>
  <c r="V518" i="10" s="1"/>
  <c r="P797" i="10" a="1"/>
  <c r="P797" i="10" s="1"/>
  <c r="V797" i="10" s="1"/>
  <c r="P120" i="10" a="1"/>
  <c r="P120" i="10" s="1"/>
  <c r="V120" i="10" s="1"/>
  <c r="P359" i="10" a="1"/>
  <c r="P359" i="10" s="1"/>
  <c r="V359" i="10" s="1"/>
  <c r="P257" i="10" a="1"/>
  <c r="P257" i="10" s="1"/>
  <c r="V257" i="10" s="1"/>
  <c r="P356" i="10" a="1"/>
  <c r="P356" i="10" s="1"/>
  <c r="V356" i="10" s="1"/>
  <c r="P757" i="10" a="1"/>
  <c r="P757" i="10" s="1"/>
  <c r="V757" i="10" s="1"/>
  <c r="P956" i="10" a="1"/>
  <c r="P956" i="10" s="1"/>
  <c r="V956" i="10" s="1"/>
  <c r="P330" i="10" a="1"/>
  <c r="P330" i="10" s="1"/>
  <c r="V330" i="10" s="1"/>
  <c r="P559" i="10" a="1"/>
  <c r="P559" i="10" s="1"/>
  <c r="V559" i="10" s="1"/>
  <c r="P493" i="10" a="1"/>
  <c r="P493" i="10" s="1"/>
  <c r="V493" i="10" s="1"/>
  <c r="P351" i="10" a="1"/>
  <c r="P351" i="10" s="1"/>
  <c r="V351" i="10" s="1"/>
  <c r="P545" i="10" a="1"/>
  <c r="P545" i="10" s="1"/>
  <c r="V545" i="10" s="1"/>
  <c r="P174" i="10" a="1"/>
  <c r="P174" i="10" s="1"/>
  <c r="V174" i="10" s="1"/>
  <c r="P842" i="10" a="1"/>
  <c r="P842" i="10" s="1"/>
  <c r="V842" i="10" s="1"/>
  <c r="P320" i="10" a="1"/>
  <c r="P320" i="10" s="1"/>
  <c r="V320" i="10" s="1"/>
  <c r="P72" i="10" a="1"/>
  <c r="P72" i="10" s="1"/>
  <c r="V72" i="10" s="1"/>
  <c r="P722" i="10" a="1"/>
  <c r="P722" i="10" s="1"/>
  <c r="V722" i="10" s="1"/>
  <c r="P149" i="10" a="1"/>
  <c r="P149" i="10" s="1"/>
  <c r="V149" i="10" s="1"/>
  <c r="P157" i="10" a="1"/>
  <c r="P157" i="10" s="1"/>
  <c r="V157" i="10" s="1"/>
  <c r="P146" i="10" a="1"/>
  <c r="P146" i="10" s="1"/>
  <c r="V146" i="10" s="1"/>
  <c r="P428" i="10" a="1"/>
  <c r="P428" i="10" s="1"/>
  <c r="V428" i="10" s="1"/>
  <c r="P154" i="10" a="1"/>
  <c r="P154" i="10" s="1"/>
  <c r="V154" i="10" s="1"/>
  <c r="P980" i="10" a="1"/>
  <c r="P980" i="10" s="1"/>
  <c r="V980" i="10" s="1"/>
  <c r="P203" i="10" a="1"/>
  <c r="P203" i="10" s="1"/>
  <c r="V203" i="10" s="1"/>
  <c r="P884" i="10" a="1"/>
  <c r="P884" i="10" s="1"/>
  <c r="V884" i="10" s="1"/>
  <c r="P582" i="10" a="1"/>
  <c r="P582" i="10" s="1"/>
  <c r="V582" i="10" s="1"/>
  <c r="P83" i="10" a="1"/>
  <c r="P83" i="10" s="1"/>
  <c r="V83" i="10" s="1"/>
  <c r="P291" i="10" a="1"/>
  <c r="P291" i="10" s="1"/>
  <c r="V291" i="10" s="1"/>
  <c r="P170" i="10" a="1"/>
  <c r="P170" i="10" s="1"/>
  <c r="V170" i="10" s="1"/>
  <c r="P613" i="10" a="1"/>
  <c r="P613" i="10" s="1"/>
  <c r="V613" i="10" s="1"/>
  <c r="P593" i="10" a="1"/>
  <c r="P593" i="10" s="1"/>
  <c r="V593" i="10" s="1"/>
  <c r="P939" i="10" a="1"/>
  <c r="P939" i="10" s="1"/>
  <c r="V939" i="10" s="1"/>
  <c r="P892" i="10" a="1"/>
  <c r="P892" i="10" s="1"/>
  <c r="V892" i="10" s="1"/>
  <c r="P674" i="10" a="1"/>
  <c r="P674" i="10" s="1"/>
  <c r="V674" i="10" s="1"/>
  <c r="P379" i="10" a="1"/>
  <c r="P379" i="10" s="1"/>
  <c r="V379" i="10" s="1"/>
  <c r="P130" i="10" a="1"/>
  <c r="P130" i="10" s="1"/>
  <c r="V130" i="10" s="1"/>
  <c r="P459" i="10" a="1"/>
  <c r="P459" i="10" s="1"/>
  <c r="V459" i="10" s="1"/>
  <c r="P492" i="10" a="1"/>
  <c r="P492" i="10" s="1"/>
  <c r="V492" i="10" s="1"/>
  <c r="P693" i="10" a="1"/>
  <c r="P693" i="10" s="1"/>
  <c r="V693" i="10" s="1"/>
  <c r="P994" i="10" a="1"/>
  <c r="P994" i="10" s="1"/>
  <c r="V994" i="10" s="1"/>
  <c r="P706" i="10" a="1"/>
  <c r="P706" i="10" s="1"/>
  <c r="V706" i="10" s="1"/>
  <c r="P571" i="10" a="1"/>
  <c r="P571" i="10" s="1"/>
  <c r="V571" i="10" s="1"/>
  <c r="P703" i="10" a="1"/>
  <c r="P703" i="10" s="1"/>
  <c r="V703" i="10" s="1"/>
  <c r="P446" i="10" a="1"/>
  <c r="P446" i="10" s="1"/>
  <c r="V446" i="10" s="1"/>
  <c r="P912" i="10" a="1"/>
  <c r="P912" i="10" s="1"/>
  <c r="V912" i="10" s="1"/>
  <c r="P245" i="10" a="1"/>
  <c r="P245" i="10" s="1"/>
  <c r="V245" i="10" s="1"/>
  <c r="P14" i="10" a="1"/>
  <c r="P14" i="10" s="1"/>
  <c r="V14" i="10" s="1"/>
  <c r="P366" i="10" a="1"/>
  <c r="P366" i="10" s="1"/>
  <c r="V366" i="10" s="1"/>
  <c r="P733" i="10" a="1"/>
  <c r="P733" i="10" s="1"/>
  <c r="V733" i="10" s="1"/>
  <c r="P383" i="10" a="1"/>
  <c r="P383" i="10" s="1"/>
  <c r="V383" i="10" s="1"/>
  <c r="P734" i="10" a="1"/>
  <c r="P734" i="10" s="1"/>
  <c r="V734" i="10" s="1"/>
  <c r="P473" i="10" a="1"/>
  <c r="P473" i="10" s="1"/>
  <c r="V473" i="10" s="1"/>
  <c r="P25" i="10" a="1"/>
  <c r="P25" i="10" s="1"/>
  <c r="V25" i="10" s="1"/>
  <c r="P721" i="10" a="1"/>
  <c r="P721" i="10" s="1"/>
  <c r="V721" i="10" s="1"/>
  <c r="P586" i="10" a="1"/>
  <c r="P586" i="10" s="1"/>
  <c r="V586" i="10" s="1"/>
  <c r="P494" i="10" a="1"/>
  <c r="P494" i="10" s="1"/>
  <c r="V494" i="10" s="1"/>
  <c r="P810" i="10" a="1"/>
  <c r="P810" i="10" s="1"/>
  <c r="V810" i="10" s="1"/>
  <c r="P153" i="10" a="1"/>
  <c r="P153" i="10" s="1"/>
  <c r="V153" i="10" s="1"/>
  <c r="P696" i="10" a="1"/>
  <c r="P696" i="10" s="1"/>
  <c r="V696" i="10" s="1"/>
  <c r="P272" i="10" a="1"/>
  <c r="P272" i="10" s="1"/>
  <c r="V272" i="10" s="1"/>
  <c r="P831" i="10" a="1"/>
  <c r="P831" i="10" s="1"/>
  <c r="V831" i="10" s="1"/>
  <c r="P52" i="10" a="1"/>
  <c r="P52" i="10" s="1"/>
  <c r="V52" i="10" s="1"/>
  <c r="P927" i="10" a="1"/>
  <c r="P927" i="10" s="1"/>
  <c r="V927" i="10" s="1"/>
  <c r="P903" i="10" a="1"/>
  <c r="P903" i="10" s="1"/>
  <c r="V903" i="10" s="1"/>
  <c r="P347" i="10" a="1"/>
  <c r="P347" i="10" s="1"/>
  <c r="V347" i="10" s="1"/>
  <c r="P814" i="10" a="1"/>
  <c r="P814" i="10" s="1"/>
  <c r="V814" i="10" s="1"/>
  <c r="P27" i="10" a="1"/>
  <c r="P27" i="10" s="1"/>
  <c r="V27" i="10" s="1"/>
  <c r="P452" i="10" a="1"/>
  <c r="P452" i="10" s="1"/>
  <c r="V452" i="10" s="1"/>
  <c r="P101" i="10" a="1"/>
  <c r="P101" i="10" s="1"/>
  <c r="V101" i="10" s="1"/>
  <c r="P488" i="10" a="1"/>
  <c r="P488" i="10" s="1"/>
  <c r="V488" i="10" s="1"/>
  <c r="P627" i="10" a="1"/>
  <c r="P627" i="10" s="1"/>
  <c r="V627" i="10" s="1"/>
  <c r="P475" i="10" a="1"/>
  <c r="P475" i="10" s="1"/>
  <c r="V475" i="10" s="1"/>
  <c r="P617" i="10" a="1"/>
  <c r="P617" i="10" s="1"/>
  <c r="V617" i="10" s="1"/>
  <c r="P656" i="10" a="1"/>
  <c r="P656" i="10" s="1"/>
  <c r="V656" i="10" s="1"/>
  <c r="P871" i="10" a="1"/>
  <c r="P871" i="10" s="1"/>
  <c r="V871" i="10" s="1"/>
  <c r="P785" i="10" a="1"/>
  <c r="P785" i="10" s="1"/>
  <c r="V785" i="10" s="1"/>
  <c r="P515" i="10" a="1"/>
  <c r="P515" i="10" s="1"/>
  <c r="V515" i="10" s="1"/>
  <c r="P663" i="10" a="1"/>
  <c r="P663" i="10" s="1"/>
  <c r="V663" i="10" s="1"/>
  <c r="P761" i="10" a="1"/>
  <c r="P761" i="10" s="1"/>
  <c r="V761" i="10" s="1"/>
  <c r="P232" i="10" a="1"/>
  <c r="P232" i="10" s="1"/>
  <c r="V232" i="10" s="1"/>
  <c r="P128" i="10" a="1"/>
  <c r="P128" i="10" s="1"/>
  <c r="V128" i="10" s="1"/>
  <c r="P937" i="10" a="1"/>
  <c r="P937" i="10" s="1"/>
  <c r="V937" i="10" s="1"/>
  <c r="P684" i="10" a="1"/>
  <c r="P684" i="10" s="1"/>
  <c r="V684" i="10" s="1"/>
  <c r="P676" i="10" a="1"/>
  <c r="P676" i="10" s="1"/>
  <c r="V676" i="10" s="1"/>
  <c r="P889" i="10" a="1"/>
  <c r="P889" i="10" s="1"/>
  <c r="V889" i="10" s="1"/>
  <c r="P505" i="10" a="1"/>
  <c r="P505" i="10" s="1"/>
  <c r="V505" i="10" s="1"/>
  <c r="P798" i="10" a="1"/>
  <c r="P798" i="10" s="1"/>
  <c r="V798" i="10" s="1"/>
  <c r="P139" i="10" a="1"/>
  <c r="P139" i="10" s="1"/>
  <c r="V139" i="10" s="1"/>
  <c r="P629" i="10" a="1"/>
  <c r="P629" i="10" s="1"/>
  <c r="V629" i="10" s="1"/>
  <c r="P396" i="10" a="1"/>
  <c r="P396" i="10" s="1"/>
  <c r="V396" i="10" s="1"/>
  <c r="P926" i="10" a="1"/>
  <c r="P926" i="10" s="1"/>
  <c r="V926" i="10" s="1"/>
  <c r="P268" i="10" a="1"/>
  <c r="P268" i="10" s="1"/>
  <c r="V268" i="10" s="1"/>
  <c r="P164" i="10" a="1"/>
  <c r="P164" i="10" s="1"/>
  <c r="V164" i="10" s="1"/>
  <c r="P581" i="10" a="1"/>
  <c r="P581" i="10" s="1"/>
  <c r="V581" i="10" s="1"/>
  <c r="P547" i="10" a="1"/>
  <c r="P547" i="10" s="1"/>
  <c r="V547" i="10" s="1"/>
  <c r="P717" i="10" a="1"/>
  <c r="P717" i="10" s="1"/>
  <c r="V717" i="10" s="1"/>
  <c r="P919" i="10" a="1"/>
  <c r="P919" i="10" s="1"/>
  <c r="V919" i="10" s="1"/>
  <c r="P235" i="10" a="1"/>
  <c r="P235" i="10" s="1"/>
  <c r="V235" i="10" s="1"/>
  <c r="P895" i="10" a="1"/>
  <c r="P895" i="10" s="1"/>
  <c r="V895" i="10" s="1"/>
  <c r="P739" i="10" a="1"/>
  <c r="P739" i="10" s="1"/>
  <c r="V739" i="10" s="1"/>
  <c r="P193" i="10" a="1"/>
  <c r="P193" i="10" s="1"/>
  <c r="V193" i="10" s="1"/>
  <c r="P321" i="10" a="1"/>
  <c r="P321" i="10" s="1"/>
  <c r="V321" i="10" s="1"/>
  <c r="P487" i="10" a="1"/>
  <c r="P487" i="10" s="1"/>
  <c r="V487" i="10" s="1"/>
  <c r="P218" i="10" a="1"/>
  <c r="P218" i="10" s="1"/>
  <c r="V218" i="10" s="1"/>
  <c r="P694" i="10" a="1"/>
  <c r="P694" i="10" s="1"/>
  <c r="V694" i="10" s="1"/>
  <c r="P79" i="10" a="1"/>
  <c r="P79" i="10" s="1"/>
  <c r="V79" i="10" s="1"/>
  <c r="P486" i="10" a="1"/>
  <c r="P486" i="10" s="1"/>
  <c r="V486" i="10" s="1"/>
  <c r="P421" i="10" a="1"/>
  <c r="P421" i="10" s="1"/>
  <c r="V421" i="10" s="1"/>
  <c r="P946" i="10" a="1"/>
  <c r="P946" i="10" s="1"/>
  <c r="V946" i="10" s="1"/>
  <c r="P824" i="10" a="1"/>
  <c r="P824" i="10" s="1"/>
  <c r="V824" i="10" s="1"/>
  <c r="P12" i="10" a="1"/>
  <c r="P12" i="10" s="1"/>
  <c r="V12" i="10" s="1"/>
  <c r="P462" i="10" a="1"/>
  <c r="P462" i="10" s="1"/>
  <c r="V462" i="10" s="1"/>
  <c r="P746" i="10" a="1"/>
  <c r="P746" i="10" s="1"/>
  <c r="V746" i="10" s="1"/>
  <c r="P602" i="10" a="1"/>
  <c r="P602" i="10" s="1"/>
  <c r="V602" i="10" s="1"/>
  <c r="P713" i="10" a="1"/>
  <c r="P713" i="10" s="1"/>
  <c r="V713" i="10" s="1"/>
  <c r="P464" i="10" a="1"/>
  <c r="P464" i="10" s="1"/>
  <c r="V464" i="10" s="1"/>
  <c r="P564" i="10" a="1"/>
  <c r="P564" i="10" s="1"/>
  <c r="V564" i="10" s="1"/>
  <c r="P377" i="10" a="1"/>
  <c r="P377" i="10" s="1"/>
  <c r="V377" i="10" s="1"/>
  <c r="P187" i="10" a="1"/>
  <c r="P187" i="10" s="1"/>
  <c r="V187" i="10" s="1"/>
  <c r="P385" i="10" a="1"/>
  <c r="P385" i="10" s="1"/>
  <c r="V385" i="10" s="1"/>
  <c r="P173" i="10" a="1"/>
  <c r="P173" i="10" s="1"/>
  <c r="V173" i="10" s="1"/>
  <c r="P553" i="10" a="1"/>
  <c r="P553" i="10" s="1"/>
  <c r="V553" i="10" s="1"/>
  <c r="P131" i="10" a="1"/>
  <c r="P131" i="10" s="1"/>
  <c r="V131" i="10" s="1"/>
  <c r="P970" i="10" a="1"/>
  <c r="P970" i="10" s="1"/>
  <c r="V970" i="10" s="1"/>
  <c r="P329" i="10" a="1"/>
  <c r="P329" i="10" s="1"/>
  <c r="V329" i="10" s="1"/>
  <c r="P948" i="10" a="1"/>
  <c r="P948" i="10" s="1"/>
  <c r="V948" i="10" s="1"/>
  <c r="P449" i="10" a="1"/>
  <c r="P449" i="10" s="1"/>
  <c r="V449" i="10" s="1"/>
  <c r="P859" i="10" a="1"/>
  <c r="P859" i="10" s="1"/>
  <c r="V859" i="10" s="1"/>
  <c r="P124" i="10" a="1"/>
  <c r="P124" i="10" s="1"/>
  <c r="V124" i="10" s="1"/>
  <c r="P664" i="10" a="1"/>
  <c r="P664" i="10" s="1"/>
  <c r="V664" i="10" s="1"/>
  <c r="P348" i="10" a="1"/>
  <c r="P348" i="10" s="1"/>
  <c r="V348" i="10" s="1"/>
  <c r="P989" i="10" a="1"/>
  <c r="P989" i="10" s="1"/>
  <c r="V989" i="10" s="1"/>
  <c r="P294" i="10" a="1"/>
  <c r="P294" i="10" s="1"/>
  <c r="V294" i="10" s="1"/>
  <c r="P355" i="10" a="1"/>
  <c r="P355" i="10" s="1"/>
  <c r="V355" i="10" s="1"/>
  <c r="P872" i="10" a="1"/>
  <c r="P872" i="10" s="1"/>
  <c r="V872" i="10" s="1"/>
  <c r="P256" i="10" a="1"/>
  <c r="P256" i="10" s="1"/>
  <c r="V256" i="10" s="1"/>
  <c r="P537" i="10" a="1"/>
  <c r="P537" i="10" s="1"/>
  <c r="V537" i="10" s="1"/>
  <c r="P854" i="10" a="1"/>
  <c r="P854" i="10" s="1"/>
  <c r="V854" i="10" s="1"/>
  <c r="P20" i="10" a="1"/>
  <c r="P20" i="10" s="1"/>
  <c r="V20" i="10" s="1"/>
  <c r="P513" i="10" a="1"/>
  <c r="P513" i="10" s="1"/>
  <c r="V513" i="10" s="1"/>
  <c r="P677" i="10" a="1"/>
  <c r="P677" i="10" s="1"/>
  <c r="V677" i="10" s="1"/>
  <c r="P705" i="10" a="1"/>
  <c r="P705" i="10" s="1"/>
  <c r="V705" i="10" s="1"/>
  <c r="P286" i="10" a="1"/>
  <c r="P286" i="10" s="1"/>
  <c r="V286" i="10" s="1"/>
  <c r="P412" i="10" a="1"/>
  <c r="P412" i="10" s="1"/>
  <c r="V412" i="10" s="1"/>
  <c r="P604" i="10" a="1"/>
  <c r="P604" i="10" s="1"/>
  <c r="V604" i="10" s="1"/>
  <c r="P184" i="10" a="1"/>
  <c r="P184" i="10" s="1"/>
  <c r="V184" i="10" s="1"/>
  <c r="P158" i="10" a="1"/>
  <c r="P158" i="10" s="1"/>
  <c r="V158" i="10" s="1"/>
  <c r="P253" i="10" a="1"/>
  <c r="P253" i="10" s="1"/>
  <c r="V253" i="10" s="1"/>
  <c r="P648" i="10" a="1"/>
  <c r="P648" i="10" s="1"/>
  <c r="V648" i="10" s="1"/>
  <c r="P97" i="10" a="1"/>
  <c r="P97" i="10" s="1"/>
  <c r="V97" i="10" s="1"/>
  <c r="P738" i="10" a="1"/>
  <c r="P738" i="10" s="1"/>
  <c r="V738" i="10" s="1"/>
  <c r="P159" i="10" a="1"/>
  <c r="P159" i="10" s="1"/>
  <c r="V159" i="10" s="1"/>
  <c r="P968" i="10" a="1"/>
  <c r="P968" i="10" s="1"/>
  <c r="V968" i="10" s="1"/>
  <c r="P940" i="10" a="1"/>
  <c r="P940" i="10" s="1"/>
  <c r="V940" i="10" s="1"/>
  <c r="P637" i="10" a="1"/>
  <c r="P637" i="10" s="1"/>
  <c r="V637" i="10" s="1"/>
  <c r="P897" i="10" a="1"/>
  <c r="P897" i="10" s="1"/>
  <c r="V897" i="10" s="1"/>
  <c r="P172" i="10" a="1"/>
  <c r="P172" i="10" s="1"/>
  <c r="V172" i="10" s="1"/>
  <c r="P699" i="10" a="1"/>
  <c r="P699" i="10" s="1"/>
  <c r="V699" i="10" s="1"/>
  <c r="P393" i="10" a="1"/>
  <c r="P393" i="10" s="1"/>
  <c r="V393" i="10" s="1"/>
  <c r="P274" i="10" a="1"/>
  <c r="P274" i="10" s="1"/>
  <c r="V274" i="10" s="1"/>
  <c r="P788" i="10" a="1"/>
  <c r="P788" i="10" s="1"/>
  <c r="V788" i="10" s="1"/>
  <c r="P558" i="10" a="1"/>
  <c r="P558" i="10" s="1"/>
  <c r="V558" i="10" s="1"/>
  <c r="P16" i="10" a="1"/>
  <c r="P16" i="10" s="1"/>
  <c r="V16" i="10" s="1"/>
  <c r="P905" i="10" a="1"/>
  <c r="P905" i="10" s="1"/>
  <c r="V905" i="10" s="1"/>
  <c r="P8" i="10" a="1"/>
  <c r="P8" i="10" s="1"/>
  <c r="V8" i="10" s="1"/>
  <c r="P397" i="10" a="1"/>
  <c r="P397" i="10" s="1"/>
  <c r="V397" i="10" s="1"/>
  <c r="P468" i="10" a="1"/>
  <c r="P468" i="10" s="1"/>
  <c r="V468" i="10" s="1"/>
  <c r="P5" i="10" a="1"/>
  <c r="P5" i="10" s="1"/>
  <c r="V5" i="10" s="1"/>
  <c r="P535" i="10" a="1"/>
  <c r="P535" i="10" s="1"/>
  <c r="V535" i="10" s="1"/>
  <c r="P354" i="10" a="1"/>
  <c r="P354" i="10" s="1"/>
  <c r="V354" i="10" s="1"/>
  <c r="P624" i="10" a="1"/>
  <c r="P624" i="10" s="1"/>
  <c r="V624" i="10" s="1"/>
  <c r="P382" i="10" a="1"/>
  <c r="P382" i="10" s="1"/>
  <c r="V382" i="10" s="1"/>
  <c r="P323" i="10" a="1"/>
  <c r="P323" i="10" s="1"/>
  <c r="V323" i="10" s="1"/>
  <c r="P62" i="10" a="1"/>
  <c r="P62" i="10" s="1"/>
  <c r="V62" i="10" s="1"/>
  <c r="P805" i="10" a="1"/>
  <c r="P805" i="10" s="1"/>
  <c r="V805" i="10" s="1"/>
  <c r="P141" i="10" a="1"/>
  <c r="P141" i="10" s="1"/>
  <c r="V141" i="10" s="1"/>
  <c r="P806" i="10" a="1"/>
  <c r="P806" i="10" s="1"/>
  <c r="V806" i="10" s="1"/>
  <c r="P238" i="10" a="1"/>
  <c r="P238" i="10" s="1"/>
  <c r="V238" i="10" s="1"/>
  <c r="P372" i="10" a="1"/>
  <c r="P372" i="10" s="1"/>
  <c r="V372" i="10" s="1"/>
  <c r="P765" i="10" a="1"/>
  <c r="P765" i="10" s="1"/>
  <c r="V765" i="10" s="1"/>
  <c r="P132" i="10" a="1"/>
  <c r="P132" i="10" s="1"/>
  <c r="V132" i="10" s="1"/>
  <c r="P524" i="10" a="1"/>
  <c r="P524" i="10" s="1"/>
  <c r="V524" i="10" s="1"/>
  <c r="P460" i="10" a="1"/>
  <c r="P460" i="10" s="1"/>
  <c r="V460" i="10" s="1"/>
  <c r="P84" i="10" a="1"/>
  <c r="P84" i="10" s="1"/>
  <c r="V84" i="10" s="1"/>
  <c r="P652" i="10" a="1"/>
  <c r="P652" i="10" s="1"/>
  <c r="V652" i="10" s="1"/>
  <c r="P48" i="10" a="1"/>
  <c r="P48" i="10" s="1"/>
  <c r="V48" i="10" s="1"/>
  <c r="P666" i="10" a="1"/>
  <c r="P666" i="10" s="1"/>
  <c r="V666" i="10" s="1"/>
  <c r="P683" i="10" a="1"/>
  <c r="P683" i="10" s="1"/>
  <c r="V683" i="10" s="1"/>
  <c r="P510" i="10" a="1"/>
  <c r="P510" i="10" s="1"/>
  <c r="V510" i="10" s="1"/>
  <c r="P390" i="10" a="1"/>
  <c r="P390" i="10" s="1"/>
  <c r="V390" i="10" s="1"/>
  <c r="P594" i="10" a="1"/>
  <c r="P594" i="10" s="1"/>
  <c r="V594" i="10" s="1"/>
  <c r="P878" i="10" a="1"/>
  <c r="P878" i="10" s="1"/>
  <c r="V878" i="10" s="1"/>
  <c r="P336" i="10" a="1"/>
  <c r="P336" i="10" s="1"/>
  <c r="V336" i="10" s="1"/>
  <c r="P718" i="10" a="1"/>
  <c r="P718" i="10" s="1"/>
  <c r="V718" i="10" s="1"/>
  <c r="P388" i="10" a="1"/>
  <c r="P388" i="10" s="1"/>
  <c r="V388" i="10" s="1"/>
  <c r="P469" i="10" a="1"/>
  <c r="P469" i="10" s="1"/>
  <c r="V469" i="10" s="1"/>
  <c r="P781" i="10" a="1"/>
  <c r="P781" i="10" s="1"/>
  <c r="V781" i="10" s="1"/>
  <c r="P311" i="10" a="1"/>
  <c r="P311" i="10" s="1"/>
  <c r="V311" i="10" s="1"/>
  <c r="P793" i="10" a="1"/>
  <c r="P793" i="10" s="1"/>
  <c r="V793" i="10" s="1"/>
  <c r="P309" i="10" a="1"/>
  <c r="P309" i="10" s="1"/>
  <c r="V309" i="10" s="1"/>
  <c r="P405" i="10" a="1"/>
  <c r="P405" i="10" s="1"/>
  <c r="V405" i="10" s="1"/>
  <c r="P458" i="10" a="1"/>
  <c r="P458" i="10" s="1"/>
  <c r="V458" i="10" s="1"/>
  <c r="P973" i="10" a="1"/>
  <c r="P973" i="10" s="1"/>
  <c r="V973" i="10" s="1"/>
  <c r="P534" i="10" a="1"/>
  <c r="P534" i="10" s="1"/>
  <c r="V534" i="10" s="1"/>
  <c r="P442" i="10" a="1"/>
  <c r="P442" i="10" s="1"/>
  <c r="V442" i="10" s="1"/>
  <c r="P322" i="10" a="1"/>
  <c r="P322" i="10" s="1"/>
  <c r="V322" i="10" s="1"/>
  <c r="P287" i="10" a="1"/>
  <c r="P287" i="10" s="1"/>
  <c r="V287" i="10" s="1"/>
  <c r="P129" i="10" a="1"/>
  <c r="P129" i="10" s="1"/>
  <c r="V129" i="10" s="1"/>
  <c r="P804" i="10" a="1"/>
  <c r="P804" i="10" s="1"/>
  <c r="V804" i="10" s="1"/>
  <c r="P719" i="10" a="1"/>
  <c r="P719" i="10" s="1"/>
  <c r="V719" i="10" s="1"/>
  <c r="P283" i="10" a="1"/>
  <c r="P283" i="10" s="1"/>
  <c r="V283" i="10" s="1"/>
  <c r="P575" i="10" a="1"/>
  <c r="P575" i="10" s="1"/>
  <c r="V575" i="10" s="1"/>
  <c r="P877" i="10" a="1"/>
  <c r="P877" i="10" s="1"/>
  <c r="V877" i="10" s="1"/>
  <c r="P915" i="10" a="1"/>
  <c r="P915" i="10" s="1"/>
  <c r="V915" i="10" s="1"/>
  <c r="P531" i="10" a="1"/>
  <c r="P531" i="10" s="1"/>
  <c r="V531" i="10" s="1"/>
  <c r="P104" i="10" a="1"/>
  <c r="P104" i="10" s="1"/>
  <c r="V104" i="10" s="1"/>
  <c r="P599" i="10" a="1"/>
  <c r="P599" i="10" s="1"/>
  <c r="V599" i="10" s="1"/>
  <c r="P701" i="10" a="1"/>
  <c r="P701" i="10" s="1"/>
  <c r="V701" i="10" s="1"/>
  <c r="P832" i="10" a="1"/>
  <c r="P832" i="10" s="1"/>
  <c r="V832" i="10" s="1"/>
  <c r="P165" i="10" a="1"/>
  <c r="P165" i="10" s="1"/>
  <c r="V165" i="10" s="1"/>
  <c r="P632" i="10" a="1"/>
  <c r="P632" i="10" s="1"/>
  <c r="V632" i="10" s="1"/>
  <c r="P507" i="10" a="1"/>
  <c r="P507" i="10" s="1"/>
  <c r="V507" i="10" s="1"/>
  <c r="P612" i="10" a="1"/>
  <c r="P612" i="10" s="1"/>
  <c r="V612" i="10" s="1"/>
  <c r="P881" i="10" a="1"/>
  <c r="P881" i="10" s="1"/>
  <c r="V881" i="10" s="1"/>
  <c r="P395" i="10" a="1"/>
  <c r="P395" i="10" s="1"/>
  <c r="V395" i="10" s="1"/>
  <c r="P156" i="10" a="1"/>
  <c r="P156" i="10" s="1"/>
  <c r="V156" i="10" s="1"/>
  <c r="P470" i="10" a="1"/>
  <c r="P470" i="10" s="1"/>
  <c r="V470" i="10" s="1"/>
  <c r="P688" i="10" a="1"/>
  <c r="P688" i="10" s="1"/>
  <c r="V688" i="10" s="1"/>
  <c r="P873" i="10" a="1"/>
  <c r="P873" i="10" s="1"/>
  <c r="V873" i="10" s="1"/>
  <c r="P204" i="10" a="1"/>
  <c r="P204" i="10" s="1"/>
  <c r="V204" i="10" s="1"/>
  <c r="P78" i="10" a="1"/>
  <c r="P78" i="10" s="1"/>
  <c r="V78" i="10" s="1"/>
  <c r="P51" i="10" a="1"/>
  <c r="P51" i="10" s="1"/>
  <c r="V51" i="10" s="1"/>
  <c r="P642" i="10" a="1"/>
  <c r="P642" i="10" s="1"/>
  <c r="V642" i="10" s="1"/>
  <c r="P197" i="10" a="1"/>
  <c r="P197" i="10" s="1"/>
  <c r="V197" i="10" s="1"/>
  <c r="P168" i="10" a="1"/>
  <c r="P168" i="10" s="1"/>
  <c r="V168" i="10" s="1"/>
  <c r="P339" i="10" a="1"/>
  <c r="P339" i="10" s="1"/>
  <c r="V339" i="10" s="1"/>
  <c r="P803" i="10" a="1"/>
  <c r="P803" i="10" s="1"/>
  <c r="V803" i="10" s="1"/>
  <c r="P281" i="10" a="1"/>
  <c r="P281" i="10" s="1"/>
  <c r="V281" i="10" s="1"/>
  <c r="P598" i="10" a="1"/>
  <c r="P598" i="10" s="1"/>
  <c r="V598" i="10" s="1"/>
  <c r="P160" i="10" a="1"/>
  <c r="P160" i="10" s="1"/>
  <c r="V160" i="10" s="1"/>
  <c r="P630" i="10" a="1"/>
  <c r="P630" i="10" s="1"/>
  <c r="V630" i="10" s="1"/>
  <c r="P278" i="10" a="1"/>
  <c r="P278" i="10" s="1"/>
  <c r="V278" i="10" s="1"/>
  <c r="P867" i="10" a="1"/>
  <c r="P867" i="10" s="1"/>
  <c r="V867" i="10" s="1"/>
  <c r="P431" i="10" a="1"/>
  <c r="P431" i="10" s="1"/>
  <c r="V431" i="10" s="1"/>
  <c r="P969" i="10" a="1"/>
  <c r="P969" i="10" s="1"/>
  <c r="V969" i="10" s="1"/>
  <c r="P399" i="10" a="1"/>
  <c r="P399" i="10" s="1"/>
  <c r="V399" i="10" s="1"/>
  <c r="P380" i="10" a="1"/>
  <c r="P380" i="10" s="1"/>
  <c r="V380" i="10" s="1"/>
  <c r="P371" i="10" a="1"/>
  <c r="P371" i="10" s="1"/>
  <c r="V371" i="10" s="1"/>
  <c r="P233" i="10" a="1"/>
  <c r="P233" i="10" s="1"/>
  <c r="V233" i="10" s="1"/>
  <c r="P445" i="10" a="1"/>
  <c r="P445" i="10" s="1"/>
  <c r="V445" i="10" s="1"/>
  <c r="P96" i="10" a="1"/>
  <c r="P96" i="10" s="1"/>
  <c r="V96" i="10" s="1"/>
  <c r="P876" i="10" a="1"/>
  <c r="P876" i="10" s="1"/>
  <c r="V876" i="10" s="1"/>
  <c r="P358" i="10" a="1"/>
  <c r="P358" i="10" s="1"/>
  <c r="V358" i="10" s="1"/>
  <c r="P931" i="10" a="1"/>
  <c r="P931" i="10" s="1"/>
  <c r="V931" i="10" s="1"/>
  <c r="P337" i="10" a="1"/>
  <c r="P337" i="10" s="1"/>
  <c r="V337" i="10" s="1"/>
  <c r="P500" i="10" a="1"/>
  <c r="P500" i="10" s="1"/>
  <c r="V500" i="10" s="1"/>
  <c r="P821" i="10" a="1"/>
  <c r="P821" i="10" s="1"/>
  <c r="V821" i="10" s="1"/>
  <c r="P408" i="10" a="1"/>
  <c r="P408" i="10" s="1"/>
  <c r="V408" i="10" s="1"/>
  <c r="P181" i="10" a="1"/>
  <c r="P181" i="10" s="1"/>
  <c r="V181" i="10" s="1"/>
  <c r="P954" i="10" a="1"/>
  <c r="P954" i="10" s="1"/>
  <c r="V954" i="10" s="1"/>
  <c r="P189" i="10" a="1"/>
  <c r="P189" i="10" s="1"/>
  <c r="V189" i="10" s="1"/>
  <c r="P839" i="10" a="1"/>
  <c r="P839" i="10" s="1"/>
  <c r="V839" i="10" s="1"/>
  <c r="P811" i="10" a="1"/>
  <c r="P811" i="10" s="1"/>
  <c r="V811" i="10" s="1"/>
  <c r="P185" i="10" a="1"/>
  <c r="P185" i="10" s="1"/>
  <c r="V185" i="10" s="1"/>
  <c r="P282" i="10" a="1"/>
  <c r="P282" i="10" s="1"/>
  <c r="V282" i="10" s="1"/>
  <c r="P538" i="10" a="1"/>
  <c r="P538" i="10" s="1"/>
  <c r="V538" i="10" s="1"/>
  <c r="P615" i="10" a="1"/>
  <c r="P615" i="10" s="1"/>
  <c r="V615" i="10" s="1"/>
  <c r="P439" i="10" a="1"/>
  <c r="P439" i="10" s="1"/>
  <c r="V439" i="10" s="1"/>
  <c r="P478" i="10" a="1"/>
  <c r="P478" i="10" s="1"/>
  <c r="V478" i="10" s="1"/>
  <c r="P671" i="10" a="1"/>
  <c r="P671" i="10" s="1"/>
  <c r="V671" i="10" s="1"/>
  <c r="P255" i="10" a="1"/>
  <c r="P255" i="10" s="1"/>
  <c r="V255" i="10" s="1"/>
  <c r="P901" i="10" a="1"/>
  <c r="P901" i="10" s="1"/>
  <c r="V901" i="10" s="1"/>
  <c r="P551" i="10" a="1"/>
  <c r="P551" i="10" s="1"/>
  <c r="V551" i="10" s="1"/>
  <c r="P23" i="10" a="1"/>
  <c r="P23" i="10" s="1"/>
  <c r="V23" i="10" s="1"/>
  <c r="P192" i="10" a="1"/>
  <c r="P192" i="10" s="1"/>
  <c r="V192" i="10" s="1"/>
  <c r="P87" i="10" a="1"/>
  <c r="P87" i="10" s="1"/>
  <c r="V87" i="10" s="1"/>
  <c r="P991" i="10" a="1"/>
  <c r="P991" i="10" s="1"/>
  <c r="V991" i="10" s="1"/>
  <c r="P11" i="10" a="1"/>
  <c r="P11" i="10" s="1"/>
  <c r="V11" i="10" s="1"/>
  <c r="P736" i="10" a="1"/>
  <c r="P736" i="10" s="1"/>
  <c r="V736" i="10" s="1"/>
  <c r="P600" i="10" a="1"/>
  <c r="P600" i="10" s="1"/>
  <c r="V600" i="10" s="1"/>
  <c r="P162" i="10" a="1"/>
  <c r="P162" i="10" s="1"/>
  <c r="V162" i="10" s="1"/>
  <c r="P262" i="10" a="1"/>
  <c r="P262" i="10" s="1"/>
  <c r="V262" i="10" s="1"/>
  <c r="P833" i="10" a="1"/>
  <c r="P833" i="10" s="1"/>
  <c r="V833" i="10" s="1"/>
  <c r="P800" i="10" a="1"/>
  <c r="P800" i="10" s="1"/>
  <c r="V800" i="10" s="1"/>
  <c r="P117" i="10" a="1"/>
  <c r="P117" i="10" s="1"/>
  <c r="V117" i="10" s="1"/>
  <c r="P709" i="10" a="1"/>
  <c r="P709" i="10" s="1"/>
  <c r="V709" i="10" s="1"/>
  <c r="P310" i="10" a="1"/>
  <c r="P310" i="10" s="1"/>
  <c r="V310" i="10" s="1"/>
  <c r="P63" i="10" a="1"/>
  <c r="P63" i="10" s="1"/>
  <c r="V63" i="10" s="1"/>
  <c r="P758" i="10" a="1"/>
  <c r="P758" i="10" s="1"/>
  <c r="V758" i="10" s="1"/>
  <c r="P176" i="10" a="1"/>
  <c r="P176" i="10" s="1"/>
  <c r="V176" i="10" s="1"/>
  <c r="P846" i="10" a="1"/>
  <c r="P846" i="10" s="1"/>
  <c r="V846" i="10" s="1"/>
  <c r="P906" i="10" a="1"/>
  <c r="P906" i="10" s="1"/>
  <c r="V906" i="10" s="1"/>
  <c r="P444" i="10" a="1"/>
  <c r="P444" i="10" s="1"/>
  <c r="V444" i="10" s="1"/>
  <c r="P315" i="10" a="1"/>
  <c r="P315" i="10" s="1"/>
  <c r="V315" i="10" s="1"/>
  <c r="P216" i="10" a="1"/>
  <c r="P216" i="10" s="1"/>
  <c r="V216" i="10" s="1"/>
  <c r="P907" i="10" a="1"/>
  <c r="P907" i="10" s="1"/>
  <c r="V907" i="10" s="1"/>
  <c r="P479" i="10" a="1"/>
  <c r="P479" i="10" s="1"/>
  <c r="V479" i="10" s="1"/>
  <c r="P276" i="10" a="1"/>
  <c r="P276" i="10" s="1"/>
  <c r="V276" i="10" s="1"/>
  <c r="P116" i="10" a="1"/>
  <c r="P116" i="10" s="1"/>
  <c r="V116" i="10" s="1"/>
  <c r="P240" i="10" a="1"/>
  <c r="P240" i="10" s="1"/>
  <c r="V240" i="10" s="1"/>
  <c r="P289" i="10" a="1"/>
  <c r="P289" i="10" s="1"/>
  <c r="V289" i="10" s="1"/>
  <c r="P981" i="10" a="1"/>
  <c r="P981" i="10" s="1"/>
  <c r="V981" i="10" s="1"/>
  <c r="P675" i="10" a="1"/>
  <c r="P675" i="10" s="1"/>
  <c r="V675" i="10" s="1"/>
  <c r="P744" i="10" a="1"/>
  <c r="P744" i="10" s="1"/>
  <c r="V744" i="10" s="1"/>
  <c r="P726" i="10" a="1"/>
  <c r="P726" i="10" s="1"/>
  <c r="V726" i="10" s="1"/>
  <c r="P210" i="10" a="1"/>
  <c r="P210" i="10" s="1"/>
  <c r="V210" i="10" s="1"/>
  <c r="P880" i="10" a="1"/>
  <c r="P880" i="10" s="1"/>
  <c r="V880" i="10" s="1"/>
  <c r="P557" i="10" a="1"/>
  <c r="P557" i="10" s="1"/>
  <c r="V557" i="10" s="1"/>
  <c r="P26" i="10" a="1"/>
  <c r="P26" i="10" s="1"/>
  <c r="V26" i="10" s="1"/>
  <c r="P440" i="10" a="1"/>
  <c r="P440" i="10" s="1"/>
  <c r="V440" i="10" s="1"/>
  <c r="P411" i="10" a="1"/>
  <c r="P411" i="10" s="1"/>
  <c r="V411" i="10" s="1"/>
  <c r="P611" i="10" a="1"/>
  <c r="P611" i="10" s="1"/>
  <c r="V611" i="10" s="1"/>
  <c r="P307" i="10" a="1"/>
  <c r="P307" i="10" s="1"/>
  <c r="V307" i="10" s="1"/>
  <c r="P775" i="10" a="1"/>
  <c r="P775" i="10" s="1"/>
  <c r="V775" i="10" s="1"/>
  <c r="P506" i="10" a="1"/>
  <c r="P506" i="10" s="1"/>
  <c r="V506" i="10" s="1"/>
  <c r="P874" i="10" a="1"/>
  <c r="P874" i="10" s="1"/>
  <c r="V874" i="10" s="1"/>
  <c r="P200" i="10" a="1"/>
  <c r="P200" i="10" s="1"/>
  <c r="V200" i="10" s="1"/>
  <c r="P277" i="10" a="1"/>
  <c r="P277" i="10" s="1"/>
  <c r="V277" i="10" s="1"/>
  <c r="P148" i="10" a="1"/>
  <c r="P148" i="10" s="1"/>
  <c r="V148" i="10" s="1"/>
  <c r="P827" i="10" a="1"/>
  <c r="P827" i="10" s="1"/>
  <c r="V827" i="10" s="1"/>
  <c r="P271" i="10" a="1"/>
  <c r="P271" i="10" s="1"/>
  <c r="V271" i="10" s="1"/>
  <c r="P53" i="10" a="1"/>
  <c r="P53" i="10" s="1"/>
  <c r="V53" i="10" s="1"/>
  <c r="P221" i="10" a="1"/>
  <c r="P221" i="10" s="1"/>
  <c r="V221" i="10" s="1"/>
  <c r="P376" i="10" a="1"/>
  <c r="P376" i="10" s="1"/>
  <c r="V376" i="10" s="1"/>
  <c r="P144" i="10" a="1"/>
  <c r="P144" i="10" s="1"/>
  <c r="V144" i="10" s="1"/>
  <c r="P300" i="10" a="1"/>
  <c r="P300" i="10" s="1"/>
  <c r="V300" i="10" s="1"/>
  <c r="P960" i="10" a="1"/>
  <c r="P960" i="10" s="1"/>
  <c r="V960" i="10" s="1"/>
  <c r="P306" i="10" a="1"/>
  <c r="P306" i="10" s="1"/>
  <c r="V306" i="10" s="1"/>
  <c r="P211" i="10" a="1"/>
  <c r="P211" i="10" s="1"/>
  <c r="V211" i="10" s="1"/>
  <c r="P466" i="10" a="1"/>
  <c r="P466" i="10" s="1"/>
  <c r="V466" i="10" s="1"/>
  <c r="P712" i="10" a="1"/>
  <c r="P712" i="10" s="1"/>
  <c r="V712" i="10" s="1"/>
  <c r="P898" i="10" a="1"/>
  <c r="P898" i="10" s="1"/>
  <c r="V898" i="10" s="1"/>
  <c r="P199" i="10" a="1"/>
  <c r="P199" i="10" s="1"/>
  <c r="V199" i="10" s="1"/>
  <c r="P6" i="10" a="1"/>
  <c r="P6" i="10" s="1"/>
  <c r="V6" i="10" s="1"/>
  <c r="P921" i="10" a="1"/>
  <c r="P921" i="10" s="1"/>
  <c r="V921" i="10" s="1"/>
  <c r="P194" i="10" a="1"/>
  <c r="P194" i="10" s="1"/>
  <c r="V194" i="10" s="1"/>
  <c r="P681" i="10" a="1"/>
  <c r="P681" i="10" s="1"/>
  <c r="V681" i="10" s="1"/>
  <c r="P121" i="10" a="1"/>
  <c r="P121" i="10" s="1"/>
  <c r="V121" i="10" s="1"/>
  <c r="P92" i="10" a="1"/>
  <c r="P92" i="10" s="1"/>
  <c r="V92" i="10" s="1"/>
  <c r="P585" i="10" a="1"/>
  <c r="P585" i="10" s="1"/>
  <c r="V585" i="10" s="1"/>
  <c r="P437" i="10" a="1"/>
  <c r="P437" i="10" s="1"/>
  <c r="V437" i="10" s="1"/>
  <c r="P249" i="10" a="1"/>
  <c r="P249" i="10" s="1"/>
  <c r="V249" i="10" s="1"/>
  <c r="P453" i="10" a="1"/>
  <c r="P453" i="10" s="1"/>
  <c r="V453" i="10" s="1"/>
  <c r="P49" i="10" a="1"/>
  <c r="P49" i="10" s="1"/>
  <c r="V49" i="10" s="1"/>
  <c r="P543" i="10" a="1"/>
  <c r="P543" i="10" s="1"/>
  <c r="V543" i="10" s="1"/>
  <c r="P914" i="10" a="1"/>
  <c r="P914" i="10" s="1"/>
  <c r="V914" i="10" s="1"/>
  <c r="P823" i="10" a="1"/>
  <c r="P823" i="10" s="1"/>
  <c r="V823" i="10" s="1"/>
  <c r="P166" i="10" a="1"/>
  <c r="P166" i="10" s="1"/>
  <c r="V166" i="10" s="1"/>
  <c r="P528" i="10" a="1"/>
  <c r="P528" i="10" s="1"/>
  <c r="V528" i="10" s="1"/>
  <c r="P365" i="10" a="1"/>
  <c r="P365" i="10" s="1"/>
  <c r="V365" i="10" s="1"/>
  <c r="P841" i="10" a="1"/>
  <c r="P841" i="10" s="1"/>
  <c r="V841" i="10" s="1"/>
  <c r="P697" i="10" a="1"/>
  <c r="P697" i="10" s="1"/>
  <c r="V697" i="10" s="1"/>
  <c r="P244" i="10" a="1"/>
  <c r="P244" i="10" s="1"/>
  <c r="V244" i="10" s="1"/>
  <c r="P109" i="10" a="1"/>
  <c r="P109" i="10" s="1"/>
  <c r="V109" i="10" s="1"/>
  <c r="P855" i="10" a="1"/>
  <c r="P855" i="10" s="1"/>
  <c r="V855" i="10" s="1"/>
  <c r="P658" i="10" a="1"/>
  <c r="P658" i="10" s="1"/>
  <c r="V658" i="10" s="1"/>
  <c r="P682" i="10" a="1"/>
  <c r="P682" i="10" s="1"/>
  <c r="V682" i="10" s="1"/>
  <c r="P997" i="10" a="1"/>
  <c r="P997" i="10" s="1"/>
  <c r="V997" i="10" s="1"/>
  <c r="P465" i="10" a="1"/>
  <c r="P465" i="10" s="1"/>
  <c r="V465" i="10" s="1"/>
  <c r="P977" i="10" a="1"/>
  <c r="P977" i="10" s="1"/>
  <c r="V977" i="10" s="1"/>
  <c r="P266" i="10" a="1"/>
  <c r="P266" i="10" s="1"/>
  <c r="V266" i="10" s="1"/>
  <c r="P536" i="10" a="1"/>
  <c r="P536" i="10" s="1"/>
  <c r="V536" i="10" s="1"/>
  <c r="P209" i="10" a="1"/>
  <c r="P209" i="10" s="1"/>
  <c r="V209" i="10" s="1"/>
  <c r="P328" i="10" a="1"/>
  <c r="P328" i="10" s="1"/>
  <c r="V328" i="10" s="1"/>
  <c r="P517" i="10" a="1"/>
  <c r="P517" i="10" s="1"/>
  <c r="V517" i="10" s="1"/>
  <c r="P918" i="10" a="1"/>
  <c r="P918" i="10" s="1"/>
  <c r="V918" i="10" s="1"/>
  <c r="P591" i="10" a="1"/>
  <c r="P591" i="10" s="1"/>
  <c r="V591" i="10" s="1"/>
  <c r="P998" i="10" a="1"/>
  <c r="P998" i="10" s="1"/>
  <c r="V998" i="10" s="1"/>
  <c r="P457" i="10" a="1"/>
  <c r="P457" i="10" s="1"/>
  <c r="V457" i="10" s="1"/>
  <c r="P180" i="10" a="1"/>
  <c r="P180" i="10" s="1"/>
  <c r="V180" i="10" s="1"/>
  <c r="P862" i="10" a="1"/>
  <c r="P862" i="10" s="1"/>
  <c r="V862" i="10" s="1"/>
  <c r="P288" i="10" a="1"/>
  <c r="P288" i="10" s="1"/>
  <c r="V288" i="10" s="1"/>
  <c r="P863" i="10" a="1"/>
  <c r="P863" i="10" s="1"/>
  <c r="V863" i="10" s="1"/>
  <c r="P220" i="10" a="1"/>
  <c r="P220" i="10" s="1"/>
  <c r="V220" i="10" s="1"/>
  <c r="P856" i="10" a="1"/>
  <c r="P856" i="10" s="1"/>
  <c r="V856" i="10" s="1"/>
  <c r="P292" i="10" a="1"/>
  <c r="P292" i="10" s="1"/>
  <c r="V292" i="10" s="1"/>
  <c r="P420" i="10" a="1"/>
  <c r="P420" i="10" s="1"/>
  <c r="V420" i="10" s="1"/>
  <c r="P381" i="10" a="1"/>
  <c r="P381" i="10" s="1"/>
  <c r="V381" i="10" s="1"/>
  <c r="P110" i="10" a="1"/>
  <c r="P110" i="10" s="1"/>
  <c r="V110" i="10" s="1"/>
  <c r="P858" i="10" a="1"/>
  <c r="P858" i="10" s="1"/>
  <c r="V858" i="10" s="1"/>
  <c r="P375" i="10" a="1"/>
  <c r="P375" i="10" s="1"/>
  <c r="V375" i="10" s="1"/>
  <c r="P866" i="10" a="1"/>
  <c r="P866" i="10" s="1"/>
  <c r="V866" i="10" s="1"/>
  <c r="P363" i="10" a="1"/>
  <c r="P363" i="10" s="1"/>
  <c r="V363" i="10" s="1"/>
  <c r="P145" i="10" a="1"/>
  <c r="P145" i="10" s="1"/>
  <c r="V145" i="10" s="1"/>
  <c r="P952" i="10" a="1"/>
  <c r="P952" i="10" s="1"/>
  <c r="V952" i="10" s="1"/>
  <c r="P953" i="10" a="1"/>
  <c r="P953" i="10" s="1"/>
  <c r="V953" i="10" s="1"/>
  <c r="P106" i="10" a="1"/>
  <c r="P106" i="10" s="1"/>
  <c r="V106" i="10" s="1"/>
  <c r="P829" i="10" a="1"/>
  <c r="P829" i="10" s="1"/>
  <c r="V829" i="10" s="1"/>
  <c r="P214" i="10" a="1"/>
  <c r="P214" i="10" s="1"/>
  <c r="V214" i="10" s="1"/>
  <c r="P670" i="10" a="1"/>
  <c r="P670" i="10" s="1"/>
  <c r="V670" i="10" s="1"/>
  <c r="P731" i="10" a="1"/>
  <c r="P731" i="10" s="1"/>
  <c r="V731" i="10" s="1"/>
  <c r="P188" i="10" a="1"/>
  <c r="P188" i="10" s="1"/>
  <c r="V188" i="10" s="1"/>
  <c r="P251" i="10" a="1"/>
  <c r="P251" i="10" s="1"/>
  <c r="V251" i="10" s="1"/>
  <c r="P88" i="10" a="1"/>
  <c r="P88" i="10" s="1"/>
  <c r="V88" i="10" s="1"/>
  <c r="P990" i="10" a="1"/>
  <c r="P990" i="10" s="1"/>
  <c r="V990" i="10" s="1"/>
  <c r="P259" i="10" a="1"/>
  <c r="P259" i="10" s="1"/>
  <c r="V259" i="10" s="1"/>
  <c r="P522" i="10" a="1"/>
  <c r="P522" i="10" s="1"/>
  <c r="V522" i="10" s="1"/>
  <c r="P541" i="10" a="1"/>
  <c r="P541" i="10" s="1"/>
  <c r="V541" i="10" s="1"/>
  <c r="P37" i="10" a="1"/>
  <c r="P37" i="10" s="1"/>
  <c r="V37" i="10" s="1"/>
  <c r="P644" i="10" a="1"/>
  <c r="P644" i="10" s="1"/>
  <c r="V644" i="10" s="1"/>
  <c r="P409" i="10" a="1"/>
  <c r="P409" i="10" s="1"/>
  <c r="V409" i="10" s="1"/>
  <c r="P417" i="10" a="1"/>
  <c r="P417" i="10" s="1"/>
  <c r="V417" i="10" s="1"/>
  <c r="P22" i="10" a="1"/>
  <c r="P22" i="10" s="1"/>
  <c r="V22" i="10" s="1"/>
  <c r="P10" i="10" a="1"/>
  <c r="P10" i="10" s="1"/>
  <c r="V10" i="10" s="1"/>
  <c r="P920" i="10" a="1"/>
  <c r="P920" i="10" s="1"/>
  <c r="V920" i="10" s="1"/>
  <c r="P265" i="10" a="1"/>
  <c r="P265" i="10" s="1"/>
  <c r="V265" i="10" s="1"/>
  <c r="P542" i="10" a="1"/>
  <c r="P542" i="10" s="1"/>
  <c r="V542" i="10" s="1"/>
  <c r="P463" i="10" a="1"/>
  <c r="P463" i="10" s="1"/>
  <c r="V463" i="10" s="1"/>
  <c r="P860" i="10" a="1"/>
  <c r="P860" i="10" s="1"/>
  <c r="V860" i="10" s="1"/>
  <c r="P94" i="10" a="1"/>
  <c r="P94" i="10" s="1"/>
  <c r="V94" i="10" s="1"/>
  <c r="P560" i="10" a="1"/>
  <c r="P560" i="10" s="1"/>
  <c r="V560" i="10" s="1"/>
  <c r="P577" i="10" a="1"/>
  <c r="P577" i="10" s="1"/>
  <c r="V577" i="10" s="1"/>
  <c r="P911" i="10" a="1"/>
  <c r="P911" i="10" s="1"/>
  <c r="V911" i="10" s="1"/>
  <c r="P653" i="10" a="1"/>
  <c r="P653" i="10" s="1"/>
  <c r="V653" i="10" s="1"/>
  <c r="P64" i="10" a="1"/>
  <c r="P64" i="10" s="1"/>
  <c r="V64" i="10" s="1"/>
  <c r="P248" i="10" a="1"/>
  <c r="P248" i="10" s="1"/>
  <c r="V248" i="10" s="1"/>
  <c r="P826" i="10" a="1"/>
  <c r="P826" i="10" s="1"/>
  <c r="V826" i="10" s="1"/>
  <c r="P753" i="10" a="1"/>
  <c r="P753" i="10" s="1"/>
  <c r="V753" i="10" s="1"/>
  <c r="P304" i="10" a="1"/>
  <c r="P304" i="10" s="1"/>
  <c r="V304" i="10" s="1"/>
  <c r="P404" i="10" a="1"/>
  <c r="P404" i="10" s="1"/>
  <c r="V404" i="10" s="1"/>
  <c r="P436" i="10" a="1"/>
  <c r="P436" i="10" s="1"/>
  <c r="V436" i="10" s="1"/>
  <c r="P7" i="10" a="1"/>
  <c r="P7" i="10" s="1"/>
  <c r="V7" i="10" s="1"/>
  <c r="P335" i="10" a="1"/>
  <c r="P335" i="10" s="1"/>
  <c r="V335" i="10" s="1"/>
  <c r="P992" i="10" a="1"/>
  <c r="P992" i="10" s="1"/>
  <c r="V992" i="10" s="1"/>
  <c r="P137" i="10" a="1"/>
  <c r="P137" i="10" s="1"/>
  <c r="V137" i="10" s="1"/>
  <c r="P89" i="10" a="1"/>
  <c r="P89" i="10" s="1"/>
  <c r="V89" i="10" s="1"/>
  <c r="P938" i="10" a="1"/>
  <c r="P938" i="10" s="1"/>
  <c r="V938" i="10" s="1"/>
  <c r="P610" i="10" a="1"/>
  <c r="P610" i="10" s="1"/>
  <c r="V610" i="10" s="1"/>
  <c r="P324" i="10" a="1"/>
  <c r="P324" i="10" s="1"/>
  <c r="V324" i="10" s="1"/>
  <c r="P790" i="10" a="1"/>
  <c r="P790" i="10" s="1"/>
  <c r="V790" i="10" s="1"/>
  <c r="P147" i="10" a="1"/>
  <c r="P147" i="10" s="1"/>
  <c r="V147" i="10" s="1"/>
  <c r="P680" i="10" a="1"/>
  <c r="P680" i="10" s="1"/>
  <c r="V680" i="10" s="1"/>
  <c r="P378" i="10" a="1"/>
  <c r="P378" i="10" s="1"/>
  <c r="V378" i="10" s="1"/>
  <c r="P497" i="10" a="1"/>
  <c r="P497" i="10" s="1"/>
  <c r="V497" i="10" s="1"/>
  <c r="P603" i="10" a="1"/>
  <c r="P603" i="10" s="1"/>
  <c r="V603" i="10" s="1"/>
  <c r="P198" i="10" a="1"/>
  <c r="P198" i="10" s="1"/>
  <c r="V198" i="10" s="1"/>
  <c r="P741" i="10" a="1"/>
  <c r="P741" i="10" s="1"/>
  <c r="V741" i="10" s="1"/>
  <c r="P177" i="10" a="1"/>
  <c r="P177" i="10" s="1"/>
  <c r="V177" i="10" s="1"/>
  <c r="P86" i="10" a="1"/>
  <c r="P86" i="10" s="1"/>
  <c r="V86" i="10" s="1"/>
  <c r="P523" i="10" a="1"/>
  <c r="P523" i="10" s="1"/>
  <c r="V523" i="10" s="1"/>
  <c r="P298" i="10" a="1"/>
  <c r="P298" i="10" s="1"/>
  <c r="V298" i="10" s="1"/>
  <c r="P31" i="10" a="1"/>
  <c r="P31" i="10" s="1"/>
  <c r="V31" i="10" s="1"/>
  <c r="P123" i="10" a="1"/>
  <c r="P123" i="10" s="1"/>
  <c r="V123" i="10" s="1"/>
  <c r="P933" i="10" a="1"/>
  <c r="P933" i="10" s="1"/>
  <c r="V933" i="10" s="1"/>
  <c r="P747" i="10" a="1"/>
  <c r="P747" i="10" s="1"/>
  <c r="V747" i="10" s="1"/>
  <c r="P179" i="10" a="1"/>
  <c r="P179" i="10" s="1"/>
  <c r="V179" i="10" s="1"/>
  <c r="P928" i="10" a="1"/>
  <c r="P928" i="10" s="1"/>
  <c r="V928" i="10" s="1"/>
  <c r="P828" i="10" a="1"/>
  <c r="P828" i="10" s="1"/>
  <c r="V828" i="10" s="1"/>
  <c r="P647" i="10" a="1"/>
  <c r="P647" i="10" s="1"/>
  <c r="V647" i="10" s="1"/>
  <c r="P353" i="10" a="1"/>
  <c r="P353" i="10" s="1"/>
  <c r="V353" i="10" s="1"/>
  <c r="P234" i="10" a="1"/>
  <c r="P234" i="10" s="1"/>
  <c r="V234" i="10" s="1"/>
  <c r="P923" i="10" a="1"/>
  <c r="P923" i="10" s="1"/>
  <c r="V923" i="10" s="1"/>
  <c r="P161" i="10" a="1"/>
  <c r="P161" i="10" s="1"/>
  <c r="V161" i="10" s="1"/>
  <c r="P620" i="10" a="1"/>
  <c r="P620" i="10" s="1"/>
  <c r="V620" i="10" s="1"/>
  <c r="P619" i="10" a="1"/>
  <c r="P619" i="10" s="1"/>
  <c r="V619" i="10" s="1"/>
  <c r="P361" i="10" a="1"/>
  <c r="P361" i="10" s="1"/>
  <c r="V361" i="10" s="1"/>
  <c r="P847" i="10" a="1"/>
  <c r="P847" i="10" s="1"/>
  <c r="V847" i="10" s="1"/>
  <c r="P222" i="10" a="1"/>
  <c r="P222" i="10" s="1"/>
  <c r="V222" i="10" s="1"/>
  <c r="P595" i="10" a="1"/>
  <c r="P595" i="10" s="1"/>
  <c r="V595" i="10" s="1"/>
  <c r="P894" i="10" a="1"/>
  <c r="P894" i="10" s="1"/>
  <c r="V894" i="10" s="1"/>
  <c r="P73" i="10" a="1"/>
  <c r="P73" i="10" s="1"/>
  <c r="V73" i="10" s="1"/>
  <c r="P904" i="10" a="1"/>
  <c r="P904" i="10" s="1"/>
  <c r="V904" i="10" s="1"/>
  <c r="P725" i="10" a="1"/>
  <c r="P725" i="10" s="1"/>
  <c r="V725" i="10" s="1"/>
  <c r="P562" i="10" a="1"/>
  <c r="P562" i="10" s="1"/>
  <c r="V562" i="10" s="1"/>
  <c r="P387" i="10" a="1"/>
  <c r="P387" i="10" s="1"/>
  <c r="V387" i="10" s="1"/>
  <c r="P887" i="10" a="1"/>
  <c r="P887" i="10" s="1"/>
  <c r="V887" i="10" s="1"/>
  <c r="P885" i="10" a="1"/>
  <c r="P885" i="10" s="1"/>
  <c r="V885" i="10" s="1"/>
  <c r="P438" i="10" a="1"/>
  <c r="P438" i="10" s="1"/>
  <c r="V438" i="10" s="1"/>
  <c r="P46" i="10" a="1"/>
  <c r="P46" i="10" s="1"/>
  <c r="V46" i="10" s="1"/>
  <c r="P641" i="10" a="1"/>
  <c r="P641" i="10" s="1"/>
  <c r="V641" i="10" s="1"/>
  <c r="P667" i="10" a="1"/>
  <c r="P667" i="10" s="1"/>
  <c r="V667" i="10" s="1"/>
  <c r="P743" i="10" a="1"/>
  <c r="P743" i="10" s="1"/>
  <c r="V743" i="10" s="1"/>
  <c r="P312" i="10" a="1"/>
  <c r="P312" i="10" s="1"/>
  <c r="V312" i="10" s="1"/>
  <c r="P886" i="10" a="1"/>
  <c r="P886" i="10" s="1"/>
  <c r="V886" i="10" s="1"/>
  <c r="P196" i="10" a="1"/>
  <c r="P196" i="10" s="1"/>
  <c r="V196" i="10" s="1"/>
  <c r="P714" i="10" a="1"/>
  <c r="P714" i="10" s="1"/>
  <c r="V714" i="10" s="1"/>
  <c r="P427" i="10" a="1"/>
  <c r="P427" i="10" s="1"/>
  <c r="V427" i="10" s="1"/>
  <c r="P601" i="10" a="1"/>
  <c r="P601" i="10" s="1"/>
  <c r="V601" i="10" s="1"/>
  <c r="P19" i="10" a="1"/>
  <c r="P19" i="10" s="1"/>
  <c r="V19" i="10" s="1"/>
  <c r="P700" i="10" a="1"/>
  <c r="P700" i="10" s="1"/>
  <c r="V700" i="10" s="1"/>
  <c r="P521" i="10" a="1"/>
  <c r="P521" i="10" s="1"/>
  <c r="V521" i="10" s="1"/>
  <c r="P246" i="10" a="1"/>
  <c r="P246" i="10" s="1"/>
  <c r="V246" i="10" s="1"/>
  <c r="P660" i="10" a="1"/>
  <c r="P660" i="10" s="1"/>
  <c r="V660" i="10" s="1"/>
  <c r="P742" i="10" a="1"/>
  <c r="P742" i="10" s="1"/>
  <c r="V742" i="10" s="1"/>
  <c r="P344" i="10" a="1"/>
  <c r="P344" i="10" s="1"/>
  <c r="V344" i="10" s="1"/>
  <c r="P236" i="10" a="1"/>
  <c r="P236" i="10" s="1"/>
  <c r="V236" i="10" s="1"/>
  <c r="P418" i="10" a="1"/>
  <c r="P418" i="10" s="1"/>
  <c r="V418" i="10" s="1"/>
  <c r="P971" i="10" a="1"/>
  <c r="P971" i="10" s="1"/>
  <c r="V971" i="10" s="1"/>
  <c r="P285" i="10" a="1"/>
  <c r="P285" i="10" s="1"/>
  <c r="V285" i="10" s="1"/>
  <c r="P9" i="10" a="1"/>
  <c r="P9" i="10" s="1"/>
  <c r="V9" i="10" s="1"/>
  <c r="P302" i="10" a="1"/>
  <c r="P302" i="10" s="1"/>
  <c r="V302" i="10" s="1"/>
  <c r="P472" i="10" a="1"/>
  <c r="P472" i="10" s="1"/>
  <c r="V472" i="10" s="1"/>
  <c r="P995" i="10" a="1"/>
  <c r="P995" i="10" s="1"/>
  <c r="V995" i="10" s="1"/>
  <c r="P258" i="10" a="1"/>
  <c r="P258" i="10" s="1"/>
  <c r="V258" i="10" s="1"/>
  <c r="P384" i="10" a="1"/>
  <c r="P384" i="10" s="1"/>
  <c r="V384" i="10" s="1"/>
  <c r="P763" i="10" a="1"/>
  <c r="P763" i="10" s="1"/>
  <c r="V763" i="10" s="1"/>
  <c r="P254" i="10" a="1"/>
  <c r="P254" i="10" s="1"/>
  <c r="V254" i="10" s="1"/>
  <c r="P818" i="10" a="1"/>
  <c r="P818" i="10" s="1"/>
  <c r="V818" i="10" s="1"/>
  <c r="P127" i="10" a="1"/>
  <c r="P127" i="10" s="1"/>
  <c r="V127" i="10" s="1"/>
  <c r="P416" i="10" a="1"/>
  <c r="P416" i="10" s="1"/>
  <c r="V416" i="10" s="1"/>
  <c r="P295" i="10" a="1"/>
  <c r="P295" i="10" s="1"/>
  <c r="V295" i="10" s="1"/>
  <c r="P205" i="10" a="1"/>
  <c r="P205" i="10" s="1"/>
  <c r="V205" i="10" s="1"/>
  <c r="P430" i="10" a="1"/>
  <c r="P430" i="10" s="1"/>
  <c r="V430" i="10" s="1"/>
  <c r="P41" i="10" a="1"/>
  <c r="P41" i="10" s="1"/>
  <c r="V41" i="10" s="1"/>
  <c r="P791" i="10" a="1"/>
  <c r="P791" i="10" s="1"/>
  <c r="V791" i="10" s="1"/>
  <c r="P284" i="10" a="1"/>
  <c r="P284" i="10" s="1"/>
  <c r="V284" i="10" s="1"/>
  <c r="P773" i="10" a="1"/>
  <c r="P773" i="10" s="1"/>
  <c r="V773" i="10" s="1"/>
  <c r="P125" i="10" a="1"/>
  <c r="P125" i="10" s="1"/>
  <c r="V125" i="10" s="1"/>
  <c r="P962" i="10" a="1"/>
  <c r="P962" i="10" s="1"/>
  <c r="V962" i="10" s="1"/>
  <c r="P924" i="10" a="1"/>
  <c r="P924" i="10" s="1"/>
  <c r="V924" i="10" s="1"/>
  <c r="P838" i="10" a="1"/>
  <c r="P838" i="10" s="1"/>
  <c r="V838" i="10" s="1"/>
  <c r="P544" i="10" a="1"/>
  <c r="P544" i="10" s="1"/>
  <c r="V544" i="10" s="1"/>
  <c r="P794" i="10" a="1"/>
  <c r="P794" i="10" s="1"/>
  <c r="V794" i="10" s="1"/>
  <c r="P100" i="10" a="1"/>
  <c r="P100" i="10" s="1"/>
  <c r="V100" i="10" s="1"/>
  <c r="P496" i="10" a="1"/>
  <c r="P496" i="10" s="1"/>
  <c r="V496" i="10" s="1"/>
  <c r="P669" i="10" a="1"/>
  <c r="P669" i="10" s="1"/>
  <c r="V669" i="10" s="1"/>
  <c r="P685" i="10" a="1"/>
  <c r="P685" i="10" s="1"/>
  <c r="V685" i="10" s="1"/>
  <c r="P150" i="10" a="1"/>
  <c r="P150" i="10" s="1"/>
  <c r="V150" i="10" s="1"/>
  <c r="P913" i="10" a="1"/>
  <c r="P913" i="10" s="1"/>
  <c r="V913" i="10" s="1"/>
  <c r="P967" i="10" a="1"/>
  <c r="P967" i="10" s="1"/>
  <c r="V967" i="10" s="1"/>
  <c r="P1000" i="10" a="1"/>
  <c r="P1000" i="10" s="1"/>
  <c r="V1000" i="10" s="1"/>
  <c r="P695" i="10" a="1"/>
  <c r="P695" i="10" s="1"/>
  <c r="V695" i="10" s="1"/>
  <c r="P508" i="10" a="1"/>
  <c r="P508" i="10" s="1"/>
  <c r="V508" i="10" s="1"/>
  <c r="P99" i="10" a="1"/>
  <c r="P99" i="10" s="1"/>
  <c r="V99" i="10" s="1"/>
  <c r="P942" i="10" a="1"/>
  <c r="P942" i="10" s="1"/>
  <c r="V942" i="10" s="1"/>
  <c r="P495" i="10" a="1"/>
  <c r="P495" i="10" s="1"/>
  <c r="V495" i="10" s="1"/>
  <c r="P503" i="10" a="1"/>
  <c r="P503" i="10" s="1"/>
  <c r="V503" i="10" s="1"/>
  <c r="P21" i="10" a="1"/>
  <c r="P21" i="10" s="1"/>
  <c r="V21" i="10" s="1"/>
  <c r="P82" i="10" a="1"/>
  <c r="P82" i="10" s="1"/>
  <c r="V82" i="10" s="1"/>
  <c r="P822" i="10" a="1"/>
  <c r="P822" i="10" s="1"/>
  <c r="V822" i="10" s="1"/>
  <c r="P520" i="10" a="1"/>
  <c r="P520" i="10" s="1"/>
  <c r="V520" i="10" s="1"/>
  <c r="P504" i="10" a="1"/>
  <c r="P504" i="10" s="1"/>
  <c r="V504" i="10" s="1"/>
  <c r="P583" i="10" a="1"/>
  <c r="P583" i="10" s="1"/>
  <c r="V583" i="10" s="1"/>
  <c r="P2" i="10" a="1"/>
  <c r="P2" i="10" s="1"/>
  <c r="P796" i="6" a="1"/>
  <c r="P796" i="6" s="1"/>
  <c r="P214" i="6" a="1"/>
  <c r="P214" i="6" s="1"/>
  <c r="P450" i="6" a="1"/>
  <c r="P450" i="6" s="1"/>
  <c r="P409" i="6" a="1"/>
  <c r="P409" i="6" s="1"/>
  <c r="P815" i="6" a="1"/>
  <c r="P815" i="6" s="1"/>
  <c r="P600" i="6" a="1"/>
  <c r="P600" i="6" s="1"/>
  <c r="P618" i="6" a="1"/>
  <c r="P618" i="6" s="1"/>
  <c r="P679" i="6" a="1"/>
  <c r="P679" i="6" s="1"/>
  <c r="P84" i="6" a="1"/>
  <c r="P84" i="6" s="1"/>
  <c r="P607" i="6" a="1"/>
  <c r="P607" i="6" s="1"/>
  <c r="P826" i="6" a="1"/>
  <c r="P826" i="6" s="1"/>
  <c r="P280" i="6" a="1"/>
  <c r="P280" i="6" s="1"/>
  <c r="P523" i="6" a="1"/>
  <c r="P523" i="6" s="1"/>
  <c r="P124" i="6" a="1"/>
  <c r="P124" i="6" s="1"/>
  <c r="P338" i="6" a="1"/>
  <c r="P338" i="6" s="1"/>
  <c r="P659" i="6" a="1"/>
  <c r="P659" i="6" s="1"/>
  <c r="P283" i="6" a="1"/>
  <c r="P283" i="6" s="1"/>
  <c r="P181" i="6" a="1"/>
  <c r="P181" i="6" s="1"/>
  <c r="P819" i="6" a="1"/>
  <c r="P819" i="6" s="1"/>
  <c r="P291" i="6" a="1"/>
  <c r="P291" i="6" s="1"/>
  <c r="P390" i="6" a="1"/>
  <c r="P390" i="6" s="1"/>
  <c r="P801" i="6" a="1"/>
  <c r="P801" i="6" s="1"/>
  <c r="P290" i="6" a="1"/>
  <c r="P290" i="6" s="1"/>
  <c r="P314" i="6" a="1"/>
  <c r="P314" i="6" s="1"/>
  <c r="P924" i="6" a="1"/>
  <c r="P924" i="6" s="1"/>
  <c r="P867" i="6" a="1"/>
  <c r="P867" i="6" s="1"/>
  <c r="P45" i="6" a="1"/>
  <c r="P45" i="6" s="1"/>
  <c r="P216" i="6" a="1"/>
  <c r="P216" i="6" s="1"/>
  <c r="P825" i="6" a="1"/>
  <c r="P825" i="6" s="1"/>
  <c r="P938" i="6" a="1"/>
  <c r="P938" i="6" s="1"/>
  <c r="P486" i="6" a="1"/>
  <c r="P486" i="6" s="1"/>
  <c r="P331" i="6" a="1"/>
  <c r="P331" i="6" s="1"/>
  <c r="P812" i="6" a="1"/>
  <c r="P812" i="6" s="1"/>
  <c r="P859" i="6" a="1"/>
  <c r="P859" i="6" s="1"/>
  <c r="P731" i="6" a="1"/>
  <c r="P731" i="6" s="1"/>
  <c r="P997" i="6" a="1"/>
  <c r="P997" i="6" s="1"/>
  <c r="P448" i="6" a="1"/>
  <c r="P448" i="6" s="1"/>
  <c r="P306" i="6" a="1"/>
  <c r="P306" i="6" s="1"/>
  <c r="P806" i="6" a="1"/>
  <c r="P806" i="6" s="1"/>
  <c r="P824" i="6" a="1"/>
  <c r="P824" i="6" s="1"/>
  <c r="P732" i="6" a="1"/>
  <c r="P732" i="6" s="1"/>
  <c r="P965" i="6" a="1"/>
  <c r="P965" i="6" s="1"/>
  <c r="P490" i="6" a="1"/>
  <c r="P490" i="6" s="1"/>
  <c r="P360" i="6" a="1"/>
  <c r="P360" i="6" s="1"/>
  <c r="P903" i="6" a="1"/>
  <c r="P903" i="6" s="1"/>
  <c r="P772" i="6" a="1"/>
  <c r="P772" i="6" s="1"/>
  <c r="P785" i="6" a="1"/>
  <c r="P785" i="6" s="1"/>
  <c r="P992" i="6" a="1"/>
  <c r="P992" i="6" s="1"/>
  <c r="P495" i="6" a="1"/>
  <c r="P495" i="6" s="1"/>
  <c r="P357" i="6" a="1"/>
  <c r="P357" i="6" s="1"/>
  <c r="P892" i="6" a="1"/>
  <c r="P892" i="6" s="1"/>
  <c r="P866" i="6" a="1"/>
  <c r="P866" i="6" s="1"/>
  <c r="P857" i="6" a="1"/>
  <c r="P857" i="6" s="1"/>
  <c r="P999" i="6" a="1"/>
  <c r="P999" i="6" s="1"/>
  <c r="P375" i="6" a="1"/>
  <c r="P375" i="6" s="1"/>
  <c r="P963" i="6" a="1"/>
  <c r="P963" i="6" s="1"/>
  <c r="P805" i="6" a="1"/>
  <c r="P805" i="6" s="1"/>
  <c r="P784" i="6" a="1"/>
  <c r="P784" i="6" s="1"/>
  <c r="P439" i="6" a="1"/>
  <c r="P439" i="6" s="1"/>
  <c r="P502" i="6" a="1"/>
  <c r="P502" i="6" s="1"/>
  <c r="P369" i="6" a="1"/>
  <c r="P369" i="6" s="1"/>
  <c r="P978" i="6" a="1"/>
  <c r="P978" i="6" s="1"/>
  <c r="P776" i="6" a="1"/>
  <c r="P776" i="6" s="1"/>
  <c r="P661" i="6" a="1"/>
  <c r="P661" i="6" s="1"/>
  <c r="P632" i="6" a="1"/>
  <c r="P632" i="6" s="1"/>
  <c r="P108" i="6" a="1"/>
  <c r="P108" i="6" s="1"/>
  <c r="P323" i="6" a="1"/>
  <c r="P323" i="6" s="1"/>
  <c r="P773" i="6" a="1"/>
  <c r="P773" i="6" s="1"/>
  <c r="P652" i="6" a="1"/>
  <c r="P652" i="6" s="1"/>
  <c r="P593" i="6" a="1"/>
  <c r="P593" i="6" s="1"/>
  <c r="P991" i="6" a="1"/>
  <c r="P991" i="6" s="1"/>
  <c r="P285" i="6" a="1"/>
  <c r="P285" i="6" s="1"/>
  <c r="P550" i="6" a="1"/>
  <c r="P550" i="6" s="1"/>
  <c r="P780" i="6" a="1"/>
  <c r="P780" i="6" s="1"/>
  <c r="P622" i="6" a="1"/>
  <c r="P622" i="6" s="1"/>
  <c r="P536" i="6" a="1"/>
  <c r="P536" i="6" s="1"/>
  <c r="P556" i="6" a="1"/>
  <c r="P556" i="6" s="1"/>
  <c r="P969" i="6" a="1"/>
  <c r="P969" i="6" s="1"/>
  <c r="P959" i="6" a="1"/>
  <c r="P959" i="6" s="1"/>
  <c r="P744" i="6" a="1"/>
  <c r="P744" i="6" s="1"/>
  <c r="P667" i="6" a="1"/>
  <c r="P667" i="6" s="1"/>
  <c r="P864" i="6" a="1"/>
  <c r="P864" i="6" s="1"/>
  <c r="P869" i="6" a="1"/>
  <c r="P869" i="6" s="1"/>
  <c r="P257" i="6" a="1"/>
  <c r="P257" i="6" s="1"/>
  <c r="P821" i="6" a="1"/>
  <c r="P821" i="6" s="1"/>
  <c r="P942" i="6" a="1"/>
  <c r="P942" i="6" s="1"/>
  <c r="P251" i="6" a="1"/>
  <c r="P251" i="6" s="1"/>
  <c r="P93" i="6" a="1"/>
  <c r="P93" i="6" s="1"/>
  <c r="P913" i="6" a="1"/>
  <c r="P913" i="6" s="1"/>
  <c r="P399" i="6" a="1"/>
  <c r="P399" i="6" s="1"/>
  <c r="P385" i="6" a="1"/>
  <c r="P385" i="6" s="1"/>
  <c r="P878" i="6" a="1"/>
  <c r="P878" i="6" s="1"/>
  <c r="P827" i="6" a="1"/>
  <c r="P827" i="6" s="1"/>
  <c r="P982" i="6" a="1"/>
  <c r="P982" i="6" s="1"/>
  <c r="P269" i="6" a="1"/>
  <c r="P269" i="6" s="1"/>
  <c r="P152" i="6" a="1"/>
  <c r="P152" i="6" s="1"/>
  <c r="P966" i="6" a="1"/>
  <c r="P966" i="6" s="1"/>
  <c r="P89" i="6" a="1"/>
  <c r="P89" i="6" s="1"/>
  <c r="P96" i="6" a="1"/>
  <c r="P96" i="6" s="1"/>
  <c r="P157" i="6" a="1"/>
  <c r="P157" i="6" s="1"/>
  <c r="P601" i="6" a="1"/>
  <c r="P601" i="6" s="1"/>
  <c r="P554" i="6" a="1"/>
  <c r="P554" i="6" s="1"/>
  <c r="P464" i="6" a="1"/>
  <c r="P464" i="6" s="1"/>
  <c r="P648" i="6" a="1"/>
  <c r="P648" i="6" s="1"/>
  <c r="P273" i="6" a="1"/>
  <c r="P273" i="6" s="1"/>
  <c r="P990" i="6" a="1"/>
  <c r="P990" i="6" s="1"/>
  <c r="P235" i="6" a="1"/>
  <c r="P235" i="6" s="1"/>
  <c r="P231" i="6" a="1"/>
  <c r="P231" i="6" s="1"/>
  <c r="P274" i="6" a="1"/>
  <c r="P274" i="6" s="1"/>
  <c r="P775" i="6" a="1"/>
  <c r="P775" i="6" s="1"/>
  <c r="P642" i="6" a="1"/>
  <c r="P642" i="6" s="1"/>
  <c r="P983" i="6" a="1"/>
  <c r="P983" i="6" s="1"/>
  <c r="P728" i="6" a="1"/>
  <c r="P728" i="6" s="1"/>
  <c r="P737" i="6" a="1"/>
  <c r="P737" i="6" s="1"/>
  <c r="P595" i="6" a="1"/>
  <c r="P595" i="6" s="1"/>
  <c r="P735" i="6" a="1"/>
  <c r="P735" i="6" s="1"/>
  <c r="P862" i="6" a="1"/>
  <c r="P862" i="6" s="1"/>
  <c r="P105" i="6" a="1"/>
  <c r="P105" i="6" s="1"/>
  <c r="P767" i="6" a="1"/>
  <c r="P767" i="6" s="1"/>
  <c r="P901" i="6" a="1"/>
  <c r="P901" i="6" s="1"/>
  <c r="P198" i="6" a="1"/>
  <c r="P198" i="6" s="1"/>
  <c r="P695" i="6" a="1"/>
  <c r="P695" i="6" s="1"/>
  <c r="P715" i="6" a="1"/>
  <c r="P715" i="6" s="1"/>
  <c r="P355" i="6" a="1"/>
  <c r="P355" i="6" s="1"/>
  <c r="P871" i="6" a="1"/>
  <c r="P871" i="6" s="1"/>
  <c r="P733" i="6" a="1"/>
  <c r="P733" i="6" s="1"/>
  <c r="P912" i="6" a="1"/>
  <c r="P912" i="6" s="1"/>
  <c r="P109" i="6" a="1"/>
  <c r="P109" i="6" s="1"/>
  <c r="P15" i="6" a="1"/>
  <c r="P15" i="6" s="1"/>
  <c r="P885" i="6" a="1"/>
  <c r="P885" i="6" s="1"/>
  <c r="P217" i="6" a="1"/>
  <c r="P217" i="6" s="1"/>
  <c r="P100" i="6" a="1"/>
  <c r="P100" i="6" s="1"/>
  <c r="P829" i="6" a="1"/>
  <c r="P829" i="6" s="1"/>
  <c r="P505" i="6" a="1"/>
  <c r="P505" i="6" s="1"/>
  <c r="P491" i="6" a="1"/>
  <c r="P491" i="6" s="1"/>
  <c r="P406" i="6" a="1"/>
  <c r="P406" i="6" s="1"/>
  <c r="P830" i="6" a="1"/>
  <c r="P830" i="6" s="1"/>
  <c r="P241" i="6" a="1"/>
  <c r="P241" i="6" s="1"/>
  <c r="P19" i="6" a="1"/>
  <c r="P19" i="6" s="1"/>
  <c r="P197" i="6" a="1"/>
  <c r="P197" i="6" s="1"/>
  <c r="P193" i="6" a="1"/>
  <c r="P193" i="6" s="1"/>
  <c r="P127" i="6" a="1"/>
  <c r="P127" i="6" s="1"/>
  <c r="P253" i="6" a="1"/>
  <c r="P253" i="6" s="1"/>
  <c r="P811" i="6" a="1"/>
  <c r="P811" i="6" s="1"/>
  <c r="P421" i="6" a="1"/>
  <c r="P421" i="6" s="1"/>
  <c r="P307" i="6" a="1"/>
  <c r="P307" i="6" s="1"/>
  <c r="P863" i="6" a="1"/>
  <c r="P863" i="6" s="1"/>
  <c r="P282" i="6" a="1"/>
  <c r="P282" i="6" s="1"/>
  <c r="P243" i="6" a="1"/>
  <c r="P243" i="6" s="1"/>
  <c r="P186" i="6" a="1"/>
  <c r="P186" i="6" s="1"/>
  <c r="P178" i="6" a="1"/>
  <c r="P178" i="6" s="1"/>
  <c r="P142" i="6" a="1"/>
  <c r="P142" i="6" s="1"/>
  <c r="P515" i="6" a="1"/>
  <c r="P515" i="6" s="1"/>
  <c r="P322" i="6" a="1"/>
  <c r="P322" i="6" s="1"/>
  <c r="P353" i="6" a="1"/>
  <c r="P353" i="6" s="1"/>
  <c r="P793" i="6" a="1"/>
  <c r="P793" i="6" s="1"/>
  <c r="P774" i="6" a="1"/>
  <c r="P774" i="6" s="1"/>
  <c r="P351" i="6" a="1"/>
  <c r="P351" i="6" s="1"/>
  <c r="P345" i="6" a="1"/>
  <c r="P345" i="6" s="1"/>
  <c r="P743" i="6" a="1"/>
  <c r="P743" i="6" s="1"/>
  <c r="P761" i="6" a="1"/>
  <c r="P761" i="6" s="1"/>
  <c r="P623" i="6" a="1"/>
  <c r="P623" i="6" s="1"/>
  <c r="P80" i="6" a="1"/>
  <c r="P80" i="6" s="1"/>
  <c r="P377" i="6" a="1"/>
  <c r="P377" i="6" s="1"/>
  <c r="P237" i="6" a="1"/>
  <c r="P237" i="6" s="1"/>
  <c r="P580" i="6" a="1"/>
  <c r="P580" i="6" s="1"/>
  <c r="P81" i="6" a="1"/>
  <c r="P81" i="6" s="1"/>
  <c r="P232" i="6" a="1"/>
  <c r="P232" i="6" s="1"/>
  <c r="P638" i="6" a="1"/>
  <c r="P638" i="6" s="1"/>
  <c r="P50" i="6" a="1"/>
  <c r="P50" i="6" s="1"/>
  <c r="P395" i="6" a="1"/>
  <c r="P395" i="6" s="1"/>
  <c r="P722" i="6" a="1"/>
  <c r="P722" i="6" s="1"/>
  <c r="P838" i="6" a="1"/>
  <c r="P838" i="6" s="1"/>
  <c r="P195" i="6" a="1"/>
  <c r="P195" i="6" s="1"/>
  <c r="P948" i="6" a="1"/>
  <c r="P948" i="6" s="1"/>
  <c r="P206" i="6" a="1"/>
  <c r="P206" i="6" s="1"/>
  <c r="P890" i="6" a="1"/>
  <c r="P890" i="6" s="1"/>
  <c r="P324" i="6" a="1"/>
  <c r="P324" i="6" s="1"/>
  <c r="P833" i="6" a="1"/>
  <c r="P833" i="6" s="1"/>
  <c r="P553" i="6" a="1"/>
  <c r="P553" i="6" s="1"/>
  <c r="P918" i="6" a="1"/>
  <c r="P918" i="6" s="1"/>
  <c r="P563" i="6" a="1"/>
  <c r="P563" i="6" s="1"/>
  <c r="P883" i="6" a="1"/>
  <c r="P883" i="6" s="1"/>
  <c r="P565" i="6" a="1"/>
  <c r="P565" i="6" s="1"/>
  <c r="P416" i="6" a="1"/>
  <c r="P416" i="6" s="1"/>
  <c r="P339" i="6" a="1"/>
  <c r="P339" i="6" s="1"/>
  <c r="P872" i="6" a="1"/>
  <c r="P872" i="6" s="1"/>
  <c r="P113" i="6" a="1"/>
  <c r="P113" i="6" s="1"/>
  <c r="P960" i="6" a="1"/>
  <c r="P960" i="6" s="1"/>
  <c r="P524" i="6" a="1"/>
  <c r="P524" i="6" s="1"/>
  <c r="P364" i="6" a="1"/>
  <c r="P364" i="6" s="1"/>
  <c r="P889" i="6" a="1"/>
  <c r="P889" i="6" s="1"/>
  <c r="P831" i="6" a="1"/>
  <c r="P831" i="6" s="1"/>
  <c r="P584" i="6" a="1"/>
  <c r="P584" i="6" s="1"/>
  <c r="P967" i="6" a="1"/>
  <c r="P967" i="6" s="1"/>
  <c r="P470" i="6" a="1"/>
  <c r="P470" i="6" s="1"/>
  <c r="P327" i="6" a="1"/>
  <c r="P327" i="6" s="1"/>
  <c r="P756" i="6" a="1"/>
  <c r="P756" i="6" s="1"/>
  <c r="P765" i="6" a="1"/>
  <c r="P765" i="6" s="1"/>
  <c r="P537" i="6" a="1"/>
  <c r="P537" i="6" s="1"/>
  <c r="P284" i="6" a="1"/>
  <c r="P284" i="6" s="1"/>
  <c r="P384" i="6" a="1"/>
  <c r="P384" i="6" s="1"/>
  <c r="P946" i="6" a="1"/>
  <c r="P946" i="6" s="1"/>
  <c r="P757" i="6" a="1"/>
  <c r="P757" i="6" s="1"/>
  <c r="P690" i="6" a="1"/>
  <c r="P690" i="6" s="1"/>
  <c r="P684" i="6" a="1"/>
  <c r="P684" i="6" s="1"/>
  <c r="P645" i="6" a="1"/>
  <c r="P645" i="6" s="1"/>
  <c r="P374" i="6" a="1"/>
  <c r="P374" i="6" s="1"/>
  <c r="P868" i="6" a="1"/>
  <c r="P868" i="6" s="1"/>
  <c r="P716" i="6" a="1"/>
  <c r="P716" i="6" s="1"/>
  <c r="P557" i="6" a="1"/>
  <c r="P557" i="6" s="1"/>
  <c r="P962" i="6" a="1"/>
  <c r="P962" i="6" s="1"/>
  <c r="P187" i="6" a="1"/>
  <c r="P187" i="6" s="1"/>
  <c r="P947" i="6" a="1"/>
  <c r="P947" i="6" s="1"/>
  <c r="P837" i="6" a="1"/>
  <c r="P837" i="6" s="1"/>
  <c r="P745" i="6" a="1"/>
  <c r="P745" i="6" s="1"/>
  <c r="P873" i="6" a="1"/>
  <c r="P873" i="6" s="1"/>
  <c r="P34" i="6" a="1"/>
  <c r="P34" i="6" s="1"/>
  <c r="P175" i="6" a="1"/>
  <c r="P175" i="6" s="1"/>
  <c r="P905" i="6" a="1"/>
  <c r="P905" i="6" s="1"/>
  <c r="P90" i="6" a="1"/>
  <c r="P90" i="6" s="1"/>
  <c r="P287" i="6" a="1"/>
  <c r="P287" i="6" s="1"/>
  <c r="P564" i="6" a="1"/>
  <c r="P564" i="6" s="1"/>
  <c r="P699" i="6" a="1"/>
  <c r="P699" i="6" s="1"/>
  <c r="P461" i="6" a="1"/>
  <c r="P461" i="6" s="1"/>
  <c r="P412" i="6" a="1"/>
  <c r="P412" i="6" s="1"/>
  <c r="P363" i="6" a="1"/>
  <c r="P363" i="6" s="1"/>
  <c r="P879" i="6" a="1"/>
  <c r="P879" i="6" s="1"/>
  <c r="P146" i="6" a="1"/>
  <c r="P146" i="6" s="1"/>
  <c r="P179" i="6" a="1"/>
  <c r="P179" i="6" s="1"/>
  <c r="P42" i="6" a="1"/>
  <c r="P42" i="6" s="1"/>
  <c r="P288" i="6" a="1"/>
  <c r="P288" i="6" s="1"/>
  <c r="P14" i="6" a="1"/>
  <c r="P14" i="6" s="1"/>
  <c r="P643" i="6" a="1"/>
  <c r="P643" i="6" s="1"/>
  <c r="P513" i="6" a="1"/>
  <c r="P513" i="6" s="1"/>
  <c r="P669" i="6" a="1"/>
  <c r="P669" i="6" s="1"/>
  <c r="P670" i="6" a="1"/>
  <c r="P670" i="6" s="1"/>
  <c r="P547" i="6" a="1"/>
  <c r="P547" i="6" s="1"/>
  <c r="P700" i="6" a="1"/>
  <c r="P700" i="6" s="1"/>
  <c r="P23" i="6" a="1"/>
  <c r="P23" i="6" s="1"/>
  <c r="P122" i="6" a="1"/>
  <c r="P122" i="6" s="1"/>
  <c r="P259" i="6" a="1"/>
  <c r="P259" i="6" s="1"/>
  <c r="P240" i="6" a="1"/>
  <c r="P240" i="6" s="1"/>
  <c r="P213" i="6" a="1"/>
  <c r="P213" i="6" s="1"/>
  <c r="P362" i="6" a="1"/>
  <c r="P362" i="6" s="1"/>
  <c r="P125" i="6" a="1"/>
  <c r="P125" i="6" s="1"/>
  <c r="P971" i="6" a="1"/>
  <c r="P971" i="6" s="1"/>
  <c r="P957" i="6" a="1"/>
  <c r="P957" i="6" s="1"/>
  <c r="P783" i="6" a="1"/>
  <c r="P783" i="6" s="1"/>
  <c r="P658" i="6" a="1"/>
  <c r="P658" i="6" s="1"/>
  <c r="P748" i="6" a="1"/>
  <c r="P748" i="6" s="1"/>
  <c r="P130" i="6" a="1"/>
  <c r="P130" i="6" s="1"/>
  <c r="P46" i="6" a="1"/>
  <c r="P46" i="6" s="1"/>
  <c r="P828" i="6" a="1"/>
  <c r="P828" i="6" s="1"/>
  <c r="P972" i="6" a="1"/>
  <c r="P972" i="6" s="1"/>
  <c r="P123" i="6" a="1"/>
  <c r="P123" i="6" s="1"/>
  <c r="P313" i="6" a="1"/>
  <c r="P313" i="6" s="1"/>
  <c r="P278" i="6" a="1"/>
  <c r="P278" i="6" s="1"/>
  <c r="P422" i="6" a="1"/>
  <c r="P422" i="6" s="1"/>
  <c r="P316" i="6" a="1"/>
  <c r="P316" i="6" s="1"/>
  <c r="P834" i="6" a="1"/>
  <c r="P834" i="6" s="1"/>
  <c r="P980" i="6" a="1"/>
  <c r="P980" i="6" s="1"/>
  <c r="P54" i="6" a="1"/>
  <c r="P54" i="6" s="1"/>
  <c r="P24" i="6" a="1"/>
  <c r="P24" i="6" s="1"/>
  <c r="P964" i="6" a="1"/>
  <c r="P964" i="6" s="1"/>
  <c r="P270" i="6" a="1"/>
  <c r="P270" i="6" s="1"/>
  <c r="P378" i="6" a="1"/>
  <c r="P378" i="6" s="1"/>
  <c r="P12" i="6" a="1"/>
  <c r="P12" i="6" s="1"/>
  <c r="P570" i="6" a="1"/>
  <c r="P570" i="6" s="1"/>
  <c r="P525" i="6" a="1"/>
  <c r="P525" i="6" s="1"/>
  <c r="P454" i="6" a="1"/>
  <c r="P454" i="6" s="1"/>
  <c r="P604" i="6" a="1"/>
  <c r="P604" i="6" s="1"/>
  <c r="P277" i="6" a="1"/>
  <c r="P277" i="6" s="1"/>
  <c r="P28" i="6" a="1"/>
  <c r="P28" i="6" s="1"/>
  <c r="P230" i="6" a="1"/>
  <c r="P230" i="6" s="1"/>
  <c r="P222" i="6" a="1"/>
  <c r="P222" i="6" s="1"/>
  <c r="P136" i="6" a="1"/>
  <c r="P136" i="6" s="1"/>
  <c r="P527" i="6" a="1"/>
  <c r="P527" i="6" s="1"/>
  <c r="P300" i="6" a="1"/>
  <c r="P300" i="6" s="1"/>
  <c r="P463" i="6" a="1"/>
  <c r="P463" i="6" s="1"/>
  <c r="P411" i="6" a="1"/>
  <c r="P411" i="6" s="1"/>
  <c r="P915" i="6" a="1"/>
  <c r="P915" i="6" s="1"/>
  <c r="P209" i="6" a="1"/>
  <c r="P209" i="6" s="1"/>
  <c r="P275" i="6" a="1"/>
  <c r="P275" i="6" s="1"/>
  <c r="P165" i="6" a="1"/>
  <c r="P165" i="6" s="1"/>
  <c r="P161" i="6" a="1"/>
  <c r="P161" i="6" s="1"/>
  <c r="P95" i="6" a="1"/>
  <c r="P95" i="6" s="1"/>
  <c r="P29" i="6" a="1"/>
  <c r="P29" i="6" s="1"/>
  <c r="P836" i="6" a="1"/>
  <c r="P836" i="6" s="1"/>
  <c r="P751" i="6" a="1"/>
  <c r="P751" i="6" s="1"/>
  <c r="P814" i="6" a="1"/>
  <c r="P814" i="6" s="1"/>
  <c r="P597" i="6" a="1"/>
  <c r="P597" i="6" s="1"/>
  <c r="P718" i="6" a="1"/>
  <c r="P718" i="6" s="1"/>
  <c r="P628" i="6" a="1"/>
  <c r="P628" i="6" s="1"/>
  <c r="P507" i="6" a="1"/>
  <c r="P507" i="6" s="1"/>
  <c r="P432" i="6" a="1"/>
  <c r="P432" i="6" s="1"/>
  <c r="P233" i="6" a="1"/>
  <c r="P233" i="6" s="1"/>
  <c r="P789" i="6" a="1"/>
  <c r="P789" i="6" s="1"/>
  <c r="P228" i="6" a="1"/>
  <c r="P228" i="6" s="1"/>
  <c r="P415" i="6" a="1"/>
  <c r="P415" i="6" s="1"/>
  <c r="P37" i="6" a="1"/>
  <c r="P37" i="6" s="1"/>
  <c r="P289" i="6" a="1"/>
  <c r="P289" i="6" s="1"/>
  <c r="P546" i="6" a="1"/>
  <c r="P546" i="6" s="1"/>
  <c r="P212" i="6" a="1"/>
  <c r="P212" i="6" s="1"/>
  <c r="P150" i="6" a="1"/>
  <c r="P150" i="6" s="1"/>
  <c r="P860" i="6" a="1"/>
  <c r="P860" i="6" s="1"/>
  <c r="P940" i="6" a="1"/>
  <c r="P940" i="6" s="1"/>
  <c r="P329" i="6" a="1"/>
  <c r="P329" i="6" s="1"/>
  <c r="P258" i="6" a="1"/>
  <c r="P258" i="6" s="1"/>
  <c r="P36" i="6" a="1"/>
  <c r="P36" i="6" s="1"/>
  <c r="P532" i="6" a="1"/>
  <c r="P532" i="6" s="1"/>
  <c r="P335" i="6" a="1"/>
  <c r="P335" i="6" s="1"/>
  <c r="P337" i="6" a="1"/>
  <c r="P337" i="6" s="1"/>
  <c r="P417" i="6" a="1"/>
  <c r="P417" i="6" s="1"/>
  <c r="P950" i="6" a="1"/>
  <c r="P950" i="6" s="1"/>
  <c r="P419" i="6" a="1"/>
  <c r="P419" i="6" s="1"/>
  <c r="P66" i="6" a="1"/>
  <c r="P66" i="6" s="1"/>
  <c r="P612" i="6" a="1"/>
  <c r="P612" i="6" s="1"/>
  <c r="P492" i="6" a="1"/>
  <c r="P492" i="6" s="1"/>
  <c r="P404" i="6" a="1"/>
  <c r="P404" i="6" s="1"/>
  <c r="P954" i="6" a="1"/>
  <c r="P954" i="6" s="1"/>
  <c r="P205" i="6" a="1"/>
  <c r="P205" i="6" s="1"/>
  <c r="P359" i="6" a="1"/>
  <c r="P359" i="6" s="1"/>
  <c r="P577" i="6" a="1"/>
  <c r="P577" i="6" s="1"/>
  <c r="P455" i="6" a="1"/>
  <c r="P455" i="6" s="1"/>
  <c r="P367" i="6" a="1"/>
  <c r="P367" i="6" s="1"/>
  <c r="P981" i="6" a="1"/>
  <c r="P981" i="6" s="1"/>
  <c r="P246" i="6" a="1"/>
  <c r="P246" i="6" s="1"/>
  <c r="P376" i="6" a="1"/>
  <c r="P376" i="6" s="1"/>
  <c r="P641" i="6" a="1"/>
  <c r="P641" i="6" s="1"/>
  <c r="P494" i="6" a="1"/>
  <c r="P494" i="6" s="1"/>
  <c r="P379" i="6" a="1"/>
  <c r="P379" i="6" s="1"/>
  <c r="P976" i="6" a="1"/>
  <c r="P976" i="6" s="1"/>
  <c r="P147" i="6" a="1"/>
  <c r="P147" i="6" s="1"/>
  <c r="P402" i="6" a="1"/>
  <c r="P402" i="6" s="1"/>
  <c r="P611" i="6" a="1"/>
  <c r="P611" i="6" s="1"/>
  <c r="P468" i="6" a="1"/>
  <c r="P468" i="6" s="1"/>
  <c r="P400" i="6" a="1"/>
  <c r="P400" i="6" s="1"/>
  <c r="P944" i="6" a="1"/>
  <c r="P944" i="6" s="1"/>
  <c r="P156" i="6" a="1"/>
  <c r="P156" i="6" s="1"/>
  <c r="P371" i="6" a="1"/>
  <c r="P371" i="6" s="1"/>
  <c r="P629" i="6" a="1"/>
  <c r="P629" i="6" s="1"/>
  <c r="P426" i="6" a="1"/>
  <c r="P426" i="6" s="1"/>
  <c r="P312" i="6" a="1"/>
  <c r="P312" i="6" s="1"/>
  <c r="P724" i="6" a="1"/>
  <c r="P724" i="6" s="1"/>
  <c r="P62" i="6" a="1"/>
  <c r="P62" i="6" s="1"/>
  <c r="P987" i="6" a="1"/>
  <c r="P987" i="6" s="1"/>
  <c r="P469" i="6" a="1"/>
  <c r="P469" i="6" s="1"/>
  <c r="P396" i="6" a="1"/>
  <c r="P396" i="6" s="1"/>
  <c r="P817" i="6" a="1"/>
  <c r="P817" i="6" s="1"/>
  <c r="P820" i="6" a="1"/>
  <c r="P820" i="6" s="1"/>
  <c r="P598" i="6" a="1"/>
  <c r="P598" i="6" s="1"/>
  <c r="P935" i="6" a="1"/>
  <c r="P935" i="6" s="1"/>
  <c r="P484" i="6" a="1"/>
  <c r="P484" i="6" s="1"/>
  <c r="P340" i="6" a="1"/>
  <c r="P340" i="6" s="1"/>
  <c r="P858" i="6" a="1"/>
  <c r="P858" i="6" s="1"/>
  <c r="P770" i="6" a="1"/>
  <c r="P770" i="6" s="1"/>
  <c r="P566" i="6" a="1"/>
  <c r="P566" i="6" s="1"/>
  <c r="P531" i="6" a="1"/>
  <c r="P531" i="6" s="1"/>
  <c r="P410" i="6" a="1"/>
  <c r="P410" i="6" s="1"/>
  <c r="P973" i="6" a="1"/>
  <c r="P973" i="6" s="1"/>
  <c r="P762" i="6" a="1"/>
  <c r="P762" i="6" s="1"/>
  <c r="P660" i="6" a="1"/>
  <c r="P660" i="6" s="1"/>
  <c r="P730" i="6" a="1"/>
  <c r="P730" i="6" s="1"/>
  <c r="P131" i="6" a="1"/>
  <c r="P131" i="6" s="1"/>
  <c r="P330" i="6" a="1"/>
  <c r="P330" i="6" s="1"/>
  <c r="P921" i="6" a="1"/>
  <c r="P921" i="6" s="1"/>
  <c r="P791" i="6" a="1"/>
  <c r="P791" i="6" s="1"/>
  <c r="P922" i="6" a="1"/>
  <c r="P922" i="6" s="1"/>
  <c r="P13" i="6" a="1"/>
  <c r="P13" i="6" s="1"/>
  <c r="P184" i="6" a="1"/>
  <c r="P184" i="6" s="1"/>
  <c r="P998" i="6" a="1"/>
  <c r="P998" i="6" s="1"/>
  <c r="P121" i="6" a="1"/>
  <c r="P121" i="6" s="1"/>
  <c r="P4" i="6" a="1"/>
  <c r="P4" i="6" s="1"/>
  <c r="P170" i="6" a="1"/>
  <c r="P170" i="6" s="1"/>
  <c r="P655" i="6" a="1"/>
  <c r="P655" i="6" s="1"/>
  <c r="P530" i="6" a="1"/>
  <c r="P530" i="6" s="1"/>
  <c r="P500" i="6" a="1"/>
  <c r="P500" i="6" s="1"/>
  <c r="P430" i="6" a="1"/>
  <c r="P430" i="6" s="1"/>
  <c r="P909" i="6" a="1"/>
  <c r="P909" i="6" s="1"/>
  <c r="P145" i="6" a="1"/>
  <c r="P145" i="6" s="1"/>
  <c r="P188" i="6" a="1"/>
  <c r="P188" i="6" s="1"/>
  <c r="P101" i="6" a="1"/>
  <c r="P101" i="6" s="1"/>
  <c r="P97" i="6" a="1"/>
  <c r="P97" i="6" s="1"/>
  <c r="P31" i="6" a="1"/>
  <c r="P31" i="6" s="1"/>
  <c r="P35" i="6" a="1"/>
  <c r="P35" i="6" s="1"/>
  <c r="P242" i="6" a="1"/>
  <c r="P242" i="6" s="1"/>
  <c r="P771" i="6" a="1"/>
  <c r="P771" i="6" s="1"/>
  <c r="P681" i="6" a="1"/>
  <c r="P681" i="6" s="1"/>
  <c r="P625" i="6" a="1"/>
  <c r="P625" i="6" s="1"/>
  <c r="P746" i="6" a="1"/>
  <c r="P746" i="6" s="1"/>
  <c r="P902" i="6" a="1"/>
  <c r="P902" i="6" s="1"/>
  <c r="P137" i="6" a="1"/>
  <c r="P137" i="6" s="1"/>
  <c r="P778" i="6" a="1"/>
  <c r="P778" i="6" s="1"/>
  <c r="P896" i="6" a="1"/>
  <c r="P896" i="6" s="1"/>
  <c r="P262" i="6" a="1"/>
  <c r="P262" i="6" s="1"/>
  <c r="P779" i="6" a="1"/>
  <c r="P779" i="6" s="1"/>
  <c r="P549" i="6" a="1"/>
  <c r="P549" i="6" s="1"/>
  <c r="P304" i="6" a="1"/>
  <c r="P304" i="6" s="1"/>
  <c r="P350" i="6" a="1"/>
  <c r="P350" i="6" s="1"/>
  <c r="P844" i="6" a="1"/>
  <c r="P844" i="6" s="1"/>
  <c r="P752" i="6" a="1"/>
  <c r="P752" i="6" s="1"/>
  <c r="P923" i="6" a="1"/>
  <c r="P923" i="6" s="1"/>
  <c r="P141" i="6" a="1"/>
  <c r="P141" i="6" s="1"/>
  <c r="P47" i="6" a="1"/>
  <c r="P47" i="6" s="1"/>
  <c r="P880" i="6" a="1"/>
  <c r="P880" i="6" s="1"/>
  <c r="P249" i="6" a="1"/>
  <c r="P249" i="6" s="1"/>
  <c r="P132" i="6" a="1"/>
  <c r="P132" i="6" s="1"/>
  <c r="P800" i="6" a="1"/>
  <c r="P800" i="6" s="1"/>
  <c r="P519" i="6" a="1"/>
  <c r="P519" i="6" s="1"/>
  <c r="P467" i="6" a="1"/>
  <c r="P467" i="6" s="1"/>
  <c r="P393" i="6" a="1"/>
  <c r="P393" i="6" s="1"/>
  <c r="P886" i="6" a="1"/>
  <c r="P886" i="6" s="1"/>
  <c r="P292" i="6" a="1"/>
  <c r="P292" i="6" s="1"/>
  <c r="P51" i="6" a="1"/>
  <c r="P51" i="6" s="1"/>
  <c r="P229" i="6" a="1"/>
  <c r="P229" i="6" s="1"/>
  <c r="P225" i="6" a="1"/>
  <c r="P225" i="6" s="1"/>
  <c r="P159" i="6" a="1"/>
  <c r="P159" i="6" s="1"/>
  <c r="P899" i="6" a="1"/>
  <c r="P899" i="6" s="1"/>
  <c r="P790" i="6" a="1"/>
  <c r="P790" i="6" s="1"/>
  <c r="P616" i="6" a="1"/>
  <c r="P616" i="6" s="1"/>
  <c r="P562" i="6" a="1"/>
  <c r="P562" i="6" s="1"/>
  <c r="P529" i="6" a="1"/>
  <c r="P529" i="6" s="1"/>
  <c r="P614" i="6" a="1"/>
  <c r="P614" i="6" s="1"/>
  <c r="P183" i="6" a="1"/>
  <c r="P183" i="6" s="1"/>
  <c r="P953" i="6" a="1"/>
  <c r="P953" i="6" s="1"/>
  <c r="P139" i="6" a="1"/>
  <c r="P139" i="6" s="1"/>
  <c r="P135" i="6" a="1"/>
  <c r="P135" i="6" s="1"/>
  <c r="P82" i="6" a="1"/>
  <c r="P82" i="6" s="1"/>
  <c r="P26" i="6" a="1"/>
  <c r="P26" i="6" s="1"/>
  <c r="P736" i="6" a="1"/>
  <c r="P736" i="6" s="1"/>
  <c r="P539" i="6" a="1"/>
  <c r="P539" i="6" s="1"/>
  <c r="P434" i="6" a="1"/>
  <c r="P434" i="6" s="1"/>
  <c r="P569" i="6" a="1"/>
  <c r="P569" i="6" s="1"/>
  <c r="P254" i="6" a="1"/>
  <c r="P254" i="6" s="1"/>
  <c r="P870" i="6" a="1"/>
  <c r="P870" i="6" s="1"/>
  <c r="P166" i="6" a="1"/>
  <c r="P166" i="6" s="1"/>
  <c r="P158" i="6" a="1"/>
  <c r="P158" i="6" s="1"/>
  <c r="P104" i="6" a="1"/>
  <c r="P104" i="6" s="1"/>
  <c r="P552" i="6" a="1"/>
  <c r="P552" i="6" s="1"/>
  <c r="P317" i="6" a="1"/>
  <c r="P317" i="6" s="1"/>
  <c r="P1000" i="6" a="1"/>
  <c r="P1000" i="6" s="1"/>
  <c r="P851" i="6" a="1"/>
  <c r="P851" i="6" s="1"/>
  <c r="P763" i="6" a="1"/>
  <c r="P763" i="6" s="1"/>
  <c r="P586" i="6" a="1"/>
  <c r="P586" i="6" s="1"/>
  <c r="P245" i="6" a="1"/>
  <c r="P245" i="6" s="1"/>
  <c r="P488" i="6" a="1"/>
  <c r="P488" i="6" s="1"/>
  <c r="P719" i="6" a="1"/>
  <c r="P719" i="6" s="1"/>
  <c r="P128" i="6" a="1"/>
  <c r="P128" i="6" s="1"/>
  <c r="P53" i="6" a="1"/>
  <c r="P53" i="6" s="1"/>
  <c r="P308" i="6" a="1"/>
  <c r="P308" i="6" s="1"/>
  <c r="P849" i="6" a="1"/>
  <c r="P849" i="6" s="1"/>
  <c r="P518" i="6" a="1"/>
  <c r="P518" i="6" s="1"/>
  <c r="P914" i="6" a="1"/>
  <c r="P914" i="6" s="1"/>
  <c r="P33" i="6" a="1"/>
  <c r="P33" i="6" s="1"/>
  <c r="P897" i="6" a="1"/>
  <c r="P897" i="6" s="1"/>
  <c r="P697" i="6" a="1"/>
  <c r="P697" i="6" s="1"/>
  <c r="P208" i="6" a="1"/>
  <c r="P208" i="6" s="1"/>
  <c r="P984" i="6" a="1"/>
  <c r="P984" i="6" s="1"/>
  <c r="P58" i="6" a="1"/>
  <c r="P58" i="6" s="1"/>
  <c r="P91" i="6" a="1"/>
  <c r="P91" i="6" s="1"/>
  <c r="P328" i="6" a="1"/>
  <c r="P328" i="6" s="1"/>
  <c r="P299" i="6" a="1"/>
  <c r="P299" i="6" s="1"/>
  <c r="P466" i="6" a="1"/>
  <c r="P466" i="6" s="1"/>
  <c r="P370" i="6" a="1"/>
  <c r="P370" i="6" s="1"/>
  <c r="P802" i="6" a="1"/>
  <c r="P802" i="6" s="1"/>
  <c r="P153" i="6" a="1"/>
  <c r="P153" i="6" s="1"/>
  <c r="P392" i="6" a="1"/>
  <c r="P392" i="6" s="1"/>
  <c r="P894" i="6" a="1"/>
  <c r="P894" i="6" s="1"/>
  <c r="P348" i="6" a="1"/>
  <c r="P348" i="6" s="1"/>
  <c r="P315" i="6" a="1"/>
  <c r="P315" i="6" s="1"/>
  <c r="P310" i="6" a="1"/>
  <c r="P310" i="6" s="1"/>
  <c r="P366" i="6" a="1"/>
  <c r="P366" i="6" s="1"/>
  <c r="P401" i="6" a="1"/>
  <c r="P401" i="6" s="1"/>
  <c r="P425" i="6" a="1"/>
  <c r="P425" i="6" s="1"/>
  <c r="P656" i="6" a="1"/>
  <c r="P656" i="6" s="1"/>
  <c r="P512" i="6" a="1"/>
  <c r="P512" i="6" s="1"/>
  <c r="P441" i="6" a="1"/>
  <c r="P441" i="6" s="1"/>
  <c r="P301" i="6" a="1"/>
  <c r="P301" i="6" s="1"/>
  <c r="P111" i="6" a="1"/>
  <c r="P111" i="6" s="1"/>
  <c r="P462" i="6" a="1"/>
  <c r="P462" i="6" s="1"/>
  <c r="P720" i="6" a="1"/>
  <c r="P720" i="6" s="1"/>
  <c r="P538" i="6" a="1"/>
  <c r="P538" i="6" s="1"/>
  <c r="P457" i="6" a="1"/>
  <c r="P457" i="6" s="1"/>
  <c r="P354" i="6" a="1"/>
  <c r="P354" i="6" s="1"/>
  <c r="P120" i="6" a="1"/>
  <c r="P120" i="6" s="1"/>
  <c r="P476" i="6" a="1"/>
  <c r="P476" i="6" s="1"/>
  <c r="P709" i="6" a="1"/>
  <c r="P709" i="6" s="1"/>
  <c r="P540" i="6" a="1"/>
  <c r="P540" i="6" s="1"/>
  <c r="P440" i="6" a="1"/>
  <c r="P440" i="6" s="1"/>
  <c r="P361" i="6" a="1"/>
  <c r="P361" i="6" s="1"/>
  <c r="P260" i="6" a="1"/>
  <c r="P260" i="6" s="1"/>
  <c r="P481" i="6" a="1"/>
  <c r="P481" i="6" s="1"/>
  <c r="P674" i="6" a="1"/>
  <c r="P674" i="6" s="1"/>
  <c r="P561" i="6" a="1"/>
  <c r="P561" i="6" s="1"/>
  <c r="P451" i="6" a="1"/>
  <c r="P451" i="6" s="1"/>
  <c r="P382" i="6" a="1"/>
  <c r="P382" i="6" s="1"/>
  <c r="P69" i="6" a="1"/>
  <c r="P69" i="6" s="1"/>
  <c r="P438" i="6" a="1"/>
  <c r="P438" i="6" s="1"/>
  <c r="P592" i="6" a="1"/>
  <c r="P592" i="6" s="1"/>
  <c r="P501" i="6" a="1"/>
  <c r="P501" i="6" s="1"/>
  <c r="P383" i="6" a="1"/>
  <c r="P383" i="6" s="1"/>
  <c r="P343" i="6" a="1"/>
  <c r="P343" i="6" s="1"/>
  <c r="P874" i="6" a="1"/>
  <c r="P874" i="6" s="1"/>
  <c r="P342" i="6" a="1"/>
  <c r="P342" i="6" s="1"/>
  <c r="P610" i="6" a="1"/>
  <c r="P610" i="6" s="1"/>
  <c r="P391" i="6" a="1"/>
  <c r="P391" i="6" s="1"/>
  <c r="P368" i="6" a="1"/>
  <c r="P368" i="6" s="1"/>
  <c r="P882" i="6" a="1"/>
  <c r="P882" i="6" s="1"/>
  <c r="P55" i="6" a="1"/>
  <c r="P55" i="6" s="1"/>
  <c r="P955" i="6" a="1"/>
  <c r="P955" i="6" s="1"/>
  <c r="P504" i="6" a="1"/>
  <c r="P504" i="6" s="1"/>
  <c r="P309" i="6" a="1"/>
  <c r="P309" i="6" s="1"/>
  <c r="P910" i="6" a="1"/>
  <c r="P910" i="6" s="1"/>
  <c r="P911" i="6" a="1"/>
  <c r="P911" i="6" s="1"/>
  <c r="P741" i="6" a="1"/>
  <c r="P741" i="6" s="1"/>
  <c r="P970" i="6" a="1"/>
  <c r="P970" i="6" s="1"/>
  <c r="P489" i="6" a="1"/>
  <c r="P489" i="6" s="1"/>
  <c r="P302" i="6" a="1"/>
  <c r="P302" i="6" s="1"/>
  <c r="P823" i="6" a="1"/>
  <c r="P823" i="6" s="1"/>
  <c r="P759" i="6" a="1"/>
  <c r="P759" i="6" s="1"/>
  <c r="P704" i="6" a="1"/>
  <c r="P704" i="6" s="1"/>
  <c r="P98" i="6" a="1"/>
  <c r="P98" i="6" s="1"/>
  <c r="P405" i="6" a="1"/>
  <c r="P405" i="6" s="1"/>
  <c r="P358" i="6" a="1"/>
  <c r="P358" i="6" s="1"/>
  <c r="P852" i="6" a="1"/>
  <c r="P852" i="6" s="1"/>
  <c r="P218" i="6" a="1"/>
  <c r="P218" i="6" s="1"/>
  <c r="P211" i="6" a="1"/>
  <c r="P211" i="6" s="1"/>
  <c r="P114" i="6" a="1"/>
  <c r="P114" i="6" s="1"/>
  <c r="P106" i="6" a="1"/>
  <c r="P106" i="6" s="1"/>
  <c r="P78" i="6" a="1"/>
  <c r="P78" i="6" s="1"/>
  <c r="P578" i="6" a="1"/>
  <c r="P578" i="6" s="1"/>
  <c r="P453" i="6" a="1"/>
  <c r="P453" i="6" s="1"/>
  <c r="P797" i="6" a="1"/>
  <c r="P797" i="6" s="1"/>
  <c r="P572" i="6" a="1"/>
  <c r="P572" i="6" s="1"/>
  <c r="P605" i="6" a="1"/>
  <c r="P605" i="6" s="1"/>
  <c r="P471" i="6" a="1"/>
  <c r="P471" i="6" s="1"/>
  <c r="P603" i="6" a="1"/>
  <c r="P603" i="6" s="1"/>
  <c r="P126" i="6" a="1"/>
  <c r="P126" i="6" s="1"/>
  <c r="P933" i="6" a="1"/>
  <c r="P933" i="6" s="1"/>
  <c r="P38" i="6" a="1"/>
  <c r="P38" i="6" s="1"/>
  <c r="P30" i="6" a="1"/>
  <c r="P30" i="6" s="1"/>
  <c r="P40" i="6" a="1"/>
  <c r="P40" i="6" s="1"/>
  <c r="P688" i="6" a="1"/>
  <c r="P688" i="6" s="1"/>
  <c r="P483" i="6" a="1"/>
  <c r="P483" i="6" s="1"/>
  <c r="P989" i="6" a="1"/>
  <c r="P989" i="6" s="1"/>
  <c r="P794" i="6" a="1"/>
  <c r="P794" i="6" s="1"/>
  <c r="P693" i="6" a="1"/>
  <c r="P693" i="6" s="1"/>
  <c r="P807" i="6" a="1"/>
  <c r="P807" i="6" s="1"/>
  <c r="P210" i="6" a="1"/>
  <c r="P210" i="6" s="1"/>
  <c r="P110" i="6" a="1"/>
  <c r="P110" i="6" s="1"/>
  <c r="P839" i="6" a="1"/>
  <c r="P839" i="6" s="1"/>
  <c r="P937" i="6" a="1"/>
  <c r="P937" i="6" s="1"/>
  <c r="P155" i="6" a="1"/>
  <c r="P155" i="6" s="1"/>
  <c r="P140" i="6" a="1"/>
  <c r="P140" i="6" s="1"/>
  <c r="P189" i="6" a="1"/>
  <c r="P189" i="6" s="1"/>
  <c r="P433" i="6" a="1"/>
  <c r="P433" i="6" s="1"/>
  <c r="P386" i="6" a="1"/>
  <c r="P386" i="6" s="1"/>
  <c r="P303" i="6" a="1"/>
  <c r="P303" i="6" s="1"/>
  <c r="P845" i="6" a="1"/>
  <c r="P845" i="6" s="1"/>
  <c r="P945" i="6" a="1"/>
  <c r="P945" i="6" s="1"/>
  <c r="P118" i="6" a="1"/>
  <c r="P118" i="6" s="1"/>
  <c r="P56" i="6" a="1"/>
  <c r="P56" i="6" s="1"/>
  <c r="P996" i="6" a="1"/>
  <c r="P996" i="6" s="1"/>
  <c r="P265" i="6" a="1"/>
  <c r="P265" i="6" s="1"/>
  <c r="P346" i="6" a="1"/>
  <c r="P346" i="6" s="1"/>
  <c r="P3" i="6" a="1"/>
  <c r="P3" i="6" s="1"/>
  <c r="P589" i="6" a="1"/>
  <c r="P589" i="6" s="1"/>
  <c r="P543" i="6" a="1"/>
  <c r="P543" i="6" s="1"/>
  <c r="P420" i="6" a="1"/>
  <c r="P420" i="6" s="1"/>
  <c r="P631" i="6" a="1"/>
  <c r="P631" i="6" s="1"/>
  <c r="P17" i="6" a="1"/>
  <c r="P17" i="6" s="1"/>
  <c r="P60" i="6" a="1"/>
  <c r="P60" i="6" s="1"/>
  <c r="P294" i="6" a="1"/>
  <c r="P294" i="6" s="1"/>
  <c r="P286" i="6" a="1"/>
  <c r="P286" i="6" s="1"/>
  <c r="P168" i="6" a="1"/>
  <c r="P168" i="6" s="1"/>
  <c r="P479" i="6" a="1"/>
  <c r="P479" i="6" s="1"/>
  <c r="P204" i="6" a="1"/>
  <c r="P204" i="6" s="1"/>
  <c r="P668" i="6" a="1"/>
  <c r="P668" i="6" s="1"/>
  <c r="P696" i="6" a="1"/>
  <c r="P696" i="6" s="1"/>
  <c r="P594" i="6" a="1"/>
  <c r="P594" i="6" s="1"/>
  <c r="P750" i="6" a="1"/>
  <c r="P750" i="6" s="1"/>
  <c r="P192" i="6" a="1"/>
  <c r="P192" i="6" s="1"/>
  <c r="P202" i="6" a="1"/>
  <c r="P202" i="6" s="1"/>
  <c r="P148" i="6" a="1"/>
  <c r="P148" i="6" s="1"/>
  <c r="P144" i="6" a="1"/>
  <c r="P144" i="6" s="1"/>
  <c r="P117" i="6" a="1"/>
  <c r="P117" i="6" s="1"/>
  <c r="P493" i="6" a="1"/>
  <c r="P493" i="6" s="1"/>
  <c r="P172" i="6" a="1"/>
  <c r="P172" i="6" s="1"/>
  <c r="P617" i="6" a="1"/>
  <c r="P617" i="6" s="1"/>
  <c r="P459" i="6" a="1"/>
  <c r="P459" i="6" s="1"/>
  <c r="P712" i="6" a="1"/>
  <c r="P712" i="6" s="1"/>
  <c r="P151" i="6" a="1"/>
  <c r="P151" i="6" s="1"/>
  <c r="P988" i="6" a="1"/>
  <c r="P988" i="6" s="1"/>
  <c r="P107" i="6" a="1"/>
  <c r="P107" i="6" s="1"/>
  <c r="P103" i="6" a="1"/>
  <c r="P103" i="6" s="1"/>
  <c r="P276" i="6" a="1"/>
  <c r="P276" i="6" s="1"/>
  <c r="P61" i="6" a="1"/>
  <c r="P61" i="6" s="1"/>
  <c r="P840" i="6" a="1"/>
  <c r="P840" i="6" s="1"/>
  <c r="P941" i="6" a="1"/>
  <c r="P941" i="6" s="1"/>
  <c r="P397" i="6" a="1"/>
  <c r="P397" i="6" s="1"/>
  <c r="P968" i="6" a="1"/>
  <c r="P968" i="6" s="1"/>
  <c r="P816" i="6" a="1"/>
  <c r="P816" i="6" s="1"/>
  <c r="P672" i="6" a="1"/>
  <c r="P672" i="6" s="1"/>
  <c r="P782" i="6" a="1"/>
  <c r="P782" i="6" s="1"/>
  <c r="P16" i="6" a="1"/>
  <c r="P16" i="6" s="1"/>
  <c r="P650" i="6" a="1"/>
  <c r="P650" i="6" s="1"/>
  <c r="P325" i="6" a="1"/>
  <c r="P325" i="6" s="1"/>
  <c r="P583" i="6" a="1"/>
  <c r="P583" i="6" s="1"/>
  <c r="P511" i="6" a="1"/>
  <c r="P511" i="6" s="1"/>
  <c r="P447" i="6" a="1"/>
  <c r="P447" i="6" s="1"/>
  <c r="P926" i="6" a="1"/>
  <c r="P926" i="6" s="1"/>
  <c r="P458" i="6" a="1"/>
  <c r="P458" i="6" s="1"/>
  <c r="P747" i="6" a="1"/>
  <c r="P747" i="6" s="1"/>
  <c r="P647" i="6" a="1"/>
  <c r="P647" i="6" s="1"/>
  <c r="P497" i="6" a="1"/>
  <c r="P497" i="6" s="1"/>
  <c r="P465" i="6" a="1"/>
  <c r="P465" i="6" s="1"/>
  <c r="P993" i="6" a="1"/>
  <c r="P993" i="6" s="1"/>
  <c r="P496" i="6" a="1"/>
  <c r="P496" i="6" s="1"/>
  <c r="P711" i="6" a="1"/>
  <c r="P711" i="6" s="1"/>
  <c r="P620" i="6" a="1"/>
  <c r="P620" i="6" s="1"/>
  <c r="P499" i="6" a="1"/>
  <c r="P499" i="6" s="1"/>
  <c r="P443" i="6" a="1"/>
  <c r="P443" i="6" s="1"/>
  <c r="P256" i="6" a="1"/>
  <c r="P256" i="6" s="1"/>
  <c r="P533" i="6" a="1"/>
  <c r="P533" i="6" s="1"/>
  <c r="P768" i="6" a="1"/>
  <c r="P768" i="6" s="1"/>
  <c r="P585" i="6" a="1"/>
  <c r="P585" i="6" s="1"/>
  <c r="P520" i="6" a="1"/>
  <c r="P520" i="6" s="1"/>
  <c r="P452" i="6" a="1"/>
  <c r="P452" i="6" s="1"/>
  <c r="P65" i="6" a="1"/>
  <c r="P65" i="6" s="1"/>
  <c r="P478" i="6" a="1"/>
  <c r="P478" i="6" s="1"/>
  <c r="P630" i="6" a="1"/>
  <c r="P630" i="6" s="1"/>
  <c r="P436" i="6" a="1"/>
  <c r="P436" i="6" s="1"/>
  <c r="P456" i="6" a="1"/>
  <c r="P456" i="6" s="1"/>
  <c r="P387" i="6" a="1"/>
  <c r="P387" i="6" s="1"/>
  <c r="P279" i="6" a="1"/>
  <c r="P279" i="6" s="1"/>
  <c r="P381" i="6" a="1"/>
  <c r="P381" i="6" s="1"/>
  <c r="P590" i="6" a="1"/>
  <c r="P590" i="6" s="1"/>
  <c r="P503" i="6" a="1"/>
  <c r="P503" i="6" s="1"/>
  <c r="P427" i="6" a="1"/>
  <c r="P427" i="6" s="1"/>
  <c r="P305" i="6" a="1"/>
  <c r="P305" i="6" s="1"/>
  <c r="P194" i="6" a="1"/>
  <c r="P194" i="6" s="1"/>
  <c r="P347" i="6" a="1"/>
  <c r="P347" i="6" s="1"/>
  <c r="P575" i="6" a="1"/>
  <c r="P575" i="6" s="1"/>
  <c r="P449" i="6" a="1"/>
  <c r="P449" i="6" s="1"/>
  <c r="P365" i="6" a="1"/>
  <c r="P365" i="6" s="1"/>
  <c r="P951" i="6" a="1"/>
  <c r="P951" i="6" s="1"/>
  <c r="P804" i="6" a="1"/>
  <c r="P804" i="6" s="1"/>
  <c r="P311" i="6" a="1"/>
  <c r="P311" i="6" s="1"/>
  <c r="P541" i="6" a="1"/>
  <c r="P541" i="6" s="1"/>
  <c r="P373" i="6" a="1"/>
  <c r="P373" i="6" s="1"/>
  <c r="P875" i="6" a="1"/>
  <c r="P875" i="6" s="1"/>
  <c r="P900" i="6" a="1"/>
  <c r="P900" i="6" s="1"/>
  <c r="P842" i="6" a="1"/>
  <c r="P842" i="6" s="1"/>
  <c r="P528" i="6" a="1"/>
  <c r="P528" i="6" s="1"/>
  <c r="P514" i="6" a="1"/>
  <c r="P514" i="6" s="1"/>
  <c r="P394" i="6" a="1"/>
  <c r="P394" i="6" s="1"/>
  <c r="P904" i="6" a="1"/>
  <c r="P904" i="6" s="1"/>
  <c r="P177" i="6" a="1"/>
  <c r="P177" i="6" s="1"/>
  <c r="P220" i="6" a="1"/>
  <c r="P220" i="6" s="1"/>
  <c r="P133" i="6" a="1"/>
  <c r="P133" i="6" s="1"/>
  <c r="P129" i="6" a="1"/>
  <c r="P129" i="6" s="1"/>
  <c r="P63" i="6" a="1"/>
  <c r="P63" i="6" s="1"/>
  <c r="P263" i="6" a="1"/>
  <c r="P263" i="6" s="1"/>
  <c r="P934" i="6" a="1"/>
  <c r="P934" i="6" s="1"/>
  <c r="P822" i="6" a="1"/>
  <c r="P822" i="6" s="1"/>
  <c r="P707" i="6" a="1"/>
  <c r="P707" i="6" s="1"/>
  <c r="P568" i="6" a="1"/>
  <c r="P568" i="6" s="1"/>
  <c r="P551" i="6" a="1"/>
  <c r="P551" i="6" s="1"/>
  <c r="P666" i="6" a="1"/>
  <c r="P666" i="6" s="1"/>
  <c r="P87" i="6" a="1"/>
  <c r="P87" i="6" s="1"/>
  <c r="P298" i="6" a="1"/>
  <c r="P298" i="6" s="1"/>
  <c r="P43" i="6" a="1"/>
  <c r="P43" i="6" s="1"/>
  <c r="P39" i="6" a="1"/>
  <c r="P39" i="6" s="1"/>
  <c r="P10" i="6" a="1"/>
  <c r="P10" i="6" s="1"/>
  <c r="P67" i="6" a="1"/>
  <c r="P67" i="6" s="1"/>
  <c r="P893" i="6" a="1"/>
  <c r="P893" i="6" s="1"/>
  <c r="P334" i="6" a="1"/>
  <c r="P334" i="6" s="1"/>
  <c r="P855" i="6" a="1"/>
  <c r="P855" i="6" s="1"/>
  <c r="P795" i="6" a="1"/>
  <c r="P795" i="6" s="1"/>
  <c r="P846" i="6" a="1"/>
  <c r="P846" i="6" s="1"/>
  <c r="P173" i="6" a="1"/>
  <c r="P173" i="6" s="1"/>
  <c r="P79" i="6" a="1"/>
  <c r="P79" i="6" s="1"/>
  <c r="P891" i="6" a="1"/>
  <c r="P891" i="6" s="1"/>
  <c r="P18" i="6" a="1"/>
  <c r="P18" i="6" s="1"/>
  <c r="P164" i="6" a="1"/>
  <c r="P164" i="6" s="1"/>
  <c r="P673" i="6" a="1"/>
  <c r="P673" i="6" s="1"/>
  <c r="P606" i="6" a="1"/>
  <c r="P606" i="6" s="1"/>
  <c r="P498" i="6" a="1"/>
  <c r="P498" i="6" s="1"/>
  <c r="P460" i="6" a="1"/>
  <c r="P460" i="6" s="1"/>
  <c r="P336" i="6" a="1"/>
  <c r="P336" i="6" s="1"/>
  <c r="P929" i="6" a="1"/>
  <c r="P929" i="6" s="1"/>
  <c r="P296" i="6" a="1"/>
  <c r="P296" i="6" s="1"/>
  <c r="P83" i="6" a="1"/>
  <c r="P83" i="6" s="1"/>
  <c r="P281" i="6" a="1"/>
  <c r="P281" i="6" s="1"/>
  <c r="P261" i="6" a="1"/>
  <c r="P261" i="6" s="1"/>
  <c r="P191" i="6" a="1"/>
  <c r="P191" i="6" s="1"/>
  <c r="P847" i="6" a="1"/>
  <c r="P847" i="6" s="1"/>
  <c r="P677" i="6" a="1"/>
  <c r="P677" i="6" s="1"/>
  <c r="P635" i="6" a="1"/>
  <c r="P635" i="6" s="1"/>
  <c r="P588" i="6" a="1"/>
  <c r="P588" i="6" s="1"/>
  <c r="P508" i="6" a="1"/>
  <c r="P508" i="6" s="1"/>
  <c r="P675" i="6" a="1"/>
  <c r="P675" i="6" s="1"/>
  <c r="P215" i="6" a="1"/>
  <c r="P215" i="6" s="1"/>
  <c r="P985" i="6" a="1"/>
  <c r="P985" i="6" s="1"/>
  <c r="P171" i="6" a="1"/>
  <c r="P171" i="6" s="1"/>
  <c r="P167" i="6" a="1"/>
  <c r="P167" i="6" s="1"/>
  <c r="P154" i="6" a="1"/>
  <c r="P154" i="6" s="1"/>
  <c r="P865" i="6" a="1"/>
  <c r="P865" i="6" s="1"/>
  <c r="P676" i="6" a="1"/>
  <c r="P676" i="6" s="1"/>
  <c r="P671" i="6" a="1"/>
  <c r="P671" i="6" s="1"/>
  <c r="P798" i="6" a="1"/>
  <c r="P798" i="6" s="1"/>
  <c r="P640" i="6" a="1"/>
  <c r="P640" i="6" s="1"/>
  <c r="P835" i="6" a="1"/>
  <c r="P835" i="6" s="1"/>
  <c r="P920" i="6" a="1"/>
  <c r="P920" i="6" s="1"/>
  <c r="P41" i="6" a="1"/>
  <c r="P41" i="6" s="1"/>
  <c r="P663" i="6" a="1"/>
  <c r="P663" i="6" s="1"/>
  <c r="P906" i="6" a="1"/>
  <c r="P906" i="6" s="1"/>
  <c r="P70" i="6" a="1"/>
  <c r="P70" i="6" s="1"/>
  <c r="P888" i="6" a="1"/>
  <c r="P888" i="6" s="1"/>
  <c r="P786" i="6" a="1"/>
  <c r="P786" i="6" s="1"/>
  <c r="P685" i="6" a="1"/>
  <c r="P685" i="6" s="1"/>
  <c r="P558" i="6" a="1"/>
  <c r="P558" i="6" s="1"/>
  <c r="P739" i="6" a="1"/>
  <c r="P739" i="6" s="1"/>
  <c r="P160" i="6" a="1"/>
  <c r="P160" i="6" s="1"/>
  <c r="P293" i="6" a="1"/>
  <c r="P293" i="6" s="1"/>
  <c r="P116" i="6" a="1"/>
  <c r="P116" i="6" s="1"/>
  <c r="P112" i="6" a="1"/>
  <c r="P112" i="6" s="1"/>
  <c r="P85" i="6" a="1"/>
  <c r="P85" i="6" s="1"/>
  <c r="P535" i="6" a="1"/>
  <c r="P535" i="6" s="1"/>
  <c r="P326" i="6" a="1"/>
  <c r="P326" i="6" s="1"/>
  <c r="P651" i="6" a="1"/>
  <c r="P651" i="6" s="1"/>
  <c r="P407" i="6" a="1"/>
  <c r="P407" i="6" s="1"/>
  <c r="P995" i="6" a="1"/>
  <c r="P995" i="6" s="1"/>
  <c r="P943" i="6" a="1"/>
  <c r="P943" i="6" s="1"/>
  <c r="P682" i="6" a="1"/>
  <c r="P682" i="6" s="1"/>
  <c r="P510" i="6" a="1"/>
  <c r="P510" i="6" s="1"/>
  <c r="P777" i="6" a="1"/>
  <c r="P777" i="6" s="1"/>
  <c r="P143" i="6" a="1"/>
  <c r="P143" i="6" s="1"/>
  <c r="P758" i="6" a="1"/>
  <c r="P758" i="6" s="1"/>
  <c r="P621" i="6" a="1"/>
  <c r="P621" i="6" s="1"/>
  <c r="P702" i="6" a="1"/>
  <c r="P702" i="6" s="1"/>
  <c r="P634" i="6" a="1"/>
  <c r="P634" i="6" s="1"/>
  <c r="P602" i="6" a="1"/>
  <c r="P602" i="6" s="1"/>
  <c r="P808" i="6" a="1"/>
  <c r="P808" i="6" s="1"/>
  <c r="P691" i="6" a="1"/>
  <c r="P691" i="6" s="1"/>
  <c r="P542" i="6" a="1"/>
  <c r="P542" i="6" s="1"/>
  <c r="P636" i="6" a="1"/>
  <c r="P636" i="6" s="1"/>
  <c r="P57" i="6" a="1"/>
  <c r="P57" i="6" s="1"/>
  <c r="P936" i="6" a="1"/>
  <c r="P936" i="6" s="1"/>
  <c r="P788" i="6" a="1"/>
  <c r="P788" i="6" s="1"/>
  <c r="P664" i="6" a="1"/>
  <c r="P664" i="6" s="1"/>
  <c r="P626" i="6" a="1"/>
  <c r="P626" i="6" s="1"/>
  <c r="P654" i="6" a="1"/>
  <c r="P654" i="6" s="1"/>
  <c r="P255" i="6" a="1"/>
  <c r="P255" i="6" s="1"/>
  <c r="P319" i="6" a="1"/>
  <c r="P319" i="6" s="1"/>
  <c r="P861" i="6" a="1"/>
  <c r="P861" i="6" s="1"/>
  <c r="P653" i="6" a="1"/>
  <c r="P653" i="6" s="1"/>
  <c r="P591" i="6" a="1"/>
  <c r="P591" i="6" s="1"/>
  <c r="P680" i="6" a="1"/>
  <c r="P680" i="6" s="1"/>
  <c r="P295" i="6" a="1"/>
  <c r="P295" i="6" s="1"/>
  <c r="P559" i="6" a="1"/>
  <c r="P559" i="6" s="1"/>
  <c r="P749" i="6" a="1"/>
  <c r="P749" i="6" s="1"/>
  <c r="P649" i="6" a="1"/>
  <c r="P649" i="6" s="1"/>
  <c r="P517" i="6" a="1"/>
  <c r="P517" i="6" s="1"/>
  <c r="P475" i="6" a="1"/>
  <c r="P475" i="6" s="1"/>
  <c r="P271" i="6" a="1"/>
  <c r="P271" i="6" s="1"/>
  <c r="P442" i="6" a="1"/>
  <c r="P442" i="6" s="1"/>
  <c r="P708" i="6" a="1"/>
  <c r="P708" i="6" s="1"/>
  <c r="P573" i="6" a="1"/>
  <c r="P573" i="6" s="1"/>
  <c r="P444" i="6" a="1"/>
  <c r="P444" i="6" s="1"/>
  <c r="P408" i="6" a="1"/>
  <c r="P408" i="6" s="1"/>
  <c r="P11" i="6" a="1"/>
  <c r="P11" i="6" s="1"/>
  <c r="P423" i="6" a="1"/>
  <c r="P423" i="6" s="1"/>
  <c r="P694" i="6" a="1"/>
  <c r="P694" i="6" s="1"/>
  <c r="P482" i="6" a="1"/>
  <c r="P482" i="6" s="1"/>
  <c r="P424" i="6" a="1"/>
  <c r="P424" i="6" s="1"/>
  <c r="P318" i="6" a="1"/>
  <c r="P318" i="6" s="1"/>
  <c r="P169" i="6" a="1"/>
  <c r="P169" i="6" s="1"/>
  <c r="P380" i="6" a="1"/>
  <c r="P380" i="6" s="1"/>
  <c r="P639" i="6" a="1"/>
  <c r="P639" i="6" s="1"/>
  <c r="P429" i="6" a="1"/>
  <c r="P429" i="6" s="1"/>
  <c r="P372" i="6" a="1"/>
  <c r="P372" i="6" s="1"/>
  <c r="P986" i="6" a="1"/>
  <c r="P986" i="6" s="1"/>
  <c r="P250" i="6" a="1"/>
  <c r="P250" i="6" s="1"/>
  <c r="P599" i="6" a="1"/>
  <c r="P599" i="6" s="1"/>
  <c r="P560" i="6" a="1"/>
  <c r="P560" i="6" s="1"/>
  <c r="P473" i="6" a="1"/>
  <c r="P473" i="6" s="1"/>
  <c r="P633" i="6" a="1"/>
  <c r="P633" i="6" s="1"/>
  <c r="P190" i="6" a="1"/>
  <c r="P190" i="6" s="1"/>
  <c r="P928" i="6" a="1"/>
  <c r="P928" i="6" s="1"/>
  <c r="P102" i="6" a="1"/>
  <c r="P102" i="6" s="1"/>
  <c r="P94" i="6" a="1"/>
  <c r="P94" i="6" s="1"/>
  <c r="P72" i="6" a="1"/>
  <c r="P72" i="6" s="1"/>
  <c r="P609" i="6" a="1"/>
  <c r="P609" i="6" s="1"/>
  <c r="P413" i="6" a="1"/>
  <c r="P413" i="6" s="1"/>
  <c r="P877" i="6" a="1"/>
  <c r="P877" i="6" s="1"/>
  <c r="P687" i="6" a="1"/>
  <c r="P687" i="6" s="1"/>
  <c r="P714" i="6" a="1"/>
  <c r="P714" i="6" s="1"/>
  <c r="P596" i="6" a="1"/>
  <c r="P596" i="6" s="1"/>
  <c r="P760" i="6" a="1"/>
  <c r="P760" i="6" s="1"/>
  <c r="P881" i="6" a="1"/>
  <c r="P881" i="6" s="1"/>
  <c r="P201" i="6" a="1"/>
  <c r="P201" i="6" s="1"/>
  <c r="P52" i="6" a="1"/>
  <c r="P52" i="6" s="1"/>
  <c r="P48" i="6" a="1"/>
  <c r="P48" i="6" s="1"/>
  <c r="P21" i="6" a="1"/>
  <c r="P21" i="6" s="1"/>
  <c r="P624" i="6" a="1"/>
  <c r="P624" i="6" s="1"/>
  <c r="P389" i="6" a="1"/>
  <c r="P389" i="6" s="1"/>
  <c r="P403" i="6" a="1"/>
  <c r="P403" i="6" s="1"/>
  <c r="P907" i="6" a="1"/>
  <c r="P907" i="6" s="1"/>
  <c r="P856" i="6" a="1"/>
  <c r="P856" i="6" s="1"/>
  <c r="P977" i="6" a="1"/>
  <c r="P977" i="6" s="1"/>
  <c r="P182" i="6" a="1"/>
  <c r="P182" i="6" s="1"/>
  <c r="P88" i="6" a="1"/>
  <c r="P88" i="6" s="1"/>
  <c r="P961" i="6" a="1"/>
  <c r="P961" i="6" s="1"/>
  <c r="P25" i="6" a="1"/>
  <c r="P25" i="6" s="1"/>
  <c r="P32" i="6" a="1"/>
  <c r="P32" i="6" s="1"/>
  <c r="P163" i="6" a="1"/>
  <c r="P163" i="6" s="1"/>
  <c r="P726" i="6" a="1"/>
  <c r="P726" i="6" s="1"/>
  <c r="P544" i="6" a="1"/>
  <c r="P544" i="6" s="1"/>
  <c r="P522" i="6" a="1"/>
  <c r="P522" i="6" s="1"/>
  <c r="P418" i="6" a="1"/>
  <c r="P418" i="6" s="1"/>
  <c r="P567" i="6" a="1"/>
  <c r="P567" i="6" s="1"/>
  <c r="P49" i="6" a="1"/>
  <c r="P49" i="6" s="1"/>
  <c r="P92" i="6" a="1"/>
  <c r="P92" i="6" s="1"/>
  <c r="P5" i="6" a="1"/>
  <c r="P5" i="6" s="1"/>
  <c r="P297" i="6" a="1"/>
  <c r="P297" i="6" s="1"/>
  <c r="P200" i="6" a="1"/>
  <c r="P200" i="6" s="1"/>
  <c r="P414" i="6" a="1"/>
  <c r="P414" i="6" s="1"/>
  <c r="P227" i="6" a="1"/>
  <c r="P227" i="6" s="1"/>
  <c r="P698" i="6" a="1"/>
  <c r="P698" i="6" s="1"/>
  <c r="P723" i="6" a="1"/>
  <c r="P723" i="6" s="1"/>
  <c r="P613" i="6" a="1"/>
  <c r="P613" i="6" s="1"/>
  <c r="P753" i="6" a="1"/>
  <c r="P753" i="6" s="1"/>
  <c r="P224" i="6" a="1"/>
  <c r="P224" i="6" s="1"/>
  <c r="P264" i="6" a="1"/>
  <c r="P264" i="6" s="1"/>
  <c r="P180" i="6" a="1"/>
  <c r="P180" i="6" s="1"/>
  <c r="P176" i="6" a="1"/>
  <c r="P176" i="6" s="1"/>
  <c r="P149" i="6" a="1"/>
  <c r="P149" i="6" s="1"/>
  <c r="P445" i="6" a="1"/>
  <c r="P445" i="6" s="1"/>
  <c r="P99" i="6" a="1"/>
  <c r="P99" i="6" s="1"/>
  <c r="P952" i="6" a="1"/>
  <c r="P952" i="6" s="1"/>
  <c r="P717" i="6" a="1"/>
  <c r="P717" i="6" s="1"/>
  <c r="P692" i="6" a="1"/>
  <c r="P692" i="6" s="1"/>
  <c r="P887" i="6" a="1"/>
  <c r="P887" i="6" s="1"/>
  <c r="P268" i="6" a="1"/>
  <c r="P268" i="6" s="1"/>
  <c r="P239" i="6" a="1"/>
  <c r="P239" i="6" s="1"/>
  <c r="P919" i="6" a="1"/>
  <c r="P919" i="6" s="1"/>
  <c r="P234" i="6" a="1"/>
  <c r="P234" i="6" s="1"/>
  <c r="P59" i="6" a="1"/>
  <c r="P59" i="6" s="1"/>
  <c r="P437" i="6" a="1"/>
  <c r="P437" i="6" s="1"/>
  <c r="P236" i="6" a="1"/>
  <c r="P236" i="6" s="1"/>
  <c r="P787" i="6" a="1"/>
  <c r="P787" i="6" s="1"/>
  <c r="P678" i="6" a="1"/>
  <c r="P678" i="6" s="1"/>
  <c r="P764" i="6" a="1"/>
  <c r="P764" i="6" s="1"/>
  <c r="P925" i="6" a="1"/>
  <c r="P925" i="6" s="1"/>
  <c r="P9" i="6" a="1"/>
  <c r="P9" i="6" s="1"/>
  <c r="P832" i="6" a="1"/>
  <c r="P832" i="6" s="1"/>
  <c r="P974" i="6" a="1"/>
  <c r="P974" i="6" s="1"/>
  <c r="P6" i="6" a="1"/>
  <c r="P6" i="6" s="1"/>
  <c r="P252" i="6" a="1"/>
  <c r="P252" i="6" s="1"/>
  <c r="P818" i="6" a="1"/>
  <c r="P818" i="6" s="1"/>
  <c r="P657" i="6" a="1"/>
  <c r="P657" i="6" s="1"/>
  <c r="P721" i="6" a="1"/>
  <c r="P721" i="6" s="1"/>
  <c r="P333" i="6" a="1"/>
  <c r="P333" i="6" s="1"/>
  <c r="P221" i="6" a="1"/>
  <c r="P221" i="6" s="1"/>
  <c r="P727" i="6" a="1"/>
  <c r="P727" i="6" s="1"/>
  <c r="P555" i="6" a="1"/>
  <c r="P555" i="6" s="1"/>
  <c r="P509" i="6" a="1"/>
  <c r="P509" i="6" s="1"/>
  <c r="P742" i="6" a="1"/>
  <c r="P742" i="6" s="1"/>
  <c r="P516" i="6" a="1"/>
  <c r="P516" i="6" s="1"/>
  <c r="P843" i="6" a="1"/>
  <c r="P843" i="6" s="1"/>
  <c r="P581" i="6" a="1"/>
  <c r="P581" i="6" s="1"/>
  <c r="P248" i="6" a="1"/>
  <c r="P248" i="6" s="1"/>
  <c r="P352" i="6" a="1"/>
  <c r="P352" i="6" s="1"/>
  <c r="P895" i="6" a="1"/>
  <c r="P895" i="6" s="1"/>
  <c r="P713" i="6" a="1"/>
  <c r="P713" i="6" s="1"/>
  <c r="P627" i="6" a="1"/>
  <c r="P627" i="6" s="1"/>
  <c r="P321" i="6" a="1"/>
  <c r="P321" i="6" s="1"/>
  <c r="P196" i="6" a="1"/>
  <c r="P196" i="6" s="1"/>
  <c r="P349" i="6" a="1"/>
  <c r="P349" i="6" s="1"/>
  <c r="P884" i="6" a="1"/>
  <c r="P884" i="6" s="1"/>
  <c r="P769" i="6" a="1"/>
  <c r="P769" i="6" s="1"/>
  <c r="P608" i="6" a="1"/>
  <c r="P608" i="6" s="1"/>
  <c r="P398" i="6" a="1"/>
  <c r="P398" i="6" s="1"/>
  <c r="P64" i="6" a="1"/>
  <c r="P64" i="6" s="1"/>
  <c r="P356" i="6" a="1"/>
  <c r="P356" i="6" s="1"/>
  <c r="P939" i="6" a="1"/>
  <c r="P939" i="6" s="1"/>
  <c r="P766" i="6" a="1"/>
  <c r="P766" i="6" s="1"/>
  <c r="P644" i="6" a="1"/>
  <c r="P644" i="6" s="1"/>
  <c r="P446" i="6" a="1"/>
  <c r="P446" i="6" s="1"/>
  <c r="P706" i="6" a="1"/>
  <c r="P706" i="6" s="1"/>
  <c r="P388" i="6" a="1"/>
  <c r="P388" i="6" s="1"/>
  <c r="P975" i="6" a="1"/>
  <c r="P975" i="6" s="1"/>
  <c r="P755" i="6" a="1"/>
  <c r="P755" i="6" s="1"/>
  <c r="P710" i="6" a="1"/>
  <c r="P710" i="6" s="1"/>
  <c r="P521" i="6" a="1"/>
  <c r="P521" i="6" s="1"/>
  <c r="P76" i="6" a="1"/>
  <c r="P76" i="6" s="1"/>
  <c r="P332" i="6" a="1"/>
  <c r="P332" i="6" s="1"/>
  <c r="P850" i="6" a="1"/>
  <c r="P850" i="6" s="1"/>
  <c r="P574" i="6" a="1"/>
  <c r="P574" i="6" s="1"/>
  <c r="P534" i="6" a="1"/>
  <c r="P534" i="6" s="1"/>
  <c r="P665" i="6" a="1"/>
  <c r="P665" i="6" s="1"/>
  <c r="P8" i="6" a="1"/>
  <c r="P8" i="6" s="1"/>
  <c r="P545" i="6" a="1"/>
  <c r="P545" i="6" s="1"/>
  <c r="P754" i="6" a="1"/>
  <c r="P754" i="6" s="1"/>
  <c r="P619" i="6" a="1"/>
  <c r="P619" i="6" s="1"/>
  <c r="P548" i="6" a="1"/>
  <c r="P548" i="6" s="1"/>
  <c r="P485" i="6" a="1"/>
  <c r="P485" i="6" s="1"/>
  <c r="P7" i="6" a="1"/>
  <c r="P7" i="6" s="1"/>
  <c r="P474" i="6" a="1"/>
  <c r="P474" i="6" s="1"/>
  <c r="P705" i="6" a="1"/>
  <c r="P705" i="6" s="1"/>
  <c r="P637" i="6" a="1"/>
  <c r="P637" i="6" s="1"/>
  <c r="P477" i="6" a="1"/>
  <c r="P477" i="6" s="1"/>
  <c r="P435" i="6" a="1"/>
  <c r="P435" i="6" s="1"/>
  <c r="P20" i="6" a="1"/>
  <c r="P20" i="6" s="1"/>
  <c r="P428" i="6" a="1"/>
  <c r="P428" i="6" s="1"/>
  <c r="P683" i="6" a="1"/>
  <c r="P683" i="6" s="1"/>
  <c r="P480" i="6" a="1"/>
  <c r="P480" i="6" s="1"/>
  <c r="P431" i="6" a="1"/>
  <c r="P431" i="6" s="1"/>
  <c r="P344" i="6" a="1"/>
  <c r="P344" i="6" s="1"/>
  <c r="P174" i="6" a="1"/>
  <c r="P174" i="6" s="1"/>
  <c r="P646" i="6" a="1"/>
  <c r="P646" i="6" s="1"/>
  <c r="P587" i="6" a="1"/>
  <c r="P587" i="6" s="1"/>
  <c r="P526" i="6" a="1"/>
  <c r="P526" i="6" s="1"/>
  <c r="P701" i="6" a="1"/>
  <c r="P701" i="6" s="1"/>
  <c r="P119" i="6" a="1"/>
  <c r="P119" i="6" s="1"/>
  <c r="P956" i="6" a="1"/>
  <c r="P956" i="6" s="1"/>
  <c r="P75" i="6" a="1"/>
  <c r="P75" i="6" s="1"/>
  <c r="P71" i="6" a="1"/>
  <c r="P71" i="6" s="1"/>
  <c r="P244" i="6" a="1"/>
  <c r="P244" i="6" s="1"/>
  <c r="P22" i="6" a="1"/>
  <c r="P22" i="6" s="1"/>
  <c r="P927" i="6" a="1"/>
  <c r="P927" i="6" s="1"/>
  <c r="P949" i="6" a="1"/>
  <c r="P949" i="6" s="1"/>
  <c r="P994" i="6" a="1"/>
  <c r="P994" i="6" s="1"/>
  <c r="P725" i="6" a="1"/>
  <c r="P725" i="6" s="1"/>
  <c r="P582" i="6" a="1"/>
  <c r="P582" i="6" s="1"/>
  <c r="P853" i="6" a="1"/>
  <c r="P853" i="6" s="1"/>
  <c r="P930" i="6" a="1"/>
  <c r="P930" i="6" s="1"/>
  <c r="P238" i="6" a="1"/>
  <c r="P238" i="6" s="1"/>
  <c r="P810" i="6" a="1"/>
  <c r="P810" i="6" s="1"/>
  <c r="P1001" i="6" a="1"/>
  <c r="P1001" i="6" s="1"/>
  <c r="P219" i="6" a="1"/>
  <c r="P219" i="6" s="1"/>
  <c r="P86" i="6" a="1"/>
  <c r="P86" i="6" s="1"/>
  <c r="P898" i="6" a="1"/>
  <c r="P898" i="6" s="1"/>
  <c r="P487" i="6" a="1"/>
  <c r="P487" i="6" s="1"/>
  <c r="P341" i="6" a="1"/>
  <c r="P341" i="6" s="1"/>
  <c r="P932" i="6" a="1"/>
  <c r="P932" i="6" s="1"/>
  <c r="P272" i="6" a="1"/>
  <c r="P272" i="6" s="1"/>
  <c r="P115" i="6" a="1"/>
  <c r="P115" i="6" s="1"/>
  <c r="P138" i="6" a="1"/>
  <c r="P138" i="6" s="1"/>
  <c r="P74" i="6" a="1"/>
  <c r="P74" i="6" s="1"/>
  <c r="P223" i="6" a="1"/>
  <c r="P223" i="6" s="1"/>
  <c r="P703" i="6" a="1"/>
  <c r="P703" i="6" s="1"/>
  <c r="P579" i="6" a="1"/>
  <c r="P579" i="6" s="1"/>
  <c r="P813" i="6" a="1"/>
  <c r="P813" i="6" s="1"/>
  <c r="P571" i="6" a="1"/>
  <c r="P571" i="6" s="1"/>
  <c r="P615" i="6" a="1"/>
  <c r="P615" i="6" s="1"/>
  <c r="P472" i="6" a="1"/>
  <c r="P472" i="6" s="1"/>
  <c r="P686" i="6" a="1"/>
  <c r="P686" i="6" s="1"/>
  <c r="P247" i="6" a="1"/>
  <c r="P247" i="6" s="1"/>
  <c r="P958" i="6" a="1"/>
  <c r="P958" i="6" s="1"/>
  <c r="P203" i="6" a="1"/>
  <c r="P203" i="6" s="1"/>
  <c r="P199" i="6" a="1"/>
  <c r="P199" i="6" s="1"/>
  <c r="P226" i="6" a="1"/>
  <c r="P226" i="6" s="1"/>
  <c r="P781" i="6" a="1"/>
  <c r="P781" i="6" s="1"/>
  <c r="P662" i="6" a="1"/>
  <c r="P662" i="6" s="1"/>
  <c r="P792" i="6" a="1"/>
  <c r="P792" i="6" s="1"/>
  <c r="P734" i="6" a="1"/>
  <c r="P734" i="6" s="1"/>
  <c r="P576" i="6" a="1"/>
  <c r="P576" i="6" s="1"/>
  <c r="P799" i="6" a="1"/>
  <c r="P799" i="6" s="1"/>
  <c r="P931" i="6" a="1"/>
  <c r="P931" i="6" s="1"/>
  <c r="P73" i="6" a="1"/>
  <c r="P73" i="6" s="1"/>
  <c r="P803" i="6" a="1"/>
  <c r="P803" i="6" s="1"/>
  <c r="P841" i="6" a="1"/>
  <c r="P841" i="6" s="1"/>
  <c r="P134" i="6" a="1"/>
  <c r="P134" i="6" s="1"/>
  <c r="P854" i="6" a="1"/>
  <c r="P854" i="6" s="1"/>
  <c r="P729" i="6" a="1"/>
  <c r="P729" i="6" s="1"/>
  <c r="P320" i="6" a="1"/>
  <c r="P320" i="6" s="1"/>
  <c r="P740" i="6" a="1"/>
  <c r="P740" i="6" s="1"/>
  <c r="P738" i="6" a="1"/>
  <c r="P738" i="6" s="1"/>
  <c r="P917" i="6" a="1"/>
  <c r="P917" i="6" s="1"/>
  <c r="P77" i="6" a="1"/>
  <c r="P77" i="6" s="1"/>
  <c r="P267" i="6" a="1"/>
  <c r="P267" i="6" s="1"/>
  <c r="P809" i="6" a="1"/>
  <c r="P809" i="6" s="1"/>
  <c r="P185" i="6" a="1"/>
  <c r="P185" i="6" s="1"/>
  <c r="P68" i="6" a="1"/>
  <c r="P68" i="6" s="1"/>
  <c r="P916" i="6" a="1"/>
  <c r="P916" i="6" s="1"/>
  <c r="P979" i="6" a="1"/>
  <c r="P979" i="6" s="1"/>
  <c r="P848" i="6" a="1"/>
  <c r="P848" i="6" s="1"/>
  <c r="P689" i="6" a="1"/>
  <c r="P689" i="6" s="1"/>
  <c r="P876" i="6" a="1"/>
  <c r="P876" i="6" s="1"/>
  <c r="P266" i="6" a="1"/>
  <c r="P266" i="6" s="1"/>
  <c r="P207" i="6" a="1"/>
  <c r="P207" i="6" s="1"/>
  <c r="P908" i="6" a="1"/>
  <c r="P908" i="6" s="1"/>
  <c r="P162" i="6" a="1"/>
  <c r="P162" i="6" s="1"/>
  <c r="P27" i="6" a="1"/>
  <c r="P27" i="6" s="1"/>
  <c r="P506" i="6" a="1"/>
  <c r="P506" i="6" s="1"/>
  <c r="P44" i="6" a="1"/>
  <c r="P44" i="6" s="1"/>
  <c r="BM27" i="6" a="1"/>
  <c r="BM27" i="6" s="1"/>
  <c r="BM34" i="6"/>
  <c r="BN21" i="6" a="1"/>
  <c r="BN21" i="6" s="1"/>
  <c r="BN35" i="6" s="1"/>
  <c r="BN23" i="6" a="1"/>
  <c r="BN23" i="6" s="1"/>
  <c r="BN37" i="6" s="1"/>
  <c r="BN22" i="6" a="1"/>
  <c r="BN22" i="6" s="1"/>
  <c r="BN36" i="6" s="1"/>
  <c r="BN20" i="6" a="1"/>
  <c r="BN20" i="6" s="1"/>
  <c r="BN25" i="6" a="1"/>
  <c r="BN25" i="6" s="1"/>
  <c r="BN39" i="6" s="1"/>
  <c r="BN24" i="6" a="1"/>
  <c r="BN24" i="6" s="1"/>
  <c r="BN38" i="6" s="1"/>
  <c r="P15" i="8" l="1"/>
  <c r="O15" i="8"/>
  <c r="L15" i="8"/>
  <c r="V2" i="10"/>
  <c r="Q15" i="8" s="1"/>
  <c r="K15" i="8"/>
  <c r="BN27" i="6" a="1"/>
  <c r="BN27" i="6" s="1"/>
  <c r="BN34" i="6"/>
  <c r="BO25" i="6" a="1"/>
  <c r="BO25" i="6" s="1"/>
  <c r="BO39" i="6" s="1"/>
  <c r="BO21" i="6" a="1"/>
  <c r="BO21" i="6" s="1"/>
  <c r="BO35" i="6" s="1"/>
  <c r="BO20" i="6" a="1"/>
  <c r="BO20" i="6" s="1"/>
  <c r="BO23" i="6" a="1"/>
  <c r="BO23" i="6" s="1"/>
  <c r="BO37" i="6" s="1"/>
  <c r="BO24" i="6" a="1"/>
  <c r="BO24" i="6" s="1"/>
  <c r="BO38" i="6" s="1"/>
  <c r="BO22" i="6" a="1"/>
  <c r="BO22" i="6" s="1"/>
  <c r="BO36" i="6" s="1"/>
  <c r="BO27" i="6" l="1" a="1"/>
  <c r="BO27" i="6" s="1"/>
  <c r="BO34" i="6"/>
  <c r="BP24" i="6" a="1"/>
  <c r="BP24" i="6" s="1"/>
  <c r="BP38" i="6" s="1"/>
  <c r="BP23" i="6" a="1"/>
  <c r="BP23" i="6" s="1"/>
  <c r="BP37" i="6" s="1"/>
  <c r="BP20" i="6" a="1"/>
  <c r="BP20" i="6" s="1"/>
  <c r="BP25" i="6" a="1"/>
  <c r="BP25" i="6" s="1"/>
  <c r="BP39" i="6" s="1"/>
  <c r="BP21" i="6" a="1"/>
  <c r="BP21" i="6" s="1"/>
  <c r="BP35" i="6" s="1"/>
  <c r="BP22" i="6" a="1"/>
  <c r="BP22" i="6" s="1"/>
  <c r="BP36" i="6" s="1"/>
  <c r="BP27" i="6" l="1" a="1"/>
  <c r="BP27" i="6" s="1"/>
  <c r="BP34" i="6"/>
  <c r="BQ22" i="6" a="1"/>
  <c r="BQ22" i="6" s="1"/>
  <c r="BQ36" i="6" s="1"/>
  <c r="BQ21" i="6" a="1"/>
  <c r="BQ21" i="6" s="1"/>
  <c r="BQ35" i="6" s="1"/>
  <c r="BQ24" i="6" a="1"/>
  <c r="BQ24" i="6" s="1"/>
  <c r="BQ38" i="6" s="1"/>
  <c r="BQ23" i="6" a="1"/>
  <c r="BQ23" i="6" s="1"/>
  <c r="BQ37" i="6" s="1"/>
  <c r="BQ25" i="6" a="1"/>
  <c r="BQ25" i="6" s="1"/>
  <c r="BQ39" i="6" s="1"/>
  <c r="BQ20" i="6" a="1"/>
  <c r="BQ20" i="6" s="1"/>
  <c r="BQ27" i="6" l="1" a="1"/>
  <c r="BQ27" i="6" s="1"/>
  <c r="BQ34" i="6"/>
  <c r="BR21" i="6" a="1"/>
  <c r="BR21" i="6" s="1"/>
  <c r="BR35" i="6" s="1"/>
  <c r="BR23" i="6" a="1"/>
  <c r="BR23" i="6" s="1"/>
  <c r="BR37" i="6" s="1"/>
  <c r="BR20" i="6" a="1"/>
  <c r="BR20" i="6" s="1"/>
  <c r="BR24" i="6" a="1"/>
  <c r="BR24" i="6" s="1"/>
  <c r="BR38" i="6" s="1"/>
  <c r="BR25" i="6" a="1"/>
  <c r="BR25" i="6" s="1"/>
  <c r="BR39" i="6" s="1"/>
  <c r="BR22" i="6" a="1"/>
  <c r="BR22" i="6" s="1"/>
  <c r="BR36" i="6" s="1"/>
  <c r="BR27" i="6" l="1" a="1"/>
  <c r="BR27" i="6" s="1"/>
  <c r="BR34" i="6"/>
  <c r="BS23" i="6" a="1"/>
  <c r="BS23" i="6" s="1"/>
  <c r="BS37" i="6" s="1"/>
  <c r="BS25" i="6" a="1"/>
  <c r="BS25" i="6" s="1"/>
  <c r="BS39" i="6" s="1"/>
  <c r="BS21" i="6" a="1"/>
  <c r="BS21" i="6" s="1"/>
  <c r="BS35" i="6" s="1"/>
  <c r="BS24" i="6" a="1"/>
  <c r="BS24" i="6" s="1"/>
  <c r="BS38" i="6" s="1"/>
  <c r="BS22" i="6" a="1"/>
  <c r="BS22" i="6" s="1"/>
  <c r="BS36" i="6" s="1"/>
  <c r="BS20" i="6" a="1"/>
  <c r="BS20" i="6" s="1"/>
  <c r="BS27" i="6" l="1" a="1"/>
  <c r="BS27" i="6" s="1"/>
  <c r="BS34" i="6"/>
  <c r="BT25" i="6" a="1"/>
  <c r="BT25" i="6" s="1"/>
  <c r="BT39" i="6" s="1"/>
  <c r="BT24" i="6" a="1"/>
  <c r="BT24" i="6" s="1"/>
  <c r="BT38" i="6" s="1"/>
  <c r="BT23" i="6" a="1"/>
  <c r="BT23" i="6" s="1"/>
  <c r="BT37" i="6" s="1"/>
  <c r="BT21" i="6" a="1"/>
  <c r="BT21" i="6" s="1"/>
  <c r="BT35" i="6" s="1"/>
  <c r="BT22" i="6" a="1"/>
  <c r="BT22" i="6" s="1"/>
  <c r="BT36" i="6" s="1"/>
  <c r="BT20" i="6" a="1"/>
  <c r="BT20" i="6" s="1"/>
  <c r="BT27" i="6" l="1" a="1"/>
  <c r="BT27" i="6" s="1"/>
  <c r="BT34" i="6"/>
  <c r="BU25" i="6" a="1"/>
  <c r="BU25" i="6" s="1"/>
  <c r="BU39" i="6" s="1"/>
  <c r="BU21" i="6" a="1"/>
  <c r="BU21" i="6" s="1"/>
  <c r="BU35" i="6" s="1"/>
  <c r="BU23" i="6" a="1"/>
  <c r="BU23" i="6" s="1"/>
  <c r="BU37" i="6" s="1"/>
  <c r="BU24" i="6" a="1"/>
  <c r="BU24" i="6" s="1"/>
  <c r="BU38" i="6" s="1"/>
  <c r="BU20" i="6" a="1"/>
  <c r="BU20" i="6" s="1"/>
  <c r="BU22" i="6" a="1"/>
  <c r="BU22" i="6" s="1"/>
  <c r="BU36" i="6" s="1"/>
  <c r="BU27" i="6" l="1" a="1"/>
  <c r="BU27" i="6" s="1"/>
  <c r="BU34" i="6"/>
  <c r="BV21" i="6" a="1"/>
  <c r="BV21" i="6" s="1"/>
  <c r="BV35" i="6" s="1"/>
  <c r="BV24" i="6" a="1"/>
  <c r="BV24" i="6" s="1"/>
  <c r="BV38" i="6" s="1"/>
  <c r="BV23" i="6" a="1"/>
  <c r="BV23" i="6" s="1"/>
  <c r="BV37" i="6" s="1"/>
  <c r="BV25" i="6" a="1"/>
  <c r="BV25" i="6" s="1"/>
  <c r="BV39" i="6" s="1"/>
  <c r="BV20" i="6" a="1"/>
  <c r="BV20" i="6" s="1"/>
  <c r="BV22" i="6" a="1"/>
  <c r="BV22" i="6" s="1"/>
  <c r="BV36" i="6" s="1"/>
  <c r="BV27" i="6" l="1" a="1"/>
  <c r="BV27" i="6" s="1"/>
  <c r="BV34" i="6"/>
  <c r="BW25" i="6" a="1"/>
  <c r="BW25" i="6" s="1"/>
  <c r="BW39" i="6" s="1"/>
  <c r="BW21" i="6" a="1"/>
  <c r="BW21" i="6" s="1"/>
  <c r="BW35" i="6" s="1"/>
  <c r="BW22" i="6" a="1"/>
  <c r="BW22" i="6" s="1"/>
  <c r="BW36" i="6" s="1"/>
  <c r="BW24" i="6" a="1"/>
  <c r="BW24" i="6" s="1"/>
  <c r="BW38" i="6" s="1"/>
  <c r="BW23" i="6" a="1"/>
  <c r="BW23" i="6" s="1"/>
  <c r="BW37" i="6" s="1"/>
  <c r="BW20" i="6" a="1"/>
  <c r="BW20" i="6" s="1"/>
  <c r="BW27" i="6" l="1" a="1"/>
  <c r="BW27" i="6" s="1"/>
  <c r="BW34" i="6"/>
  <c r="BX21" i="6" a="1"/>
  <c r="BX21" i="6" s="1"/>
  <c r="BX35" i="6" s="1"/>
  <c r="BX25" i="6" a="1"/>
  <c r="BX25" i="6" s="1"/>
  <c r="BX39" i="6" s="1"/>
  <c r="BX23" i="6" a="1"/>
  <c r="BX23" i="6" s="1"/>
  <c r="BX37" i="6" s="1"/>
  <c r="BX24" i="6" a="1"/>
  <c r="BX24" i="6" s="1"/>
  <c r="BX38" i="6" s="1"/>
  <c r="BX22" i="6" a="1"/>
  <c r="BX22" i="6" s="1"/>
  <c r="BX36" i="6" s="1"/>
  <c r="BX20" i="6" a="1"/>
  <c r="BX20" i="6" s="1"/>
  <c r="BX27" i="6" l="1" a="1"/>
  <c r="BX27" i="6" s="1"/>
  <c r="BX34" i="6"/>
  <c r="BY25" i="6" a="1"/>
  <c r="BY25" i="6" s="1"/>
  <c r="BY39" i="6" s="1"/>
  <c r="BY23" i="6" a="1"/>
  <c r="BY23" i="6" s="1"/>
  <c r="BY37" i="6" s="1"/>
  <c r="BY21" i="6" a="1"/>
  <c r="BY21" i="6" s="1"/>
  <c r="BY35" i="6" s="1"/>
  <c r="BY24" i="6" a="1"/>
  <c r="BY24" i="6" s="1"/>
  <c r="BY38" i="6" s="1"/>
  <c r="BY20" i="6" a="1"/>
  <c r="BY20" i="6" s="1"/>
  <c r="BY22" i="6" a="1"/>
  <c r="BY22" i="6" s="1"/>
  <c r="BY36" i="6" s="1"/>
  <c r="BY27" i="6" l="1" a="1"/>
  <c r="BY27" i="6" s="1"/>
  <c r="BY34" i="6"/>
  <c r="BZ24" i="6" a="1"/>
  <c r="BZ24" i="6" s="1"/>
  <c r="BZ38" i="6" s="1"/>
  <c r="BZ21" i="6" a="1"/>
  <c r="BZ21" i="6" s="1"/>
  <c r="BZ35" i="6" s="1"/>
  <c r="BZ22" i="6" a="1"/>
  <c r="BZ22" i="6" s="1"/>
  <c r="BZ36" i="6" s="1"/>
  <c r="BZ25" i="6" a="1"/>
  <c r="BZ25" i="6" s="1"/>
  <c r="BZ39" i="6" s="1"/>
  <c r="BZ23" i="6" a="1"/>
  <c r="BZ23" i="6" s="1"/>
  <c r="BZ37" i="6" s="1"/>
  <c r="BZ20" i="6" a="1"/>
  <c r="BZ20" i="6" s="1"/>
  <c r="BZ27" i="6" l="1" a="1"/>
  <c r="BZ27" i="6" s="1"/>
  <c r="BZ34" i="6"/>
  <c r="CA24" i="6" a="1"/>
  <c r="CA24" i="6" s="1"/>
  <c r="CA38" i="6" s="1"/>
  <c r="CA25" i="6" a="1"/>
  <c r="CA25" i="6" s="1"/>
  <c r="CA39" i="6" s="1"/>
  <c r="CA23" i="6" a="1"/>
  <c r="CA23" i="6" s="1"/>
  <c r="CA37" i="6" s="1"/>
  <c r="CA21" i="6" a="1"/>
  <c r="CA21" i="6" s="1"/>
  <c r="CA35" i="6" s="1"/>
  <c r="CA20" i="6" a="1"/>
  <c r="CA20" i="6" s="1"/>
  <c r="CA22" i="6" a="1"/>
  <c r="CA22" i="6" s="1"/>
  <c r="CA36" i="6" s="1"/>
  <c r="CA27" i="6" l="1" a="1"/>
  <c r="CA27" i="6" s="1"/>
  <c r="CA34" i="6"/>
  <c r="CB21" i="6" a="1"/>
  <c r="CB21" i="6" s="1"/>
  <c r="CB35" i="6" s="1"/>
  <c r="CB25" i="6" a="1"/>
  <c r="CB25" i="6" s="1"/>
  <c r="CB39" i="6" s="1"/>
  <c r="CB22" i="6" a="1"/>
  <c r="CB22" i="6" s="1"/>
  <c r="CB36" i="6" s="1"/>
  <c r="CB24" i="6" a="1"/>
  <c r="CB24" i="6" s="1"/>
  <c r="CB38" i="6" s="1"/>
  <c r="CB20" i="6" a="1"/>
  <c r="CB20" i="6" s="1"/>
  <c r="CB23" i="6" a="1"/>
  <c r="CB23" i="6" s="1"/>
  <c r="CB37" i="6" s="1"/>
  <c r="CB27" i="6" l="1" a="1"/>
  <c r="CB27" i="6" s="1"/>
  <c r="CB34" i="6"/>
  <c r="CC25" i="6" a="1"/>
  <c r="CC25" i="6" s="1"/>
  <c r="CC39" i="6" s="1"/>
  <c r="CC21" i="6" a="1"/>
  <c r="CC21" i="6" s="1"/>
  <c r="CC35" i="6" s="1"/>
  <c r="CC22" i="6" a="1"/>
  <c r="CC22" i="6" s="1"/>
  <c r="CC36" i="6" s="1"/>
  <c r="CC24" i="6" a="1"/>
  <c r="CC24" i="6" s="1"/>
  <c r="CC38" i="6" s="1"/>
  <c r="CC23" i="6" a="1"/>
  <c r="CC23" i="6" s="1"/>
  <c r="CC37" i="6" s="1"/>
  <c r="CC20" i="6" a="1"/>
  <c r="CC20" i="6" s="1"/>
  <c r="CC27" i="6" l="1" a="1"/>
  <c r="CC27" i="6" s="1"/>
  <c r="CC34" i="6"/>
  <c r="CD25" i="6" a="1"/>
  <c r="CD25" i="6" s="1"/>
  <c r="CD39" i="6" s="1"/>
  <c r="CD21" i="6" a="1"/>
  <c r="CD21" i="6" s="1"/>
  <c r="CD35" i="6" s="1"/>
  <c r="CD23" i="6" a="1"/>
  <c r="CD23" i="6" s="1"/>
  <c r="CD37" i="6" s="1"/>
  <c r="CD22" i="6" a="1"/>
  <c r="CD22" i="6" s="1"/>
  <c r="CD36" i="6" s="1"/>
  <c r="CD20" i="6" a="1"/>
  <c r="CD20" i="6" s="1"/>
  <c r="CD24" i="6" a="1"/>
  <c r="CD24" i="6" s="1"/>
  <c r="CD38" i="6" s="1"/>
  <c r="CD27" i="6" l="1" a="1"/>
  <c r="CD27" i="6" s="1"/>
  <c r="CD34" i="6"/>
  <c r="CE24" i="6" a="1"/>
  <c r="CE24" i="6" s="1"/>
  <c r="CE38" i="6" s="1"/>
  <c r="CE25" i="6" a="1"/>
  <c r="CE25" i="6" s="1"/>
  <c r="CE39" i="6" s="1"/>
  <c r="CE20" i="6" a="1"/>
  <c r="CE20" i="6" s="1"/>
  <c r="CE21" i="6" a="1"/>
  <c r="CE21" i="6" s="1"/>
  <c r="CE35" i="6" s="1"/>
  <c r="CE23" i="6" a="1"/>
  <c r="CE23" i="6" s="1"/>
  <c r="CE37" i="6" s="1"/>
  <c r="CE22" i="6" a="1"/>
  <c r="CE22" i="6" s="1"/>
  <c r="CE36" i="6" s="1"/>
  <c r="CE27" i="6" l="1" a="1"/>
  <c r="CE27" i="6" s="1"/>
  <c r="CE34" i="6"/>
  <c r="CF24" i="6" a="1"/>
  <c r="CF24" i="6" s="1"/>
  <c r="CF38" i="6" s="1"/>
  <c r="CF21" i="6" a="1"/>
  <c r="CF21" i="6" s="1"/>
  <c r="CF35" i="6" s="1"/>
  <c r="CF25" i="6" a="1"/>
  <c r="CF25" i="6" s="1"/>
  <c r="CF39" i="6" s="1"/>
  <c r="CF20" i="6" a="1"/>
  <c r="CF20" i="6" s="1"/>
  <c r="CF23" i="6" a="1"/>
  <c r="CF23" i="6" s="1"/>
  <c r="CF37" i="6" s="1"/>
  <c r="CF22" i="6" a="1"/>
  <c r="CF22" i="6" s="1"/>
  <c r="CF36" i="6" s="1"/>
  <c r="CF27" i="6" l="1" a="1"/>
  <c r="CF27" i="6" s="1"/>
  <c r="CF34" i="6"/>
  <c r="CG25" i="6" a="1"/>
  <c r="CG25" i="6" s="1"/>
  <c r="CG39" i="6" s="1"/>
  <c r="CG23" i="6" a="1"/>
  <c r="CG23" i="6" s="1"/>
  <c r="CG37" i="6" s="1"/>
  <c r="CG21" i="6" a="1"/>
  <c r="CG21" i="6" s="1"/>
  <c r="CG35" i="6" s="1"/>
  <c r="CG20" i="6" a="1"/>
  <c r="CG20" i="6" s="1"/>
  <c r="CG24" i="6" a="1"/>
  <c r="CG24" i="6" s="1"/>
  <c r="CG38" i="6" s="1"/>
  <c r="CG22" i="6" a="1"/>
  <c r="CG22" i="6" s="1"/>
  <c r="CG36" i="6" s="1"/>
  <c r="CG27" i="6" l="1" a="1"/>
  <c r="CG27" i="6" s="1"/>
  <c r="CG34" i="6"/>
  <c r="CH25" i="6" a="1"/>
  <c r="CH25" i="6" s="1"/>
  <c r="CH39" i="6" s="1"/>
  <c r="CH24" i="6" a="1"/>
  <c r="CH24" i="6" s="1"/>
  <c r="CH38" i="6" s="1"/>
  <c r="CH20" i="6" a="1"/>
  <c r="CH20" i="6" s="1"/>
  <c r="CH21" i="6" a="1"/>
  <c r="CH21" i="6" s="1"/>
  <c r="CH35" i="6" s="1"/>
  <c r="CH23" i="6" a="1"/>
  <c r="CH23" i="6" s="1"/>
  <c r="CH37" i="6" s="1"/>
  <c r="CH22" i="6" a="1"/>
  <c r="CH22" i="6" s="1"/>
  <c r="CH36" i="6" s="1"/>
  <c r="CH27" i="6" l="1" a="1"/>
  <c r="CH27" i="6" s="1"/>
  <c r="CH34" i="6"/>
  <c r="CI21" i="6" a="1"/>
  <c r="CI21" i="6" s="1"/>
  <c r="CI35" i="6" s="1"/>
  <c r="CI24" i="6" a="1"/>
  <c r="CI24" i="6" s="1"/>
  <c r="CI38" i="6" s="1"/>
  <c r="CI20" i="6" a="1"/>
  <c r="CI20" i="6" s="1"/>
  <c r="CI22" i="6" a="1"/>
  <c r="CI22" i="6" s="1"/>
  <c r="CI36" i="6" s="1"/>
  <c r="CI23" i="6" a="1"/>
  <c r="CI23" i="6" s="1"/>
  <c r="CI37" i="6" s="1"/>
  <c r="CI25" i="6" a="1"/>
  <c r="CI25" i="6" s="1"/>
  <c r="CI39" i="6" s="1"/>
  <c r="CI27" i="6" l="1" a="1"/>
  <c r="CI27" i="6" s="1"/>
  <c r="CI34" i="6"/>
  <c r="CJ24" i="6" a="1"/>
  <c r="CJ24" i="6" s="1"/>
  <c r="CJ38" i="6" s="1"/>
  <c r="CJ21" i="6" a="1"/>
  <c r="CJ21" i="6" s="1"/>
  <c r="CJ35" i="6" s="1"/>
  <c r="CJ25" i="6" a="1"/>
  <c r="CJ25" i="6" s="1"/>
  <c r="CJ39" i="6" s="1"/>
  <c r="CJ23" i="6" a="1"/>
  <c r="CJ23" i="6" s="1"/>
  <c r="CJ37" i="6" s="1"/>
  <c r="CJ22" i="6" a="1"/>
  <c r="CJ22" i="6" s="1"/>
  <c r="CJ36" i="6" s="1"/>
  <c r="CJ20" i="6" a="1"/>
  <c r="CJ20" i="6" s="1"/>
  <c r="CJ27" i="6" l="1" a="1"/>
  <c r="CJ27" i="6" s="1"/>
  <c r="CJ34" i="6"/>
  <c r="CK25" i="6" a="1"/>
  <c r="CK25" i="6" s="1"/>
  <c r="CK39" i="6" s="1"/>
  <c r="CK23" i="6" a="1"/>
  <c r="CK23" i="6" s="1"/>
  <c r="CK37" i="6" s="1"/>
  <c r="CK21" i="6" a="1"/>
  <c r="CK21" i="6" s="1"/>
  <c r="CK35" i="6" s="1"/>
  <c r="CK20" i="6" a="1"/>
  <c r="CK20" i="6" s="1"/>
  <c r="CK22" i="6" a="1"/>
  <c r="CK22" i="6" s="1"/>
  <c r="CK36" i="6" s="1"/>
  <c r="CK24" i="6" a="1"/>
  <c r="CK24" i="6" s="1"/>
  <c r="CK38" i="6" s="1"/>
  <c r="CK27" i="6" l="1" a="1"/>
  <c r="CK27" i="6" s="1"/>
  <c r="CK34" i="6"/>
  <c r="CL24" i="6" a="1"/>
  <c r="CL24" i="6" s="1"/>
  <c r="CL38" i="6" s="1"/>
  <c r="CL25" i="6" a="1"/>
  <c r="CL25" i="6" s="1"/>
  <c r="CL39" i="6" s="1"/>
  <c r="CL20" i="6" a="1"/>
  <c r="CL20" i="6" s="1"/>
  <c r="CL22" i="6" a="1"/>
  <c r="CL22" i="6" s="1"/>
  <c r="CL36" i="6" s="1"/>
  <c r="CL23" i="6" a="1"/>
  <c r="CL23" i="6" s="1"/>
  <c r="CL37" i="6" s="1"/>
  <c r="CL21" i="6" a="1"/>
  <c r="CL21" i="6" s="1"/>
  <c r="CL35" i="6" s="1"/>
  <c r="CL27" i="6" l="1" a="1"/>
  <c r="CL27" i="6" s="1"/>
  <c r="CL34" i="6"/>
  <c r="CM21" i="6" a="1"/>
  <c r="CM21" i="6" s="1"/>
  <c r="CM35" i="6" s="1"/>
  <c r="CM24" i="6" a="1"/>
  <c r="CM24" i="6" s="1"/>
  <c r="CM38" i="6" s="1"/>
  <c r="CM20" i="6" a="1"/>
  <c r="CM20" i="6" s="1"/>
  <c r="CM22" i="6" a="1"/>
  <c r="CM22" i="6" s="1"/>
  <c r="CM36" i="6" s="1"/>
  <c r="CM23" i="6" a="1"/>
  <c r="CM23" i="6" s="1"/>
  <c r="CM37" i="6" s="1"/>
  <c r="CM25" i="6" a="1"/>
  <c r="CM25" i="6" s="1"/>
  <c r="CM39" i="6" s="1"/>
  <c r="CM27" i="6" l="1" a="1"/>
  <c r="CM27" i="6" s="1"/>
  <c r="CM34" i="6"/>
  <c r="CN24" i="6" a="1"/>
  <c r="CN24" i="6" s="1"/>
  <c r="CN38" i="6" s="1"/>
  <c r="CN21" i="6" a="1"/>
  <c r="CN21" i="6" s="1"/>
  <c r="CN35" i="6" s="1"/>
  <c r="CN25" i="6" a="1"/>
  <c r="CN25" i="6" s="1"/>
  <c r="CN39" i="6" s="1"/>
  <c r="CN23" i="6" a="1"/>
  <c r="CN23" i="6" s="1"/>
  <c r="CN37" i="6" s="1"/>
  <c r="CN22" i="6" a="1"/>
  <c r="CN22" i="6" s="1"/>
  <c r="CN36" i="6" s="1"/>
  <c r="CN20" i="6" a="1"/>
  <c r="CN20" i="6" s="1"/>
  <c r="CN27" i="6" l="1" a="1"/>
  <c r="CN27" i="6" s="1"/>
  <c r="CN34" i="6"/>
  <c r="CO25" i="6" a="1"/>
  <c r="CO25" i="6" s="1"/>
  <c r="CO39" i="6" s="1"/>
  <c r="CO23" i="6" a="1"/>
  <c r="CO23" i="6" s="1"/>
  <c r="CO37" i="6" s="1"/>
  <c r="CO21" i="6" a="1"/>
  <c r="CO21" i="6" s="1"/>
  <c r="CO35" i="6" s="1"/>
  <c r="CO22" i="6" a="1"/>
  <c r="CO22" i="6" s="1"/>
  <c r="CO36" i="6" s="1"/>
  <c r="CO20" i="6" a="1"/>
  <c r="CO20" i="6" s="1"/>
  <c r="CO24" i="6" a="1"/>
  <c r="CO24" i="6" s="1"/>
  <c r="CO38" i="6" s="1"/>
  <c r="CO27" i="6" l="1" a="1"/>
  <c r="CO27" i="6" s="1"/>
  <c r="CO34" i="6"/>
  <c r="CP24" i="6" a="1"/>
  <c r="CP24" i="6" s="1"/>
  <c r="CP38" i="6" s="1"/>
  <c r="CP25" i="6" a="1"/>
  <c r="CP25" i="6" s="1"/>
  <c r="CP39" i="6" s="1"/>
  <c r="CP23" i="6" a="1"/>
  <c r="CP23" i="6" s="1"/>
  <c r="CP37" i="6" s="1"/>
  <c r="CP21" i="6" a="1"/>
  <c r="CP21" i="6" s="1"/>
  <c r="CP35" i="6" s="1"/>
  <c r="CP22" i="6" a="1"/>
  <c r="CP22" i="6" s="1"/>
  <c r="CP36" i="6" s="1"/>
  <c r="CP20" i="6" a="1"/>
  <c r="CP20" i="6" s="1"/>
  <c r="CP27" i="6" l="1" a="1"/>
  <c r="CP27" i="6" s="1"/>
  <c r="CP34" i="6"/>
  <c r="CQ21" i="6" a="1"/>
  <c r="CQ21" i="6" s="1"/>
  <c r="CQ35" i="6" s="1"/>
  <c r="CQ24" i="6" a="1"/>
  <c r="CQ24" i="6" s="1"/>
  <c r="CQ38" i="6" s="1"/>
  <c r="CQ22" i="6" a="1"/>
  <c r="CQ22" i="6" s="1"/>
  <c r="CQ36" i="6" s="1"/>
  <c r="CQ23" i="6" a="1"/>
  <c r="CQ23" i="6" s="1"/>
  <c r="CQ37" i="6" s="1"/>
  <c r="CQ25" i="6" a="1"/>
  <c r="CQ25" i="6" s="1"/>
  <c r="CQ39" i="6" s="1"/>
  <c r="CQ20" i="6" a="1"/>
  <c r="CQ20" i="6" s="1"/>
  <c r="CQ27" i="6" l="1" a="1"/>
  <c r="CQ27" i="6" s="1"/>
  <c r="CQ34" i="6"/>
  <c r="CR24" i="6" a="1"/>
  <c r="CR24" i="6" s="1"/>
  <c r="CR38" i="6" s="1"/>
  <c r="CR21" i="6" a="1"/>
  <c r="CR21" i="6" s="1"/>
  <c r="CR35" i="6" s="1"/>
  <c r="CR20" i="6" a="1"/>
  <c r="CR20" i="6" s="1"/>
  <c r="CR25" i="6" a="1"/>
  <c r="CR25" i="6" s="1"/>
  <c r="CR39" i="6" s="1"/>
  <c r="CR22" i="6" a="1"/>
  <c r="CR22" i="6" s="1"/>
  <c r="CR36" i="6" s="1"/>
  <c r="CR23" i="6" a="1"/>
  <c r="CR23" i="6" s="1"/>
  <c r="CR37" i="6" s="1"/>
  <c r="CR27" i="6" l="1" a="1"/>
  <c r="CR27" i="6" s="1"/>
  <c r="CR34" i="6"/>
  <c r="CS24" i="6" a="1"/>
  <c r="CS24" i="6" s="1"/>
  <c r="CS38" i="6" s="1"/>
  <c r="CS25" i="6" a="1"/>
  <c r="CS25" i="6" s="1"/>
  <c r="CS39" i="6" s="1"/>
  <c r="CS23" i="6" a="1"/>
  <c r="CS23" i="6" s="1"/>
  <c r="CS37" i="6" s="1"/>
  <c r="CS20" i="6" a="1"/>
  <c r="CS20" i="6" s="1"/>
  <c r="CS22" i="6" a="1"/>
  <c r="CS22" i="6" s="1"/>
  <c r="CS36" i="6" s="1"/>
  <c r="CS21" i="6" a="1"/>
  <c r="CS21" i="6" s="1"/>
  <c r="CS35" i="6" s="1"/>
  <c r="CS27" i="6" l="1" a="1"/>
  <c r="CS27" i="6" s="1"/>
  <c r="CS34" i="6"/>
  <c r="CT21" i="6" a="1"/>
  <c r="CT21" i="6" s="1"/>
  <c r="CT35" i="6" s="1"/>
  <c r="CT25" i="6" a="1"/>
  <c r="CT25" i="6" s="1"/>
  <c r="CT39" i="6" s="1"/>
  <c r="CT20" i="6" a="1"/>
  <c r="CT20" i="6" s="1"/>
  <c r="CT22" i="6" a="1"/>
  <c r="CT22" i="6" s="1"/>
  <c r="CT36" i="6" s="1"/>
  <c r="CT24" i="6" a="1"/>
  <c r="CT24" i="6" s="1"/>
  <c r="CT38" i="6" s="1"/>
  <c r="CT23" i="6" a="1"/>
  <c r="CT23" i="6" s="1"/>
  <c r="CT37" i="6" s="1"/>
  <c r="CT27" i="6" l="1" a="1"/>
  <c r="CT27" i="6" s="1"/>
  <c r="CT34" i="6"/>
  <c r="CU25" i="6" a="1"/>
  <c r="CU25" i="6" s="1"/>
  <c r="CU39" i="6" s="1"/>
  <c r="CU23" i="6" a="1"/>
  <c r="CU23" i="6" s="1"/>
  <c r="CU37" i="6" s="1"/>
  <c r="CU24" i="6" a="1"/>
  <c r="CU24" i="6" s="1"/>
  <c r="CU38" i="6" s="1"/>
  <c r="CU20" i="6" a="1"/>
  <c r="CU20" i="6" s="1"/>
  <c r="CU22" i="6" a="1"/>
  <c r="CU22" i="6" s="1"/>
  <c r="CU36" i="6" s="1"/>
  <c r="CU21" i="6" a="1"/>
  <c r="CU21" i="6" s="1"/>
  <c r="CU35" i="6" s="1"/>
  <c r="CU27" i="6" l="1" a="1"/>
  <c r="CU27" i="6" s="1"/>
  <c r="CU34" i="6"/>
  <c r="CV23" i="6" a="1"/>
  <c r="CV23" i="6" s="1"/>
  <c r="CV37" i="6" s="1"/>
  <c r="CV24" i="6" a="1"/>
  <c r="CV24" i="6" s="1"/>
  <c r="CV38" i="6" s="1"/>
  <c r="CV20" i="6" a="1"/>
  <c r="CV20" i="6" s="1"/>
  <c r="CV22" i="6" a="1"/>
  <c r="CV22" i="6" s="1"/>
  <c r="CV36" i="6" s="1"/>
  <c r="CV21" i="6" a="1"/>
  <c r="CV21" i="6" s="1"/>
  <c r="CV35" i="6" s="1"/>
  <c r="CV25" i="6" a="1"/>
  <c r="CV25" i="6" s="1"/>
  <c r="CV39" i="6" s="1"/>
  <c r="CV27" i="6" l="1" a="1"/>
  <c r="CV27" i="6" s="1"/>
  <c r="CV34" i="6"/>
  <c r="CW24" i="6" a="1"/>
  <c r="CW24" i="6" s="1"/>
  <c r="CW38" i="6" s="1"/>
  <c r="CW23" i="6" a="1"/>
  <c r="CW23" i="6" s="1"/>
  <c r="CW37" i="6" s="1"/>
  <c r="CW25" i="6" a="1"/>
  <c r="CW25" i="6" s="1"/>
  <c r="CW39" i="6" s="1"/>
  <c r="CW22" i="6" a="1"/>
  <c r="CW22" i="6" s="1"/>
  <c r="CW36" i="6" s="1"/>
  <c r="CW20" i="6" a="1"/>
  <c r="CW20" i="6" s="1"/>
  <c r="CW21" i="6" a="1"/>
  <c r="CW21" i="6" s="1"/>
  <c r="CW35" i="6" s="1"/>
  <c r="CW27" i="6" l="1" a="1"/>
  <c r="CW27" i="6" s="1"/>
  <c r="CW34" i="6"/>
  <c r="CX23" i="6" a="1"/>
  <c r="CX23" i="6" s="1"/>
  <c r="CX37" i="6" s="1"/>
  <c r="CX24" i="6" a="1"/>
  <c r="CX24" i="6" s="1"/>
  <c r="CX38" i="6" s="1"/>
  <c r="CX20" i="6" a="1"/>
  <c r="CX20" i="6" s="1"/>
  <c r="CX25" i="6" a="1"/>
  <c r="CX25" i="6" s="1"/>
  <c r="CX39" i="6" s="1"/>
  <c r="CX22" i="6" a="1"/>
  <c r="CX22" i="6" s="1"/>
  <c r="CX36" i="6" s="1"/>
  <c r="CX21" i="6" a="1"/>
  <c r="CX21" i="6" s="1"/>
  <c r="CX35" i="6" s="1"/>
  <c r="CX27" i="6" l="1" a="1"/>
  <c r="CX27" i="6" s="1"/>
  <c r="CX34" i="6"/>
  <c r="CY25" i="6" a="1"/>
  <c r="CY25" i="6" s="1"/>
  <c r="CY39" i="6" s="1"/>
  <c r="CY21" i="6" a="1"/>
  <c r="CY21" i="6" s="1"/>
  <c r="CY35" i="6" s="1"/>
  <c r="CY20" i="6" a="1"/>
  <c r="CY20" i="6" s="1"/>
  <c r="CY23" i="6" a="1"/>
  <c r="CY23" i="6" s="1"/>
  <c r="CY37" i="6" s="1"/>
  <c r="CY22" i="6" a="1"/>
  <c r="CY22" i="6" s="1"/>
  <c r="CY36" i="6" s="1"/>
  <c r="CY24" i="6" a="1"/>
  <c r="CY24" i="6" s="1"/>
  <c r="CY38" i="6" s="1"/>
  <c r="CY27" i="6" l="1" a="1"/>
  <c r="CY27" i="6" s="1"/>
  <c r="CY34" i="6"/>
  <c r="CZ25" i="6" a="1"/>
  <c r="CZ25" i="6" s="1"/>
  <c r="CZ39" i="6" s="1"/>
  <c r="CZ23" i="6" a="1"/>
  <c r="CZ23" i="6" s="1"/>
  <c r="CZ37" i="6" s="1"/>
  <c r="CZ24" i="6" a="1"/>
  <c r="CZ24" i="6" s="1"/>
  <c r="CZ38" i="6" s="1"/>
  <c r="CZ22" i="6" a="1"/>
  <c r="CZ22" i="6" s="1"/>
  <c r="CZ36" i="6" s="1"/>
  <c r="CZ21" i="6" a="1"/>
  <c r="CZ21" i="6" s="1"/>
  <c r="CZ35" i="6" s="1"/>
  <c r="CZ20" i="6" a="1"/>
  <c r="CZ20" i="6" s="1"/>
  <c r="CZ27" i="6" l="1" a="1"/>
  <c r="CZ27" i="6" s="1"/>
  <c r="CZ34" i="6"/>
  <c r="DA25" i="6" a="1"/>
  <c r="DA25" i="6" s="1"/>
  <c r="DA39" i="6" s="1"/>
  <c r="DA21" i="6" a="1"/>
  <c r="DA21" i="6" s="1"/>
  <c r="DA35" i="6" s="1"/>
  <c r="DA20" i="6" a="1"/>
  <c r="DA20" i="6" s="1"/>
  <c r="DA23" i="6" a="1"/>
  <c r="DA23" i="6" s="1"/>
  <c r="DA37" i="6" s="1"/>
  <c r="DA22" i="6" a="1"/>
  <c r="DA22" i="6" s="1"/>
  <c r="DA36" i="6" s="1"/>
  <c r="DA24" i="6" a="1"/>
  <c r="DA24" i="6" s="1"/>
  <c r="DA38" i="6" s="1"/>
  <c r="DA27" i="6" l="1" a="1"/>
  <c r="DA27" i="6" s="1"/>
  <c r="DA34" i="6"/>
  <c r="DB24" i="6" a="1"/>
  <c r="DB24" i="6" s="1"/>
  <c r="DB38" i="6" s="1"/>
  <c r="DB21" i="6" a="1"/>
  <c r="DB21" i="6" s="1"/>
  <c r="DB35" i="6" s="1"/>
  <c r="DB23" i="6" a="1"/>
  <c r="DB23" i="6" s="1"/>
  <c r="DB37" i="6" s="1"/>
  <c r="DB20" i="6" a="1"/>
  <c r="DB20" i="6" s="1"/>
  <c r="DB22" i="6" a="1"/>
  <c r="DB22" i="6" s="1"/>
  <c r="DB36" i="6" s="1"/>
  <c r="DB25" i="6" a="1"/>
  <c r="DB25" i="6" s="1"/>
  <c r="DB39" i="6" s="1"/>
  <c r="DB27" i="6" l="1" a="1"/>
  <c r="DB27" i="6" s="1"/>
  <c r="DB34" i="6"/>
  <c r="DC25" i="6" a="1"/>
  <c r="DC25" i="6" s="1"/>
  <c r="DC39" i="6" s="1"/>
  <c r="DC22" i="6" a="1"/>
  <c r="DC22" i="6" s="1"/>
  <c r="DC36" i="6" s="1"/>
  <c r="DC20" i="6" a="1"/>
  <c r="DC20" i="6" s="1"/>
  <c r="DC21" i="6" a="1"/>
  <c r="DC21" i="6" s="1"/>
  <c r="DC35" i="6" s="1"/>
  <c r="DC23" i="6" a="1"/>
  <c r="DC23" i="6" s="1"/>
  <c r="DC37" i="6" s="1"/>
  <c r="DC24" i="6" a="1"/>
  <c r="DC24" i="6" s="1"/>
  <c r="DC38" i="6" s="1"/>
  <c r="DC27" i="6" l="1" a="1"/>
  <c r="DC27" i="6" s="1"/>
  <c r="DC34" i="6"/>
  <c r="DD21" i="6" a="1"/>
  <c r="DD21" i="6" s="1"/>
  <c r="DD35" i="6" s="1"/>
  <c r="DD25" i="6" a="1"/>
  <c r="DD25" i="6" s="1"/>
  <c r="DD39" i="6" s="1"/>
  <c r="DD23" i="6" a="1"/>
  <c r="DD23" i="6" s="1"/>
  <c r="DD37" i="6" s="1"/>
  <c r="DD20" i="6" a="1"/>
  <c r="DD20" i="6" s="1"/>
  <c r="DD22" i="6" a="1"/>
  <c r="DD22" i="6" s="1"/>
  <c r="DD36" i="6" s="1"/>
  <c r="DD24" i="6" a="1"/>
  <c r="DD24" i="6" s="1"/>
  <c r="DD38" i="6" s="1"/>
  <c r="DD27" i="6" l="1" a="1"/>
  <c r="DD27" i="6" s="1"/>
  <c r="DD34" i="6"/>
  <c r="DE25" i="6" a="1"/>
  <c r="DE25" i="6" s="1"/>
  <c r="DE39" i="6" s="1"/>
  <c r="DE23" i="6" a="1"/>
  <c r="DE23" i="6" s="1"/>
  <c r="DE37" i="6" s="1"/>
  <c r="DE22" i="6" a="1"/>
  <c r="DE22" i="6" s="1"/>
  <c r="DE36" i="6" s="1"/>
  <c r="DE20" i="6" a="1"/>
  <c r="DE20" i="6" s="1"/>
  <c r="DE21" i="6" a="1"/>
  <c r="DE21" i="6" s="1"/>
  <c r="DE35" i="6" s="1"/>
  <c r="DE24" i="6" a="1"/>
  <c r="DE24" i="6" s="1"/>
  <c r="DE38" i="6" s="1"/>
  <c r="DE27" i="6" l="1" a="1"/>
  <c r="DE27" i="6" s="1"/>
  <c r="DE34" i="6"/>
  <c r="DF24" i="6" a="1"/>
  <c r="DF24" i="6" s="1"/>
  <c r="DF38" i="6" s="1"/>
  <c r="DF21" i="6" a="1"/>
  <c r="DF21" i="6" s="1"/>
  <c r="DF35" i="6" s="1"/>
  <c r="DF20" i="6" a="1"/>
  <c r="DF20" i="6" s="1"/>
  <c r="DF23" i="6" a="1"/>
  <c r="DF23" i="6" s="1"/>
  <c r="DF37" i="6" s="1"/>
  <c r="DF22" i="6" a="1"/>
  <c r="DF22" i="6" s="1"/>
  <c r="DF36" i="6" s="1"/>
  <c r="DF25" i="6" a="1"/>
  <c r="DF25" i="6" s="1"/>
  <c r="DF39" i="6" s="1"/>
  <c r="DF27" i="6" l="1" a="1"/>
  <c r="DF27" i="6" s="1"/>
  <c r="DF34" i="6"/>
  <c r="DG24" i="6" a="1"/>
  <c r="DG24" i="6" s="1"/>
  <c r="DG38" i="6" s="1"/>
  <c r="DG25" i="6" a="1"/>
  <c r="DG25" i="6" s="1"/>
  <c r="DG39" i="6" s="1"/>
  <c r="DG23" i="6" a="1"/>
  <c r="DG23" i="6" s="1"/>
  <c r="DG37" i="6" s="1"/>
  <c r="DG20" i="6" a="1"/>
  <c r="DG20" i="6" s="1"/>
  <c r="DG22" i="6" a="1"/>
  <c r="DG22" i="6" s="1"/>
  <c r="DG36" i="6" s="1"/>
  <c r="DG21" i="6" a="1"/>
  <c r="DG21" i="6" s="1"/>
  <c r="DG35" i="6" s="1"/>
  <c r="DG27" i="6" l="1" a="1"/>
  <c r="DG27" i="6" s="1"/>
  <c r="DG34" i="6"/>
  <c r="DH21" i="6" a="1"/>
  <c r="DH21" i="6" s="1"/>
  <c r="DH35" i="6" s="1"/>
  <c r="DH25" i="6" a="1"/>
  <c r="DH25" i="6" s="1"/>
  <c r="DH39" i="6" s="1"/>
  <c r="DH23" i="6" a="1"/>
  <c r="DH23" i="6" s="1"/>
  <c r="DH37" i="6" s="1"/>
  <c r="DH20" i="6" a="1"/>
  <c r="DH20" i="6" s="1"/>
  <c r="DH22" i="6" a="1"/>
  <c r="DH22" i="6" s="1"/>
  <c r="DH36" i="6" s="1"/>
  <c r="DH24" i="6" a="1"/>
  <c r="DH24" i="6" s="1"/>
  <c r="DH38" i="6" s="1"/>
  <c r="DH27" i="6" l="1" a="1"/>
  <c r="DH27" i="6" s="1"/>
  <c r="DH34" i="6"/>
  <c r="DI25" i="6" a="1"/>
  <c r="DI25" i="6" s="1"/>
  <c r="DI39" i="6" s="1"/>
  <c r="DI21" i="6" a="1"/>
  <c r="DI21" i="6" s="1"/>
  <c r="DI35" i="6" s="1"/>
  <c r="DI20" i="6" a="1"/>
  <c r="DI20" i="6" s="1"/>
  <c r="DI23" i="6" a="1"/>
  <c r="DI23" i="6" s="1"/>
  <c r="DI37" i="6" s="1"/>
  <c r="DI22" i="6" a="1"/>
  <c r="DI22" i="6" s="1"/>
  <c r="DI36" i="6" s="1"/>
  <c r="DI24" i="6" a="1"/>
  <c r="DI24" i="6" s="1"/>
  <c r="DI38" i="6" s="1"/>
  <c r="DI27" i="6" l="1" a="1"/>
  <c r="DI27" i="6" s="1"/>
  <c r="DI34" i="6"/>
  <c r="DJ25" i="6" a="1"/>
  <c r="DJ25" i="6" s="1"/>
  <c r="DJ39" i="6" s="1"/>
  <c r="DJ22" i="6" a="1"/>
  <c r="DJ22" i="6" s="1"/>
  <c r="DJ36" i="6" s="1"/>
  <c r="DJ21" i="6" a="1"/>
  <c r="DJ21" i="6" s="1"/>
  <c r="DJ35" i="6" s="1"/>
  <c r="DJ20" i="6" a="1"/>
  <c r="DJ20" i="6" s="1"/>
  <c r="DJ24" i="6" a="1"/>
  <c r="DJ24" i="6" s="1"/>
  <c r="DJ38" i="6" s="1"/>
  <c r="DJ23" i="6" a="1"/>
  <c r="DJ23" i="6" s="1"/>
  <c r="DJ37" i="6" s="1"/>
  <c r="DJ27" i="6" l="1" a="1"/>
  <c r="DJ27" i="6" s="1"/>
  <c r="DJ34" i="6"/>
  <c r="DK24" i="6" a="1"/>
  <c r="DK24" i="6" s="1"/>
  <c r="DK38" i="6" s="1"/>
  <c r="DK25" i="6" a="1"/>
  <c r="DK25" i="6" s="1"/>
  <c r="DK39" i="6" s="1"/>
  <c r="DK22" i="6" a="1"/>
  <c r="DK22" i="6" s="1"/>
  <c r="DK36" i="6" s="1"/>
  <c r="DK23" i="6" a="1"/>
  <c r="DK23" i="6" s="1"/>
  <c r="DK37" i="6" s="1"/>
  <c r="DK21" i="6" a="1"/>
  <c r="DK21" i="6" s="1"/>
  <c r="DK35" i="6" s="1"/>
  <c r="DK20" i="6" a="1"/>
  <c r="DK20" i="6" s="1"/>
  <c r="DK27" i="6" l="1" a="1"/>
  <c r="DK27" i="6" s="1"/>
  <c r="DK34" i="6"/>
  <c r="DL24" i="6" a="1"/>
  <c r="DL24" i="6" s="1"/>
  <c r="DL38" i="6" s="1"/>
  <c r="DL21" i="6" a="1"/>
  <c r="DL21" i="6" s="1"/>
  <c r="DL35" i="6" s="1"/>
  <c r="DL25" i="6" a="1"/>
  <c r="DL25" i="6" s="1"/>
  <c r="DL39" i="6" s="1"/>
  <c r="DL22" i="6" a="1"/>
  <c r="DL22" i="6" s="1"/>
  <c r="DL36" i="6" s="1"/>
  <c r="DL20" i="6" a="1"/>
  <c r="DL20" i="6" s="1"/>
  <c r="DL23" i="6" a="1"/>
  <c r="DL23" i="6" s="1"/>
  <c r="DL37" i="6" s="1"/>
  <c r="DL27" i="6" l="1" a="1"/>
  <c r="DL27" i="6" s="1"/>
  <c r="DL34" i="6"/>
  <c r="DM25" i="6" a="1"/>
  <c r="DM25" i="6" s="1"/>
  <c r="DM39" i="6" s="1"/>
  <c r="DM23" i="6" a="1"/>
  <c r="DM23" i="6" s="1"/>
  <c r="DM37" i="6" s="1"/>
  <c r="DM21" i="6" a="1"/>
  <c r="DM21" i="6" s="1"/>
  <c r="DM35" i="6" s="1"/>
  <c r="DM20" i="6" a="1"/>
  <c r="DM20" i="6" s="1"/>
  <c r="DM22" i="6" a="1"/>
  <c r="DM22" i="6" s="1"/>
  <c r="DM36" i="6" s="1"/>
  <c r="DM24" i="6" a="1"/>
  <c r="DM24" i="6" s="1"/>
  <c r="DM38" i="6" s="1"/>
  <c r="DM27" i="6" l="1" a="1"/>
  <c r="DM27" i="6" s="1"/>
  <c r="DM34" i="6"/>
  <c r="DN25" i="6" a="1"/>
  <c r="DN25" i="6" s="1"/>
  <c r="DN39" i="6" s="1"/>
  <c r="DN24" i="6" a="1"/>
  <c r="DN24" i="6" s="1"/>
  <c r="DN38" i="6" s="1"/>
  <c r="DN22" i="6" a="1"/>
  <c r="DN22" i="6" s="1"/>
  <c r="DN36" i="6" s="1"/>
  <c r="DN20" i="6" a="1"/>
  <c r="DN20" i="6" s="1"/>
  <c r="DN21" i="6" a="1"/>
  <c r="DN21" i="6" s="1"/>
  <c r="DN35" i="6" s="1"/>
  <c r="DN23" i="6" a="1"/>
  <c r="DN23" i="6" s="1"/>
  <c r="DN37" i="6" s="1"/>
  <c r="DN27" i="6" l="1" a="1"/>
  <c r="DN27" i="6" s="1"/>
  <c r="DN34" i="6"/>
  <c r="DO25" i="6" a="1"/>
  <c r="DO25" i="6" s="1"/>
  <c r="DO39" i="6" s="1"/>
  <c r="DO24" i="6" a="1"/>
  <c r="DO24" i="6" s="1"/>
  <c r="DO38" i="6" s="1"/>
  <c r="DO22" i="6" a="1"/>
  <c r="DO22" i="6" s="1"/>
  <c r="DO36" i="6" s="1"/>
  <c r="DO23" i="6" a="1"/>
  <c r="DO23" i="6" s="1"/>
  <c r="DO37" i="6" s="1"/>
  <c r="DO20" i="6" a="1"/>
  <c r="DO20" i="6" s="1"/>
  <c r="DO21" i="6" a="1"/>
  <c r="DO21" i="6" s="1"/>
  <c r="DO35" i="6" s="1"/>
  <c r="DO27" i="6" l="1" a="1"/>
  <c r="DO27" i="6" s="1"/>
  <c r="DO34" i="6"/>
  <c r="DP24" i="6" a="1"/>
  <c r="DP24" i="6" s="1"/>
  <c r="DP38" i="6" s="1"/>
  <c r="DP21" i="6" a="1"/>
  <c r="DP21" i="6" s="1"/>
  <c r="DP35" i="6" s="1"/>
  <c r="DP25" i="6" a="1"/>
  <c r="DP25" i="6" s="1"/>
  <c r="DP39" i="6" s="1"/>
  <c r="DP22" i="6" a="1"/>
  <c r="DP22" i="6" s="1"/>
  <c r="DP36" i="6" s="1"/>
  <c r="DP20" i="6" a="1"/>
  <c r="DP20" i="6" s="1"/>
  <c r="DP23" i="6" a="1"/>
  <c r="DP23" i="6" s="1"/>
  <c r="DP37" i="6" s="1"/>
  <c r="DP27" i="6" l="1" a="1"/>
  <c r="DP27" i="6" s="1"/>
  <c r="DP34" i="6"/>
  <c r="DQ25" i="6" a="1"/>
  <c r="DQ25" i="6" s="1"/>
  <c r="DQ39" i="6" s="1"/>
  <c r="DQ23" i="6" a="1"/>
  <c r="DQ23" i="6" s="1"/>
  <c r="DQ37" i="6" s="1"/>
  <c r="DQ20" i="6" a="1"/>
  <c r="DQ20" i="6" s="1"/>
  <c r="DQ21" i="6" a="1"/>
  <c r="DQ21" i="6" s="1"/>
  <c r="DQ35" i="6" s="1"/>
  <c r="DQ22" i="6" a="1"/>
  <c r="DQ22" i="6" s="1"/>
  <c r="DQ36" i="6" s="1"/>
  <c r="DQ24" i="6" a="1"/>
  <c r="DQ24" i="6" s="1"/>
  <c r="DQ38" i="6" s="1"/>
  <c r="DQ27" i="6" l="1" a="1"/>
  <c r="DQ27" i="6" s="1"/>
  <c r="DQ34" i="6"/>
  <c r="DR24" i="6" a="1"/>
  <c r="DR24" i="6" s="1"/>
  <c r="DR38" i="6" s="1"/>
  <c r="DR20" i="6" a="1"/>
  <c r="DR20" i="6" s="1"/>
  <c r="DR22" i="6" a="1"/>
  <c r="DR22" i="6" s="1"/>
  <c r="DR36" i="6" s="1"/>
  <c r="DR25" i="6" a="1"/>
  <c r="DR25" i="6" s="1"/>
  <c r="DR39" i="6" s="1"/>
  <c r="DR21" i="6" a="1"/>
  <c r="DR21" i="6" s="1"/>
  <c r="DR35" i="6" s="1"/>
  <c r="DR23" i="6" a="1"/>
  <c r="DR23" i="6" s="1"/>
  <c r="DR37" i="6" s="1"/>
  <c r="DR27" i="6" l="1" a="1"/>
  <c r="DR27" i="6" s="1"/>
  <c r="DR34" i="6"/>
  <c r="DS24" i="6" a="1"/>
  <c r="DS24" i="6" s="1"/>
  <c r="DS38" i="6" s="1"/>
  <c r="DS25" i="6" a="1"/>
  <c r="DS25" i="6" s="1"/>
  <c r="DS39" i="6" s="1"/>
  <c r="DS23" i="6" a="1"/>
  <c r="DS23" i="6" s="1"/>
  <c r="DS37" i="6" s="1"/>
  <c r="DS20" i="6" a="1"/>
  <c r="DS20" i="6" s="1"/>
  <c r="DS22" i="6" a="1"/>
  <c r="DS22" i="6" s="1"/>
  <c r="DS36" i="6" s="1"/>
  <c r="DS21" i="6" a="1"/>
  <c r="DS21" i="6" s="1"/>
  <c r="DS35" i="6" s="1"/>
  <c r="DS27" i="6" l="1" a="1"/>
  <c r="DS27" i="6" s="1"/>
  <c r="DS34" i="6"/>
  <c r="DT24" i="6" a="1"/>
  <c r="DT24" i="6" s="1"/>
  <c r="DT38" i="6" s="1"/>
  <c r="DT21" i="6" a="1"/>
  <c r="DT21" i="6" s="1"/>
  <c r="DT35" i="6" s="1"/>
  <c r="DT25" i="6" a="1"/>
  <c r="DT25" i="6" s="1"/>
  <c r="DT39" i="6" s="1"/>
  <c r="DT22" i="6" a="1"/>
  <c r="DT22" i="6" s="1"/>
  <c r="DT36" i="6" s="1"/>
  <c r="DT20" i="6" a="1"/>
  <c r="DT20" i="6" s="1"/>
  <c r="DT23" i="6" a="1"/>
  <c r="DT23" i="6" s="1"/>
  <c r="DT37" i="6" s="1"/>
  <c r="DT27" i="6" l="1" a="1"/>
  <c r="DT27" i="6" s="1"/>
  <c r="DT34" i="6"/>
  <c r="DU25" i="6" a="1"/>
  <c r="DU25" i="6" s="1"/>
  <c r="DU39" i="6" s="1"/>
  <c r="DU23" i="6" a="1"/>
  <c r="DU23" i="6" s="1"/>
  <c r="DU37" i="6" s="1"/>
  <c r="DU21" i="6" a="1"/>
  <c r="DU21" i="6" s="1"/>
  <c r="DU35" i="6" s="1"/>
  <c r="DU20" i="6" a="1"/>
  <c r="DU20" i="6" s="1"/>
  <c r="DU24" i="6" a="1"/>
  <c r="DU24" i="6" s="1"/>
  <c r="DU38" i="6" s="1"/>
  <c r="DU22" i="6" a="1"/>
  <c r="DU22" i="6" s="1"/>
  <c r="DU36" i="6" s="1"/>
  <c r="DU27" i="6" l="1" a="1"/>
  <c r="DU27" i="6" s="1"/>
  <c r="DU34" i="6"/>
  <c r="DV24" i="6" a="1"/>
  <c r="DV24" i="6" s="1"/>
  <c r="DV38" i="6" s="1"/>
  <c r="DV21" i="6" a="1"/>
  <c r="DV21" i="6" s="1"/>
  <c r="DV35" i="6" s="1"/>
  <c r="DV23" i="6" a="1"/>
  <c r="DV23" i="6" s="1"/>
  <c r="DV37" i="6" s="1"/>
  <c r="DV22" i="6" a="1"/>
  <c r="DV22" i="6" s="1"/>
  <c r="DV36" i="6" s="1"/>
  <c r="DV20" i="6" a="1"/>
  <c r="DV20" i="6" s="1"/>
  <c r="DV25" i="6" a="1"/>
  <c r="DV25" i="6" s="1"/>
  <c r="DV39" i="6" s="1"/>
  <c r="DV27" i="6" l="1" a="1"/>
  <c r="DV27" i="6" s="1"/>
  <c r="DV34" i="6"/>
  <c r="DW25" i="6" a="1"/>
  <c r="DW25" i="6" s="1"/>
  <c r="DW39" i="6" s="1"/>
  <c r="DW24" i="6" a="1"/>
  <c r="DW24" i="6" s="1"/>
  <c r="DW38" i="6" s="1"/>
  <c r="DW23" i="6" a="1"/>
  <c r="DW23" i="6" s="1"/>
  <c r="DW37" i="6" s="1"/>
  <c r="DW22" i="6" a="1"/>
  <c r="DW22" i="6" s="1"/>
  <c r="DW36" i="6" s="1"/>
  <c r="DW20" i="6" a="1"/>
  <c r="DW20" i="6" s="1"/>
  <c r="DW21" i="6" a="1"/>
  <c r="DW21" i="6" s="1"/>
  <c r="DW35" i="6" s="1"/>
  <c r="DW27" i="6" l="1" a="1"/>
  <c r="DW27" i="6" s="1"/>
  <c r="DW34" i="6"/>
  <c r="DX23" i="6" a="1"/>
  <c r="DX23" i="6" s="1"/>
  <c r="DX37" i="6" s="1"/>
  <c r="DX24" i="6" a="1"/>
  <c r="DX24" i="6" s="1"/>
  <c r="DX38" i="6" s="1"/>
  <c r="DX22" i="6" a="1"/>
  <c r="DX22" i="6" s="1"/>
  <c r="DX36" i="6" s="1"/>
  <c r="DX20" i="6" a="1"/>
  <c r="DX20" i="6" s="1"/>
  <c r="DX25" i="6" a="1"/>
  <c r="DX25" i="6" s="1"/>
  <c r="DX39" i="6" s="1"/>
  <c r="DX21" i="6" a="1"/>
  <c r="DX21" i="6" s="1"/>
  <c r="DX35" i="6" s="1"/>
  <c r="DX27" i="6" l="1" a="1"/>
  <c r="DX27" i="6" s="1"/>
  <c r="DX34" i="6"/>
  <c r="DY24" i="6" a="1"/>
  <c r="DY24" i="6" s="1"/>
  <c r="DY38" i="6" s="1"/>
  <c r="DY25" i="6" a="1"/>
  <c r="DY25" i="6" s="1"/>
  <c r="DY39" i="6" s="1"/>
  <c r="DY20" i="6" a="1"/>
  <c r="DY20" i="6" s="1"/>
  <c r="DY22" i="6" a="1"/>
  <c r="DY22" i="6" s="1"/>
  <c r="DY36" i="6" s="1"/>
  <c r="DY23" i="6" a="1"/>
  <c r="DY23" i="6" s="1"/>
  <c r="DY37" i="6" s="1"/>
  <c r="DY21" i="6" a="1"/>
  <c r="DY21" i="6" s="1"/>
  <c r="DY35" i="6" s="1"/>
  <c r="DY27" i="6" l="1" a="1"/>
  <c r="DY27" i="6" s="1"/>
  <c r="DY34" i="6"/>
  <c r="DZ24" i="6" a="1"/>
  <c r="DZ24" i="6" s="1"/>
  <c r="DZ38" i="6" s="1"/>
  <c r="DZ25" i="6" a="1"/>
  <c r="DZ25" i="6" s="1"/>
  <c r="DZ39" i="6" s="1"/>
  <c r="DZ23" i="6" a="1"/>
  <c r="DZ23" i="6" s="1"/>
  <c r="DZ37" i="6" s="1"/>
  <c r="DZ20" i="6" a="1"/>
  <c r="DZ20" i="6" s="1"/>
  <c r="DZ22" i="6" a="1"/>
  <c r="DZ22" i="6" s="1"/>
  <c r="DZ36" i="6" s="1"/>
  <c r="DZ21" i="6" a="1"/>
  <c r="DZ21" i="6" s="1"/>
  <c r="DZ35" i="6" s="1"/>
  <c r="DZ27" i="6" l="1" a="1"/>
  <c r="DZ27" i="6" s="1"/>
  <c r="DZ34" i="6"/>
  <c r="EA25" i="6" a="1"/>
  <c r="EA25" i="6" s="1"/>
  <c r="EA39" i="6" s="1"/>
  <c r="EA23" i="6" a="1"/>
  <c r="EA23" i="6" s="1"/>
  <c r="EA37" i="6" s="1"/>
  <c r="EA20" i="6" a="1"/>
  <c r="EA20" i="6" s="1"/>
  <c r="EA22" i="6" a="1"/>
  <c r="EA22" i="6" s="1"/>
  <c r="EA36" i="6" s="1"/>
  <c r="EA24" i="6" a="1"/>
  <c r="EA24" i="6" s="1"/>
  <c r="EA38" i="6" s="1"/>
  <c r="EA21" i="6" a="1"/>
  <c r="EA21" i="6" s="1"/>
  <c r="EA35" i="6" s="1"/>
  <c r="EA27" i="6" l="1" a="1"/>
  <c r="EA27" i="6" s="1"/>
  <c r="EA34" i="6"/>
  <c r="EB23" i="6" a="1"/>
  <c r="EB23" i="6" s="1"/>
  <c r="EB37" i="6" s="1"/>
  <c r="EB21" i="6" a="1"/>
  <c r="EB21" i="6" s="1"/>
  <c r="EB35" i="6" s="1"/>
  <c r="EB24" i="6" a="1"/>
  <c r="EB24" i="6" s="1"/>
  <c r="EB38" i="6" s="1"/>
  <c r="EB25" i="6" a="1"/>
  <c r="EB25" i="6" s="1"/>
  <c r="EB39" i="6" s="1"/>
  <c r="EB22" i="6" a="1"/>
  <c r="EB22" i="6" s="1"/>
  <c r="EB36" i="6" s="1"/>
  <c r="EB20" i="6" a="1"/>
  <c r="EB20" i="6" s="1"/>
  <c r="EB27" i="6" l="1" a="1"/>
  <c r="EB27" i="6" s="1"/>
  <c r="EB34" i="6"/>
  <c r="EC24" i="6" a="1"/>
  <c r="EC24" i="6" s="1"/>
  <c r="EC38" i="6" s="1"/>
  <c r="EC23" i="6" a="1"/>
  <c r="EC23" i="6" s="1"/>
  <c r="EC37" i="6" s="1"/>
  <c r="EC25" i="6" a="1"/>
  <c r="EC25" i="6" s="1"/>
  <c r="EC39" i="6" s="1"/>
  <c r="EC20" i="6" a="1"/>
  <c r="EC20" i="6" s="1"/>
  <c r="EC22" i="6" a="1"/>
  <c r="EC22" i="6" s="1"/>
  <c r="EC36" i="6" s="1"/>
  <c r="EC21" i="6" a="1"/>
  <c r="EC21" i="6" s="1"/>
  <c r="EC35" i="6" s="1"/>
  <c r="EC27" i="6" l="1" a="1"/>
  <c r="EC27" i="6" s="1"/>
  <c r="EC34" i="6"/>
  <c r="ED24" i="6" a="1"/>
  <c r="ED24" i="6" s="1"/>
  <c r="ED38" i="6" s="1"/>
  <c r="ED25" i="6" a="1"/>
  <c r="ED25" i="6" s="1"/>
  <c r="ED39" i="6" s="1"/>
  <c r="ED20" i="6" a="1"/>
  <c r="ED20" i="6" s="1"/>
  <c r="ED22" i="6" a="1"/>
  <c r="ED22" i="6" s="1"/>
  <c r="ED36" i="6" s="1"/>
  <c r="ED21" i="6" a="1"/>
  <c r="ED21" i="6" s="1"/>
  <c r="ED35" i="6" s="1"/>
  <c r="ED23" i="6" a="1"/>
  <c r="ED23" i="6" s="1"/>
  <c r="ED37" i="6" s="1"/>
  <c r="ED27" i="6" l="1" a="1"/>
  <c r="ED27" i="6" s="1"/>
  <c r="ED34" i="6"/>
  <c r="EE21" i="6" a="1"/>
  <c r="EE21" i="6" s="1"/>
  <c r="EE35" i="6" s="1"/>
  <c r="EE25" i="6" a="1"/>
  <c r="EE25" i="6" s="1"/>
  <c r="EE39" i="6" s="1"/>
  <c r="EE20" i="6" a="1"/>
  <c r="EE20" i="6" s="1"/>
  <c r="EE23" i="6" a="1"/>
  <c r="EE23" i="6" s="1"/>
  <c r="EE37" i="6" s="1"/>
  <c r="EE22" i="6" a="1"/>
  <c r="EE22" i="6" s="1"/>
  <c r="EE36" i="6" s="1"/>
  <c r="EE24" i="6" a="1"/>
  <c r="EE24" i="6" s="1"/>
  <c r="EE38" i="6" s="1"/>
  <c r="EE27" i="6" l="1" a="1"/>
  <c r="EE27" i="6" s="1"/>
  <c r="EE34" i="6"/>
  <c r="EF25" i="6" a="1"/>
  <c r="EF25" i="6" s="1"/>
  <c r="EF39" i="6" s="1"/>
  <c r="EF23" i="6" a="1"/>
  <c r="EF23" i="6" s="1"/>
  <c r="EF37" i="6" s="1"/>
  <c r="EF24" i="6" a="1"/>
  <c r="EF24" i="6" s="1"/>
  <c r="EF38" i="6" s="1"/>
  <c r="EF22" i="6" a="1"/>
  <c r="EF22" i="6" s="1"/>
  <c r="EF36" i="6" s="1"/>
  <c r="EF20" i="6" a="1"/>
  <c r="EF20" i="6" s="1"/>
  <c r="EF21" i="6" a="1"/>
  <c r="EF21" i="6" s="1"/>
  <c r="EF35" i="6" s="1"/>
  <c r="EF27" i="6" l="1" a="1"/>
  <c r="EF27" i="6" s="1"/>
  <c r="EF34" i="6"/>
  <c r="EG25" i="6" a="1"/>
  <c r="EG25" i="6" s="1"/>
  <c r="EG39" i="6" s="1"/>
  <c r="EG23" i="6" a="1"/>
  <c r="EG23" i="6" s="1"/>
  <c r="EG37" i="6" s="1"/>
  <c r="EG21" i="6" a="1"/>
  <c r="EG21" i="6" s="1"/>
  <c r="EG35" i="6" s="1"/>
  <c r="EG20" i="6" a="1"/>
  <c r="EG20" i="6" s="1"/>
  <c r="EG22" i="6" a="1"/>
  <c r="EG22" i="6" s="1"/>
  <c r="EG36" i="6" s="1"/>
  <c r="EG24" i="6" a="1"/>
  <c r="EG24" i="6" s="1"/>
  <c r="EG38" i="6" s="1"/>
  <c r="EG27" i="6" l="1" a="1"/>
  <c r="EG27" i="6" s="1"/>
  <c r="EG34" i="6"/>
  <c r="EH25" i="6" a="1"/>
  <c r="EH25" i="6" s="1"/>
  <c r="EH39" i="6" s="1"/>
  <c r="EH24" i="6" a="1"/>
  <c r="EH24" i="6" s="1"/>
  <c r="EH38" i="6" s="1"/>
  <c r="EH20" i="6" a="1"/>
  <c r="EH20" i="6" s="1"/>
  <c r="EH21" i="6" a="1"/>
  <c r="EH21" i="6" s="1"/>
  <c r="EH35" i="6" s="1"/>
  <c r="EH23" i="6" a="1"/>
  <c r="EH23" i="6" s="1"/>
  <c r="EH37" i="6" s="1"/>
  <c r="EH22" i="6" a="1"/>
  <c r="EH22" i="6" s="1"/>
  <c r="EH36" i="6" s="1"/>
  <c r="EH27" i="6" l="1" a="1"/>
  <c r="EH27" i="6" s="1"/>
  <c r="EH34" i="6"/>
  <c r="EI24" i="6" a="1"/>
  <c r="EI24" i="6" s="1"/>
  <c r="EI38" i="6" s="1"/>
  <c r="EI25" i="6" a="1"/>
  <c r="EI25" i="6" s="1"/>
  <c r="EI39" i="6" s="1"/>
  <c r="EI20" i="6" a="1"/>
  <c r="EI20" i="6" s="1"/>
  <c r="EI23" i="6" a="1"/>
  <c r="EI23" i="6" s="1"/>
  <c r="EI37" i="6" s="1"/>
  <c r="EI22" i="6" a="1"/>
  <c r="EI22" i="6" s="1"/>
  <c r="EI36" i="6" s="1"/>
  <c r="EI21" i="6" a="1"/>
  <c r="EI21" i="6" s="1"/>
  <c r="EI35" i="6" s="1"/>
  <c r="EI27" i="6" l="1" a="1"/>
  <c r="EI27" i="6" s="1"/>
  <c r="EI34" i="6"/>
  <c r="EJ21" i="6" a="1"/>
  <c r="EJ21" i="6" s="1"/>
  <c r="EJ35" i="6" s="1"/>
  <c r="EJ25" i="6" a="1"/>
  <c r="EJ25" i="6" s="1"/>
  <c r="EJ39" i="6" s="1"/>
  <c r="EJ23" i="6" a="1"/>
  <c r="EJ23" i="6" s="1"/>
  <c r="EJ37" i="6" s="1"/>
  <c r="EJ20" i="6" a="1"/>
  <c r="EJ20" i="6" s="1"/>
  <c r="EJ22" i="6" a="1"/>
  <c r="EJ22" i="6" s="1"/>
  <c r="EJ36" i="6" s="1"/>
  <c r="EJ24" i="6" a="1"/>
  <c r="EJ24" i="6" s="1"/>
  <c r="EJ38" i="6" s="1"/>
  <c r="EJ27" i="6" l="1" a="1"/>
  <c r="EJ27" i="6" s="1"/>
  <c r="EK21" i="6" a="1"/>
  <c r="EK21" i="6" s="1"/>
  <c r="EK22" i="6" a="1"/>
  <c r="EK22" i="6" s="1"/>
  <c r="EK24" i="6" a="1"/>
  <c r="EK24" i="6" s="1"/>
  <c r="EK38" i="6" s="1"/>
  <c r="EK20" i="6" a="1"/>
  <c r="EK20" i="6" s="1"/>
  <c r="EK25" i="6" a="1"/>
  <c r="EK25" i="6" s="1"/>
  <c r="EJ34" i="6"/>
  <c r="EK23" i="6" a="1"/>
  <c r="EK23" i="6" s="1"/>
  <c r="EK27" i="6" l="1" a="1"/>
  <c r="EK27" i="6" s="1"/>
  <c r="EK37" i="6"/>
  <c r="EK39" i="6"/>
  <c r="EK34" i="6"/>
  <c r="EL25" i="6" a="1"/>
  <c r="EL25" i="6" s="1"/>
  <c r="EK12" i="6" a="1"/>
  <c r="EK12" i="6" s="1"/>
  <c r="EK16" i="6" a="1"/>
  <c r="EK16" i="6" s="1"/>
  <c r="EK14" i="6" a="1"/>
  <c r="EK14" i="6" s="1"/>
  <c r="EL24" i="6" a="1"/>
  <c r="EL24" i="6" s="1"/>
  <c r="EL20" i="6" a="1"/>
  <c r="EL20" i="6" s="1"/>
  <c r="EK17" i="6" a="1"/>
  <c r="EK17" i="6" s="1"/>
  <c r="EL22" i="6" a="1"/>
  <c r="EL22" i="6" s="1"/>
  <c r="EK13" i="6" a="1"/>
  <c r="EK13" i="6" s="1"/>
  <c r="EL23" i="6" a="1"/>
  <c r="EL23" i="6" s="1"/>
  <c r="EL21" i="6" a="1"/>
  <c r="EL21" i="6" s="1"/>
  <c r="EK15" i="6" a="1"/>
  <c r="EK15" i="6" s="1"/>
  <c r="EK36" i="6"/>
  <c r="EK35" i="6"/>
  <c r="EL27" i="6" l="1" a="1"/>
  <c r="EL27" i="6" s="1"/>
  <c r="EL37" i="6"/>
  <c r="EK10" i="6"/>
  <c r="EL39" i="6"/>
  <c r="EL36" i="6"/>
  <c r="EK41" i="6"/>
  <c r="EK48" i="6" s="1"/>
  <c r="EL34" i="6"/>
  <c r="EM21" i="6" a="1"/>
  <c r="EM21" i="6" s="1"/>
  <c r="EL15" i="6" a="1"/>
  <c r="EL15" i="6" s="1"/>
  <c r="EL17" i="6" a="1"/>
  <c r="EL17" i="6" s="1"/>
  <c r="EL12" i="6" a="1"/>
  <c r="EL12" i="6" s="1"/>
  <c r="EM24" i="6" a="1"/>
  <c r="EM24" i="6" s="1"/>
  <c r="EM23" i="6" a="1"/>
  <c r="EM23" i="6" s="1"/>
  <c r="EM22" i="6" a="1"/>
  <c r="EM22" i="6" s="1"/>
  <c r="EL14" i="6" a="1"/>
  <c r="EL14" i="6" s="1"/>
  <c r="EL13" i="6" a="1"/>
  <c r="EL13" i="6" s="1"/>
  <c r="EL16" i="6" a="1"/>
  <c r="EL16" i="6" s="1"/>
  <c r="EM20" i="6" a="1"/>
  <c r="EM20" i="6" s="1"/>
  <c r="EM25" i="6" a="1"/>
  <c r="EM25" i="6" s="1"/>
  <c r="EL38" i="6"/>
  <c r="EL35" i="6"/>
  <c r="EM27" i="6" l="1" a="1"/>
  <c r="EM27" i="6" s="1"/>
  <c r="EM38" i="6"/>
  <c r="EK46" i="6"/>
  <c r="EK49" i="6"/>
  <c r="EM39" i="6"/>
  <c r="EL10" i="6"/>
  <c r="EM34" i="6"/>
  <c r="EN24" i="6" a="1"/>
  <c r="EN24" i="6" s="1"/>
  <c r="EN23" i="6" a="1"/>
  <c r="EN23" i="6" s="1"/>
  <c r="EN25" i="6" a="1"/>
  <c r="EN25" i="6" s="1"/>
  <c r="EM12" i="6" a="1"/>
  <c r="EM12" i="6" s="1"/>
  <c r="EN22" i="6" a="1"/>
  <c r="EN22" i="6" s="1"/>
  <c r="EM16" i="6" a="1"/>
  <c r="EM16" i="6" s="1"/>
  <c r="EN21" i="6" a="1"/>
  <c r="EN21" i="6" s="1"/>
  <c r="EM13" i="6" a="1"/>
  <c r="EM13" i="6" s="1"/>
  <c r="EN20" i="6" a="1"/>
  <c r="EN20" i="6" s="1"/>
  <c r="EM15" i="6" a="1"/>
  <c r="EM15" i="6" s="1"/>
  <c r="EM14" i="6" a="1"/>
  <c r="EM14" i="6" s="1"/>
  <c r="EM17" i="6" a="1"/>
  <c r="EM17" i="6" s="1"/>
  <c r="EM35" i="6"/>
  <c r="EL41" i="6"/>
  <c r="EL50" i="6" s="1"/>
  <c r="EK6" i="6"/>
  <c r="EK5" i="6"/>
  <c r="EK2" i="6"/>
  <c r="EK4" i="6"/>
  <c r="EK7" i="6"/>
  <c r="EK3" i="6"/>
  <c r="EM36" i="6"/>
  <c r="EK47" i="6"/>
  <c r="EK50" i="6"/>
  <c r="EM37" i="6"/>
  <c r="EK45" i="6"/>
  <c r="EN27" i="6" l="1" a="1"/>
  <c r="EN27" i="6" s="1"/>
  <c r="EL49" i="6"/>
  <c r="EL46" i="6"/>
  <c r="EL48" i="6"/>
  <c r="EM41" i="6"/>
  <c r="EM48" i="6" s="1"/>
  <c r="EN35" i="6"/>
  <c r="EL5" i="6"/>
  <c r="EL6" i="6"/>
  <c r="EL7" i="6"/>
  <c r="EL3" i="6"/>
  <c r="EL4" i="6"/>
  <c r="EL2" i="6"/>
  <c r="EK9" i="6" a="1"/>
  <c r="EK9" i="6" s="1"/>
  <c r="EL47" i="6"/>
  <c r="EN36" i="6"/>
  <c r="EM10" i="6"/>
  <c r="EL45" i="6"/>
  <c r="EN39" i="6"/>
  <c r="EN37" i="6"/>
  <c r="EK56" i="6" a="1"/>
  <c r="EK56" i="6" s="1"/>
  <c r="EK52" i="6" a="1"/>
  <c r="EK52" i="6" s="1"/>
  <c r="EK54" i="6" a="1"/>
  <c r="EK54" i="6" s="1"/>
  <c r="EK55" i="6" a="1"/>
  <c r="EK55" i="6" s="1"/>
  <c r="EK53" i="6" a="1"/>
  <c r="EK53" i="6" s="1"/>
  <c r="EK57" i="6" a="1"/>
  <c r="EK57" i="6" s="1"/>
  <c r="EN34" i="6"/>
  <c r="EO25" i="6" a="1"/>
  <c r="EO25" i="6" s="1"/>
  <c r="EN13" i="6" a="1"/>
  <c r="EN13" i="6" s="1"/>
  <c r="EO24" i="6" a="1"/>
  <c r="EO24" i="6" s="1"/>
  <c r="EO22" i="6" a="1"/>
  <c r="EO22" i="6" s="1"/>
  <c r="EN14" i="6" a="1"/>
  <c r="EN14" i="6" s="1"/>
  <c r="EN17" i="6" a="1"/>
  <c r="EN17" i="6" s="1"/>
  <c r="EO23" i="6" a="1"/>
  <c r="EO23" i="6" s="1"/>
  <c r="EO20" i="6" a="1"/>
  <c r="EO20" i="6" s="1"/>
  <c r="EN15" i="6" a="1"/>
  <c r="EN15" i="6" s="1"/>
  <c r="EN12" i="6" a="1"/>
  <c r="EN12" i="6" s="1"/>
  <c r="EN16" i="6" a="1"/>
  <c r="EN16" i="6" s="1"/>
  <c r="EO21" i="6" a="1"/>
  <c r="EO21" i="6" s="1"/>
  <c r="EN38" i="6"/>
  <c r="EM49" i="6" l="1"/>
  <c r="EO27" i="6" a="1"/>
  <c r="EO27" i="6" s="1"/>
  <c r="EM50" i="6"/>
  <c r="EK59" i="6"/>
  <c r="EM47" i="6"/>
  <c r="EO34" i="6"/>
  <c r="EP21" i="6" a="1"/>
  <c r="EP21" i="6" s="1"/>
  <c r="EO14" i="6" a="1"/>
  <c r="EO14" i="6" s="1"/>
  <c r="EP22" i="6" a="1"/>
  <c r="EP22" i="6" s="1"/>
  <c r="EO17" i="6" a="1"/>
  <c r="EO17" i="6" s="1"/>
  <c r="EO15" i="6" a="1"/>
  <c r="EO15" i="6" s="1"/>
  <c r="EP23" i="6" a="1"/>
  <c r="EP23" i="6" s="1"/>
  <c r="EP37" i="6" s="1"/>
  <c r="EO16" i="6" a="1"/>
  <c r="EO16" i="6" s="1"/>
  <c r="EO13" i="6" a="1"/>
  <c r="EO13" i="6" s="1"/>
  <c r="EP20" i="6" a="1"/>
  <c r="EP20" i="6" s="1"/>
  <c r="EO12" i="6" a="1"/>
  <c r="EO12" i="6" s="1"/>
  <c r="EP24" i="6" a="1"/>
  <c r="EP24" i="6" s="1"/>
  <c r="EP25" i="6" a="1"/>
  <c r="EP25" i="6" s="1"/>
  <c r="EN41" i="6"/>
  <c r="EN48" i="6" s="1"/>
  <c r="EO37" i="6"/>
  <c r="EO39" i="6"/>
  <c r="EO35" i="6"/>
  <c r="EO36" i="6"/>
  <c r="EL56" i="6" a="1"/>
  <c r="EL56" i="6" s="1"/>
  <c r="EL52" i="6" a="1"/>
  <c r="EL52" i="6" s="1"/>
  <c r="EL53" i="6" a="1"/>
  <c r="EL53" i="6" s="1"/>
  <c r="EL55" i="6" a="1"/>
  <c r="EL55" i="6" s="1"/>
  <c r="EL54" i="6" a="1"/>
  <c r="EL54" i="6" s="1"/>
  <c r="EL57" i="6" a="1"/>
  <c r="EL57" i="6" s="1"/>
  <c r="EL9" i="6" a="1"/>
  <c r="EL9" i="6" s="1"/>
  <c r="EM45" i="6"/>
  <c r="EO38" i="6"/>
  <c r="EN10" i="6"/>
  <c r="EM3" i="6"/>
  <c r="EM6" i="6"/>
  <c r="EM4" i="6"/>
  <c r="EM2" i="6"/>
  <c r="EM7" i="6"/>
  <c r="EM5" i="6"/>
  <c r="EM46" i="6"/>
  <c r="EP27" i="6" l="1" a="1"/>
  <c r="EP27" i="6" s="1"/>
  <c r="EL59" i="6"/>
  <c r="EN50" i="6"/>
  <c r="EN45" i="6"/>
  <c r="EN46" i="6"/>
  <c r="EM56" i="6" a="1"/>
  <c r="EM56" i="6" s="1"/>
  <c r="EM52" i="6" a="1"/>
  <c r="EM52" i="6" s="1"/>
  <c r="EM54" i="6" a="1"/>
  <c r="EM54" i="6" s="1"/>
  <c r="EM53" i="6" a="1"/>
  <c r="EM53" i="6" s="1"/>
  <c r="EM57" i="6" a="1"/>
  <c r="EM57" i="6" s="1"/>
  <c r="EM55" i="6" a="1"/>
  <c r="EM55" i="6" s="1"/>
  <c r="EP39" i="6"/>
  <c r="EM9" i="6" a="1"/>
  <c r="EM9" i="6" s="1"/>
  <c r="EN49" i="6"/>
  <c r="EP38" i="6"/>
  <c r="EP36" i="6"/>
  <c r="EN2" i="6"/>
  <c r="EN3" i="6"/>
  <c r="EN7" i="6"/>
  <c r="EN6" i="6"/>
  <c r="EN4" i="6"/>
  <c r="EN5" i="6"/>
  <c r="EN47" i="6"/>
  <c r="EO10" i="6"/>
  <c r="EP34" i="6"/>
  <c r="EQ20" i="6" a="1"/>
  <c r="EQ20" i="6" s="1"/>
  <c r="EP16" i="6" a="1"/>
  <c r="EP16" i="6" s="1"/>
  <c r="EP12" i="6" a="1"/>
  <c r="EP12" i="6" s="1"/>
  <c r="EQ22" i="6" a="1"/>
  <c r="EQ22" i="6" s="1"/>
  <c r="EP15" i="6" a="1"/>
  <c r="EP15" i="6" s="1"/>
  <c r="EQ24" i="6" a="1"/>
  <c r="EQ24" i="6" s="1"/>
  <c r="EQ23" i="6" a="1"/>
  <c r="EQ23" i="6" s="1"/>
  <c r="EP14" i="6" a="1"/>
  <c r="EP14" i="6" s="1"/>
  <c r="EP17" i="6" a="1"/>
  <c r="EP17" i="6" s="1"/>
  <c r="EQ25" i="6" a="1"/>
  <c r="EQ25" i="6" s="1"/>
  <c r="EP13" i="6" a="1"/>
  <c r="EP13" i="6" s="1"/>
  <c r="EQ21" i="6" a="1"/>
  <c r="EQ21" i="6" s="1"/>
  <c r="EP35" i="6"/>
  <c r="EO41" i="6"/>
  <c r="EO49" i="6" s="1"/>
  <c r="EN54" i="6" l="1" a="1"/>
  <c r="EN54" i="6" s="1"/>
  <c r="EN53" i="6" a="1"/>
  <c r="EN53" i="6" s="1"/>
  <c r="EQ27" i="6" a="1"/>
  <c r="EQ27" i="6" s="1"/>
  <c r="EN55" i="6" a="1"/>
  <c r="EN55" i="6" s="1"/>
  <c r="EN56" i="6" a="1"/>
  <c r="EN56" i="6" s="1"/>
  <c r="EN52" i="6" a="1"/>
  <c r="EN52" i="6" s="1"/>
  <c r="EN57" i="6" a="1"/>
  <c r="EN57" i="6" s="1"/>
  <c r="EM59" i="6"/>
  <c r="EO45" i="6"/>
  <c r="EP10" i="6"/>
  <c r="EQ39" i="6"/>
  <c r="EQ36" i="6"/>
  <c r="EQ34" i="6"/>
  <c r="EQ16" i="6" a="1"/>
  <c r="EQ16" i="6" s="1"/>
  <c r="EQ13" i="6" a="1"/>
  <c r="EQ13" i="6" s="1"/>
  <c r="EQ15" i="6" a="1"/>
  <c r="EQ15" i="6" s="1"/>
  <c r="ER23" i="6" a="1"/>
  <c r="ER23" i="6" s="1"/>
  <c r="ER24" i="6" a="1"/>
  <c r="ER24" i="6" s="1"/>
  <c r="ER38" i="6" s="1"/>
  <c r="ER25" i="6" a="1"/>
  <c r="ER25" i="6" s="1"/>
  <c r="EQ14" i="6" a="1"/>
  <c r="EQ14" i="6" s="1"/>
  <c r="ER21" i="6" a="1"/>
  <c r="ER21" i="6" s="1"/>
  <c r="ER22" i="6" a="1"/>
  <c r="ER22" i="6" s="1"/>
  <c r="ER20" i="6" a="1"/>
  <c r="ER20" i="6" s="1"/>
  <c r="EQ12" i="6" a="1"/>
  <c r="EQ12" i="6" s="1"/>
  <c r="EQ17" i="6" a="1"/>
  <c r="EQ17" i="6" s="1"/>
  <c r="EQ35" i="6"/>
  <c r="EP41" i="6"/>
  <c r="EP47" i="6" s="1"/>
  <c r="EO48" i="6"/>
  <c r="EO46" i="6"/>
  <c r="EQ37" i="6"/>
  <c r="EO5" i="6"/>
  <c r="EO3" i="6"/>
  <c r="EO4" i="6"/>
  <c r="EO2" i="6"/>
  <c r="EO7" i="6"/>
  <c r="EO6" i="6"/>
  <c r="EN9" i="6" a="1"/>
  <c r="EN9" i="6" s="1"/>
  <c r="EQ38" i="6"/>
  <c r="EO47" i="6"/>
  <c r="EO50" i="6"/>
  <c r="ER27" i="6" l="1" a="1"/>
  <c r="ER27" i="6" s="1"/>
  <c r="EN59" i="6"/>
  <c r="EO56" i="6" a="1"/>
  <c r="EO56" i="6" s="1"/>
  <c r="EO9" i="6" a="1"/>
  <c r="EO9" i="6" s="1"/>
  <c r="EO54" i="6" a="1"/>
  <c r="EO54" i="6" s="1"/>
  <c r="ER34" i="6"/>
  <c r="ES21" i="6" a="1"/>
  <c r="ES21" i="6" s="1"/>
  <c r="ER14" i="6" a="1"/>
  <c r="ER14" i="6" s="1"/>
  <c r="ES24" i="6" a="1"/>
  <c r="ES24" i="6" s="1"/>
  <c r="ES23" i="6" a="1"/>
  <c r="ES23" i="6" s="1"/>
  <c r="ER16" i="6" a="1"/>
  <c r="ER16" i="6" s="1"/>
  <c r="ES20" i="6" a="1"/>
  <c r="ES20" i="6" s="1"/>
  <c r="ER15" i="6" a="1"/>
  <c r="ER15" i="6" s="1"/>
  <c r="ES22" i="6" a="1"/>
  <c r="ES22" i="6" s="1"/>
  <c r="ER12" i="6" a="1"/>
  <c r="ER12" i="6" s="1"/>
  <c r="ES25" i="6" a="1"/>
  <c r="ES25" i="6" s="1"/>
  <c r="ER13" i="6" a="1"/>
  <c r="ER13" i="6" s="1"/>
  <c r="ER17" i="6" a="1"/>
  <c r="ER17" i="6" s="1"/>
  <c r="EO53" i="6" a="1"/>
  <c r="EO53" i="6" s="1"/>
  <c r="ER36" i="6"/>
  <c r="EO57" i="6" a="1"/>
  <c r="EO57" i="6" s="1"/>
  <c r="EQ41" i="6"/>
  <c r="EQ48" i="6" s="1"/>
  <c r="EO55" i="6" a="1"/>
  <c r="EO55" i="6" s="1"/>
  <c r="EP45" i="6"/>
  <c r="EP48" i="6"/>
  <c r="ER39" i="6"/>
  <c r="EO52" i="6" a="1"/>
  <c r="EO52" i="6" s="1"/>
  <c r="ER35" i="6"/>
  <c r="EP46" i="6"/>
  <c r="EP50" i="6"/>
  <c r="ER37" i="6"/>
  <c r="EP49" i="6"/>
  <c r="EQ10" i="6"/>
  <c r="EP5" i="6"/>
  <c r="EP4" i="6"/>
  <c r="EP3" i="6"/>
  <c r="EP7" i="6"/>
  <c r="EP6" i="6"/>
  <c r="EP2" i="6"/>
  <c r="ES27" i="6" l="1" a="1"/>
  <c r="ES27" i="6" s="1"/>
  <c r="Q286" i="6" s="1" a="1"/>
  <c r="Q286" i="6" s="1"/>
  <c r="EQ50" i="6"/>
  <c r="EQ49" i="6"/>
  <c r="EQ46" i="6"/>
  <c r="EQ47" i="6"/>
  <c r="ES15" i="6" a="1"/>
  <c r="ES15" i="6" s="1"/>
  <c r="ES16" i="6" a="1"/>
  <c r="ES16" i="6" s="1"/>
  <c r="ES12" i="6" a="1"/>
  <c r="ES12" i="6" s="1"/>
  <c r="ES34" i="6"/>
  <c r="ES14" i="6" a="1"/>
  <c r="ES14" i="6" s="1"/>
  <c r="K6" i="8"/>
  <c r="ES17" i="6" a="1"/>
  <c r="ES17" i="6" s="1"/>
  <c r="ES13" i="6" a="1"/>
  <c r="ES13" i="6" s="1"/>
  <c r="EQ5" i="6"/>
  <c r="EQ7" i="6"/>
  <c r="EQ2" i="6"/>
  <c r="EQ4" i="6"/>
  <c r="EQ3" i="6"/>
  <c r="EQ6" i="6"/>
  <c r="EP55" i="6" a="1"/>
  <c r="EP55" i="6" s="1"/>
  <c r="EP54" i="6" a="1"/>
  <c r="EP54" i="6" s="1"/>
  <c r="EP52" i="6" a="1"/>
  <c r="EP52" i="6" s="1"/>
  <c r="EP56" i="6" a="1"/>
  <c r="EP56" i="6" s="1"/>
  <c r="EP53" i="6" a="1"/>
  <c r="EP53" i="6" s="1"/>
  <c r="EP57" i="6" a="1"/>
  <c r="EP57" i="6" s="1"/>
  <c r="EP9" i="6" a="1"/>
  <c r="EP9" i="6" s="1"/>
  <c r="ES37" i="6"/>
  <c r="N6" i="8"/>
  <c r="EO59" i="6"/>
  <c r="EQ45" i="6"/>
  <c r="ES38" i="6"/>
  <c r="O6" i="8"/>
  <c r="ES39" i="6"/>
  <c r="P6" i="8"/>
  <c r="ER10" i="6"/>
  <c r="ES35" i="6"/>
  <c r="L6" i="8"/>
  <c r="M6" i="8"/>
  <c r="ES36" i="6"/>
  <c r="ER41" i="6"/>
  <c r="ER45" i="6" s="1"/>
  <c r="Q758" i="10" l="1" a="1"/>
  <c r="Q758" i="10" s="1"/>
  <c r="W758" i="10" s="1"/>
  <c r="Q451" i="10" a="1"/>
  <c r="Q451" i="10" s="1"/>
  <c r="W451" i="10" s="1"/>
  <c r="Q696" i="10" a="1"/>
  <c r="Q696" i="10" s="1"/>
  <c r="W696" i="10" s="1"/>
  <c r="Q169" i="10" a="1"/>
  <c r="Q169" i="10" s="1"/>
  <c r="W169" i="10" s="1"/>
  <c r="Q584" i="10" a="1"/>
  <c r="Q584" i="10" s="1"/>
  <c r="W584" i="10" s="1"/>
  <c r="Q309" i="10" a="1"/>
  <c r="Q309" i="10" s="1"/>
  <c r="W309" i="10" s="1"/>
  <c r="Q444" i="10" a="1"/>
  <c r="Q444" i="10" s="1"/>
  <c r="W444" i="10" s="1"/>
  <c r="Q429" i="10" a="1"/>
  <c r="Q429" i="10" s="1"/>
  <c r="W429" i="10" s="1"/>
  <c r="Q273" i="10" a="1"/>
  <c r="Q273" i="10" s="1"/>
  <c r="W273" i="10" s="1"/>
  <c r="Q275" i="10" a="1"/>
  <c r="Q275" i="10" s="1"/>
  <c r="W275" i="10" s="1"/>
  <c r="Q884" i="10" a="1"/>
  <c r="Q884" i="10" s="1"/>
  <c r="W884" i="10" s="1"/>
  <c r="Q299" i="10" a="1"/>
  <c r="Q299" i="10" s="1"/>
  <c r="W299" i="10" s="1"/>
  <c r="Q726" i="10" a="1"/>
  <c r="Q726" i="10" s="1"/>
  <c r="W726" i="10" s="1"/>
  <c r="Q81" i="10" a="1"/>
  <c r="Q81" i="10" s="1"/>
  <c r="W81" i="10" s="1"/>
  <c r="Q245" i="10" a="1"/>
  <c r="Q245" i="10" s="1"/>
  <c r="W245" i="10" s="1"/>
  <c r="Q627" i="10" a="1"/>
  <c r="Q627" i="10" s="1"/>
  <c r="W627" i="10" s="1"/>
  <c r="Q364" i="10" a="1"/>
  <c r="Q364" i="10" s="1"/>
  <c r="W364" i="10" s="1"/>
  <c r="Q790" i="10" a="1"/>
  <c r="Q790" i="10" s="1"/>
  <c r="W790" i="10" s="1"/>
  <c r="Q50" i="10" a="1"/>
  <c r="Q50" i="10" s="1"/>
  <c r="W50" i="10" s="1"/>
  <c r="Q386" i="10" a="1"/>
  <c r="Q386" i="10" s="1"/>
  <c r="W386" i="10" s="1"/>
  <c r="Q535" i="10" a="1"/>
  <c r="Q535" i="10" s="1"/>
  <c r="W535" i="10" s="1"/>
  <c r="Q431" i="10" a="1"/>
  <c r="Q431" i="10" s="1"/>
  <c r="W431" i="10" s="1"/>
  <c r="Q400" i="10" a="1"/>
  <c r="Q400" i="10" s="1"/>
  <c r="W400" i="10" s="1"/>
  <c r="Q304" i="10" a="1"/>
  <c r="Q304" i="10" s="1"/>
  <c r="W304" i="10" s="1"/>
  <c r="Q741" i="10" a="1"/>
  <c r="Q741" i="10" s="1"/>
  <c r="W741" i="10" s="1"/>
  <c r="Q152" i="10" a="1"/>
  <c r="Q152" i="10" s="1"/>
  <c r="W152" i="10" s="1"/>
  <c r="Q992" i="10" a="1"/>
  <c r="Q992" i="10" s="1"/>
  <c r="W992" i="10" s="1"/>
  <c r="Q346" i="10" a="1"/>
  <c r="Q346" i="10" s="1"/>
  <c r="W346" i="10" s="1"/>
  <c r="Q91" i="10" a="1"/>
  <c r="Q91" i="10" s="1"/>
  <c r="W91" i="10" s="1"/>
  <c r="Q636" i="10" a="1"/>
  <c r="Q636" i="10" s="1"/>
  <c r="W636" i="10" s="1"/>
  <c r="Q921" i="10" a="1"/>
  <c r="Q921" i="10" s="1"/>
  <c r="W921" i="10" s="1"/>
  <c r="Q149" i="10" a="1"/>
  <c r="Q149" i="10" s="1"/>
  <c r="W149" i="10" s="1"/>
  <c r="Q210" i="10" a="1"/>
  <c r="Q210" i="10" s="1"/>
  <c r="W210" i="10" s="1"/>
  <c r="Q212" i="10" a="1"/>
  <c r="Q212" i="10" s="1"/>
  <c r="W212" i="10" s="1"/>
  <c r="Q847" i="10" a="1"/>
  <c r="Q847" i="10" s="1"/>
  <c r="W847" i="10" s="1"/>
  <c r="Q406" i="10" a="1"/>
  <c r="Q406" i="10" s="1"/>
  <c r="W406" i="10" s="1"/>
  <c r="Q721" i="10" a="1"/>
  <c r="Q721" i="10" s="1"/>
  <c r="W721" i="10" s="1"/>
  <c r="Q170" i="10" a="1"/>
  <c r="Q170" i="10" s="1"/>
  <c r="W170" i="10" s="1"/>
  <c r="Q729" i="10" a="1"/>
  <c r="Q729" i="10" s="1"/>
  <c r="W729" i="10" s="1"/>
  <c r="Q988" i="10" a="1"/>
  <c r="Q988" i="10" s="1"/>
  <c r="W988" i="10" s="1"/>
  <c r="Q1001" i="10" a="1"/>
  <c r="Q1001" i="10" s="1"/>
  <c r="W1001" i="10" s="1"/>
  <c r="Q393" i="10" a="1"/>
  <c r="Q393" i="10" s="1"/>
  <c r="W393" i="10" s="1"/>
  <c r="Q618" i="10" a="1"/>
  <c r="Q618" i="10" s="1"/>
  <c r="W618" i="10" s="1"/>
  <c r="Q14" i="10" a="1"/>
  <c r="Q14" i="10" s="1"/>
  <c r="W14" i="10" s="1"/>
  <c r="Q896" i="10" a="1"/>
  <c r="Q896" i="10" s="1"/>
  <c r="W896" i="10" s="1"/>
  <c r="Q328" i="10" a="1"/>
  <c r="Q328" i="10" s="1"/>
  <c r="W328" i="10" s="1"/>
  <c r="Q177" i="10" a="1"/>
  <c r="Q177" i="10" s="1"/>
  <c r="W177" i="10" s="1"/>
  <c r="Q462" i="10" a="1"/>
  <c r="Q462" i="10" s="1"/>
  <c r="W462" i="10" s="1"/>
  <c r="Q131" i="10" a="1"/>
  <c r="Q131" i="10" s="1"/>
  <c r="W131" i="10" s="1"/>
  <c r="Q526" i="10" a="1"/>
  <c r="Q526" i="10" s="1"/>
  <c r="W526" i="10" s="1"/>
  <c r="Q877" i="10" a="1"/>
  <c r="Q877" i="10" s="1"/>
  <c r="W877" i="10" s="1"/>
  <c r="Q249" i="10" a="1"/>
  <c r="Q249" i="10" s="1"/>
  <c r="W249" i="10" s="1"/>
  <c r="Q403" i="10" a="1"/>
  <c r="Q403" i="10" s="1"/>
  <c r="W403" i="10" s="1"/>
  <c r="Q875" i="10" a="1"/>
  <c r="Q875" i="10" s="1"/>
  <c r="W875" i="10" s="1"/>
  <c r="Q550" i="10" a="1"/>
  <c r="Q550" i="10" s="1"/>
  <c r="W550" i="10" s="1"/>
  <c r="Q589" i="10" a="1"/>
  <c r="Q589" i="10" s="1"/>
  <c r="W589" i="10" s="1"/>
  <c r="Q342" i="10" a="1"/>
  <c r="Q342" i="10" s="1"/>
  <c r="W342" i="10" s="1"/>
  <c r="Q761" i="10" a="1"/>
  <c r="Q761" i="10" s="1"/>
  <c r="W761" i="10" s="1"/>
  <c r="Q647" i="10" a="1"/>
  <c r="Q647" i="10" s="1"/>
  <c r="W647" i="10" s="1"/>
  <c r="Q966" i="10" a="1"/>
  <c r="Q966" i="10" s="1"/>
  <c r="W966" i="10" s="1"/>
  <c r="Q308" i="10" a="1"/>
  <c r="Q308" i="10" s="1"/>
  <c r="W308" i="10" s="1"/>
  <c r="Q724" i="10" a="1"/>
  <c r="Q724" i="10" s="1"/>
  <c r="W724" i="10" s="1"/>
  <c r="Q789" i="10" a="1"/>
  <c r="Q789" i="10" s="1"/>
  <c r="W789" i="10" s="1"/>
  <c r="Q332" i="10" a="1"/>
  <c r="Q332" i="10" s="1"/>
  <c r="W332" i="10" s="1"/>
  <c r="Q663" i="10" a="1"/>
  <c r="Q663" i="10" s="1"/>
  <c r="W663" i="10" s="1"/>
  <c r="Q870" i="10" a="1"/>
  <c r="Q870" i="10" s="1"/>
  <c r="W870" i="10" s="1"/>
  <c r="Q194" i="10" a="1"/>
  <c r="Q194" i="10" s="1"/>
  <c r="W194" i="10" s="1"/>
  <c r="Q529" i="10" a="1"/>
  <c r="Q529" i="10" s="1"/>
  <c r="W529" i="10" s="1"/>
  <c r="Q932" i="10" a="1"/>
  <c r="Q932" i="10" s="1"/>
  <c r="W932" i="10" s="1"/>
  <c r="Q795" i="10" a="1"/>
  <c r="Q795" i="10" s="1"/>
  <c r="W795" i="10" s="1"/>
  <c r="Q865" i="10" a="1"/>
  <c r="Q865" i="10" s="1"/>
  <c r="W865" i="10" s="1"/>
  <c r="Q175" i="10" a="1"/>
  <c r="Q175" i="10" s="1"/>
  <c r="W175" i="10" s="1"/>
  <c r="Q142" i="10" a="1"/>
  <c r="Q142" i="10" s="1"/>
  <c r="W142" i="10" s="1"/>
  <c r="Q886" i="10" a="1"/>
  <c r="Q886" i="10" s="1"/>
  <c r="W886" i="10" s="1"/>
  <c r="Q219" i="10" a="1"/>
  <c r="Q219" i="10" s="1"/>
  <c r="W219" i="10" s="1"/>
  <c r="Q799" i="10" a="1"/>
  <c r="Q799" i="10" s="1"/>
  <c r="W799" i="10" s="1"/>
  <c r="Q746" i="10" a="1"/>
  <c r="Q746" i="10" s="1"/>
  <c r="W746" i="10" s="1"/>
  <c r="Q254" i="10" a="1"/>
  <c r="Q254" i="10" s="1"/>
  <c r="W254" i="10" s="1"/>
  <c r="Q833" i="10" a="1"/>
  <c r="Q833" i="10" s="1"/>
  <c r="W833" i="10" s="1"/>
  <c r="Q165" i="10" a="1"/>
  <c r="Q165" i="10" s="1"/>
  <c r="W165" i="10" s="1"/>
  <c r="Q164" i="10" a="1"/>
  <c r="Q164" i="10" s="1"/>
  <c r="W164" i="10" s="1"/>
  <c r="Q852" i="10" a="1"/>
  <c r="Q852" i="10" s="1"/>
  <c r="W852" i="10" s="1"/>
  <c r="Q995" i="10" a="1"/>
  <c r="Q995" i="10" s="1"/>
  <c r="W995" i="10" s="1"/>
  <c r="Q456" i="10" a="1"/>
  <c r="Q456" i="10" s="1"/>
  <c r="W456" i="10" s="1"/>
  <c r="Q218" i="10" a="1"/>
  <c r="Q218" i="10" s="1"/>
  <c r="W218" i="10" s="1"/>
  <c r="Q629" i="10" a="1"/>
  <c r="Q629" i="10" s="1"/>
  <c r="W629" i="10" s="1"/>
  <c r="Q21" i="10" a="1"/>
  <c r="Q21" i="10" s="1"/>
  <c r="W21" i="10" s="1"/>
  <c r="Q973" i="10" a="1"/>
  <c r="Q973" i="10" s="1"/>
  <c r="W973" i="10" s="1"/>
  <c r="Q725" i="10" a="1"/>
  <c r="Q725" i="10" s="1"/>
  <c r="W725" i="10" s="1"/>
  <c r="Q955" i="10" a="1"/>
  <c r="Q955" i="10" s="1"/>
  <c r="W955" i="10" s="1"/>
  <c r="Q54" i="10" a="1"/>
  <c r="Q54" i="10" s="1"/>
  <c r="W54" i="10" s="1"/>
  <c r="Q931" i="10" a="1"/>
  <c r="Q931" i="10" s="1"/>
  <c r="W931" i="10" s="1"/>
  <c r="Q457" i="10" a="1"/>
  <c r="Q457" i="10" s="1"/>
  <c r="W457" i="10" s="1"/>
  <c r="Q145" i="10" a="1"/>
  <c r="Q145" i="10" s="1"/>
  <c r="W145" i="10" s="1"/>
  <c r="Q124" i="10" a="1"/>
  <c r="Q124" i="10" s="1"/>
  <c r="W124" i="10" s="1"/>
  <c r="Q288" i="10" a="1"/>
  <c r="Q288" i="10" s="1"/>
  <c r="W288" i="10" s="1"/>
  <c r="Q665" i="10" a="1"/>
  <c r="Q665" i="10" s="1"/>
  <c r="W665" i="10" s="1"/>
  <c r="Q127" i="10" a="1"/>
  <c r="Q127" i="10" s="1"/>
  <c r="W127" i="10" s="1"/>
  <c r="Q989" i="10" a="1"/>
  <c r="Q989" i="10" s="1"/>
  <c r="W989" i="10" s="1"/>
  <c r="Q294" i="10" a="1"/>
  <c r="Q294" i="10" s="1"/>
  <c r="W294" i="10" s="1"/>
  <c r="Q355" i="10" a="1"/>
  <c r="Q355" i="10" s="1"/>
  <c r="W355" i="10" s="1"/>
  <c r="Q362" i="10" a="1"/>
  <c r="Q362" i="10" s="1"/>
  <c r="W362" i="10" s="1"/>
  <c r="Q598" i="10" a="1"/>
  <c r="Q598" i="10" s="1"/>
  <c r="W598" i="10" s="1"/>
  <c r="Q188" i="10" a="1"/>
  <c r="Q188" i="10" s="1"/>
  <c r="W188" i="10" s="1"/>
  <c r="Q770" i="10" a="1"/>
  <c r="Q770" i="10" s="1"/>
  <c r="W770" i="10" s="1"/>
  <c r="Q95" i="10" a="1"/>
  <c r="Q95" i="10" s="1"/>
  <c r="W95" i="10" s="1"/>
  <c r="Q534" i="10" a="1"/>
  <c r="Q534" i="10" s="1"/>
  <c r="W534" i="10" s="1"/>
  <c r="Q545" i="10" a="1"/>
  <c r="Q545" i="10" s="1"/>
  <c r="W545" i="10" s="1"/>
  <c r="Q174" i="10" a="1"/>
  <c r="Q174" i="10" s="1"/>
  <c r="W174" i="10" s="1"/>
  <c r="Q541" i="10" a="1"/>
  <c r="Q541" i="10" s="1"/>
  <c r="W541" i="10" s="1"/>
  <c r="Q110" i="10" a="1"/>
  <c r="Q110" i="10" s="1"/>
  <c r="W110" i="10" s="1"/>
  <c r="Q901" i="10" a="1"/>
  <c r="Q901" i="10" s="1"/>
  <c r="W901" i="10" s="1"/>
  <c r="Q722" i="10" a="1"/>
  <c r="Q722" i="10" s="1"/>
  <c r="W722" i="10" s="1"/>
  <c r="Q23" i="10" a="1"/>
  <c r="Q23" i="10" s="1"/>
  <c r="W23" i="10" s="1"/>
  <c r="Q574" i="10" a="1"/>
  <c r="Q574" i="10" s="1"/>
  <c r="W574" i="10" s="1"/>
  <c r="Q22" i="10" a="1"/>
  <c r="Q22" i="10" s="1"/>
  <c r="W22" i="10" s="1"/>
  <c r="Q82" i="10" a="1"/>
  <c r="Q82" i="10" s="1"/>
  <c r="W82" i="10" s="1"/>
  <c r="Q569" i="10" a="1"/>
  <c r="Q569" i="10" s="1"/>
  <c r="W569" i="10" s="1"/>
  <c r="Q327" i="10" a="1"/>
  <c r="Q327" i="10" s="1"/>
  <c r="W327" i="10" s="1"/>
  <c r="Q243" i="10" a="1"/>
  <c r="Q243" i="10" s="1"/>
  <c r="W243" i="10" s="1"/>
  <c r="Q757" i="10" a="1"/>
  <c r="Q757" i="10" s="1"/>
  <c r="W757" i="10" s="1"/>
  <c r="Q641" i="10" a="1"/>
  <c r="Q641" i="10" s="1"/>
  <c r="W641" i="10" s="1"/>
  <c r="Q398" i="10" a="1"/>
  <c r="Q398" i="10" s="1"/>
  <c r="W398" i="10" s="1"/>
  <c r="Q396" i="10" a="1"/>
  <c r="Q396" i="10" s="1"/>
  <c r="W396" i="10" s="1"/>
  <c r="Q409" i="10" a="1"/>
  <c r="Q409" i="10" s="1"/>
  <c r="W409" i="10" s="1"/>
  <c r="Q977" i="10" a="1"/>
  <c r="Q977" i="10" s="1"/>
  <c r="W977" i="10" s="1"/>
  <c r="Q83" i="10" a="1"/>
  <c r="Q83" i="10" s="1"/>
  <c r="W83" i="10" s="1"/>
  <c r="Q911" i="10" a="1"/>
  <c r="Q911" i="10" s="1"/>
  <c r="W911" i="10" s="1"/>
  <c r="Q653" i="10" a="1"/>
  <c r="Q653" i="10" s="1"/>
  <c r="W653" i="10" s="1"/>
  <c r="Q814" i="10" a="1"/>
  <c r="Q814" i="10" s="1"/>
  <c r="W814" i="10" s="1"/>
  <c r="Q958" i="10" a="1"/>
  <c r="Q958" i="10" s="1"/>
  <c r="W958" i="10" s="1"/>
  <c r="Q620" i="10" a="1"/>
  <c r="Q620" i="10" s="1"/>
  <c r="W620" i="10" s="1"/>
  <c r="Q514" i="10" a="1"/>
  <c r="Q514" i="10" s="1"/>
  <c r="W514" i="10" s="1"/>
  <c r="Q315" i="10" a="1"/>
  <c r="Q315" i="10" s="1"/>
  <c r="W315" i="10" s="1"/>
  <c r="Q693" i="10" a="1"/>
  <c r="Q693" i="10" s="1"/>
  <c r="W693" i="10" s="1"/>
  <c r="Q637" i="10" a="1"/>
  <c r="Q637" i="10" s="1"/>
  <c r="W637" i="10" s="1"/>
  <c r="Q727" i="10" a="1"/>
  <c r="Q727" i="10" s="1"/>
  <c r="W727" i="10" s="1"/>
  <c r="Q501" i="10" a="1"/>
  <c r="Q501" i="10" s="1"/>
  <c r="W501" i="10" s="1"/>
  <c r="Q710" i="10" a="1"/>
  <c r="Q710" i="10" s="1"/>
  <c r="W710" i="10" s="1"/>
  <c r="Q217" i="10" a="1"/>
  <c r="Q217" i="10" s="1"/>
  <c r="W217" i="10" s="1"/>
  <c r="Q62" i="10" a="1"/>
  <c r="Q62" i="10" s="1"/>
  <c r="W62" i="10" s="1"/>
  <c r="Q306" i="10" a="1"/>
  <c r="Q306" i="10" s="1"/>
  <c r="W306" i="10" s="1"/>
  <c r="Q733" i="10" a="1"/>
  <c r="Q733" i="10" s="1"/>
  <c r="W733" i="10" s="1"/>
  <c r="Q609" i="10" a="1"/>
  <c r="Q609" i="10" s="1"/>
  <c r="W609" i="10" s="1"/>
  <c r="Q32" i="10" a="1"/>
  <c r="Q32" i="10" s="1"/>
  <c r="W32" i="10" s="1"/>
  <c r="Q98" i="10" a="1"/>
  <c r="Q98" i="10" s="1"/>
  <c r="W98" i="10" s="1"/>
  <c r="Q442" i="10" a="1"/>
  <c r="Q442" i="10" s="1"/>
  <c r="W442" i="10" s="1"/>
  <c r="Q818" i="10" a="1"/>
  <c r="Q818" i="10" s="1"/>
  <c r="W818" i="10" s="1"/>
  <c r="Q753" i="10" a="1"/>
  <c r="Q753" i="10" s="1"/>
  <c r="W753" i="10" s="1"/>
  <c r="Q198" i="10" a="1"/>
  <c r="Q198" i="10" s="1"/>
  <c r="W198" i="10" s="1"/>
  <c r="Q784" i="10" a="1"/>
  <c r="Q784" i="10" s="1"/>
  <c r="W784" i="10" s="1"/>
  <c r="Q596" i="10" a="1"/>
  <c r="Q596" i="10" s="1"/>
  <c r="W596" i="10" s="1"/>
  <c r="Q957" i="10" a="1"/>
  <c r="Q957" i="10" s="1"/>
  <c r="W957" i="10" s="1"/>
  <c r="Q419" i="10" a="1"/>
  <c r="Q419" i="10" s="1"/>
  <c r="W419" i="10" s="1"/>
  <c r="Q941" i="10" a="1"/>
  <c r="Q941" i="10" s="1"/>
  <c r="W941" i="10" s="1"/>
  <c r="Q485" i="10" a="1"/>
  <c r="Q485" i="10" s="1"/>
  <c r="W485" i="10" s="1"/>
  <c r="Q702" i="10" a="1"/>
  <c r="Q702" i="10" s="1"/>
  <c r="W702" i="10" s="1"/>
  <c r="Q68" i="10" a="1"/>
  <c r="Q68" i="10" s="1"/>
  <c r="W68" i="10" s="1"/>
  <c r="Q271" i="10" a="1"/>
  <c r="Q271" i="10" s="1"/>
  <c r="W271" i="10" s="1"/>
  <c r="Q783" i="10" a="1"/>
  <c r="Q783" i="10" s="1"/>
  <c r="W783" i="10" s="1"/>
  <c r="Q782" i="10" a="1"/>
  <c r="Q782" i="10" s="1"/>
  <c r="W782" i="10" s="1"/>
  <c r="Q502" i="10" a="1"/>
  <c r="Q502" i="10" s="1"/>
  <c r="W502" i="10" s="1"/>
  <c r="Q532" i="10" a="1"/>
  <c r="Q532" i="10" s="1"/>
  <c r="W532" i="10" s="1"/>
  <c r="Q117" i="10" a="1"/>
  <c r="Q117" i="10" s="1"/>
  <c r="W117" i="10" s="1"/>
  <c r="Q613" i="10" a="1"/>
  <c r="Q613" i="10" s="1"/>
  <c r="W613" i="10" s="1"/>
  <c r="Q605" i="10" a="1"/>
  <c r="Q605" i="10" s="1"/>
  <c r="W605" i="10" s="1"/>
  <c r="Q374" i="10" a="1"/>
  <c r="Q374" i="10" s="1"/>
  <c r="W374" i="10" s="1"/>
  <c r="Q435" i="10" a="1"/>
  <c r="Q435" i="10" s="1"/>
  <c r="W435" i="10" s="1"/>
  <c r="Q390" i="10" a="1"/>
  <c r="Q390" i="10" s="1"/>
  <c r="W390" i="10" s="1"/>
  <c r="Q452" i="10" a="1"/>
  <c r="Q452" i="10" s="1"/>
  <c r="W452" i="10" s="1"/>
  <c r="Q830" i="10" a="1"/>
  <c r="Q830" i="10" s="1"/>
  <c r="W830" i="10" s="1"/>
  <c r="Q262" i="10" a="1"/>
  <c r="Q262" i="10" s="1"/>
  <c r="W262" i="10" s="1"/>
  <c r="Q366" i="10" a="1"/>
  <c r="Q366" i="10" s="1"/>
  <c r="W366" i="10" s="1"/>
  <c r="Q927" i="10" a="1"/>
  <c r="Q927" i="10" s="1"/>
  <c r="W927" i="10" s="1"/>
  <c r="Q769" i="10" a="1"/>
  <c r="Q769" i="10" s="1"/>
  <c r="W769" i="10" s="1"/>
  <c r="Q387" i="10" a="1"/>
  <c r="Q387" i="10" s="1"/>
  <c r="W387" i="10" s="1"/>
  <c r="Q846" i="10" a="1"/>
  <c r="Q846" i="10" s="1"/>
  <c r="W846" i="10" s="1"/>
  <c r="Q885" i="10" a="1"/>
  <c r="Q885" i="10" s="1"/>
  <c r="W885" i="10" s="1"/>
  <c r="Q230" i="10" a="1"/>
  <c r="Q230" i="10" s="1"/>
  <c r="W230" i="10" s="1"/>
  <c r="Q405" i="10" a="1"/>
  <c r="Q405" i="10" s="1"/>
  <c r="W405" i="10" s="1"/>
  <c r="Q292" i="10" a="1"/>
  <c r="Q292" i="10" s="1"/>
  <c r="W292" i="10" s="1"/>
  <c r="Q353" i="10" a="1"/>
  <c r="Q353" i="10" s="1"/>
  <c r="W353" i="10" s="1"/>
  <c r="Q268" i="10" a="1"/>
  <c r="Q268" i="10" s="1"/>
  <c r="W268" i="10" s="1"/>
  <c r="Q632" i="10" a="1"/>
  <c r="Q632" i="10" s="1"/>
  <c r="W632" i="10" s="1"/>
  <c r="Q635" i="10" a="1"/>
  <c r="Q635" i="10" s="1"/>
  <c r="W635" i="10" s="1"/>
  <c r="Q845" i="10" a="1"/>
  <c r="Q845" i="10" s="1"/>
  <c r="W845" i="10" s="1"/>
  <c r="Q141" i="10" a="1"/>
  <c r="Q141" i="10" s="1"/>
  <c r="W141" i="10" s="1"/>
  <c r="Q513" i="10" a="1"/>
  <c r="Q513" i="10" s="1"/>
  <c r="W513" i="10" s="1"/>
  <c r="Q373" i="10" a="1"/>
  <c r="Q373" i="10" s="1"/>
  <c r="W373" i="10" s="1"/>
  <c r="Q227" i="10" a="1"/>
  <c r="Q227" i="10" s="1"/>
  <c r="W227" i="10" s="1"/>
  <c r="Q42" i="10" a="1"/>
  <c r="Q42" i="10" s="1"/>
  <c r="W42" i="10" s="1"/>
  <c r="Q739" i="10" a="1"/>
  <c r="Q739" i="10" s="1"/>
  <c r="W739" i="10" s="1"/>
  <c r="Q873" i="10" a="1"/>
  <c r="Q873" i="10" s="1"/>
  <c r="W873" i="10" s="1"/>
  <c r="Q204" i="10" a="1"/>
  <c r="Q204" i="10" s="1"/>
  <c r="W204" i="10" s="1"/>
  <c r="Q776" i="10" a="1"/>
  <c r="Q776" i="10" s="1"/>
  <c r="W776" i="10" s="1"/>
  <c r="Q553" i="10" a="1"/>
  <c r="Q553" i="10" s="1"/>
  <c r="W553" i="10" s="1"/>
  <c r="Q754" i="10" a="1"/>
  <c r="Q754" i="10" s="1"/>
  <c r="W754" i="10" s="1"/>
  <c r="Q90" i="10" a="1"/>
  <c r="Q90" i="10" s="1"/>
  <c r="W90" i="10" s="1"/>
  <c r="Q801" i="10" a="1"/>
  <c r="Q801" i="10" s="1"/>
  <c r="W801" i="10" s="1"/>
  <c r="Q549" i="10" a="1"/>
  <c r="Q549" i="10" s="1"/>
  <c r="W549" i="10" s="1"/>
  <c r="Q196" i="10" a="1"/>
  <c r="Q196" i="10" s="1"/>
  <c r="W196" i="10" s="1"/>
  <c r="Q40" i="10" a="1"/>
  <c r="Q40" i="10" s="1"/>
  <c r="W40" i="10" s="1"/>
  <c r="Q567" i="10" a="1"/>
  <c r="Q567" i="10" s="1"/>
  <c r="W567" i="10" s="1"/>
  <c r="Q122" i="10" a="1"/>
  <c r="Q122" i="10" s="1"/>
  <c r="W122" i="10" s="1"/>
  <c r="Q706" i="10" a="1"/>
  <c r="Q706" i="10" s="1"/>
  <c r="W706" i="10" s="1"/>
  <c r="Q7" i="10" a="1"/>
  <c r="Q7" i="10" s="1"/>
  <c r="W7" i="10" s="1"/>
  <c r="Q792" i="10" a="1"/>
  <c r="Q792" i="10" s="1"/>
  <c r="W792" i="10" s="1"/>
  <c r="Q354" i="10" a="1"/>
  <c r="Q354" i="10" s="1"/>
  <c r="W354" i="10" s="1"/>
  <c r="Q690" i="10" a="1"/>
  <c r="Q690" i="10" s="1"/>
  <c r="W690" i="10" s="1"/>
  <c r="Q41" i="10" a="1"/>
  <c r="Q41" i="10" s="1"/>
  <c r="W41" i="10" s="1"/>
  <c r="Q344" i="10" a="1"/>
  <c r="Q344" i="10" s="1"/>
  <c r="W344" i="10" s="1"/>
  <c r="Q471" i="10" a="1"/>
  <c r="Q471" i="10" s="1"/>
  <c r="W471" i="10" s="1"/>
  <c r="Q945" i="10" a="1"/>
  <c r="Q945" i="10" s="1"/>
  <c r="W945" i="10" s="1"/>
  <c r="Q937" i="10" a="1"/>
  <c r="Q937" i="10" s="1"/>
  <c r="W937" i="10" s="1"/>
  <c r="Q986" i="10" a="1"/>
  <c r="Q986" i="10" s="1"/>
  <c r="W986" i="10" s="1"/>
  <c r="Q736" i="10" a="1"/>
  <c r="Q736" i="10" s="1"/>
  <c r="W736" i="10" s="1"/>
  <c r="Q785" i="10" a="1"/>
  <c r="Q785" i="10" s="1"/>
  <c r="W785" i="10" s="1"/>
  <c r="Q868" i="10" a="1"/>
  <c r="Q868" i="10" s="1"/>
  <c r="W868" i="10" s="1"/>
  <c r="Q125" i="10" a="1"/>
  <c r="Q125" i="10" s="1"/>
  <c r="W125" i="10" s="1"/>
  <c r="Q384" i="10" a="1"/>
  <c r="Q384" i="10" s="1"/>
  <c r="W384" i="10" s="1"/>
  <c r="Q821" i="10" a="1"/>
  <c r="Q821" i="10" s="1"/>
  <c r="W821" i="10" s="1"/>
  <c r="Q17" i="10" a="1"/>
  <c r="Q17" i="10" s="1"/>
  <c r="W17" i="10" s="1"/>
  <c r="Q646" i="10" a="1"/>
  <c r="Q646" i="10" s="1"/>
  <c r="W646" i="10" s="1"/>
  <c r="Q106" i="10" a="1"/>
  <c r="Q106" i="10" s="1"/>
  <c r="W106" i="10" s="1"/>
  <c r="Q954" i="10" a="1"/>
  <c r="Q954" i="10" s="1"/>
  <c r="W954" i="10" s="1"/>
  <c r="Q189" i="10" a="1"/>
  <c r="Q189" i="10" s="1"/>
  <c r="W189" i="10" s="1"/>
  <c r="Q745" i="10" a="1"/>
  <c r="Q745" i="10" s="1"/>
  <c r="W745" i="10" s="1"/>
  <c r="Q956" i="10" a="1"/>
  <c r="Q956" i="10" s="1"/>
  <c r="W956" i="10" s="1"/>
  <c r="Q499" i="10" a="1"/>
  <c r="Q499" i="10" s="1"/>
  <c r="W499" i="10" s="1"/>
  <c r="Q685" i="10" a="1"/>
  <c r="Q685" i="10" s="1"/>
  <c r="W685" i="10" s="1"/>
  <c r="Q591" i="10" a="1"/>
  <c r="Q591" i="10" s="1"/>
  <c r="W591" i="10" s="1"/>
  <c r="Q493" i="10" a="1"/>
  <c r="Q493" i="10" s="1"/>
  <c r="W493" i="10" s="1"/>
  <c r="Q351" i="10" a="1"/>
  <c r="Q351" i="10" s="1"/>
  <c r="W351" i="10" s="1"/>
  <c r="Q449" i="10" a="1"/>
  <c r="Q449" i="10" s="1"/>
  <c r="W449" i="10" s="1"/>
  <c r="Q677" i="10" a="1"/>
  <c r="Q677" i="10" s="1"/>
  <c r="W677" i="10" s="1"/>
  <c r="Q508" i="10" a="1"/>
  <c r="Q508" i="10" s="1"/>
  <c r="W508" i="10" s="1"/>
  <c r="Q99" i="10" a="1"/>
  <c r="Q99" i="10" s="1"/>
  <c r="W99" i="10" s="1"/>
  <c r="Q644" i="10" a="1"/>
  <c r="Q644" i="10" s="1"/>
  <c r="W644" i="10" s="1"/>
  <c r="Q604" i="10" a="1"/>
  <c r="Q604" i="10" s="1"/>
  <c r="W604" i="10" s="1"/>
  <c r="Q280" i="10" a="1"/>
  <c r="Q280" i="10" s="1"/>
  <c r="W280" i="10" s="1"/>
  <c r="Q503" i="10" a="1"/>
  <c r="Q503" i="10" s="1"/>
  <c r="W503" i="10" s="1"/>
  <c r="Q859" i="10" a="1"/>
  <c r="Q859" i="10" s="1"/>
  <c r="W859" i="10" s="1"/>
  <c r="Q213" i="10" a="1"/>
  <c r="Q213" i="10" s="1"/>
  <c r="W213" i="10" s="1"/>
  <c r="Q154" i="10" a="1"/>
  <c r="Q154" i="10" s="1"/>
  <c r="W154" i="10" s="1"/>
  <c r="Q316" i="10" a="1"/>
  <c r="Q316" i="10" s="1"/>
  <c r="W316" i="10" s="1"/>
  <c r="Q594" i="10" a="1"/>
  <c r="Q594" i="10" s="1"/>
  <c r="W594" i="10" s="1"/>
  <c r="Q933" i="10" a="1"/>
  <c r="Q933" i="10" s="1"/>
  <c r="W933" i="10" s="1"/>
  <c r="Q949" i="10" a="1"/>
  <c r="Q949" i="10" s="1"/>
  <c r="W949" i="10" s="1"/>
  <c r="Q301" i="10" a="1"/>
  <c r="Q301" i="10" s="1"/>
  <c r="W301" i="10" s="1"/>
  <c r="Q261" i="10" a="1"/>
  <c r="Q261" i="10" s="1"/>
  <c r="W261" i="10" s="1"/>
  <c r="Q459" i="10" a="1"/>
  <c r="Q459" i="10" s="1"/>
  <c r="W459" i="10" s="1"/>
  <c r="Q279" i="10" a="1"/>
  <c r="Q279" i="10" s="1"/>
  <c r="W279" i="10" s="1"/>
  <c r="Q64" i="10" a="1"/>
  <c r="Q64" i="10" s="1"/>
  <c r="W64" i="10" s="1"/>
  <c r="Q556" i="10" a="1"/>
  <c r="Q556" i="10" s="1"/>
  <c r="W556" i="10" s="1"/>
  <c r="Q506" i="10" a="1"/>
  <c r="Q506" i="10" s="1"/>
  <c r="W506" i="10" s="1"/>
  <c r="Q674" i="10" a="1"/>
  <c r="Q674" i="10" s="1"/>
  <c r="W674" i="10" s="1"/>
  <c r="Q236" i="10" a="1"/>
  <c r="Q236" i="10" s="1"/>
  <c r="W236" i="10" s="1"/>
  <c r="Q321" i="10" a="1"/>
  <c r="Q321" i="10" s="1"/>
  <c r="W321" i="10" s="1"/>
  <c r="Q935" i="10" a="1"/>
  <c r="Q935" i="10" s="1"/>
  <c r="W935" i="10" s="1"/>
  <c r="Q336" i="10" a="1"/>
  <c r="Q336" i="10" s="1"/>
  <c r="W336" i="10" s="1"/>
  <c r="Q468" i="10" a="1"/>
  <c r="Q468" i="10" s="1"/>
  <c r="W468" i="10" s="1"/>
  <c r="Q994" i="10" a="1"/>
  <c r="Q994" i="10" s="1"/>
  <c r="W994" i="10" s="1"/>
  <c r="Q595" i="10" a="1"/>
  <c r="Q595" i="10" s="1"/>
  <c r="W595" i="10" s="1"/>
  <c r="Q703" i="10" a="1"/>
  <c r="Q703" i="10" s="1"/>
  <c r="W703" i="10" s="1"/>
  <c r="Q654" i="10" a="1"/>
  <c r="Q654" i="10" s="1"/>
  <c r="W654" i="10" s="1"/>
  <c r="Q509" i="10" a="1"/>
  <c r="Q509" i="10" s="1"/>
  <c r="W509" i="10" s="1"/>
  <c r="Q981" i="10" a="1"/>
  <c r="Q981" i="10" s="1"/>
  <c r="W981" i="10" s="1"/>
  <c r="Q264" i="10" a="1"/>
  <c r="Q264" i="10" s="1"/>
  <c r="W264" i="10" s="1"/>
  <c r="Q76" i="10" a="1"/>
  <c r="Q76" i="10" s="1"/>
  <c r="W76" i="10" s="1"/>
  <c r="Q539" i="10" a="1"/>
  <c r="Q539" i="10" s="1"/>
  <c r="W539" i="10" s="1"/>
  <c r="Q947" i="10" a="1"/>
  <c r="Q947" i="10" s="1"/>
  <c r="W947" i="10" s="1"/>
  <c r="Q987" i="10" a="1"/>
  <c r="Q987" i="10" s="1"/>
  <c r="W987" i="10" s="1"/>
  <c r="Q108" i="10" a="1"/>
  <c r="Q108" i="10" s="1"/>
  <c r="W108" i="10" s="1"/>
  <c r="Q399" i="10" a="1"/>
  <c r="Q399" i="10" s="1"/>
  <c r="W399" i="10" s="1"/>
  <c r="Q902" i="10" a="1"/>
  <c r="Q902" i="10" s="1"/>
  <c r="W902" i="10" s="1"/>
  <c r="Q113" i="10" a="1"/>
  <c r="Q113" i="10" s="1"/>
  <c r="W113" i="10" s="1"/>
  <c r="Q300" i="10" a="1"/>
  <c r="Q300" i="10" s="1"/>
  <c r="W300" i="10" s="1"/>
  <c r="Q180" i="10" a="1"/>
  <c r="Q180" i="10" s="1"/>
  <c r="W180" i="10" s="1"/>
  <c r="Q930" i="10" a="1"/>
  <c r="Q930" i="10" s="1"/>
  <c r="W930" i="10" s="1"/>
  <c r="Q407" i="10" a="1"/>
  <c r="Q407" i="10" s="1"/>
  <c r="W407" i="10" s="1"/>
  <c r="Q831" i="10" a="1"/>
  <c r="Q831" i="10" s="1"/>
  <c r="W831" i="10" s="1"/>
  <c r="Q964" i="10" a="1"/>
  <c r="Q964" i="10" s="1"/>
  <c r="W964" i="10" s="1"/>
  <c r="Q129" i="10" a="1"/>
  <c r="Q129" i="10" s="1"/>
  <c r="W129" i="10" s="1"/>
  <c r="Q903" i="10" a="1"/>
  <c r="Q903" i="10" s="1"/>
  <c r="W903" i="10" s="1"/>
  <c r="Q223" i="10" a="1"/>
  <c r="Q223" i="10" s="1"/>
  <c r="W223" i="10" s="1"/>
  <c r="Q820" i="10" a="1"/>
  <c r="Q820" i="10" s="1"/>
  <c r="W820" i="10" s="1"/>
  <c r="Q488" i="10" a="1"/>
  <c r="Q488" i="10" s="1"/>
  <c r="W488" i="10" s="1"/>
  <c r="Q617" i="10" a="1"/>
  <c r="Q617" i="10" s="1"/>
  <c r="W617" i="10" s="1"/>
  <c r="Q291" i="10" a="1"/>
  <c r="Q291" i="10" s="1"/>
  <c r="W291" i="10" s="1"/>
  <c r="Q94" i="10" a="1"/>
  <c r="Q94" i="10" s="1"/>
  <c r="W94" i="10" s="1"/>
  <c r="Q699" i="10" a="1"/>
  <c r="Q699" i="10" s="1"/>
  <c r="W699" i="10" s="1"/>
  <c r="Q515" i="10" a="1"/>
  <c r="Q515" i="10" s="1"/>
  <c r="W515" i="10" s="1"/>
  <c r="Q73" i="10" a="1"/>
  <c r="Q73" i="10" s="1"/>
  <c r="W73" i="10" s="1"/>
  <c r="Q379" i="10" a="1"/>
  <c r="Q379" i="10" s="1"/>
  <c r="W379" i="10" s="1"/>
  <c r="Q248" i="10" a="1"/>
  <c r="Q248" i="10" s="1"/>
  <c r="W248" i="10" s="1"/>
  <c r="Q56" i="10" a="1"/>
  <c r="Q56" i="10" s="1"/>
  <c r="W56" i="10" s="1"/>
  <c r="Q750" i="10" a="1"/>
  <c r="Q750" i="10" s="1"/>
  <c r="W750" i="10" s="1"/>
  <c r="Q231" i="10" a="1"/>
  <c r="Q231" i="10" s="1"/>
  <c r="W231" i="10" s="1"/>
  <c r="Q869" i="10" a="1"/>
  <c r="Q869" i="10" s="1"/>
  <c r="W869" i="10" s="1"/>
  <c r="Q148" i="10" a="1"/>
  <c r="Q148" i="10" s="1"/>
  <c r="W148" i="10" s="1"/>
  <c r="Q858" i="10" a="1"/>
  <c r="Q858" i="10" s="1"/>
  <c r="W858" i="10" s="1"/>
  <c r="Q290" i="10" a="1"/>
  <c r="Q290" i="10" s="1"/>
  <c r="W290" i="10" s="1"/>
  <c r="Q887" i="10" a="1"/>
  <c r="Q887" i="10" s="1"/>
  <c r="W887" i="10" s="1"/>
  <c r="Q993" i="10" a="1"/>
  <c r="Q993" i="10" s="1"/>
  <c r="W993" i="10" s="1"/>
  <c r="Q139" i="10" a="1"/>
  <c r="Q139" i="10" s="1"/>
  <c r="W139" i="10" s="1"/>
  <c r="Q467" i="10" a="1"/>
  <c r="Q467" i="10" s="1"/>
  <c r="W467" i="10" s="1"/>
  <c r="Q226" i="10" a="1"/>
  <c r="Q226" i="10" s="1"/>
  <c r="W226" i="10" s="1"/>
  <c r="Q926" i="10" a="1"/>
  <c r="Q926" i="10" s="1"/>
  <c r="W926" i="10" s="1"/>
  <c r="Q166" i="10" a="1"/>
  <c r="Q166" i="10" s="1"/>
  <c r="W166" i="10" s="1"/>
  <c r="Q528" i="10" a="1"/>
  <c r="Q528" i="10" s="1"/>
  <c r="W528" i="10" s="1"/>
  <c r="Q578" i="10" a="1"/>
  <c r="Q578" i="10" s="1"/>
  <c r="W578" i="10" s="1"/>
  <c r="Q547" i="10" a="1"/>
  <c r="Q547" i="10" s="1"/>
  <c r="W547" i="10" s="1"/>
  <c r="Q58" i="10" a="1"/>
  <c r="Q58" i="10" s="1"/>
  <c r="W58" i="10" s="1"/>
  <c r="Q258" i="10" a="1"/>
  <c r="Q258" i="10" s="1"/>
  <c r="W258" i="10" s="1"/>
  <c r="Q692" i="10" a="1"/>
  <c r="Q692" i="10" s="1"/>
  <c r="W692" i="10" s="1"/>
  <c r="Q109" i="10" a="1"/>
  <c r="Q109" i="10" s="1"/>
  <c r="W109" i="10" s="1"/>
  <c r="Q895" i="10" a="1"/>
  <c r="Q895" i="10" s="1"/>
  <c r="W895" i="10" s="1"/>
  <c r="Q720" i="10" a="1"/>
  <c r="Q720" i="10" s="1"/>
  <c r="W720" i="10" s="1"/>
  <c r="Q682" i="10" a="1"/>
  <c r="Q682" i="10" s="1"/>
  <c r="W682" i="10" s="1"/>
  <c r="Q997" i="10" a="1"/>
  <c r="Q997" i="10" s="1"/>
  <c r="W997" i="10" s="1"/>
  <c r="Q480" i="10" a="1"/>
  <c r="Q480" i="10" s="1"/>
  <c r="W480" i="10" s="1"/>
  <c r="Q808" i="10" a="1"/>
  <c r="Q808" i="10" s="1"/>
  <c r="W808" i="10" s="1"/>
  <c r="Q752" i="10" a="1"/>
  <c r="Q752" i="10" s="1"/>
  <c r="W752" i="10" s="1"/>
  <c r="Q79" i="10" a="1"/>
  <c r="Q79" i="10" s="1"/>
  <c r="W79" i="10" s="1"/>
  <c r="Q505" i="10" a="1"/>
  <c r="Q505" i="10" s="1"/>
  <c r="W505" i="10" s="1"/>
  <c r="Q453" i="10" a="1"/>
  <c r="Q453" i="10" s="1"/>
  <c r="W453" i="10" s="1"/>
  <c r="Q105" i="10" a="1"/>
  <c r="Q105" i="10" s="1"/>
  <c r="W105" i="10" s="1"/>
  <c r="Q982" i="10" a="1"/>
  <c r="Q982" i="10" s="1"/>
  <c r="W982" i="10" s="1"/>
  <c r="Q417" i="10" a="1"/>
  <c r="Q417" i="10" s="1"/>
  <c r="W417" i="10" s="1"/>
  <c r="Q37" i="10" a="1"/>
  <c r="Q37" i="10" s="1"/>
  <c r="W37" i="10" s="1"/>
  <c r="Q593" i="10" a="1"/>
  <c r="Q593" i="10" s="1"/>
  <c r="W593" i="10" s="1"/>
  <c r="Q587" i="10" a="1"/>
  <c r="Q587" i="10" s="1"/>
  <c r="W587" i="10" s="1"/>
  <c r="Q277" i="10" a="1"/>
  <c r="Q277" i="10" s="1"/>
  <c r="W277" i="10" s="1"/>
  <c r="Q123" i="10" a="1"/>
  <c r="Q123" i="10" s="1"/>
  <c r="W123" i="10" s="1"/>
  <c r="Q385" i="10" a="1"/>
  <c r="Q385" i="10" s="1"/>
  <c r="W385" i="10" s="1"/>
  <c r="Q812" i="10" a="1"/>
  <c r="Q812" i="10" s="1"/>
  <c r="W812" i="10" s="1"/>
  <c r="Q497" i="10" a="1"/>
  <c r="Q497" i="10" s="1"/>
  <c r="W497" i="10" s="1"/>
  <c r="Q370" i="10" a="1"/>
  <c r="Q370" i="10" s="1"/>
  <c r="W370" i="10" s="1"/>
  <c r="Q787" i="10" a="1"/>
  <c r="Q787" i="10" s="1"/>
  <c r="W787" i="10" s="1"/>
  <c r="Q920" i="10" a="1"/>
  <c r="Q920" i="10" s="1"/>
  <c r="W920" i="10" s="1"/>
  <c r="Q18" i="10" a="1"/>
  <c r="Q18" i="10" s="1"/>
  <c r="W18" i="10" s="1"/>
  <c r="Q684" i="10" a="1"/>
  <c r="Q684" i="10" s="1"/>
  <c r="W684" i="10" s="1"/>
  <c r="Q562" i="10" a="1"/>
  <c r="Q562" i="10" s="1"/>
  <c r="W562" i="10" s="1"/>
  <c r="Q866" i="10" a="1"/>
  <c r="Q866" i="10" s="1"/>
  <c r="W866" i="10" s="1"/>
  <c r="Q190" i="10" a="1"/>
  <c r="Q190" i="10" s="1"/>
  <c r="W190" i="10" s="1"/>
  <c r="Q962" i="10" a="1"/>
  <c r="Q962" i="10" s="1"/>
  <c r="W962" i="10" s="1"/>
  <c r="Q697" i="10" a="1"/>
  <c r="Q697" i="10" s="1"/>
  <c r="W697" i="10" s="1"/>
  <c r="Q645" i="10" a="1"/>
  <c r="Q645" i="10" s="1"/>
  <c r="W645" i="10" s="1"/>
  <c r="Q519" i="10" a="1"/>
  <c r="Q519" i="10" s="1"/>
  <c r="W519" i="10" s="1"/>
  <c r="Q544" i="10" a="1"/>
  <c r="Q544" i="10" s="1"/>
  <c r="W544" i="10" s="1"/>
  <c r="Q794" i="10" a="1"/>
  <c r="Q794" i="10" s="1"/>
  <c r="W794" i="10" s="1"/>
  <c r="Q214" i="10" a="1"/>
  <c r="Q214" i="10" s="1"/>
  <c r="W214" i="10" s="1"/>
  <c r="Q839" i="10" a="1"/>
  <c r="Q839" i="10" s="1"/>
  <c r="W839" i="10" s="1"/>
  <c r="Q872" i="10" a="1"/>
  <c r="Q872" i="10" s="1"/>
  <c r="W872" i="10" s="1"/>
  <c r="Q430" i="10" a="1"/>
  <c r="Q430" i="10" s="1"/>
  <c r="W430" i="10" s="1"/>
  <c r="Q616" i="10" a="1"/>
  <c r="Q616" i="10" s="1"/>
  <c r="W616" i="10" s="1"/>
  <c r="Q537" i="10" a="1"/>
  <c r="Q537" i="10" s="1"/>
  <c r="W537" i="10" s="1"/>
  <c r="Q732" i="10" a="1"/>
  <c r="Q732" i="10" s="1"/>
  <c r="W732" i="10" s="1"/>
  <c r="Q85" i="10" a="1"/>
  <c r="Q85" i="10" s="1"/>
  <c r="W85" i="10" s="1"/>
  <c r="Q439" i="10" a="1"/>
  <c r="Q439" i="10" s="1"/>
  <c r="W439" i="10" s="1"/>
  <c r="Q478" i="10" a="1"/>
  <c r="Q478" i="10" s="1"/>
  <c r="W478" i="10" s="1"/>
  <c r="Q445" i="10" a="1"/>
  <c r="Q445" i="10" s="1"/>
  <c r="W445" i="10" s="1"/>
  <c r="Q978" i="10" a="1"/>
  <c r="Q978" i="10" s="1"/>
  <c r="W978" i="10" s="1"/>
  <c r="Q942" i="10" a="1"/>
  <c r="Q942" i="10" s="1"/>
  <c r="W942" i="10" s="1"/>
  <c r="Q566" i="10" a="1"/>
  <c r="Q566" i="10" s="1"/>
  <c r="W566" i="10" s="1"/>
  <c r="Q281" i="10" a="1"/>
  <c r="Q281" i="10" s="1"/>
  <c r="W281" i="10" s="1"/>
  <c r="Q337" i="10" a="1"/>
  <c r="Q337" i="10" s="1"/>
  <c r="W337" i="10" s="1"/>
  <c r="Q661" i="10" a="1"/>
  <c r="Q661" i="10" s="1"/>
  <c r="W661" i="10" s="1"/>
  <c r="Q432" i="10" a="1"/>
  <c r="Q432" i="10" s="1"/>
  <c r="W432" i="10" s="1"/>
  <c r="Q97" i="10" a="1"/>
  <c r="Q97" i="10" s="1"/>
  <c r="W97" i="10" s="1"/>
  <c r="Q150" i="10" a="1"/>
  <c r="Q150" i="10" s="1"/>
  <c r="W150" i="10" s="1"/>
  <c r="Q402" i="10" a="1"/>
  <c r="Q402" i="10" s="1"/>
  <c r="W402" i="10" s="1"/>
  <c r="Q781" i="10" a="1"/>
  <c r="Q781" i="10" s="1"/>
  <c r="W781" i="10" s="1"/>
  <c r="Q883" i="10" a="1"/>
  <c r="Q883" i="10" s="1"/>
  <c r="W883" i="10" s="1"/>
  <c r="Q423" i="10" a="1"/>
  <c r="Q423" i="10" s="1"/>
  <c r="W423" i="10" s="1"/>
  <c r="Q701" i="10" a="1"/>
  <c r="Q701" i="10" s="1"/>
  <c r="W701" i="10" s="1"/>
  <c r="Q391" i="10" a="1"/>
  <c r="Q391" i="10" s="1"/>
  <c r="W391" i="10" s="1"/>
  <c r="Q48" i="10" a="1"/>
  <c r="Q48" i="10" s="1"/>
  <c r="W48" i="10" s="1"/>
  <c r="Q272" i="10" a="1"/>
  <c r="Q272" i="10" s="1"/>
  <c r="W272" i="10" s="1"/>
  <c r="Q483" i="10" a="1"/>
  <c r="Q483" i="10" s="1"/>
  <c r="W483" i="10" s="1"/>
  <c r="Q60" i="10" a="1"/>
  <c r="Q60" i="10" s="1"/>
  <c r="W60" i="10" s="1"/>
  <c r="Q143" i="10" a="1"/>
  <c r="Q143" i="10" s="1"/>
  <c r="W143" i="10" s="1"/>
  <c r="Q656" i="10" a="1"/>
  <c r="Q656" i="10" s="1"/>
  <c r="W656" i="10" s="1"/>
  <c r="Q834" i="10" a="1"/>
  <c r="Q834" i="10" s="1"/>
  <c r="W834" i="10" s="1"/>
  <c r="Q270" i="10" a="1"/>
  <c r="Q270" i="10" s="1"/>
  <c r="W270" i="10" s="1"/>
  <c r="Q216" i="10" a="1"/>
  <c r="Q216" i="10" s="1"/>
  <c r="W216" i="10" s="1"/>
  <c r="Q436" i="10" a="1"/>
  <c r="Q436" i="10" s="1"/>
  <c r="W436" i="10" s="1"/>
  <c r="Q490" i="10" a="1"/>
  <c r="Q490" i="10" s="1"/>
  <c r="W490" i="10" s="1"/>
  <c r="Q624" i="10" a="1"/>
  <c r="Q624" i="10" s="1"/>
  <c r="W624" i="10" s="1"/>
  <c r="Q597" i="10" a="1"/>
  <c r="Q597" i="10" s="1"/>
  <c r="W597" i="10" s="1"/>
  <c r="Q912" i="10" a="1"/>
  <c r="Q912" i="10" s="1"/>
  <c r="W912" i="10" s="1"/>
  <c r="Q938" i="10" a="1"/>
  <c r="Q938" i="10" s="1"/>
  <c r="W938" i="10" s="1"/>
  <c r="Q171" i="10" a="1"/>
  <c r="Q171" i="10" s="1"/>
  <c r="W171" i="10" s="1"/>
  <c r="Q968" i="10" a="1"/>
  <c r="Q968" i="10" s="1"/>
  <c r="W968" i="10" s="1"/>
  <c r="Q530" i="10" a="1"/>
  <c r="Q530" i="10" s="1"/>
  <c r="W530" i="10" s="1"/>
  <c r="Q734" i="10" a="1"/>
  <c r="Q734" i="10" s="1"/>
  <c r="W734" i="10" s="1"/>
  <c r="Q907" i="10" a="1"/>
  <c r="Q907" i="10" s="1"/>
  <c r="W907" i="10" s="1"/>
  <c r="Q704" i="10" a="1"/>
  <c r="Q704" i="10" s="1"/>
  <c r="W704" i="10" s="1"/>
  <c r="Q628" i="10" a="1"/>
  <c r="Q628" i="10" s="1"/>
  <c r="W628" i="10" s="1"/>
  <c r="Q655" i="10" a="1"/>
  <c r="Q655" i="10" s="1"/>
  <c r="W655" i="10" s="1"/>
  <c r="Q555" i="10" a="1"/>
  <c r="Q555" i="10" s="1"/>
  <c r="W555" i="10" s="1"/>
  <c r="Q235" i="10" a="1"/>
  <c r="Q235" i="10" s="1"/>
  <c r="W235" i="10" s="1"/>
  <c r="Q740" i="10" a="1"/>
  <c r="Q740" i="10" s="1"/>
  <c r="W740" i="10" s="1"/>
  <c r="Q777" i="10" a="1"/>
  <c r="Q777" i="10" s="1"/>
  <c r="W777" i="10" s="1"/>
  <c r="Q202" i="10" a="1"/>
  <c r="Q202" i="10" s="1"/>
  <c r="W202" i="10" s="1"/>
  <c r="Q510" i="10" a="1"/>
  <c r="Q510" i="10" s="1"/>
  <c r="W510" i="10" s="1"/>
  <c r="Q890" i="10" a="1"/>
  <c r="Q890" i="10" s="1"/>
  <c r="W890" i="10" s="1"/>
  <c r="Q755" i="10" a="1"/>
  <c r="Q755" i="10" s="1"/>
  <c r="W755" i="10" s="1"/>
  <c r="Q851" i="10" a="1"/>
  <c r="Q851" i="10" s="1"/>
  <c r="W851" i="10" s="1"/>
  <c r="Q30" i="10" a="1"/>
  <c r="Q30" i="10" s="1"/>
  <c r="W30" i="10" s="1"/>
  <c r="Q27" i="10" a="1"/>
  <c r="Q27" i="10" s="1"/>
  <c r="W27" i="10" s="1"/>
  <c r="Q793" i="10" a="1"/>
  <c r="Q793" i="10" s="1"/>
  <c r="W793" i="10" s="1"/>
  <c r="Q650" i="10" a="1"/>
  <c r="Q650" i="10" s="1"/>
  <c r="W650" i="10" s="1"/>
  <c r="Q897" i="10" a="1"/>
  <c r="Q897" i="10" s="1"/>
  <c r="W897" i="10" s="1"/>
  <c r="Q36" i="10" a="1"/>
  <c r="Q36" i="10" s="1"/>
  <c r="W36" i="10" s="1"/>
  <c r="Q709" i="10" a="1"/>
  <c r="Q709" i="10" s="1"/>
  <c r="W709" i="10" s="1"/>
  <c r="Q222" i="10" a="1"/>
  <c r="Q222" i="10" s="1"/>
  <c r="W222" i="10" s="1"/>
  <c r="Q128" i="10" a="1"/>
  <c r="Q128" i="10" s="1"/>
  <c r="W128" i="10" s="1"/>
  <c r="Q133" i="10" a="1"/>
  <c r="Q133" i="10" s="1"/>
  <c r="W133" i="10" s="1"/>
  <c r="Q136" i="10" a="1"/>
  <c r="Q136" i="10" s="1"/>
  <c r="W136" i="10" s="1"/>
  <c r="Q652" i="10" a="1"/>
  <c r="Q652" i="10" s="1"/>
  <c r="W652" i="10" s="1"/>
  <c r="Q748" i="10" a="1"/>
  <c r="Q748" i="10" s="1"/>
  <c r="W748" i="10" s="1"/>
  <c r="Q130" i="10" a="1"/>
  <c r="Q130" i="10" s="1"/>
  <c r="W130" i="10" s="1"/>
  <c r="Q906" i="10" a="1"/>
  <c r="Q906" i="10" s="1"/>
  <c r="W906" i="10" s="1"/>
  <c r="Q295" i="10" a="1"/>
  <c r="Q295" i="10" s="1"/>
  <c r="W295" i="10" s="1"/>
  <c r="Q38" i="10" a="1"/>
  <c r="Q38" i="10" s="1"/>
  <c r="W38" i="10" s="1"/>
  <c r="Q234" i="10" a="1"/>
  <c r="Q234" i="10" s="1"/>
  <c r="W234" i="10" s="1"/>
  <c r="Q455" i="10" a="1"/>
  <c r="Q455" i="10" s="1"/>
  <c r="W455" i="10" s="1"/>
  <c r="Q960" i="10" a="1"/>
  <c r="Q960" i="10" s="1"/>
  <c r="W960" i="10" s="1"/>
  <c r="Q104" i="10" a="1"/>
  <c r="Q104" i="10" s="1"/>
  <c r="W104" i="10" s="1"/>
  <c r="Q211" i="10" a="1"/>
  <c r="Q211" i="10" s="1"/>
  <c r="W211" i="10" s="1"/>
  <c r="Q233" i="10" a="1"/>
  <c r="Q233" i="10" s="1"/>
  <c r="W233" i="10" s="1"/>
  <c r="Q823" i="10" a="1"/>
  <c r="Q823" i="10" s="1"/>
  <c r="W823" i="10" s="1"/>
  <c r="Q247" i="10" a="1"/>
  <c r="Q247" i="10" s="1"/>
  <c r="W247" i="10" s="1"/>
  <c r="Q376" i="10" a="1"/>
  <c r="Q376" i="10" s="1"/>
  <c r="W376" i="10" s="1"/>
  <c r="Q581" i="10" a="1"/>
  <c r="Q581" i="10" s="1"/>
  <c r="W581" i="10" s="1"/>
  <c r="Q612" i="10" a="1"/>
  <c r="Q612" i="10" s="1"/>
  <c r="W612" i="10" s="1"/>
  <c r="Q3" i="10" a="1"/>
  <c r="Q3" i="10" s="1"/>
  <c r="W3" i="10" s="1"/>
  <c r="Q115" i="10" a="1"/>
  <c r="Q115" i="10" s="1"/>
  <c r="W115" i="10" s="1"/>
  <c r="Q662" i="10" a="1"/>
  <c r="Q662" i="10" s="1"/>
  <c r="W662" i="10" s="1"/>
  <c r="Q111" i="10" a="1"/>
  <c r="Q111" i="10" s="1"/>
  <c r="W111" i="10" s="1"/>
  <c r="Q470" i="10" a="1"/>
  <c r="Q470" i="10" s="1"/>
  <c r="W470" i="10" s="1"/>
  <c r="Q658" i="10" a="1"/>
  <c r="Q658" i="10" s="1"/>
  <c r="W658" i="10" s="1"/>
  <c r="Q246" i="10" a="1"/>
  <c r="Q246" i="10" s="1"/>
  <c r="W246" i="10" s="1"/>
  <c r="Q660" i="10" a="1"/>
  <c r="Q660" i="10" s="1"/>
  <c r="W660" i="10" s="1"/>
  <c r="Q371" i="10" a="1"/>
  <c r="Q371" i="10" s="1"/>
  <c r="W371" i="10" s="1"/>
  <c r="Q375" i="10" a="1"/>
  <c r="Q375" i="10" s="1"/>
  <c r="W375" i="10" s="1"/>
  <c r="Q694" i="10" a="1"/>
  <c r="Q694" i="10" s="1"/>
  <c r="W694" i="10" s="1"/>
  <c r="Q197" i="10" a="1"/>
  <c r="Q197" i="10" s="1"/>
  <c r="W197" i="10" s="1"/>
  <c r="Q486" i="10" a="1"/>
  <c r="Q486" i="10" s="1"/>
  <c r="W486" i="10" s="1"/>
  <c r="Q507" i="10" a="1"/>
  <c r="Q507" i="10" s="1"/>
  <c r="W507" i="10" s="1"/>
  <c r="Q107" i="10" a="1"/>
  <c r="Q107" i="10" s="1"/>
  <c r="W107" i="10" s="1"/>
  <c r="Q70" i="10" a="1"/>
  <c r="Q70" i="10" s="1"/>
  <c r="W70" i="10" s="1"/>
  <c r="Q71" i="10" a="1"/>
  <c r="Q71" i="10" s="1"/>
  <c r="W71" i="10" s="1"/>
  <c r="Q974" i="10" a="1"/>
  <c r="Q974" i="10" s="1"/>
  <c r="W974" i="10" s="1"/>
  <c r="Q557" i="10" a="1"/>
  <c r="Q557" i="10" s="1"/>
  <c r="W557" i="10" s="1"/>
  <c r="Q312" i="10" a="1"/>
  <c r="Q312" i="10" s="1"/>
  <c r="W312" i="10" s="1"/>
  <c r="Q861" i="10" a="1"/>
  <c r="Q861" i="10" s="1"/>
  <c r="W861" i="10" s="1"/>
  <c r="Q132" i="10" a="1"/>
  <c r="Q132" i="10" s="1"/>
  <c r="W132" i="10" s="1"/>
  <c r="Q465" i="10" a="1"/>
  <c r="Q465" i="10" s="1"/>
  <c r="W465" i="10" s="1"/>
  <c r="Q816" i="10" a="1"/>
  <c r="Q816" i="10" s="1"/>
  <c r="W816" i="10" s="1"/>
  <c r="Q201" i="10" a="1"/>
  <c r="Q201" i="10" s="1"/>
  <c r="W201" i="10" s="1"/>
  <c r="Q305" i="10" a="1"/>
  <c r="Q305" i="10" s="1"/>
  <c r="W305" i="10" s="1"/>
  <c r="Q871" i="10" a="1"/>
  <c r="Q871" i="10" s="1"/>
  <c r="W871" i="10" s="1"/>
  <c r="Q719" i="10" a="1"/>
  <c r="Q719" i="10" s="1"/>
  <c r="W719" i="10" s="1"/>
  <c r="Q552" i="10" a="1"/>
  <c r="Q552" i="10" s="1"/>
  <c r="W552" i="10" s="1"/>
  <c r="Q542" i="10" a="1"/>
  <c r="Q542" i="10" s="1"/>
  <c r="W542" i="10" s="1"/>
  <c r="Q730" i="10" a="1"/>
  <c r="Q730" i="10" s="1"/>
  <c r="W730" i="10" s="1"/>
  <c r="Q643" i="10" a="1"/>
  <c r="Q643" i="10" s="1"/>
  <c r="W643" i="10" s="1"/>
  <c r="Q126" i="10" a="1"/>
  <c r="Q126" i="10" s="1"/>
  <c r="W126" i="10" s="1"/>
  <c r="Q114" i="10" a="1"/>
  <c r="Q114" i="10" s="1"/>
  <c r="W114" i="10" s="1"/>
  <c r="Q924" i="10" a="1"/>
  <c r="Q924" i="10" s="1"/>
  <c r="W924" i="10" s="1"/>
  <c r="Q120" i="10" a="1"/>
  <c r="Q120" i="10" s="1"/>
  <c r="W120" i="10" s="1"/>
  <c r="Q377" i="10" a="1"/>
  <c r="Q377" i="10" s="1"/>
  <c r="W377" i="10" s="1"/>
  <c r="Q481" i="10" a="1"/>
  <c r="Q481" i="10" s="1"/>
  <c r="W481" i="10" s="1"/>
  <c r="Q716" i="10" a="1"/>
  <c r="Q716" i="10" s="1"/>
  <c r="W716" i="10" s="1"/>
  <c r="Q135" i="10" a="1"/>
  <c r="Q135" i="10" s="1"/>
  <c r="W135" i="10" s="1"/>
  <c r="Q728" i="10" a="1"/>
  <c r="Q728" i="10" s="1"/>
  <c r="W728" i="10" s="1"/>
  <c r="Q843" i="10" a="1"/>
  <c r="Q843" i="10" s="1"/>
  <c r="W843" i="10" s="1"/>
  <c r="Q333" i="10" a="1"/>
  <c r="Q333" i="10" s="1"/>
  <c r="W333" i="10" s="1"/>
  <c r="Q813" i="10" a="1"/>
  <c r="Q813" i="10" s="1"/>
  <c r="W813" i="10" s="1"/>
  <c r="Q441" i="10" a="1"/>
  <c r="Q441" i="10" s="1"/>
  <c r="W441" i="10" s="1"/>
  <c r="Q538" i="10" a="1"/>
  <c r="Q538" i="10" s="1"/>
  <c r="W538" i="10" s="1"/>
  <c r="Q824" i="10" a="1"/>
  <c r="Q824" i="10" s="1"/>
  <c r="W824" i="10" s="1"/>
  <c r="Q259" i="10" a="1"/>
  <c r="Q259" i="10" s="1"/>
  <c r="W259" i="10" s="1"/>
  <c r="Q522" i="10" a="1"/>
  <c r="Q522" i="10" s="1"/>
  <c r="W522" i="10" s="1"/>
  <c r="Q331" i="10" a="1"/>
  <c r="Q331" i="10" s="1"/>
  <c r="W331" i="10" s="1"/>
  <c r="Q28" i="10" a="1"/>
  <c r="Q28" i="10" s="1"/>
  <c r="W28" i="10" s="1"/>
  <c r="Q879" i="10" a="1"/>
  <c r="Q879" i="10" s="1"/>
  <c r="W879" i="10" s="1"/>
  <c r="Q495" i="10" a="1"/>
  <c r="Q495" i="10" s="1"/>
  <c r="W495" i="10" s="1"/>
  <c r="Q881" i="10" a="1"/>
  <c r="Q881" i="10" s="1"/>
  <c r="W881" i="10" s="1"/>
  <c r="Q334" i="10" a="1"/>
  <c r="Q334" i="10" s="1"/>
  <c r="W334" i="10" s="1"/>
  <c r="Q491" i="10" a="1"/>
  <c r="Q491" i="10" s="1"/>
  <c r="W491" i="10" s="1"/>
  <c r="Q428" i="10" a="1"/>
  <c r="Q428" i="10" s="1"/>
  <c r="W428" i="10" s="1"/>
  <c r="Q11" i="10" a="1"/>
  <c r="Q11" i="10" s="1"/>
  <c r="W11" i="10" s="1"/>
  <c r="Q159" i="10" a="1"/>
  <c r="Q159" i="10" s="1"/>
  <c r="W159" i="10" s="1"/>
  <c r="Q335" i="10" a="1"/>
  <c r="Q335" i="10" s="1"/>
  <c r="W335" i="10" s="1"/>
  <c r="Q670" i="10" a="1"/>
  <c r="Q670" i="10" s="1"/>
  <c r="W670" i="10" s="1"/>
  <c r="Q853" i="10" a="1"/>
  <c r="Q853" i="10" s="1"/>
  <c r="W853" i="10" s="1"/>
  <c r="Q256" i="10" a="1"/>
  <c r="Q256" i="10" s="1"/>
  <c r="W256" i="10" s="1"/>
  <c r="Q940" i="10" a="1"/>
  <c r="Q940" i="10" s="1"/>
  <c r="W940" i="10" s="1"/>
  <c r="Q250" i="10" a="1"/>
  <c r="Q250" i="10" s="1"/>
  <c r="W250" i="10" s="1"/>
  <c r="Q850" i="10" a="1"/>
  <c r="Q850" i="10" s="1"/>
  <c r="W850" i="10" s="1"/>
  <c r="Q521" i="10" a="1"/>
  <c r="Q521" i="10" s="1"/>
  <c r="W521" i="10" s="1"/>
  <c r="Q984" i="10" a="1"/>
  <c r="Q984" i="10" s="1"/>
  <c r="W984" i="10" s="1"/>
  <c r="Q414" i="10" a="1"/>
  <c r="Q414" i="10" s="1"/>
  <c r="W414" i="10" s="1"/>
  <c r="Q751" i="10" a="1"/>
  <c r="Q751" i="10" s="1"/>
  <c r="W751" i="10" s="1"/>
  <c r="Q917" i="10" a="1"/>
  <c r="Q917" i="10" s="1"/>
  <c r="W917" i="10" s="1"/>
  <c r="Q413" i="10" a="1"/>
  <c r="Q413" i="10" s="1"/>
  <c r="W413" i="10" s="1"/>
  <c r="Q756" i="10" a="1"/>
  <c r="Q756" i="10" s="1"/>
  <c r="W756" i="10" s="1"/>
  <c r="Q239" i="10" a="1"/>
  <c r="Q239" i="10" s="1"/>
  <c r="W239" i="10" s="1"/>
  <c r="Q53" i="10" a="1"/>
  <c r="Q53" i="10" s="1"/>
  <c r="W53" i="10" s="1"/>
  <c r="Q424" i="10" a="1"/>
  <c r="Q424" i="10" s="1"/>
  <c r="W424" i="10" s="1"/>
  <c r="Q999" i="10" a="1"/>
  <c r="Q999" i="10" s="1"/>
  <c r="W999" i="10" s="1"/>
  <c r="Q116" i="10" a="1"/>
  <c r="Q116" i="10" s="1"/>
  <c r="W116" i="10" s="1"/>
  <c r="Q382" i="10" a="1"/>
  <c r="Q382" i="10" s="1"/>
  <c r="W382" i="10" s="1"/>
  <c r="Q323" i="10" a="1"/>
  <c r="Q323" i="10" s="1"/>
  <c r="W323" i="10" s="1"/>
  <c r="Q311" i="10" a="1"/>
  <c r="Q311" i="10" s="1"/>
  <c r="W311" i="10" s="1"/>
  <c r="Q15" i="10" a="1"/>
  <c r="Q15" i="10" s="1"/>
  <c r="W15" i="10" s="1"/>
  <c r="Q929" i="10" a="1"/>
  <c r="Q929" i="10" s="1"/>
  <c r="W929" i="10" s="1"/>
  <c r="Q383" i="10" a="1"/>
  <c r="Q383" i="10" s="1"/>
  <c r="W383" i="10" s="1"/>
  <c r="Q372" i="10" a="1"/>
  <c r="Q372" i="10" s="1"/>
  <c r="W372" i="10" s="1"/>
  <c r="Q765" i="10" a="1"/>
  <c r="Q765" i="10" s="1"/>
  <c r="W765" i="10" s="1"/>
  <c r="Q232" i="10" a="1"/>
  <c r="Q232" i="10" s="1"/>
  <c r="W232" i="10" s="1"/>
  <c r="Q24" i="10" a="1"/>
  <c r="Q24" i="10" s="1"/>
  <c r="W24" i="10" s="1"/>
  <c r="Q586" i="10" a="1"/>
  <c r="Q586" i="10" s="1"/>
  <c r="W586" i="10" s="1"/>
  <c r="Q5" i="10" a="1"/>
  <c r="Q5" i="10" s="1"/>
  <c r="W5" i="10" s="1"/>
  <c r="Q33" i="10" a="1"/>
  <c r="Q33" i="10" s="1"/>
  <c r="W33" i="10" s="1"/>
  <c r="Q520" i="10" a="1"/>
  <c r="Q520" i="10" s="1"/>
  <c r="W520" i="10" s="1"/>
  <c r="Q666" i="10" a="1"/>
  <c r="Q666" i="10" s="1"/>
  <c r="W666" i="10" s="1"/>
  <c r="Q683" i="10" a="1"/>
  <c r="Q683" i="10" s="1"/>
  <c r="W683" i="10" s="1"/>
  <c r="Q242" i="10" a="1"/>
  <c r="Q242" i="10" s="1"/>
  <c r="W242" i="10" s="1"/>
  <c r="Q199" i="10" a="1"/>
  <c r="Q199" i="10" s="1"/>
  <c r="W199" i="10" s="1"/>
  <c r="Q66" i="10" a="1"/>
  <c r="Q66" i="10" s="1"/>
  <c r="W66" i="10" s="1"/>
  <c r="Q747" i="10" a="1"/>
  <c r="Q747" i="10" s="1"/>
  <c r="W747" i="10" s="1"/>
  <c r="Q548" i="10" a="1"/>
  <c r="Q548" i="10" s="1"/>
  <c r="W548" i="10" s="1"/>
  <c r="Q473" i="10" a="1"/>
  <c r="Q473" i="10" s="1"/>
  <c r="W473" i="10" s="1"/>
  <c r="Q923" i="10" a="1"/>
  <c r="Q923" i="10" s="1"/>
  <c r="W923" i="10" s="1"/>
  <c r="Q564" i="10" a="1"/>
  <c r="Q564" i="10" s="1"/>
  <c r="W564" i="10" s="1"/>
  <c r="Q800" i="10" a="1"/>
  <c r="Q800" i="10" s="1"/>
  <c r="W800" i="10" s="1"/>
  <c r="Q950" i="10" a="1"/>
  <c r="Q950" i="10" s="1"/>
  <c r="W950" i="10" s="1"/>
  <c r="Q560" i="10" a="1"/>
  <c r="Q560" i="10" s="1"/>
  <c r="W560" i="10" s="1"/>
  <c r="Q52" i="10" a="1"/>
  <c r="Q52" i="10" s="1"/>
  <c r="W52" i="10" s="1"/>
  <c r="Q904" i="10" a="1"/>
  <c r="Q904" i="10" s="1"/>
  <c r="W904" i="10" s="1"/>
  <c r="Q134" i="10" a="1"/>
  <c r="Q134" i="10" s="1"/>
  <c r="W134" i="10" s="1"/>
  <c r="Q269" i="10" a="1"/>
  <c r="Q269" i="10" s="1"/>
  <c r="W269" i="10" s="1"/>
  <c r="Q469" i="10" a="1"/>
  <c r="Q469" i="10" s="1"/>
  <c r="W469" i="10" s="1"/>
  <c r="Q610" i="10" a="1"/>
  <c r="Q610" i="10" s="1"/>
  <c r="W610" i="10" s="1"/>
  <c r="Q118" i="10" a="1"/>
  <c r="Q118" i="10" s="1"/>
  <c r="W118" i="10" s="1"/>
  <c r="Q433" i="10" a="1"/>
  <c r="Q433" i="10" s="1"/>
  <c r="W433" i="10" s="1"/>
  <c r="Q173" i="10" a="1"/>
  <c r="Q173" i="10" s="1"/>
  <c r="W173" i="10" s="1"/>
  <c r="Q832" i="10" a="1"/>
  <c r="Q832" i="10" s="1"/>
  <c r="W832" i="10" s="1"/>
  <c r="Q207" i="10" a="1"/>
  <c r="Q207" i="10" s="1"/>
  <c r="W207" i="10" s="1"/>
  <c r="Q340" i="10" a="1"/>
  <c r="Q340" i="10" s="1"/>
  <c r="W340" i="10" s="1"/>
  <c r="Q882" i="10" a="1"/>
  <c r="Q882" i="10" s="1"/>
  <c r="W882" i="10" s="1"/>
  <c r="Q49" i="10" a="1"/>
  <c r="Q49" i="10" s="1"/>
  <c r="W49" i="10" s="1"/>
  <c r="Q303" i="10" a="1"/>
  <c r="Q303" i="10" s="1"/>
  <c r="W303" i="10" s="1"/>
  <c r="Q205" i="10" a="1"/>
  <c r="Q205" i="10" s="1"/>
  <c r="W205" i="10" s="1"/>
  <c r="Q743" i="10" a="1"/>
  <c r="Q743" i="10" s="1"/>
  <c r="W743" i="10" s="1"/>
  <c r="Q908" i="10" a="1"/>
  <c r="Q908" i="10" s="1"/>
  <c r="W908" i="10" s="1"/>
  <c r="Q894" i="10" a="1"/>
  <c r="Q894" i="10" s="1"/>
  <c r="W894" i="10" s="1"/>
  <c r="Q389" i="10" a="1"/>
  <c r="Q389" i="10" s="1"/>
  <c r="W389" i="10" s="1"/>
  <c r="Q841" i="10" a="1"/>
  <c r="Q841" i="10" s="1"/>
  <c r="W841" i="10" s="1"/>
  <c r="Q717" i="10" a="1"/>
  <c r="Q717" i="10" s="1"/>
  <c r="W717" i="10" s="1"/>
  <c r="Q588" i="10" a="1"/>
  <c r="Q588" i="10" s="1"/>
  <c r="W588" i="10" s="1"/>
  <c r="Q601" i="10" a="1"/>
  <c r="Q601" i="10" s="1"/>
  <c r="W601" i="10" s="1"/>
  <c r="Q19" i="10" a="1"/>
  <c r="Q19" i="10" s="1"/>
  <c r="W19" i="10" s="1"/>
  <c r="Q855" i="10" a="1"/>
  <c r="Q855" i="10" s="1"/>
  <c r="W855" i="10" s="1"/>
  <c r="Q438" i="10" a="1"/>
  <c r="Q438" i="10" s="1"/>
  <c r="W438" i="10" s="1"/>
  <c r="Q178" i="10" a="1"/>
  <c r="Q178" i="10" s="1"/>
  <c r="W178" i="10" s="1"/>
  <c r="Q461" i="10" a="1"/>
  <c r="Q461" i="10" s="1"/>
  <c r="W461" i="10" s="1"/>
  <c r="Q599" i="10" a="1"/>
  <c r="Q599" i="10" s="1"/>
  <c r="W599" i="10" s="1"/>
  <c r="Q182" i="10" a="1"/>
  <c r="Q182" i="10" s="1"/>
  <c r="W182" i="10" s="1"/>
  <c r="Q642" i="10" a="1"/>
  <c r="Q642" i="10" s="1"/>
  <c r="W642" i="10" s="1"/>
  <c r="Q437" i="10" a="1"/>
  <c r="Q437" i="10" s="1"/>
  <c r="W437" i="10" s="1"/>
  <c r="Q168" i="10" a="1"/>
  <c r="Q168" i="10" s="1"/>
  <c r="W168" i="10" s="1"/>
  <c r="Q339" i="10" a="1"/>
  <c r="Q339" i="10" s="1"/>
  <c r="W339" i="10" s="1"/>
  <c r="Q946" i="10" a="1"/>
  <c r="Q946" i="10" s="1"/>
  <c r="W946" i="10" s="1"/>
  <c r="Q29" i="10" a="1"/>
  <c r="Q29" i="10" s="1"/>
  <c r="W29" i="10" s="1"/>
  <c r="Q1000" i="10" a="1"/>
  <c r="Q1000" i="10" s="1"/>
  <c r="W1000" i="10" s="1"/>
  <c r="Q689" i="10" a="1"/>
  <c r="Q689" i="10" s="1"/>
  <c r="W689" i="10" s="1"/>
  <c r="Q479" i="10" a="1"/>
  <c r="Q479" i="10" s="1"/>
  <c r="W479" i="10" s="1"/>
  <c r="Q215" i="10" a="1"/>
  <c r="Q215" i="10" s="1"/>
  <c r="W215" i="10" s="1"/>
  <c r="Q571" i="10" a="1"/>
  <c r="Q571" i="10" s="1"/>
  <c r="W571" i="10" s="1"/>
  <c r="Q715" i="10" a="1"/>
  <c r="Q715" i="10" s="1"/>
  <c r="W715" i="10" s="1"/>
  <c r="Q512" i="10" a="1"/>
  <c r="Q512" i="10" s="1"/>
  <c r="W512" i="10" s="1"/>
  <c r="Q970" i="10" a="1"/>
  <c r="Q970" i="10" s="1"/>
  <c r="W970" i="10" s="1"/>
  <c r="Q856" i="10" a="1"/>
  <c r="Q856" i="10" s="1"/>
  <c r="W856" i="10" s="1"/>
  <c r="Q302" i="10" a="1"/>
  <c r="Q302" i="10" s="1"/>
  <c r="W302" i="10" s="1"/>
  <c r="Q415" i="10" a="1"/>
  <c r="Q415" i="10" s="1"/>
  <c r="W415" i="10" s="1"/>
  <c r="Q427" i="10" a="1"/>
  <c r="Q427" i="10" s="1"/>
  <c r="W427" i="10" s="1"/>
  <c r="Q265" i="10" a="1"/>
  <c r="Q265" i="10" s="1"/>
  <c r="W265" i="10" s="1"/>
  <c r="Q472" i="10" a="1"/>
  <c r="Q472" i="10" s="1"/>
  <c r="W472" i="10" s="1"/>
  <c r="Q583" i="10" a="1"/>
  <c r="Q583" i="10" s="1"/>
  <c r="W583" i="10" s="1"/>
  <c r="Q634" i="10" a="1"/>
  <c r="Q634" i="10" s="1"/>
  <c r="W634" i="10" s="1"/>
  <c r="Q69" i="10" a="1"/>
  <c r="Q69" i="10" s="1"/>
  <c r="W69" i="10" s="1"/>
  <c r="Q474" i="10" a="1"/>
  <c r="Q474" i="10" s="1"/>
  <c r="W474" i="10" s="1"/>
  <c r="Q763" i="10" a="1"/>
  <c r="Q763" i="10" s="1"/>
  <c r="W763" i="10" s="1"/>
  <c r="Q664" i="10" a="1"/>
  <c r="Q664" i="10" s="1"/>
  <c r="W664" i="10" s="1"/>
  <c r="Q426" i="10" a="1"/>
  <c r="Q426" i="10" s="1"/>
  <c r="W426" i="10" s="1"/>
  <c r="Q910" i="10" a="1"/>
  <c r="Q910" i="10" s="1"/>
  <c r="W910" i="10" s="1"/>
  <c r="Q673" i="10" a="1"/>
  <c r="Q673" i="10" s="1"/>
  <c r="W673" i="10" s="1"/>
  <c r="Q100" i="10" a="1"/>
  <c r="Q100" i="10" s="1"/>
  <c r="W100" i="10" s="1"/>
  <c r="Q496" i="10" a="1"/>
  <c r="Q496" i="10" s="1"/>
  <c r="W496" i="10" s="1"/>
  <c r="Q731" i="10" a="1"/>
  <c r="Q731" i="10" s="1"/>
  <c r="W731" i="10" s="1"/>
  <c r="Q330" i="10" a="1"/>
  <c r="Q330" i="10" s="1"/>
  <c r="W330" i="10" s="1"/>
  <c r="Q498" i="10" a="1"/>
  <c r="Q498" i="10" s="1"/>
  <c r="W498" i="10" s="1"/>
  <c r="Q282" i="10" a="1"/>
  <c r="Q282" i="10" s="1"/>
  <c r="W282" i="10" s="1"/>
  <c r="Q88" i="10" a="1"/>
  <c r="Q88" i="10" s="1"/>
  <c r="W88" i="10" s="1"/>
  <c r="Q466" i="10" a="1"/>
  <c r="Q466" i="10" s="1"/>
  <c r="W466" i="10" s="1"/>
  <c r="Q44" i="10" a="1"/>
  <c r="Q44" i="10" s="1"/>
  <c r="W44" i="10" s="1"/>
  <c r="Q695" i="10" a="1"/>
  <c r="Q695" i="10" s="1"/>
  <c r="W695" i="10" s="1"/>
  <c r="Q352" i="10" a="1"/>
  <c r="Q352" i="10" s="1"/>
  <c r="W352" i="10" s="1"/>
  <c r="Q649" i="10" a="1"/>
  <c r="Q649" i="10" s="1"/>
  <c r="W649" i="10" s="1"/>
  <c r="Q876" i="10" a="1"/>
  <c r="Q876" i="10" s="1"/>
  <c r="W876" i="10" s="1"/>
  <c r="Q329" i="10" a="1"/>
  <c r="Q329" i="10" s="1"/>
  <c r="W329" i="10" s="1"/>
  <c r="Q918" i="10" a="1"/>
  <c r="Q918" i="10" s="1"/>
  <c r="W918" i="10" s="1"/>
  <c r="Q260" i="10" a="1"/>
  <c r="Q260" i="10" s="1"/>
  <c r="W260" i="10" s="1"/>
  <c r="Q146" i="10" a="1"/>
  <c r="Q146" i="10" s="1"/>
  <c r="W146" i="10" s="1"/>
  <c r="Q648" i="10" a="1"/>
  <c r="Q648" i="10" s="1"/>
  <c r="W648" i="10" s="1"/>
  <c r="Q980" i="10" a="1"/>
  <c r="Q980" i="10" s="1"/>
  <c r="W980" i="10" s="1"/>
  <c r="Q854" i="10" a="1"/>
  <c r="Q854" i="10" s="1"/>
  <c r="W854" i="10" s="1"/>
  <c r="Q324" i="10" a="1"/>
  <c r="Q324" i="10" s="1"/>
  <c r="W324" i="10" s="1"/>
  <c r="Q487" i="10" a="1"/>
  <c r="Q487" i="10" s="1"/>
  <c r="W487" i="10" s="1"/>
  <c r="Q811" i="10" a="1"/>
  <c r="Q811" i="10" s="1"/>
  <c r="W811" i="10" s="1"/>
  <c r="Q153" i="10" a="1"/>
  <c r="Q153" i="10" s="1"/>
  <c r="W153" i="10" s="1"/>
  <c r="Q914" i="10" a="1"/>
  <c r="Q914" i="10" s="1"/>
  <c r="W914" i="10" s="1"/>
  <c r="Q93" i="10" a="1"/>
  <c r="Q93" i="10" s="1"/>
  <c r="W93" i="10" s="1"/>
  <c r="Q369" i="10" a="1"/>
  <c r="Q369" i="10" s="1"/>
  <c r="W369" i="10" s="1"/>
  <c r="Q492" i="10" a="1"/>
  <c r="Q492" i="10" s="1"/>
  <c r="W492" i="10" s="1"/>
  <c r="Q448" i="10" a="1"/>
  <c r="Q448" i="10" s="1"/>
  <c r="W448" i="10" s="1"/>
  <c r="Q878" i="10" a="1"/>
  <c r="Q878" i="10" s="1"/>
  <c r="W878" i="10" s="1"/>
  <c r="Q317" i="10" a="1"/>
  <c r="Q317" i="10" s="1"/>
  <c r="W317" i="10" s="1"/>
  <c r="Q401" i="10" a="1"/>
  <c r="Q401" i="10" s="1"/>
  <c r="W401" i="10" s="1"/>
  <c r="Q900" i="10" a="1"/>
  <c r="Q900" i="10" s="1"/>
  <c r="W900" i="10" s="1"/>
  <c r="Q67" i="10" a="1"/>
  <c r="Q67" i="10" s="1"/>
  <c r="W67" i="10" s="1"/>
  <c r="Q614" i="10" a="1"/>
  <c r="Q614" i="10" s="1"/>
  <c r="W614" i="10" s="1"/>
  <c r="Q138" i="10" a="1"/>
  <c r="Q138" i="10" s="1"/>
  <c r="W138" i="10" s="1"/>
  <c r="Q404" i="10" a="1"/>
  <c r="Q404" i="10" s="1"/>
  <c r="W404" i="10" s="1"/>
  <c r="Q828" i="10" a="1"/>
  <c r="Q828" i="10" s="1"/>
  <c r="W828" i="10" s="1"/>
  <c r="Q516" i="10" a="1"/>
  <c r="Q516" i="10" s="1"/>
  <c r="W516" i="10" s="1"/>
  <c r="Q860" i="10" a="1"/>
  <c r="Q860" i="10" s="1"/>
  <c r="W860" i="10" s="1"/>
  <c r="Q240" i="10" a="1"/>
  <c r="Q240" i="10" s="1"/>
  <c r="W240" i="10" s="1"/>
  <c r="Q89" i="10" a="1"/>
  <c r="Q89" i="10" s="1"/>
  <c r="W89" i="10" s="1"/>
  <c r="Q156" i="10" a="1"/>
  <c r="Q156" i="10" s="1"/>
  <c r="W156" i="10" s="1"/>
  <c r="Q619" i="10" a="1"/>
  <c r="Q619" i="10" s="1"/>
  <c r="W619" i="10" s="1"/>
  <c r="Q892" i="10" a="1"/>
  <c r="Q892" i="10" s="1"/>
  <c r="W892" i="10" s="1"/>
  <c r="Q238" i="10" a="1"/>
  <c r="Q238" i="10" s="1"/>
  <c r="W238" i="10" s="1"/>
  <c r="Q880" i="10" a="1"/>
  <c r="Q880" i="10" s="1"/>
  <c r="W880" i="10" s="1"/>
  <c r="Q489" i="10" a="1"/>
  <c r="Q489" i="10" s="1"/>
  <c r="W489" i="10" s="1"/>
  <c r="Q760" i="10" a="1"/>
  <c r="Q760" i="10" s="1"/>
  <c r="W760" i="10" s="1"/>
  <c r="Q524" i="10" a="1"/>
  <c r="Q524" i="10" s="1"/>
  <c r="W524" i="10" s="1"/>
  <c r="Q460" i="10" a="1"/>
  <c r="Q460" i="10" s="1"/>
  <c r="W460" i="10" s="1"/>
  <c r="Q494" i="10" a="1"/>
  <c r="Q494" i="10" s="1"/>
  <c r="W494" i="10" s="1"/>
  <c r="Q688" i="10" a="1"/>
  <c r="Q688" i="10" s="1"/>
  <c r="W688" i="10" s="1"/>
  <c r="Q220" i="10" a="1"/>
  <c r="Q220" i="10" s="1"/>
  <c r="W220" i="10" s="1"/>
  <c r="Q523" i="10" a="1"/>
  <c r="Q523" i="10" s="1"/>
  <c r="W523" i="10" s="1"/>
  <c r="Q874" i="10" a="1"/>
  <c r="Q874" i="10" s="1"/>
  <c r="W874" i="10" s="1"/>
  <c r="Q200" i="10" a="1"/>
  <c r="Q200" i="10" s="1"/>
  <c r="W200" i="10" s="1"/>
  <c r="Q6" i="10" a="1"/>
  <c r="Q6" i="10" s="1"/>
  <c r="W6" i="10" s="1"/>
  <c r="Q967" i="10" a="1"/>
  <c r="Q967" i="10" s="1"/>
  <c r="W967" i="10" s="1"/>
  <c r="Q678" i="10" a="1"/>
  <c r="Q678" i="10" s="1"/>
  <c r="W678" i="10" s="1"/>
  <c r="Q718" i="10" a="1"/>
  <c r="Q718" i="10" s="1"/>
  <c r="W718" i="10" s="1"/>
  <c r="Q388" i="10" a="1"/>
  <c r="Q388" i="10" s="1"/>
  <c r="W388" i="10" s="1"/>
  <c r="Q819" i="10" a="1"/>
  <c r="Q819" i="10" s="1"/>
  <c r="W819" i="10" s="1"/>
  <c r="Q626" i="10" a="1"/>
  <c r="Q626" i="10" s="1"/>
  <c r="W626" i="10" s="1"/>
  <c r="Q951" i="10" a="1"/>
  <c r="Q951" i="10" s="1"/>
  <c r="W951" i="10" s="1"/>
  <c r="Q533" i="10" a="1"/>
  <c r="Q533" i="10" s="1"/>
  <c r="W533" i="10" s="1"/>
  <c r="Q84" i="10" a="1"/>
  <c r="Q84" i="10" s="1"/>
  <c r="W84" i="10" s="1"/>
  <c r="Q540" i="10" a="1"/>
  <c r="Q540" i="10" s="1"/>
  <c r="W540" i="10" s="1"/>
  <c r="Q551" i="10" a="1"/>
  <c r="Q551" i="10" s="1"/>
  <c r="W551" i="10" s="1"/>
  <c r="Q77" i="10" a="1"/>
  <c r="Q77" i="10" s="1"/>
  <c r="W77" i="10" s="1"/>
  <c r="Q810" i="10" a="1"/>
  <c r="Q810" i="10" s="1"/>
  <c r="W810" i="10" s="1"/>
  <c r="Q844" i="10" a="1"/>
  <c r="Q844" i="10" s="1"/>
  <c r="W844" i="10" s="1"/>
  <c r="Q484" i="10" a="1"/>
  <c r="Q484" i="10" s="1"/>
  <c r="W484" i="10" s="1"/>
  <c r="Q75" i="10" a="1"/>
  <c r="Q75" i="10" s="1"/>
  <c r="W75" i="10" s="1"/>
  <c r="Q443" i="10" a="1"/>
  <c r="Q443" i="10" s="1"/>
  <c r="W443" i="10" s="1"/>
  <c r="Q420" i="10" a="1"/>
  <c r="Q420" i="10" s="1"/>
  <c r="W420" i="10" s="1"/>
  <c r="Q778" i="10" a="1"/>
  <c r="Q778" i="10" s="1"/>
  <c r="W778" i="10" s="1"/>
  <c r="Q267" i="10" a="1"/>
  <c r="Q267" i="10" s="1"/>
  <c r="W267" i="10" s="1"/>
  <c r="Q672" i="10" a="1"/>
  <c r="Q672" i="10" s="1"/>
  <c r="W672" i="10" s="1"/>
  <c r="Q798" i="10" a="1"/>
  <c r="Q798" i="10" s="1"/>
  <c r="W798" i="10" s="1"/>
  <c r="Q46" i="10" a="1"/>
  <c r="Q46" i="10" s="1"/>
  <c r="W46" i="10" s="1"/>
  <c r="Q893" i="10" a="1"/>
  <c r="Q893" i="10" s="1"/>
  <c r="W893" i="10" s="1"/>
  <c r="Q713" i="10" a="1"/>
  <c r="Q713" i="10" s="1"/>
  <c r="W713" i="10" s="1"/>
  <c r="Q582" i="10" a="1"/>
  <c r="Q582" i="10" s="1"/>
  <c r="W582" i="10" s="1"/>
  <c r="Q762" i="10" a="1"/>
  <c r="Q762" i="10" s="1"/>
  <c r="W762" i="10" s="1"/>
  <c r="Q774" i="10" a="1"/>
  <c r="Q774" i="10" s="1"/>
  <c r="W774" i="10" s="1"/>
  <c r="Q365" i="10" a="1"/>
  <c r="Q365" i="10" s="1"/>
  <c r="W365" i="10" s="1"/>
  <c r="Q714" i="10" a="1"/>
  <c r="Q714" i="10" s="1"/>
  <c r="W714" i="10" s="1"/>
  <c r="Q679" i="10" a="1"/>
  <c r="Q679" i="10" s="1"/>
  <c r="W679" i="10" s="1"/>
  <c r="Q671" i="10" a="1"/>
  <c r="Q671" i="10" s="1"/>
  <c r="W671" i="10" s="1"/>
  <c r="Q525" i="10" a="1"/>
  <c r="Q525" i="10" s="1"/>
  <c r="W525" i="10" s="1"/>
  <c r="Q237" i="10" a="1"/>
  <c r="Q237" i="10" s="1"/>
  <c r="W237" i="10" s="1"/>
  <c r="Q13" i="10" a="1"/>
  <c r="Q13" i="10" s="1"/>
  <c r="W13" i="10" s="1"/>
  <c r="Q341" i="10" a="1"/>
  <c r="Q341" i="10" s="1"/>
  <c r="W341" i="10" s="1"/>
  <c r="Q34" i="10" a="1"/>
  <c r="Q34" i="10" s="1"/>
  <c r="W34" i="10" s="1"/>
  <c r="Q804" i="10" a="1"/>
  <c r="Q804" i="10" s="1"/>
  <c r="W804" i="10" s="1"/>
  <c r="Q325" i="10" a="1"/>
  <c r="Q325" i="10" s="1"/>
  <c r="W325" i="10" s="1"/>
  <c r="Q61" i="10" a="1"/>
  <c r="Q61" i="10" s="1"/>
  <c r="W61" i="10" s="1"/>
  <c r="Q575" i="10" a="1"/>
  <c r="Q575" i="10" s="1"/>
  <c r="W575" i="10" s="1"/>
  <c r="Q536" i="10" a="1"/>
  <c r="Q536" i="10" s="1"/>
  <c r="W536" i="10" s="1"/>
  <c r="Q209" i="10" a="1"/>
  <c r="Q209" i="10" s="1"/>
  <c r="W209" i="10" s="1"/>
  <c r="Q360" i="10" a="1"/>
  <c r="Q360" i="10" s="1"/>
  <c r="W360" i="10" s="1"/>
  <c r="Q517" i="10" a="1"/>
  <c r="Q517" i="10" s="1"/>
  <c r="W517" i="10" s="1"/>
  <c r="Q160" i="10" a="1"/>
  <c r="Q160" i="10" s="1"/>
  <c r="W160" i="10" s="1"/>
  <c r="Q278" i="10" a="1"/>
  <c r="Q278" i="10" s="1"/>
  <c r="W278" i="10" s="1"/>
  <c r="Q863" i="10" a="1"/>
  <c r="Q863" i="10" s="1"/>
  <c r="W863" i="10" s="1"/>
  <c r="Q378" i="10" a="1"/>
  <c r="Q378" i="10" s="1"/>
  <c r="W378" i="10" s="1"/>
  <c r="Q700" i="10" a="1"/>
  <c r="Q700" i="10" s="1"/>
  <c r="W700" i="10" s="1"/>
  <c r="Q592" i="10" a="1"/>
  <c r="Q592" i="10" s="1"/>
  <c r="W592" i="10" s="1"/>
  <c r="Q276" i="10" a="1"/>
  <c r="Q276" i="10" s="1"/>
  <c r="W276" i="10" s="1"/>
  <c r="Q985" i="10" a="1"/>
  <c r="Q985" i="10" s="1"/>
  <c r="W985" i="10" s="1"/>
  <c r="Q759" i="10" a="1"/>
  <c r="Q759" i="10" s="1"/>
  <c r="W759" i="10" s="1"/>
  <c r="Q826" i="10" a="1"/>
  <c r="Q826" i="10" s="1"/>
  <c r="W826" i="10" s="1"/>
  <c r="Q228" i="10" a="1"/>
  <c r="Q228" i="10" s="1"/>
  <c r="W228" i="10" s="1"/>
  <c r="Q45" i="10" a="1"/>
  <c r="Q45" i="10" s="1"/>
  <c r="W45" i="10" s="1"/>
  <c r="Q224" i="10" a="1"/>
  <c r="Q224" i="10" s="1"/>
  <c r="W224" i="10" s="1"/>
  <c r="Q482" i="10" a="1"/>
  <c r="Q482" i="10" s="1"/>
  <c r="W482" i="10" s="1"/>
  <c r="Q395" i="10" a="1"/>
  <c r="Q395" i="10" s="1"/>
  <c r="W395" i="10" s="1"/>
  <c r="Q244" i="10" a="1"/>
  <c r="Q244" i="10" s="1"/>
  <c r="W244" i="10" s="1"/>
  <c r="Q630" i="10" a="1"/>
  <c r="Q630" i="10" s="1"/>
  <c r="W630" i="10" s="1"/>
  <c r="Q43" i="10" a="1"/>
  <c r="Q43" i="10" s="1"/>
  <c r="W43" i="10" s="1"/>
  <c r="Q825" i="10" a="1"/>
  <c r="Q825" i="10" s="1"/>
  <c r="W825" i="10" s="1"/>
  <c r="Q639" i="10" a="1"/>
  <c r="Q639" i="10" s="1"/>
  <c r="W639" i="10" s="1"/>
  <c r="Q408" i="10" a="1"/>
  <c r="Q408" i="10" s="1"/>
  <c r="W408" i="10" s="1"/>
  <c r="Q359" i="10" a="1"/>
  <c r="Q359" i="10" s="1"/>
  <c r="W359" i="10" s="1"/>
  <c r="Q357" i="10" a="1"/>
  <c r="Q357" i="10" s="1"/>
  <c r="W357" i="10" s="1"/>
  <c r="Q527" i="10" a="1"/>
  <c r="Q527" i="10" s="1"/>
  <c r="W527" i="10" s="1"/>
  <c r="Q35" i="10" a="1"/>
  <c r="Q35" i="10" s="1"/>
  <c r="W35" i="10" s="1"/>
  <c r="Q12" i="10" a="1"/>
  <c r="Q12" i="10" s="1"/>
  <c r="W12" i="10" s="1"/>
  <c r="Q712" i="10" a="1"/>
  <c r="Q712" i="10" s="1"/>
  <c r="W712" i="10" s="1"/>
  <c r="Q361" i="10" a="1"/>
  <c r="Q361" i="10" s="1"/>
  <c r="W361" i="10" s="1"/>
  <c r="Q779" i="10" a="1"/>
  <c r="Q779" i="10" s="1"/>
  <c r="W779" i="10" s="1"/>
  <c r="Q251" i="10" a="1"/>
  <c r="Q251" i="10" s="1"/>
  <c r="W251" i="10" s="1"/>
  <c r="Q623" i="10" a="1"/>
  <c r="Q623" i="10" s="1"/>
  <c r="W623" i="10" s="1"/>
  <c r="Q990" i="10" a="1"/>
  <c r="Q990" i="10" s="1"/>
  <c r="W990" i="10" s="1"/>
  <c r="Q102" i="10" a="1"/>
  <c r="Q102" i="10" s="1"/>
  <c r="W102" i="10" s="1"/>
  <c r="Q963" i="10" a="1"/>
  <c r="Q963" i="10" s="1"/>
  <c r="W963" i="10" s="1"/>
  <c r="Q286" i="10" a="1"/>
  <c r="Q286" i="10" s="1"/>
  <c r="W286" i="10" s="1"/>
  <c r="Q241" i="10" a="1"/>
  <c r="Q241" i="10" s="1"/>
  <c r="W241" i="10" s="1"/>
  <c r="Q838" i="10" a="1"/>
  <c r="Q838" i="10" s="1"/>
  <c r="W838" i="10" s="1"/>
  <c r="Q326" i="10" a="1"/>
  <c r="Q326" i="10" s="1"/>
  <c r="W326" i="10" s="1"/>
  <c r="Q829" i="10" a="1"/>
  <c r="Q829" i="10" s="1"/>
  <c r="W829" i="10" s="1"/>
  <c r="Q158" i="10" a="1"/>
  <c r="Q158" i="10" s="1"/>
  <c r="W158" i="10" s="1"/>
  <c r="Q253" i="10" a="1"/>
  <c r="Q253" i="10" s="1"/>
  <c r="W253" i="10" s="1"/>
  <c r="Q952" i="10" a="1"/>
  <c r="Q952" i="10" s="1"/>
  <c r="W952" i="10" s="1"/>
  <c r="Q738" i="10" a="1"/>
  <c r="Q738" i="10" s="1"/>
  <c r="W738" i="10" s="1"/>
  <c r="Q600" i="10" a="1"/>
  <c r="Q600" i="10" s="1"/>
  <c r="W600" i="10" s="1"/>
  <c r="Q167" i="10" a="1"/>
  <c r="Q167" i="10" s="1"/>
  <c r="W167" i="10" s="1"/>
  <c r="Q274" i="10" a="1"/>
  <c r="Q274" i="10" s="1"/>
  <c r="W274" i="10" s="1"/>
  <c r="Q705" i="10" a="1"/>
  <c r="Q705" i="10" s="1"/>
  <c r="W705" i="10" s="1"/>
  <c r="Q206" i="10" a="1"/>
  <c r="Q206" i="10" s="1"/>
  <c r="W206" i="10" s="1"/>
  <c r="Q849" i="10" a="1"/>
  <c r="Q849" i="10" s="1"/>
  <c r="W849" i="10" s="1"/>
  <c r="Q51" i="10" a="1"/>
  <c r="Q51" i="10" s="1"/>
  <c r="W51" i="10" s="1"/>
  <c r="Q293" i="10" a="1"/>
  <c r="Q293" i="10" s="1"/>
  <c r="W293" i="10" s="1"/>
  <c r="Q827" i="10" a="1"/>
  <c r="Q827" i="10" s="1"/>
  <c r="W827" i="10" s="1"/>
  <c r="Q314" i="10" a="1"/>
  <c r="Q314" i="10" s="1"/>
  <c r="W314" i="10" s="1"/>
  <c r="Q176" i="10" a="1"/>
  <c r="Q176" i="10" s="1"/>
  <c r="W176" i="10" s="1"/>
  <c r="Q633" i="10" a="1"/>
  <c r="Q633" i="10" s="1"/>
  <c r="W633" i="10" s="1"/>
  <c r="Q969" i="10" a="1"/>
  <c r="Q969" i="10" s="1"/>
  <c r="W969" i="10" s="1"/>
  <c r="Q573" i="10" a="1"/>
  <c r="Q573" i="10" s="1"/>
  <c r="W573" i="10" s="1"/>
  <c r="Q179" i="10" a="1"/>
  <c r="Q179" i="10" s="1"/>
  <c r="W179" i="10" s="1"/>
  <c r="Q928" i="10" a="1"/>
  <c r="Q928" i="10" s="1"/>
  <c r="W928" i="10" s="1"/>
  <c r="Q580" i="10" a="1"/>
  <c r="Q580" i="10" s="1"/>
  <c r="W580" i="10" s="1"/>
  <c r="Q681" i="10" a="1"/>
  <c r="Q681" i="10" s="1"/>
  <c r="W681" i="10" s="1"/>
  <c r="Q944" i="10" a="1"/>
  <c r="Q944" i="10" s="1"/>
  <c r="W944" i="10" s="1"/>
  <c r="Q137" i="10" a="1"/>
  <c r="Q137" i="10" s="1"/>
  <c r="W137" i="10" s="1"/>
  <c r="Q576" i="10" a="1"/>
  <c r="Q576" i="10" s="1"/>
  <c r="W576" i="10" s="1"/>
  <c r="Q972" i="10" a="1"/>
  <c r="Q972" i="10" s="1"/>
  <c r="W972" i="10" s="1"/>
  <c r="Q767" i="10" a="1"/>
  <c r="Q767" i="10" s="1"/>
  <c r="W767" i="10" s="1"/>
  <c r="Q806" i="10" a="1"/>
  <c r="Q806" i="10" s="1"/>
  <c r="W806" i="10" s="1"/>
  <c r="Q147" i="10" a="1"/>
  <c r="Q147" i="10" s="1"/>
  <c r="W147" i="10" s="1"/>
  <c r="Q680" i="10" a="1"/>
  <c r="Q680" i="10" s="1"/>
  <c r="W680" i="10" s="1"/>
  <c r="Q898" i="10" a="1"/>
  <c r="Q898" i="10" s="1"/>
  <c r="W898" i="10" s="1"/>
  <c r="Q602" i="10" a="1"/>
  <c r="Q602" i="10" s="1"/>
  <c r="W602" i="10" s="1"/>
  <c r="Q440" i="10" a="1"/>
  <c r="Q440" i="10" s="1"/>
  <c r="W440" i="10" s="1"/>
  <c r="Q397" i="10" a="1"/>
  <c r="Q397" i="10" s="1"/>
  <c r="W397" i="10" s="1"/>
  <c r="Q737" i="10" a="1"/>
  <c r="Q737" i="10" s="1"/>
  <c r="W737" i="10" s="1"/>
  <c r="Q475" i="10" a="1"/>
  <c r="Q475" i="10" s="1"/>
  <c r="W475" i="10" s="1"/>
  <c r="Q775" i="10" a="1"/>
  <c r="Q775" i="10" s="1"/>
  <c r="W775" i="10" s="1"/>
  <c r="Q446" i="10" a="1"/>
  <c r="Q446" i="10" s="1"/>
  <c r="W446" i="10" s="1"/>
  <c r="Q298" i="10" a="1"/>
  <c r="Q298" i="10" s="1"/>
  <c r="W298" i="10" s="1"/>
  <c r="Q31" i="10" a="1"/>
  <c r="Q31" i="10" s="1"/>
  <c r="W31" i="10" s="1"/>
  <c r="Q59" i="10" a="1"/>
  <c r="Q59" i="10" s="1"/>
  <c r="W59" i="10" s="1"/>
  <c r="Q638" i="10" a="1"/>
  <c r="Q638" i="10" s="1"/>
  <c r="W638" i="10" s="1"/>
  <c r="Q565" i="10" a="1"/>
  <c r="Q565" i="10" s="1"/>
  <c r="W565" i="10" s="1"/>
  <c r="Q454" i="10" a="1"/>
  <c r="Q454" i="10" s="1"/>
  <c r="W454" i="10" s="1"/>
  <c r="Q221" i="10" a="1"/>
  <c r="Q221" i="10" s="1"/>
  <c r="W221" i="10" s="1"/>
  <c r="Q686" i="10" a="1"/>
  <c r="Q686" i="10" s="1"/>
  <c r="W686" i="10" s="1"/>
  <c r="Q768" i="10" a="1"/>
  <c r="Q768" i="10" s="1"/>
  <c r="W768" i="10" s="1"/>
  <c r="Q835" i="10" a="1"/>
  <c r="Q835" i="10" s="1"/>
  <c r="W835" i="10" s="1"/>
  <c r="Q447" i="10" a="1"/>
  <c r="Q447" i="10" s="1"/>
  <c r="W447" i="10" s="1"/>
  <c r="Q840" i="10" a="1"/>
  <c r="Q840" i="10" s="1"/>
  <c r="W840" i="10" s="1"/>
  <c r="Q322" i="10" a="1"/>
  <c r="Q322" i="10" s="1"/>
  <c r="W322" i="10" s="1"/>
  <c r="Q140" i="10" a="1"/>
  <c r="Q140" i="10" s="1"/>
  <c r="W140" i="10" s="1"/>
  <c r="Q16" i="10" a="1"/>
  <c r="Q16" i="10" s="1"/>
  <c r="W16" i="10" s="1"/>
  <c r="Q318" i="10" a="1"/>
  <c r="Q318" i="10" s="1"/>
  <c r="W318" i="10" s="1"/>
  <c r="Q675" i="10" a="1"/>
  <c r="Q675" i="10" s="1"/>
  <c r="W675" i="10" s="1"/>
  <c r="Q421" i="10" a="1"/>
  <c r="Q421" i="10" s="1"/>
  <c r="W421" i="10" s="1"/>
  <c r="Q905" i="10" a="1"/>
  <c r="Q905" i="10" s="1"/>
  <c r="W905" i="10" s="1"/>
  <c r="Q183" i="10" a="1"/>
  <c r="Q183" i="10" s="1"/>
  <c r="W183" i="10" s="1"/>
  <c r="Q862" i="10" a="1"/>
  <c r="Q862" i="10" s="1"/>
  <c r="W862" i="10" s="1"/>
  <c r="Q676" i="10" a="1"/>
  <c r="Q676" i="10" s="1"/>
  <c r="W676" i="10" s="1"/>
  <c r="Q57" i="10" a="1"/>
  <c r="Q57" i="10" s="1"/>
  <c r="W57" i="10" s="1"/>
  <c r="Q805" i="10" a="1"/>
  <c r="Q805" i="10" s="1"/>
  <c r="W805" i="10" s="1"/>
  <c r="Q780" i="10" a="1"/>
  <c r="Q780" i="10" s="1"/>
  <c r="W780" i="10" s="1"/>
  <c r="Q607" i="10" a="1"/>
  <c r="Q607" i="10" s="1"/>
  <c r="W607" i="10" s="1"/>
  <c r="Q836" i="10" a="1"/>
  <c r="Q836" i="10" s="1"/>
  <c r="W836" i="10" s="1"/>
  <c r="Q96" i="10" a="1"/>
  <c r="Q96" i="10" s="1"/>
  <c r="W96" i="10" s="1"/>
  <c r="Q511" i="10" a="1"/>
  <c r="Q511" i="10" s="1"/>
  <c r="W511" i="10" s="1"/>
  <c r="Q39" i="10" a="1"/>
  <c r="Q39" i="10" s="1"/>
  <c r="W39" i="10" s="1"/>
  <c r="Q771" i="10" a="1"/>
  <c r="Q771" i="10" s="1"/>
  <c r="W771" i="10" s="1"/>
  <c r="Q296" i="10" a="1"/>
  <c r="Q296" i="10" s="1"/>
  <c r="W296" i="10" s="1"/>
  <c r="Q590" i="10" a="1"/>
  <c r="Q590" i="10" s="1"/>
  <c r="W590" i="10" s="1"/>
  <c r="Q615" i="10" a="1"/>
  <c r="Q615" i="10" s="1"/>
  <c r="W615" i="10" s="1"/>
  <c r="Q320" i="10" a="1"/>
  <c r="Q320" i="10" s="1"/>
  <c r="W320" i="10" s="1"/>
  <c r="Q410" i="10" a="1"/>
  <c r="Q410" i="10" s="1"/>
  <c r="W410" i="10" s="1"/>
  <c r="Q965" i="10" a="1"/>
  <c r="Q965" i="10" s="1"/>
  <c r="W965" i="10" s="1"/>
  <c r="Q477" i="10" a="1"/>
  <c r="Q477" i="10" s="1"/>
  <c r="W477" i="10" s="1"/>
  <c r="Q338" i="10" a="1"/>
  <c r="Q338" i="10" s="1"/>
  <c r="W338" i="10" s="1"/>
  <c r="Q809" i="10" a="1"/>
  <c r="Q809" i="10" s="1"/>
  <c r="W809" i="10" s="1"/>
  <c r="Q848" i="10" a="1"/>
  <c r="Q848" i="10" s="1"/>
  <c r="W848" i="10" s="1"/>
  <c r="Q543" i="10" a="1"/>
  <c r="Q543" i="10" s="1"/>
  <c r="W543" i="10" s="1"/>
  <c r="Q368" i="10" a="1"/>
  <c r="Q368" i="10" s="1"/>
  <c r="W368" i="10" s="1"/>
  <c r="Q425" i="10" a="1"/>
  <c r="Q425" i="10" s="1"/>
  <c r="W425" i="10" s="1"/>
  <c r="Q622" i="10" a="1"/>
  <c r="Q622" i="10" s="1"/>
  <c r="W622" i="10" s="1"/>
  <c r="Q971" i="10" a="1"/>
  <c r="Q971" i="10" s="1"/>
  <c r="W971" i="10" s="1"/>
  <c r="Q285" i="10" a="1"/>
  <c r="Q285" i="10" s="1"/>
  <c r="W285" i="10" s="1"/>
  <c r="Q422" i="10" a="1"/>
  <c r="Q422" i="10" s="1"/>
  <c r="W422" i="10" s="1"/>
  <c r="Q257" i="10" a="1"/>
  <c r="Q257" i="10" s="1"/>
  <c r="W257" i="10" s="1"/>
  <c r="Q979" i="10" a="1"/>
  <c r="Q979" i="10" s="1"/>
  <c r="W979" i="10" s="1"/>
  <c r="Q621" i="10" a="1"/>
  <c r="Q621" i="10" s="1"/>
  <c r="W621" i="10" s="1"/>
  <c r="Q313" i="10" a="1"/>
  <c r="Q313" i="10" s="1"/>
  <c r="W313" i="10" s="1"/>
  <c r="Q577" i="10" a="1"/>
  <c r="Q577" i="10" s="1"/>
  <c r="W577" i="10" s="1"/>
  <c r="Q162" i="10" a="1"/>
  <c r="Q162" i="10" s="1"/>
  <c r="W162" i="10" s="1"/>
  <c r="Q939" i="10" a="1"/>
  <c r="Q939" i="10" s="1"/>
  <c r="W939" i="10" s="1"/>
  <c r="Q867" i="10" a="1"/>
  <c r="Q867" i="10" s="1"/>
  <c r="W867" i="10" s="1"/>
  <c r="Q358" i="10" a="1"/>
  <c r="Q358" i="10" s="1"/>
  <c r="W358" i="10" s="1"/>
  <c r="Q744" i="10" a="1"/>
  <c r="Q744" i="10" s="1"/>
  <c r="W744" i="10" s="1"/>
  <c r="Q157" i="10" a="1"/>
  <c r="Q157" i="10" s="1"/>
  <c r="W157" i="10" s="1"/>
  <c r="Q891" i="10" a="1"/>
  <c r="Q891" i="10" s="1"/>
  <c r="W891" i="10" s="1"/>
  <c r="Q121" i="10" a="1"/>
  <c r="Q121" i="10" s="1"/>
  <c r="W121" i="10" s="1"/>
  <c r="Q225" i="10" a="1"/>
  <c r="Q225" i="10" s="1"/>
  <c r="W225" i="10" s="1"/>
  <c r="Q283" i="10" a="1"/>
  <c r="Q283" i="10" s="1"/>
  <c r="W283" i="10" s="1"/>
  <c r="Q976" i="10" a="1"/>
  <c r="Q976" i="10" s="1"/>
  <c r="W976" i="10" s="1"/>
  <c r="Q554" i="10" a="1"/>
  <c r="Q554" i="10" s="1"/>
  <c r="W554" i="10" s="1"/>
  <c r="Q518" i="10" a="1"/>
  <c r="Q518" i="10" s="1"/>
  <c r="W518" i="10" s="1"/>
  <c r="Q707" i="10" a="1"/>
  <c r="Q707" i="10" s="1"/>
  <c r="W707" i="10" s="1"/>
  <c r="Q570" i="10" a="1"/>
  <c r="Q570" i="10" s="1"/>
  <c r="W570" i="10" s="1"/>
  <c r="Q953" i="10" a="1"/>
  <c r="Q953" i="10" s="1"/>
  <c r="W953" i="10" s="1"/>
  <c r="Q348" i="10" a="1"/>
  <c r="Q348" i="10" s="1"/>
  <c r="W348" i="10" s="1"/>
  <c r="Q187" i="10" a="1"/>
  <c r="Q187" i="10" s="1"/>
  <c r="W187" i="10" s="1"/>
  <c r="Q434" i="10" a="1"/>
  <c r="Q434" i="10" s="1"/>
  <c r="W434" i="10" s="1"/>
  <c r="Q640" i="10" a="1"/>
  <c r="Q640" i="10" s="1"/>
  <c r="W640" i="10" s="1"/>
  <c r="Q572" i="10" a="1"/>
  <c r="Q572" i="10" s="1"/>
  <c r="W572" i="10" s="1"/>
  <c r="Q669" i="10" a="1"/>
  <c r="Q669" i="10" s="1"/>
  <c r="W669" i="10" s="1"/>
  <c r="Q185" i="10" a="1"/>
  <c r="Q185" i="10" s="1"/>
  <c r="W185" i="10" s="1"/>
  <c r="Q796" i="10" a="1"/>
  <c r="Q796" i="10" s="1"/>
  <c r="W796" i="10" s="1"/>
  <c r="Q191" i="10" a="1"/>
  <c r="Q191" i="10" s="1"/>
  <c r="W191" i="10" s="1"/>
  <c r="Q934" i="10" a="1"/>
  <c r="Q934" i="10" s="1"/>
  <c r="W934" i="10" s="1"/>
  <c r="Q888" i="10" a="1"/>
  <c r="Q888" i="10" s="1"/>
  <c r="W888" i="10" s="1"/>
  <c r="Q687" i="10" a="1"/>
  <c r="Q687" i="10" s="1"/>
  <c r="W687" i="10" s="1"/>
  <c r="Q842" i="10" a="1"/>
  <c r="Q842" i="10" s="1"/>
  <c r="W842" i="10" s="1"/>
  <c r="Q255" i="10" a="1"/>
  <c r="Q255" i="10" s="1"/>
  <c r="W255" i="10" s="1"/>
  <c r="Q72" i="10" a="1"/>
  <c r="Q72" i="10" s="1"/>
  <c r="W72" i="10" s="1"/>
  <c r="Q807" i="10" a="1"/>
  <c r="Q807" i="10" s="1"/>
  <c r="W807" i="10" s="1"/>
  <c r="Q252" i="10" a="1"/>
  <c r="Q252" i="10" s="1"/>
  <c r="W252" i="10" s="1"/>
  <c r="Q815" i="10" a="1"/>
  <c r="Q815" i="10" s="1"/>
  <c r="W815" i="10" s="1"/>
  <c r="Q192" i="10" a="1"/>
  <c r="Q192" i="10" s="1"/>
  <c r="W192" i="10" s="1"/>
  <c r="Q87" i="10" a="1"/>
  <c r="Q87" i="10" s="1"/>
  <c r="W87" i="10" s="1"/>
  <c r="Q742" i="10" a="1"/>
  <c r="Q742" i="10" s="1"/>
  <c r="W742" i="10" s="1"/>
  <c r="Q504" i="10" a="1"/>
  <c r="Q504" i="10" s="1"/>
  <c r="W504" i="10" s="1"/>
  <c r="Q463" i="10" a="1"/>
  <c r="Q463" i="10" s="1"/>
  <c r="W463" i="10" s="1"/>
  <c r="Q101" i="10" a="1"/>
  <c r="Q101" i="10" s="1"/>
  <c r="W101" i="10" s="1"/>
  <c r="Q78" i="10" a="1"/>
  <c r="Q78" i="10" s="1"/>
  <c r="W78" i="10" s="1"/>
  <c r="Q625" i="10" a="1"/>
  <c r="Q625" i="10" s="1"/>
  <c r="W625" i="10" s="1"/>
  <c r="Q163" i="10" a="1"/>
  <c r="Q163" i="10" s="1"/>
  <c r="W163" i="10" s="1"/>
  <c r="Q667" i="10" a="1"/>
  <c r="Q667" i="10" s="1"/>
  <c r="W667" i="10" s="1"/>
  <c r="Q63" i="10" a="1"/>
  <c r="Q63" i="10" s="1"/>
  <c r="W63" i="10" s="1"/>
  <c r="Q151" i="10" a="1"/>
  <c r="Q151" i="10" s="1"/>
  <c r="W151" i="10" s="1"/>
  <c r="Q8" i="10" a="1"/>
  <c r="Q8" i="10" s="1"/>
  <c r="W8" i="10" s="1"/>
  <c r="Q916" i="10" a="1"/>
  <c r="Q916" i="10" s="1"/>
  <c r="W916" i="10" s="1"/>
  <c r="Q464" i="10" a="1"/>
  <c r="Q464" i="10" s="1"/>
  <c r="W464" i="10" s="1"/>
  <c r="Q837" i="10" a="1"/>
  <c r="Q837" i="10" s="1"/>
  <c r="W837" i="10" s="1"/>
  <c r="Q172" i="10" a="1"/>
  <c r="Q172" i="10" s="1"/>
  <c r="W172" i="10" s="1"/>
  <c r="Q996" i="10" a="1"/>
  <c r="Q996" i="10" s="1"/>
  <c r="W996" i="10" s="1"/>
  <c r="Q4" i="10" a="1"/>
  <c r="Q4" i="10" s="1"/>
  <c r="W4" i="10" s="1"/>
  <c r="Q229" i="10" a="1"/>
  <c r="Q229" i="10" s="1"/>
  <c r="W229" i="10" s="1"/>
  <c r="Q788" i="10" a="1"/>
  <c r="Q788" i="10" s="1"/>
  <c r="W788" i="10" s="1"/>
  <c r="Q112" i="10" a="1"/>
  <c r="Q112" i="10" s="1"/>
  <c r="W112" i="10" s="1"/>
  <c r="Q558" i="10" a="1"/>
  <c r="Q558" i="10" s="1"/>
  <c r="W558" i="10" s="1"/>
  <c r="Q802" i="10" a="1"/>
  <c r="Q802" i="10" s="1"/>
  <c r="W802" i="10" s="1"/>
  <c r="Q822" i="10" a="1"/>
  <c r="Q822" i="10" s="1"/>
  <c r="W822" i="10" s="1"/>
  <c r="Q603" i="10" a="1"/>
  <c r="Q603" i="10" s="1"/>
  <c r="W603" i="10" s="1"/>
  <c r="Q411" i="10" a="1"/>
  <c r="Q411" i="10" s="1"/>
  <c r="W411" i="10" s="1"/>
  <c r="Q611" i="10" a="1"/>
  <c r="Q611" i="10" s="1"/>
  <c r="W611" i="10" s="1"/>
  <c r="Q161" i="10" a="1"/>
  <c r="Q161" i="10" s="1"/>
  <c r="W161" i="10" s="1"/>
  <c r="Q86" i="10" a="1"/>
  <c r="Q86" i="10" s="1"/>
  <c r="W86" i="10" s="1"/>
  <c r="Q349" i="10" a="1"/>
  <c r="Q349" i="10" s="1"/>
  <c r="W349" i="10" s="1"/>
  <c r="Q289" i="10" a="1"/>
  <c r="Q289" i="10" s="1"/>
  <c r="W289" i="10" s="1"/>
  <c r="Q668" i="10" a="1"/>
  <c r="Q668" i="10" s="1"/>
  <c r="W668" i="10" s="1"/>
  <c r="Q287" i="10" a="1"/>
  <c r="Q287" i="10" s="1"/>
  <c r="W287" i="10" s="1"/>
  <c r="Q983" i="10" a="1"/>
  <c r="Q983" i="10" s="1"/>
  <c r="W983" i="10" s="1"/>
  <c r="Q347" i="10" a="1"/>
  <c r="Q347" i="10" s="1"/>
  <c r="W347" i="10" s="1"/>
  <c r="Q350" i="10" a="1"/>
  <c r="Q350" i="10" s="1"/>
  <c r="W350" i="10" s="1"/>
  <c r="Q925" i="10" a="1"/>
  <c r="Q925" i="10" s="1"/>
  <c r="W925" i="10" s="1"/>
  <c r="Q561" i="10" a="1"/>
  <c r="Q561" i="10" s="1"/>
  <c r="W561" i="10" s="1"/>
  <c r="Q47" i="10" a="1"/>
  <c r="Q47" i="10" s="1"/>
  <c r="W47" i="10" s="1"/>
  <c r="Q579" i="10" a="1"/>
  <c r="Q579" i="10" s="1"/>
  <c r="W579" i="10" s="1"/>
  <c r="Q155" i="10" a="1"/>
  <c r="Q155" i="10" s="1"/>
  <c r="W155" i="10" s="1"/>
  <c r="Q909" i="10" a="1"/>
  <c r="Q909" i="10" s="1"/>
  <c r="W909" i="10" s="1"/>
  <c r="Q659" i="10" a="1"/>
  <c r="Q659" i="10" s="1"/>
  <c r="W659" i="10" s="1"/>
  <c r="Q651" i="10" a="1"/>
  <c r="Q651" i="10" s="1"/>
  <c r="W651" i="10" s="1"/>
  <c r="Q817" i="10" a="1"/>
  <c r="Q817" i="10" s="1"/>
  <c r="W817" i="10" s="1"/>
  <c r="Q943" i="10" a="1"/>
  <c r="Q943" i="10" s="1"/>
  <c r="W943" i="10" s="1"/>
  <c r="Q936" i="10" a="1"/>
  <c r="Q936" i="10" s="1"/>
  <c r="W936" i="10" s="1"/>
  <c r="Q307" i="10" a="1"/>
  <c r="Q307" i="10" s="1"/>
  <c r="W307" i="10" s="1"/>
  <c r="Q803" i="10" a="1"/>
  <c r="Q803" i="10" s="1"/>
  <c r="W803" i="10" s="1"/>
  <c r="Q749" i="10" a="1"/>
  <c r="Q749" i="10" s="1"/>
  <c r="W749" i="10" s="1"/>
  <c r="Q381" i="10" a="1"/>
  <c r="Q381" i="10" s="1"/>
  <c r="W381" i="10" s="1"/>
  <c r="Q585" i="10" a="1"/>
  <c r="Q585" i="10" s="1"/>
  <c r="W585" i="10" s="1"/>
  <c r="Q889" i="10" a="1"/>
  <c r="Q889" i="10" s="1"/>
  <c r="W889" i="10" s="1"/>
  <c r="Q915" i="10" a="1"/>
  <c r="Q915" i="10" s="1"/>
  <c r="W915" i="10" s="1"/>
  <c r="Q531" i="10" a="1"/>
  <c r="Q531" i="10" s="1"/>
  <c r="W531" i="10" s="1"/>
  <c r="Q711" i="10" a="1"/>
  <c r="Q711" i="10" s="1"/>
  <c r="W711" i="10" s="1"/>
  <c r="Q458" i="10" a="1"/>
  <c r="Q458" i="10" s="1"/>
  <c r="W458" i="10" s="1"/>
  <c r="Q791" i="10" a="1"/>
  <c r="Q791" i="10" s="1"/>
  <c r="W791" i="10" s="1"/>
  <c r="Q345" i="10" a="1"/>
  <c r="Q345" i="10" s="1"/>
  <c r="W345" i="10" s="1"/>
  <c r="Q80" i="10" a="1"/>
  <c r="Q80" i="10" s="1"/>
  <c r="W80" i="10" s="1"/>
  <c r="Q698" i="10" a="1"/>
  <c r="Q698" i="10" s="1"/>
  <c r="W698" i="10" s="1"/>
  <c r="Q55" i="10" a="1"/>
  <c r="Q55" i="10" s="1"/>
  <c r="W55" i="10" s="1"/>
  <c r="Q450" i="10" a="1"/>
  <c r="Q450" i="10" s="1"/>
  <c r="W450" i="10" s="1"/>
  <c r="Q998" i="10" a="1"/>
  <c r="Q998" i="10" s="1"/>
  <c r="W998" i="10" s="1"/>
  <c r="Q392" i="10" a="1"/>
  <c r="Q392" i="10" s="1"/>
  <c r="W392" i="10" s="1"/>
  <c r="Q343" i="10" a="1"/>
  <c r="Q343" i="10" s="1"/>
  <c r="W343" i="10" s="1"/>
  <c r="Q766" i="10" a="1"/>
  <c r="Q766" i="10" s="1"/>
  <c r="W766" i="10" s="1"/>
  <c r="Q922" i="10" a="1"/>
  <c r="Q922" i="10" s="1"/>
  <c r="W922" i="10" s="1"/>
  <c r="Q193" i="10" a="1"/>
  <c r="Q193" i="10" s="1"/>
  <c r="W193" i="10" s="1"/>
  <c r="Q961" i="10" a="1"/>
  <c r="Q961" i="10" s="1"/>
  <c r="W961" i="10" s="1"/>
  <c r="Q416" i="10" a="1"/>
  <c r="Q416" i="10" s="1"/>
  <c r="W416" i="10" s="1"/>
  <c r="Q631" i="10" a="1"/>
  <c r="Q631" i="10" s="1"/>
  <c r="W631" i="10" s="1"/>
  <c r="Q899" i="10" a="1"/>
  <c r="Q899" i="10" s="1"/>
  <c r="W899" i="10" s="1"/>
  <c r="Q266" i="10" a="1"/>
  <c r="Q266" i="10" s="1"/>
  <c r="W266" i="10" s="1"/>
  <c r="Q418" i="10" a="1"/>
  <c r="Q418" i="10" s="1"/>
  <c r="W418" i="10" s="1"/>
  <c r="Q959" i="10" a="1"/>
  <c r="Q959" i="10" s="1"/>
  <c r="W959" i="10" s="1"/>
  <c r="Q263" i="10" a="1"/>
  <c r="Q263" i="10" s="1"/>
  <c r="W263" i="10" s="1"/>
  <c r="Q9" i="10" a="1"/>
  <c r="Q9" i="10" s="1"/>
  <c r="W9" i="10" s="1"/>
  <c r="Q857" i="10" a="1"/>
  <c r="Q857" i="10" s="1"/>
  <c r="W857" i="10" s="1"/>
  <c r="Q476" i="10" a="1"/>
  <c r="Q476" i="10" s="1"/>
  <c r="W476" i="10" s="1"/>
  <c r="Q297" i="10" a="1"/>
  <c r="Q297" i="10" s="1"/>
  <c r="W297" i="10" s="1"/>
  <c r="Q310" i="10" a="1"/>
  <c r="Q310" i="10" s="1"/>
  <c r="W310" i="10" s="1"/>
  <c r="Q568" i="10" a="1"/>
  <c r="Q568" i="10" s="1"/>
  <c r="W568" i="10" s="1"/>
  <c r="Q25" i="10" a="1"/>
  <c r="Q25" i="10" s="1"/>
  <c r="W25" i="10" s="1"/>
  <c r="Q26" i="10" a="1"/>
  <c r="Q26" i="10" s="1"/>
  <c r="W26" i="10" s="1"/>
  <c r="Q367" i="10" a="1"/>
  <c r="Q367" i="10" s="1"/>
  <c r="W367" i="10" s="1"/>
  <c r="Q284" i="10" a="1"/>
  <c r="Q284" i="10" s="1"/>
  <c r="W284" i="10" s="1"/>
  <c r="Q723" i="10" a="1"/>
  <c r="Q723" i="10" s="1"/>
  <c r="W723" i="10" s="1"/>
  <c r="Q208" i="10" a="1"/>
  <c r="Q208" i="10" s="1"/>
  <c r="W208" i="10" s="1"/>
  <c r="Q991" i="10" a="1"/>
  <c r="Q991" i="10" s="1"/>
  <c r="W991" i="10" s="1"/>
  <c r="Q65" i="10" a="1"/>
  <c r="Q65" i="10" s="1"/>
  <c r="W65" i="10" s="1"/>
  <c r="Q975" i="10" a="1"/>
  <c r="Q975" i="10" s="1"/>
  <c r="W975" i="10" s="1"/>
  <c r="Q203" i="10" a="1"/>
  <c r="Q203" i="10" s="1"/>
  <c r="W203" i="10" s="1"/>
  <c r="Q948" i="10" a="1"/>
  <c r="Q948" i="10" s="1"/>
  <c r="W948" i="10" s="1"/>
  <c r="Q363" i="10" a="1"/>
  <c r="Q363" i="10" s="1"/>
  <c r="W363" i="10" s="1"/>
  <c r="Q500" i="10" a="1"/>
  <c r="Q500" i="10" s="1"/>
  <c r="W500" i="10" s="1"/>
  <c r="Q797" i="10" a="1"/>
  <c r="Q797" i="10" s="1"/>
  <c r="W797" i="10" s="1"/>
  <c r="Q606" i="10" a="1"/>
  <c r="Q606" i="10" s="1"/>
  <c r="W606" i="10" s="1"/>
  <c r="Q708" i="10" a="1"/>
  <c r="Q708" i="10" s="1"/>
  <c r="W708" i="10" s="1"/>
  <c r="Q181" i="10" a="1"/>
  <c r="Q181" i="10" s="1"/>
  <c r="W181" i="10" s="1"/>
  <c r="Q380" i="10" a="1"/>
  <c r="Q380" i="10" s="1"/>
  <c r="W380" i="10" s="1"/>
  <c r="Q356" i="10" a="1"/>
  <c r="Q356" i="10" s="1"/>
  <c r="W356" i="10" s="1"/>
  <c r="Q764" i="10" a="1"/>
  <c r="Q764" i="10" s="1"/>
  <c r="W764" i="10" s="1"/>
  <c r="Q691" i="10" a="1"/>
  <c r="Q691" i="10" s="1"/>
  <c r="W691" i="10" s="1"/>
  <c r="Q608" i="10" a="1"/>
  <c r="Q608" i="10" s="1"/>
  <c r="W608" i="10" s="1"/>
  <c r="Q186" i="10" a="1"/>
  <c r="Q186" i="10" s="1"/>
  <c r="W186" i="10" s="1"/>
  <c r="Q919" i="10" a="1"/>
  <c r="Q919" i="10" s="1"/>
  <c r="W919" i="10" s="1"/>
  <c r="Q92" i="10" a="1"/>
  <c r="Q92" i="10" s="1"/>
  <c r="W92" i="10" s="1"/>
  <c r="Q657" i="10" a="1"/>
  <c r="Q657" i="10" s="1"/>
  <c r="W657" i="10" s="1"/>
  <c r="Q773" i="10" a="1"/>
  <c r="Q773" i="10" s="1"/>
  <c r="W773" i="10" s="1"/>
  <c r="Q319" i="10" a="1"/>
  <c r="Q319" i="10" s="1"/>
  <c r="W319" i="10" s="1"/>
  <c r="Q772" i="10" a="1"/>
  <c r="Q772" i="10" s="1"/>
  <c r="W772" i="10" s="1"/>
  <c r="Q195" i="10" a="1"/>
  <c r="Q195" i="10" s="1"/>
  <c r="W195" i="10" s="1"/>
  <c r="Q412" i="10" a="1"/>
  <c r="Q412" i="10" s="1"/>
  <c r="W412" i="10" s="1"/>
  <c r="Q786" i="10" a="1"/>
  <c r="Q786" i="10" s="1"/>
  <c r="W786" i="10" s="1"/>
  <c r="Q184" i="10" a="1"/>
  <c r="Q184" i="10" s="1"/>
  <c r="W184" i="10" s="1"/>
  <c r="Q735" i="10" a="1"/>
  <c r="Q735" i="10" s="1"/>
  <c r="W735" i="10" s="1"/>
  <c r="Q119" i="10" a="1"/>
  <c r="Q119" i="10" s="1"/>
  <c r="W119" i="10" s="1"/>
  <c r="Q10" i="10" a="1"/>
  <c r="Q10" i="10" s="1"/>
  <c r="W10" i="10" s="1"/>
  <c r="Q563" i="10" a="1"/>
  <c r="Q563" i="10" s="1"/>
  <c r="W563" i="10" s="1"/>
  <c r="Q394" i="10" a="1"/>
  <c r="Q394" i="10" s="1"/>
  <c r="W394" i="10" s="1"/>
  <c r="Q913" i="10" a="1"/>
  <c r="Q913" i="10" s="1"/>
  <c r="W913" i="10" s="1"/>
  <c r="Q103" i="10" a="1"/>
  <c r="Q103" i="10" s="1"/>
  <c r="W103" i="10" s="1"/>
  <c r="Q864" i="10" a="1"/>
  <c r="Q864" i="10" s="1"/>
  <c r="W864" i="10" s="1"/>
  <c r="Q546" i="10" a="1"/>
  <c r="Q546" i="10" s="1"/>
  <c r="W546" i="10" s="1"/>
  <c r="Q144" i="10" a="1"/>
  <c r="Q144" i="10" s="1"/>
  <c r="W144" i="10" s="1"/>
  <c r="Q559" i="10" a="1"/>
  <c r="Q559" i="10" s="1"/>
  <c r="W559" i="10" s="1"/>
  <c r="Q74" i="10" a="1"/>
  <c r="Q74" i="10" s="1"/>
  <c r="W74" i="10" s="1"/>
  <c r="Q20" i="10" a="1"/>
  <c r="Q20" i="10" s="1"/>
  <c r="W20" i="10" s="1"/>
  <c r="Q2" i="10" a="1"/>
  <c r="Q2" i="10" s="1"/>
  <c r="Q332" i="6" a="1"/>
  <c r="Q332" i="6" s="1"/>
  <c r="Q708" i="6" a="1"/>
  <c r="Q708" i="6" s="1"/>
  <c r="Q306" i="6" a="1"/>
  <c r="Q306" i="6" s="1"/>
  <c r="Q664" i="6" a="1"/>
  <c r="Q664" i="6" s="1"/>
  <c r="Q431" i="6" a="1"/>
  <c r="Q431" i="6" s="1"/>
  <c r="Q784" i="6" a="1"/>
  <c r="Q784" i="6" s="1"/>
  <c r="Q686" i="6" a="1"/>
  <c r="Q686" i="6" s="1"/>
  <c r="Q2" i="6" a="1"/>
  <c r="Q2" i="6" s="1"/>
  <c r="Q409" i="6" a="1"/>
  <c r="Q409" i="6" s="1"/>
  <c r="Q902" i="6" a="1"/>
  <c r="Q902" i="6" s="1"/>
  <c r="Q716" i="6" a="1"/>
  <c r="Q716" i="6" s="1"/>
  <c r="Q710" i="6" a="1"/>
  <c r="Q710" i="6" s="1"/>
  <c r="Q994" i="6" a="1"/>
  <c r="Q994" i="6" s="1"/>
  <c r="Q129" i="6" a="1"/>
  <c r="Q129" i="6" s="1"/>
  <c r="Q631" i="6" a="1"/>
  <c r="Q631" i="6" s="1"/>
  <c r="Q754" i="6" a="1"/>
  <c r="Q754" i="6" s="1"/>
  <c r="Q583" i="6" a="1"/>
  <c r="Q583" i="6" s="1"/>
  <c r="Q517" i="6" a="1"/>
  <c r="Q517" i="6" s="1"/>
  <c r="Q447" i="6" a="1"/>
  <c r="Q447" i="6" s="1"/>
  <c r="Q677" i="6" a="1"/>
  <c r="Q677" i="6" s="1"/>
  <c r="Q438" i="6" a="1"/>
  <c r="Q438" i="6" s="1"/>
  <c r="Q575" i="6" a="1"/>
  <c r="Q575" i="6" s="1"/>
  <c r="Q417" i="6" a="1"/>
  <c r="Q417" i="6" s="1"/>
  <c r="Q368" i="6" a="1"/>
  <c r="Q368" i="6" s="1"/>
  <c r="Q986" i="6" a="1"/>
  <c r="Q986" i="6" s="1"/>
  <c r="Q598" i="6" a="1"/>
  <c r="Q598" i="6" s="1"/>
  <c r="Q967" i="6" a="1"/>
  <c r="Q967" i="6" s="1"/>
  <c r="Q410" i="6" a="1"/>
  <c r="Q410" i="6" s="1"/>
  <c r="Q939" i="6" a="1"/>
  <c r="Q939" i="6" s="1"/>
  <c r="Q766" i="6" a="1"/>
  <c r="Q766" i="6" s="1"/>
  <c r="Q661" i="6" a="1"/>
  <c r="Q661" i="6" s="1"/>
  <c r="Q330" i="6" a="1"/>
  <c r="Q330" i="6" s="1"/>
  <c r="Q80" i="6" a="1"/>
  <c r="Q80" i="6" s="1"/>
  <c r="Q555" i="6" a="1"/>
  <c r="Q555" i="6" s="1"/>
  <c r="Q758" i="6" a="1"/>
  <c r="Q758" i="6" s="1"/>
  <c r="Q561" i="6" a="1"/>
  <c r="Q561" i="6" s="1"/>
  <c r="Q509" i="6" a="1"/>
  <c r="Q509" i="6" s="1"/>
  <c r="Q408" i="6" a="1"/>
  <c r="Q408" i="6" s="1"/>
  <c r="Q988" i="6" a="1"/>
  <c r="Q988" i="6" s="1"/>
  <c r="Q380" i="6" a="1"/>
  <c r="Q380" i="6" s="1"/>
  <c r="Q553" i="6" a="1"/>
  <c r="Q553" i="6" s="1"/>
  <c r="Q364" i="6" a="1"/>
  <c r="Q364" i="6" s="1"/>
  <c r="Q335" i="6" a="1"/>
  <c r="Q335" i="6" s="1"/>
  <c r="Q772" i="6" a="1"/>
  <c r="Q772" i="6" s="1"/>
  <c r="Q667" i="6" a="1"/>
  <c r="Q667" i="6" s="1"/>
  <c r="Q181" i="6" a="1"/>
  <c r="Q181" i="6" s="1"/>
  <c r="Q490" i="6" a="1"/>
  <c r="Q490" i="6" s="1"/>
  <c r="Q348" i="6" a="1"/>
  <c r="Q348" i="6" s="1"/>
  <c r="Q674" i="6" a="1"/>
  <c r="Q674" i="6" s="1"/>
  <c r="Q864" i="6" a="1"/>
  <c r="Q864" i="6" s="1"/>
  <c r="Q991" i="6" a="1"/>
  <c r="Q991" i="6" s="1"/>
  <c r="Q300" i="6" a="1"/>
  <c r="Q300" i="6" s="1"/>
  <c r="Q148" i="6" a="1"/>
  <c r="Q148" i="6" s="1"/>
  <c r="Q247" i="6" a="1"/>
  <c r="Q247" i="6" s="1"/>
  <c r="Q670" i="6" a="1"/>
  <c r="Q670" i="6" s="1"/>
  <c r="Q906" i="6" a="1"/>
  <c r="Q906" i="6" s="1"/>
  <c r="Q101" i="6" a="1"/>
  <c r="Q101" i="6" s="1"/>
  <c r="Q254" i="6" a="1"/>
  <c r="Q254" i="6" s="1"/>
  <c r="Q180" i="6" a="1"/>
  <c r="Q180" i="6" s="1"/>
  <c r="Q371" i="6" a="1"/>
  <c r="Q371" i="6" s="1"/>
  <c r="Q374" i="6" a="1"/>
  <c r="Q374" i="6" s="1"/>
  <c r="Q656" i="6" a="1"/>
  <c r="Q656" i="6" s="1"/>
  <c r="Q963" i="6" a="1"/>
  <c r="Q963" i="6" s="1"/>
  <c r="Q682" i="6" a="1"/>
  <c r="Q682" i="6" s="1"/>
  <c r="Q594" i="6" a="1"/>
  <c r="Q594" i="6" s="1"/>
  <c r="Q886" i="6" a="1"/>
  <c r="Q886" i="6" s="1"/>
  <c r="Q965" i="6" a="1"/>
  <c r="Q965" i="6" s="1"/>
  <c r="Q375" i="6" a="1"/>
  <c r="Q375" i="6" s="1"/>
  <c r="Q973" i="6" a="1"/>
  <c r="Q973" i="6" s="1"/>
  <c r="Q762" i="6" a="1"/>
  <c r="Q762" i="6" s="1"/>
  <c r="Q721" i="6" a="1"/>
  <c r="Q721" i="6" s="1"/>
  <c r="Q500" i="6" a="1"/>
  <c r="Q500" i="6" s="1"/>
  <c r="Q564" i="6" a="1"/>
  <c r="Q564" i="6" s="1"/>
  <c r="Q345" i="6" a="1"/>
  <c r="Q345" i="6" s="1"/>
  <c r="Q815" i="6" a="1"/>
  <c r="Q815" i="6" s="1"/>
  <c r="Q702" i="6" a="1"/>
  <c r="Q702" i="6" s="1"/>
  <c r="Q534" i="6" a="1"/>
  <c r="Q534" i="6" s="1"/>
  <c r="Q528" i="6" a="1"/>
  <c r="Q528" i="6" s="1"/>
  <c r="Q729" i="6" a="1"/>
  <c r="Q729" i="6" s="1"/>
  <c r="Q478" i="6" a="1"/>
  <c r="Q478" i="6" s="1"/>
  <c r="Q694" i="6" a="1"/>
  <c r="Q694" i="6" s="1"/>
  <c r="Q455" i="6" a="1"/>
  <c r="Q455" i="6" s="1"/>
  <c r="Q427" i="6" a="1"/>
  <c r="Q427" i="6" s="1"/>
  <c r="Q305" i="6" a="1"/>
  <c r="Q305" i="6" s="1"/>
  <c r="Q55" i="6" a="1"/>
  <c r="Q55" i="6" s="1"/>
  <c r="Q987" i="6" a="1"/>
  <c r="Q987" i="6" s="1"/>
  <c r="Q489" i="6" a="1"/>
  <c r="Q489" i="6" s="1"/>
  <c r="Q968" i="6" a="1"/>
  <c r="Q968" i="6" s="1"/>
  <c r="Q851" i="6" a="1"/>
  <c r="Q851" i="6" s="1"/>
  <c r="Q763" i="6" a="1"/>
  <c r="Q763" i="6" s="1"/>
  <c r="Q587" i="6" a="1"/>
  <c r="Q587" i="6" s="1"/>
  <c r="Q896" i="6" a="1"/>
  <c r="Q896" i="6" s="1"/>
  <c r="Q633" i="6" a="1"/>
  <c r="Q633" i="6" s="1"/>
  <c r="Q843" i="6" a="1"/>
  <c r="Q843" i="6" s="1"/>
  <c r="Q585" i="6" a="1"/>
  <c r="Q585" i="6" s="1"/>
  <c r="Q536" i="6" a="1"/>
  <c r="Q536" i="6" s="1"/>
  <c r="Q475" i="6" a="1"/>
  <c r="Q475" i="6" s="1"/>
  <c r="Q882" i="6" a="1"/>
  <c r="Q882" i="6" s="1"/>
  <c r="Q428" i="6" a="1"/>
  <c r="Q428" i="6" s="1"/>
  <c r="Q577" i="6" a="1"/>
  <c r="Q577" i="6" s="1"/>
  <c r="Q426" i="6" a="1"/>
  <c r="Q426" i="6" s="1"/>
  <c r="Q404" i="6" a="1"/>
  <c r="Q404" i="6" s="1"/>
  <c r="Q949" i="6" a="1"/>
  <c r="Q949" i="6" s="1"/>
  <c r="Q894" i="6" a="1"/>
  <c r="Q894" i="6" s="1"/>
  <c r="Q938" i="6" a="1"/>
  <c r="Q938" i="6" s="1"/>
  <c r="Q563" i="6" a="1"/>
  <c r="Q563" i="6" s="1"/>
  <c r="Q608" i="6" a="1"/>
  <c r="Q608" i="6" s="1"/>
  <c r="Q482" i="6" a="1"/>
  <c r="Q482" i="6" s="1"/>
  <c r="Q920" i="6" a="1"/>
  <c r="Q920" i="6" s="1"/>
  <c r="Q787" i="6" a="1"/>
  <c r="Q787" i="6" s="1"/>
  <c r="Q248" i="6" a="1"/>
  <c r="Q248" i="6" s="1"/>
  <c r="Q97" i="6" a="1"/>
  <c r="Q97" i="6" s="1"/>
  <c r="Q790" i="6" a="1"/>
  <c r="Q790" i="6" s="1"/>
  <c r="Q547" i="6" a="1"/>
  <c r="Q547" i="6" s="1"/>
  <c r="Q3" i="6" a="1"/>
  <c r="Q3" i="6" s="1"/>
  <c r="Q880" i="6" a="1"/>
  <c r="Q880" i="6" s="1"/>
  <c r="Q60" i="6" a="1"/>
  <c r="Q60" i="6" s="1"/>
  <c r="Q507" i="6" a="1"/>
  <c r="Q507" i="6" s="1"/>
  <c r="Q651" i="6" a="1"/>
  <c r="Q651" i="6" s="1"/>
  <c r="Q67" i="6" a="1"/>
  <c r="Q67" i="6" s="1"/>
  <c r="Q474" i="6" a="1"/>
  <c r="Q474" i="6" s="1"/>
  <c r="Q448" i="6" a="1"/>
  <c r="Q448" i="6" s="1"/>
  <c r="Q458" i="6" a="1"/>
  <c r="Q458" i="6" s="1"/>
  <c r="Q68" i="6" a="1"/>
  <c r="Q68" i="6" s="1"/>
  <c r="Q515" i="6" a="1"/>
  <c r="Q515" i="6" s="1"/>
  <c r="Q315" i="6" a="1"/>
  <c r="Q315" i="6" s="1"/>
  <c r="Q524" i="6" a="1"/>
  <c r="Q524" i="6" s="1"/>
  <c r="Q302" i="6" a="1"/>
  <c r="Q302" i="6" s="1"/>
  <c r="Q823" i="6" a="1"/>
  <c r="Q823" i="6" s="1"/>
  <c r="Q759" i="6" a="1"/>
  <c r="Q759" i="6" s="1"/>
  <c r="Q358" i="6" a="1"/>
  <c r="Q358" i="6" s="1"/>
  <c r="Q232" i="6" a="1"/>
  <c r="Q232" i="6" s="1"/>
  <c r="Q369" i="6" a="1"/>
  <c r="Q369" i="6" s="1"/>
  <c r="Q862" i="6" a="1"/>
  <c r="Q862" i="6" s="1"/>
  <c r="Q713" i="6" a="1"/>
  <c r="Q713" i="6" s="1"/>
  <c r="Q699" i="6" a="1"/>
  <c r="Q699" i="6" s="1"/>
  <c r="Q947" i="6" a="1"/>
  <c r="Q947" i="6" s="1"/>
  <c r="Q94" i="6" a="1"/>
  <c r="Q94" i="6" s="1"/>
  <c r="Q559" i="6" a="1"/>
  <c r="Q559" i="6" s="1"/>
  <c r="Q705" i="6" a="1"/>
  <c r="Q705" i="6" s="1"/>
  <c r="Q538" i="6" a="1"/>
  <c r="Q538" i="6" s="1"/>
  <c r="Q444" i="6" a="1"/>
  <c r="Q444" i="6" s="1"/>
  <c r="Q382" i="6" a="1"/>
  <c r="Q382" i="6" s="1"/>
  <c r="Q252" i="6" a="1"/>
  <c r="Q252" i="6" s="1"/>
  <c r="Q342" i="6" a="1"/>
  <c r="Q342" i="6" s="1"/>
  <c r="Q541" i="6" a="1"/>
  <c r="Q541" i="6" s="1"/>
  <c r="Q360" i="6" a="1"/>
  <c r="Q360" i="6" s="1"/>
  <c r="Q903" i="6" a="1"/>
  <c r="Q903" i="6" s="1"/>
  <c r="Q824" i="6" a="1"/>
  <c r="Q824" i="6" s="1"/>
  <c r="Q526" i="6" a="1"/>
  <c r="Q526" i="6" s="1"/>
  <c r="Q285" i="6" a="1"/>
  <c r="Q285" i="6" s="1"/>
  <c r="Q352" i="6" a="1"/>
  <c r="Q352" i="6" s="1"/>
  <c r="Q895" i="6" a="1"/>
  <c r="Q895" i="6" s="1"/>
  <c r="Q653" i="6" a="1"/>
  <c r="Q653" i="6" s="1"/>
  <c r="Q557" i="6" a="1"/>
  <c r="Q557" i="6" s="1"/>
  <c r="Q599" i="6" a="1"/>
  <c r="Q599" i="6" s="1"/>
  <c r="Q821" i="6" a="1"/>
  <c r="Q821" i="6" s="1"/>
  <c r="Q488" i="6" a="1"/>
  <c r="Q488" i="6" s="1"/>
  <c r="Q720" i="6" a="1"/>
  <c r="Q720" i="6" s="1"/>
  <c r="Q501" i="6" a="1"/>
  <c r="Q501" i="6" s="1"/>
  <c r="Q441" i="6" a="1"/>
  <c r="Q441" i="6" s="1"/>
  <c r="Q325" i="6" a="1"/>
  <c r="Q325" i="6" s="1"/>
  <c r="Q34" i="6" a="1"/>
  <c r="Q34" i="6" s="1"/>
  <c r="Q324" i="6" a="1"/>
  <c r="Q324" i="6" s="1"/>
  <c r="Q641" i="6" a="1"/>
  <c r="Q641" i="6" s="1"/>
  <c r="Q866" i="6" a="1"/>
  <c r="Q866" i="6" s="1"/>
  <c r="Q440" i="6" a="1"/>
  <c r="Q440" i="6" s="1"/>
  <c r="Q985" i="6" a="1"/>
  <c r="Q985" i="6" s="1"/>
  <c r="Q678" i="6" a="1"/>
  <c r="Q678" i="6" s="1"/>
  <c r="Q245" i="6" a="1"/>
  <c r="Q245" i="6" s="1"/>
  <c r="Q531" i="6" a="1"/>
  <c r="Q531" i="6" s="1"/>
  <c r="Q779" i="6" a="1"/>
  <c r="Q779" i="6" s="1"/>
  <c r="Q799" i="6" a="1"/>
  <c r="Q799" i="6" s="1"/>
  <c r="Q957" i="6" a="1"/>
  <c r="Q957" i="6" s="1"/>
  <c r="Q314" i="6" a="1"/>
  <c r="Q314" i="6" s="1"/>
  <c r="Q56" i="6" a="1"/>
  <c r="Q56" i="6" s="1"/>
  <c r="Q622" i="6" a="1"/>
  <c r="Q622" i="6" s="1"/>
  <c r="Q456" i="6" a="1"/>
  <c r="Q456" i="6" s="1"/>
  <c r="Q806" i="6" a="1"/>
  <c r="Q806" i="6" s="1"/>
  <c r="Q593" i="6" a="1"/>
  <c r="Q593" i="6" s="1"/>
  <c r="Q344" i="6" a="1"/>
  <c r="Q344" i="6" s="1"/>
  <c r="Q744" i="6" a="1"/>
  <c r="Q744" i="6" s="1"/>
  <c r="Q137" i="6" a="1"/>
  <c r="Q137" i="6" s="1"/>
  <c r="Q376" i="6" a="1"/>
  <c r="Q376" i="6" s="1"/>
  <c r="Q629" i="6" a="1"/>
  <c r="Q629" i="6" s="1"/>
  <c r="Q373" i="6" a="1"/>
  <c r="Q373" i="6" s="1"/>
  <c r="Q339" i="6" a="1"/>
  <c r="Q339" i="6" s="1"/>
  <c r="Q983" i="6" a="1"/>
  <c r="Q983" i="6" s="1"/>
  <c r="Q852" i="6" a="1"/>
  <c r="Q852" i="6" s="1"/>
  <c r="Q992" i="6" a="1"/>
  <c r="Q992" i="6" s="1"/>
  <c r="Q470" i="6" a="1"/>
  <c r="Q470" i="6" s="1"/>
  <c r="Q941" i="6" a="1"/>
  <c r="Q941" i="6" s="1"/>
  <c r="Q751" i="6" a="1"/>
  <c r="Q751" i="6" s="1"/>
  <c r="Q655" i="6" a="1"/>
  <c r="Q655" i="6" s="1"/>
  <c r="Q560" i="6" a="1"/>
  <c r="Q560" i="6" s="1"/>
  <c r="Q549" i="6" a="1"/>
  <c r="Q549" i="6" s="1"/>
  <c r="Q604" i="6" a="1"/>
  <c r="Q604" i="6" s="1"/>
  <c r="Q743" i="6" a="1"/>
  <c r="Q743" i="6" s="1"/>
  <c r="Q647" i="6" a="1"/>
  <c r="Q647" i="6" s="1"/>
  <c r="Q548" i="6" a="1"/>
  <c r="Q548" i="6" s="1"/>
  <c r="Q443" i="6" a="1"/>
  <c r="Q443" i="6" s="1"/>
  <c r="Q242" i="6" a="1"/>
  <c r="Q242" i="6" s="1"/>
  <c r="Q381" i="6" a="1"/>
  <c r="Q381" i="6" s="1"/>
  <c r="Q639" i="6" a="1"/>
  <c r="Q639" i="6" s="1"/>
  <c r="Q419" i="6" a="1"/>
  <c r="Q419" i="6" s="1"/>
  <c r="Q365" i="6" a="1"/>
  <c r="Q365" i="6" s="1"/>
  <c r="Q954" i="6" a="1"/>
  <c r="Q954" i="6" s="1"/>
  <c r="Q741" i="6" a="1"/>
  <c r="Q741" i="6" s="1"/>
  <c r="Q935" i="6" a="1"/>
  <c r="Q935" i="6" s="1"/>
  <c r="Q353" i="6" a="1"/>
  <c r="Q353" i="6" s="1"/>
  <c r="Q975" i="6" a="1"/>
  <c r="Q975" i="6" s="1"/>
  <c r="Q755" i="6" a="1"/>
  <c r="Q755" i="6" s="1"/>
  <c r="Q606" i="6" a="1"/>
  <c r="Q606" i="6" s="1"/>
  <c r="Q385" i="6" a="1"/>
  <c r="Q385" i="6" s="1"/>
  <c r="Q847" i="6" a="1"/>
  <c r="Q847" i="6" s="1"/>
  <c r="Q550" i="6" a="1"/>
  <c r="Q550" i="6" s="1"/>
  <c r="Q747" i="6" a="1"/>
  <c r="Q747" i="6" s="1"/>
  <c r="Q436" i="6" a="1"/>
  <c r="Q436" i="6" s="1"/>
  <c r="Q511" i="6" a="1"/>
  <c r="Q511" i="6" s="1"/>
  <c r="Q399" i="6" a="1"/>
  <c r="Q399" i="6" s="1"/>
  <c r="Q293" i="6" a="1"/>
  <c r="Q293" i="6" s="1"/>
  <c r="Q401" i="6" a="1"/>
  <c r="Q401" i="6" s="1"/>
  <c r="Q788" i="6" a="1"/>
  <c r="Q788" i="6" s="1"/>
  <c r="Q646" i="6" a="1"/>
  <c r="Q646" i="6" s="1"/>
  <c r="Q354" i="6" a="1"/>
  <c r="Q354" i="6" s="1"/>
  <c r="Q877" i="6" a="1"/>
  <c r="Q877" i="6" s="1"/>
  <c r="Q789" i="6" a="1"/>
  <c r="Q789" i="6" s="1"/>
  <c r="Q363" i="6" a="1"/>
  <c r="Q363" i="6" s="1"/>
  <c r="Q200" i="6" a="1"/>
  <c r="Q200" i="6" s="1"/>
  <c r="Q811" i="6" a="1"/>
  <c r="Q811" i="6" s="1"/>
  <c r="Q125" i="6" a="1"/>
  <c r="Q125" i="6" s="1"/>
  <c r="Q783" i="6" a="1"/>
  <c r="Q783" i="6" s="1"/>
  <c r="Q153" i="6" a="1"/>
  <c r="Q153" i="6" s="1"/>
  <c r="Q20" i="6" a="1"/>
  <c r="Q20" i="6" s="1"/>
  <c r="Q591" i="6" a="1"/>
  <c r="Q591" i="6" s="1"/>
  <c r="Q361" i="6" a="1"/>
  <c r="Q361" i="6" s="1"/>
  <c r="Q473" i="6" a="1"/>
  <c r="Q473" i="6" s="1"/>
  <c r="Q728" i="6" a="1"/>
  <c r="Q728" i="6" s="1"/>
  <c r="Q311" i="6" a="1"/>
  <c r="Q311" i="6" s="1"/>
  <c r="Q18" i="6" a="1"/>
  <c r="Q18" i="6" s="1"/>
  <c r="Q636" i="6" a="1"/>
  <c r="Q636" i="6" s="1"/>
  <c r="Q476" i="6" a="1"/>
  <c r="Q476" i="6" s="1"/>
  <c r="Q592" i="6" a="1"/>
  <c r="Q592" i="6" s="1"/>
  <c r="Q429" i="6" a="1"/>
  <c r="Q429" i="6" s="1"/>
  <c r="Q400" i="6" a="1"/>
  <c r="Q400" i="6" s="1"/>
  <c r="Q971" i="6" a="1"/>
  <c r="Q971" i="6" s="1"/>
  <c r="Q113" i="6" a="1"/>
  <c r="Q113" i="6" s="1"/>
  <c r="Q366" i="6" a="1"/>
  <c r="Q366" i="6" s="1"/>
  <c r="Q469" i="6" a="1"/>
  <c r="Q469" i="6" s="1"/>
  <c r="Q331" i="6" a="1"/>
  <c r="Q331" i="6" s="1"/>
  <c r="Q812" i="6" a="1"/>
  <c r="Q812" i="6" s="1"/>
  <c r="Q797" i="6" a="1"/>
  <c r="Q797" i="6" s="1"/>
  <c r="Q394" i="6" a="1"/>
  <c r="Q394" i="6" s="1"/>
  <c r="Q909" i="6" a="1"/>
  <c r="Q909" i="6" s="1"/>
  <c r="Q323" i="6" a="1"/>
  <c r="Q323" i="6" s="1"/>
  <c r="Q773" i="6" a="1"/>
  <c r="Q773" i="6" s="1"/>
  <c r="Q691" i="6" a="1"/>
  <c r="Q691" i="6" s="1"/>
  <c r="Q628" i="6" a="1"/>
  <c r="Q628" i="6" s="1"/>
  <c r="Q544" i="6" a="1"/>
  <c r="Q544" i="6" s="1"/>
  <c r="Q150" i="6" a="1"/>
  <c r="Q150" i="6" s="1"/>
  <c r="Q442" i="6" a="1"/>
  <c r="Q442" i="6" s="1"/>
  <c r="Q683" i="6" a="1"/>
  <c r="Q683" i="6" s="1"/>
  <c r="Q494" i="6" a="1"/>
  <c r="Q494" i="6" s="1"/>
  <c r="Q424" i="6" a="1"/>
  <c r="Q424" i="6" s="1"/>
  <c r="Q318" i="6" a="1"/>
  <c r="Q318" i="6" s="1"/>
  <c r="Q64" i="6" a="1"/>
  <c r="Q64" i="6" s="1"/>
  <c r="Q955" i="6" a="1"/>
  <c r="Q955" i="6" s="1"/>
  <c r="Q486" i="6" a="1"/>
  <c r="Q486" i="6" s="1"/>
  <c r="Q995" i="6" a="1"/>
  <c r="Q995" i="6" s="1"/>
  <c r="Q816" i="6" a="1"/>
  <c r="Q816" i="6" s="1"/>
  <c r="Q726" i="6" a="1"/>
  <c r="Q726" i="6" s="1"/>
  <c r="Q650" i="6" a="1"/>
  <c r="Q650" i="6" s="1"/>
  <c r="Q937" i="6" a="1"/>
  <c r="Q937" i="6" s="1"/>
  <c r="Q603" i="6" a="1"/>
  <c r="Q603" i="6" s="1"/>
  <c r="Q808" i="6" a="1"/>
  <c r="Q808" i="6" s="1"/>
  <c r="Q649" i="6" a="1"/>
  <c r="Q649" i="6" s="1"/>
  <c r="Q581" i="6" a="1"/>
  <c r="Q581" i="6" s="1"/>
  <c r="Q485" i="6" a="1"/>
  <c r="Q485" i="6" s="1"/>
  <c r="Q229" i="6" a="1"/>
  <c r="Q229" i="6" s="1"/>
  <c r="Q425" i="6" a="1"/>
  <c r="Q425" i="6" s="1"/>
  <c r="Q881" i="6" a="1"/>
  <c r="Q881" i="6" s="1"/>
  <c r="Q745" i="6" a="1"/>
  <c r="Q745" i="6" s="1"/>
  <c r="Q211" i="6" a="1"/>
  <c r="Q211" i="6" s="1"/>
  <c r="Q663" i="6" a="1"/>
  <c r="Q663" i="6" s="1"/>
  <c r="Q266" i="6" a="1"/>
  <c r="Q266" i="6" s="1"/>
  <c r="Q879" i="6" a="1"/>
  <c r="Q879" i="6" s="1"/>
  <c r="Q461" i="6" a="1"/>
  <c r="Q461" i="6" s="1"/>
  <c r="Q271" i="6" a="1"/>
  <c r="Q271" i="6" s="1"/>
  <c r="Q874" i="6" a="1"/>
  <c r="Q874" i="6" s="1"/>
  <c r="Q658" i="6" a="1"/>
  <c r="Q658" i="6" s="1"/>
  <c r="Q219" i="6" a="1"/>
  <c r="Q219" i="6" s="1"/>
  <c r="Q36" i="6" a="1"/>
  <c r="Q36" i="6" s="1"/>
  <c r="Q63" i="6" a="1"/>
  <c r="Q63" i="6" s="1"/>
  <c r="Q493" i="6" a="1"/>
  <c r="Q493" i="6" s="1"/>
  <c r="Q225" i="6" a="1"/>
  <c r="Q225" i="6" s="1"/>
  <c r="Q11" i="6" a="1"/>
  <c r="Q11" i="6" s="1"/>
  <c r="Q47" i="6" a="1"/>
  <c r="Q47" i="6" s="1"/>
  <c r="Q51" i="6" a="1"/>
  <c r="Q51" i="6" s="1"/>
  <c r="Q209" i="6" a="1"/>
  <c r="Q209" i="6" s="1"/>
  <c r="Q834" i="6" a="1"/>
  <c r="Q834" i="6" s="1"/>
  <c r="Q316" i="6" a="1"/>
  <c r="Q316" i="6" s="1"/>
  <c r="Q422" i="6" a="1"/>
  <c r="Q422" i="6" s="1"/>
  <c r="Q226" i="6" a="1"/>
  <c r="Q226" i="6" s="1"/>
  <c r="Q162" i="6" a="1"/>
  <c r="Q162" i="6" s="1"/>
  <c r="Q189" i="6" a="1"/>
  <c r="Q189" i="6" s="1"/>
  <c r="Q828" i="6" a="1"/>
  <c r="Q828" i="6" s="1"/>
  <c r="Q42" i="6" a="1"/>
  <c r="Q42" i="6" s="1"/>
  <c r="Q122" i="6" a="1"/>
  <c r="Q122" i="6" s="1"/>
  <c r="Q130" i="6" a="1"/>
  <c r="Q130" i="6" s="1"/>
  <c r="Q887" i="6" a="1"/>
  <c r="Q887" i="6" s="1"/>
  <c r="Q595" i="6" a="1"/>
  <c r="Q595" i="6" s="1"/>
  <c r="Q737" i="6" a="1"/>
  <c r="Q737" i="6" s="1"/>
  <c r="Q669" i="6" a="1"/>
  <c r="Q669" i="6" s="1"/>
  <c r="Q53" i="6" a="1"/>
  <c r="Q53" i="6" s="1"/>
  <c r="Q934" i="6" a="1"/>
  <c r="Q934" i="6" s="1"/>
  <c r="Q240" i="6" a="1"/>
  <c r="Q240" i="6" s="1"/>
  <c r="Q665" i="6" a="1"/>
  <c r="Q665" i="6" s="1"/>
  <c r="Q86" i="6" a="1"/>
  <c r="Q86" i="6" s="1"/>
  <c r="Q263" i="6" a="1"/>
  <c r="Q263" i="6" s="1"/>
  <c r="Q224" i="6" a="1"/>
  <c r="Q224" i="6" s="1"/>
  <c r="Q753" i="6" a="1"/>
  <c r="Q753" i="6" s="1"/>
  <c r="Q464" i="6" a="1"/>
  <c r="Q464" i="6" s="1"/>
  <c r="Q554" i="6" a="1"/>
  <c r="Q554" i="6" s="1"/>
  <c r="Q556" i="6" a="1"/>
  <c r="Q556" i="6" s="1"/>
  <c r="Q168" i="6" a="1"/>
  <c r="Q168" i="6" s="1"/>
  <c r="Q552" i="6" a="1"/>
  <c r="Q552" i="6" s="1"/>
  <c r="Q65" i="6" a="1"/>
  <c r="Q65" i="6" s="1"/>
  <c r="Q116" i="6" a="1"/>
  <c r="Q116" i="6" s="1"/>
  <c r="Q152" i="6" a="1"/>
  <c r="Q152" i="6" s="1"/>
  <c r="Q156" i="6" a="1"/>
  <c r="Q156" i="6" s="1"/>
  <c r="Q49" i="6" a="1"/>
  <c r="Q49" i="6" s="1"/>
  <c r="Q785" i="6" a="1"/>
  <c r="Q785" i="6" s="1"/>
  <c r="Q333" i="6" a="1"/>
  <c r="Q333" i="6" s="1"/>
  <c r="Q446" i="6" a="1"/>
  <c r="Q446" i="6" s="1"/>
  <c r="Q251" i="6" a="1"/>
  <c r="Q251" i="6" s="1"/>
  <c r="Q191" i="6" a="1"/>
  <c r="Q191" i="6" s="1"/>
  <c r="Q479" i="6" a="1"/>
  <c r="Q479" i="6" s="1"/>
  <c r="Q288" i="6" a="1"/>
  <c r="Q288" i="6" s="1"/>
  <c r="Q139" i="6" a="1"/>
  <c r="Q139" i="6" s="1"/>
  <c r="Q175" i="6" a="1"/>
  <c r="Q175" i="6" s="1"/>
  <c r="Q179" i="6" a="1"/>
  <c r="Q179" i="6" s="1"/>
  <c r="Q272" i="6" a="1"/>
  <c r="Q272" i="6" s="1"/>
  <c r="Q827" i="6" a="1"/>
  <c r="Q827" i="6" s="1"/>
  <c r="Q878" i="6" a="1"/>
  <c r="Q878" i="6" s="1"/>
  <c r="Q35" i="6" a="1"/>
  <c r="Q35" i="6" s="1"/>
  <c r="Q969" i="6" a="1"/>
  <c r="Q969" i="6" s="1"/>
  <c r="Q695" i="6" a="1"/>
  <c r="Q695" i="6" s="1"/>
  <c r="Q832" i="6" a="1"/>
  <c r="Q832" i="6" s="1"/>
  <c r="Q724" i="6" a="1"/>
  <c r="Q724" i="6" s="1"/>
  <c r="Q953" i="6" a="1"/>
  <c r="Q953" i="6" s="1"/>
  <c r="Q925" i="6" a="1"/>
  <c r="Q925" i="6" s="1"/>
  <c r="Q853" i="6" a="1"/>
  <c r="Q853" i="6" s="1"/>
  <c r="Q558" i="6" a="1"/>
  <c r="Q558" i="6" s="1"/>
  <c r="Q685" i="6" a="1"/>
  <c r="Q685" i="6" s="1"/>
  <c r="Q616" i="6" a="1"/>
  <c r="Q616" i="6" s="1"/>
  <c r="Q236" i="6" a="1"/>
  <c r="Q236" i="6" s="1"/>
  <c r="Q214" i="6" a="1"/>
  <c r="Q214" i="6" s="1"/>
  <c r="Q144" i="6" a="1"/>
  <c r="Q144" i="6" s="1"/>
  <c r="Q782" i="6" a="1"/>
  <c r="Q782" i="6" s="1"/>
  <c r="Q822" i="6" a="1"/>
  <c r="Q822" i="6" s="1"/>
  <c r="Q910" i="6" a="1"/>
  <c r="Q910" i="6" s="1"/>
  <c r="Q128" i="6" a="1"/>
  <c r="Q128" i="6" s="1"/>
  <c r="Q679" i="6" a="1"/>
  <c r="Q679" i="6" s="1"/>
  <c r="Q529" i="6" a="1"/>
  <c r="Q529" i="6" s="1"/>
  <c r="Q562" i="6" a="1"/>
  <c r="Q562" i="6" s="1"/>
  <c r="Q589" i="6" a="1"/>
  <c r="Q589" i="6" s="1"/>
  <c r="Q66" i="6" a="1"/>
  <c r="Q66" i="6" s="1"/>
  <c r="Q944" i="6" a="1"/>
  <c r="Q944" i="6" s="1"/>
  <c r="Q379" i="6" a="1"/>
  <c r="Q379" i="6" s="1"/>
  <c r="Q449" i="6" a="1"/>
  <c r="Q449" i="6" s="1"/>
  <c r="Q611" i="6" a="1"/>
  <c r="Q611" i="6" s="1"/>
  <c r="Q462" i="6" a="1"/>
  <c r="Q462" i="6" s="1"/>
  <c r="Q294" i="6" a="1"/>
  <c r="Q294" i="6" s="1"/>
  <c r="Q498" i="6" a="1"/>
  <c r="Q498" i="6" s="1"/>
  <c r="Q542" i="6" a="1"/>
  <c r="Q542" i="6" s="1"/>
  <c r="Q213" i="6" a="1"/>
  <c r="Q213" i="6" s="1"/>
  <c r="Q78" i="6" a="1"/>
  <c r="Q78" i="6" s="1"/>
  <c r="Q413" i="6" a="1"/>
  <c r="Q413" i="6" s="1"/>
  <c r="Q964" i="6" a="1"/>
  <c r="Q964" i="6" s="1"/>
  <c r="Q279" i="6" a="1"/>
  <c r="Q279" i="6" s="1"/>
  <c r="Q46" i="6" a="1"/>
  <c r="Q46" i="6" s="1"/>
  <c r="Q54" i="6" a="1"/>
  <c r="Q54" i="6" s="1"/>
  <c r="Q282" i="6" a="1"/>
  <c r="Q282" i="6" s="1"/>
  <c r="Q733" i="6" a="1"/>
  <c r="Q733" i="6" s="1"/>
  <c r="Q871" i="6" a="1"/>
  <c r="Q871" i="6" s="1"/>
  <c r="Q355" i="6" a="1"/>
  <c r="Q355" i="6" s="1"/>
  <c r="Q262" i="6" a="1"/>
  <c r="Q262" i="6" s="1"/>
  <c r="Q974" i="6" a="1"/>
  <c r="Q974" i="6" s="1"/>
  <c r="Q715" i="6" a="1"/>
  <c r="Q715" i="6" s="1"/>
  <c r="Q767" i="6" a="1"/>
  <c r="Q767" i="6" s="1"/>
  <c r="Q883" i="6" a="1"/>
  <c r="Q883" i="6" s="1"/>
  <c r="Q990" i="6" a="1"/>
  <c r="Q990" i="6" s="1"/>
  <c r="Q289" i="6" a="1"/>
  <c r="Q289" i="6" s="1"/>
  <c r="Q835" i="6" a="1"/>
  <c r="Q835" i="6" s="1"/>
  <c r="Q546" i="6" a="1"/>
  <c r="Q546" i="6" s="1"/>
  <c r="Q659" i="6" a="1"/>
  <c r="Q659" i="6" s="1"/>
  <c r="Q601" i="6" a="1"/>
  <c r="Q601" i="6" s="1"/>
  <c r="Q99" i="6" a="1"/>
  <c r="Q99" i="6" s="1"/>
  <c r="Q643" i="6" a="1"/>
  <c r="Q643" i="6" s="1"/>
  <c r="Q231" i="6" a="1"/>
  <c r="Q231" i="6" s="1"/>
  <c r="Q781" i="6" a="1"/>
  <c r="Q781" i="6" s="1"/>
  <c r="Q775" i="6" a="1"/>
  <c r="Q775" i="6" s="1"/>
  <c r="Q786" i="6" a="1"/>
  <c r="Q786" i="6" s="1"/>
  <c r="Q215" i="6" a="1"/>
  <c r="Q215" i="6" s="1"/>
  <c r="Q675" i="6" a="1"/>
  <c r="Q675" i="6" s="1"/>
  <c r="Q415" i="6" a="1"/>
  <c r="Q415" i="6" s="1"/>
  <c r="Q523" i="6" a="1"/>
  <c r="Q523" i="6" s="1"/>
  <c r="Q187" i="6" a="1"/>
  <c r="Q187" i="6" s="1"/>
  <c r="Q159" i="6" a="1"/>
  <c r="Q159" i="6" s="1"/>
  <c r="Q453" i="6" a="1"/>
  <c r="Q453" i="6" s="1"/>
  <c r="Q256" i="6" a="1"/>
  <c r="Q256" i="6" s="1"/>
  <c r="Q107" i="6" a="1"/>
  <c r="Q107" i="6" s="1"/>
  <c r="Q143" i="6" a="1"/>
  <c r="Q143" i="6" s="1"/>
  <c r="Q147" i="6" a="1"/>
  <c r="Q147" i="6" s="1"/>
  <c r="Q296" i="6" a="1"/>
  <c r="Q296" i="6" s="1"/>
  <c r="Q732" i="6" a="1"/>
  <c r="Q732" i="6" s="1"/>
  <c r="Q814" i="6" a="1"/>
  <c r="Q814" i="6" s="1"/>
  <c r="Q398" i="6" a="1"/>
  <c r="Q398" i="6" s="1"/>
  <c r="Q274" i="6" a="1"/>
  <c r="Q274" i="6" s="1"/>
  <c r="Q265" i="6" a="1"/>
  <c r="Q265" i="6" s="1"/>
  <c r="Q395" i="6" a="1"/>
  <c r="Q395" i="6" s="1"/>
  <c r="Q966" i="6" a="1"/>
  <c r="Q966" i="6" s="1"/>
  <c r="Q230" i="6" a="1"/>
  <c r="Q230" i="6" s="1"/>
  <c r="Q257" i="6" a="1"/>
  <c r="Q257" i="6" s="1"/>
  <c r="Q269" i="6" a="1"/>
  <c r="Q269" i="6" s="1"/>
  <c r="Q977" i="6" a="1"/>
  <c r="Q977" i="6" s="1"/>
  <c r="Q742" i="6" a="1"/>
  <c r="Q742" i="6" s="1"/>
  <c r="Q826" i="6" a="1"/>
  <c r="Q826" i="6" s="1"/>
  <c r="Q76" i="6" a="1"/>
  <c r="Q76" i="6" s="1"/>
  <c r="Q195" i="6" a="1"/>
  <c r="Q195" i="6" s="1"/>
  <c r="Q112" i="6" a="1"/>
  <c r="Q112" i="6" s="1"/>
  <c r="Q771" i="6" a="1"/>
  <c r="Q771" i="6" s="1"/>
  <c r="Q911" i="6" a="1"/>
  <c r="Q911" i="6" s="1"/>
  <c r="Q875" i="6" a="1"/>
  <c r="Q875" i="6" s="1"/>
  <c r="Q96" i="6" a="1"/>
  <c r="Q96" i="6" s="1"/>
  <c r="Q760" i="6" a="1"/>
  <c r="Q760" i="6" s="1"/>
  <c r="Q459" i="6" a="1"/>
  <c r="Q459" i="6" s="1"/>
  <c r="Q617" i="6" a="1"/>
  <c r="Q617" i="6" s="1"/>
  <c r="Q570" i="6" a="1"/>
  <c r="Q570" i="6" s="1"/>
  <c r="Q134" i="6" a="1"/>
  <c r="Q134" i="6" s="1"/>
  <c r="Q645" i="6" a="1"/>
  <c r="Q645" i="6" s="1"/>
  <c r="Q135" i="6" a="1"/>
  <c r="Q135" i="6" s="1"/>
  <c r="Q98" i="6" a="1"/>
  <c r="Q98" i="6" s="1"/>
  <c r="Q899" i="6" a="1"/>
  <c r="Q899" i="6" s="1"/>
  <c r="Q865" i="6" a="1"/>
  <c r="Q865" i="6" s="1"/>
  <c r="Q119" i="6" a="1"/>
  <c r="Q119" i="6" s="1"/>
  <c r="Q701" i="6" a="1"/>
  <c r="Q701" i="6" s="1"/>
  <c r="Q454" i="6" a="1"/>
  <c r="Q454" i="6" s="1"/>
  <c r="Q525" i="6" a="1"/>
  <c r="Q525" i="6" s="1"/>
  <c r="Q70" i="6" a="1"/>
  <c r="Q70" i="6" s="1"/>
  <c r="Q791" i="6" a="1"/>
  <c r="Q791" i="6" s="1"/>
  <c r="Q831" i="6" a="1"/>
  <c r="Q831" i="6" s="1"/>
  <c r="Q310" i="6" a="1"/>
  <c r="Q310" i="6" s="1"/>
  <c r="Q309" i="6" a="1"/>
  <c r="Q309" i="6" s="1"/>
  <c r="Q565" i="6" a="1"/>
  <c r="Q565" i="6" s="1"/>
  <c r="Q359" i="6" a="1"/>
  <c r="Q359" i="6" s="1"/>
  <c r="Q9" i="6" a="1"/>
  <c r="Q9" i="6" s="1"/>
  <c r="Q435" i="6" a="1"/>
  <c r="Q435" i="6" s="1"/>
  <c r="Q497" i="6" a="1"/>
  <c r="Q497" i="6" s="1"/>
  <c r="Q573" i="6" a="1"/>
  <c r="Q573" i="6" s="1"/>
  <c r="Q711" i="6" a="1"/>
  <c r="Q711" i="6" s="1"/>
  <c r="Q155" i="6" a="1"/>
  <c r="Q155" i="6" s="1"/>
  <c r="Q121" i="6" a="1"/>
  <c r="Q121" i="6" s="1"/>
  <c r="Q362" i="6" a="1"/>
  <c r="Q362" i="6" s="1"/>
  <c r="Q885" i="6" a="1"/>
  <c r="Q885" i="6" s="1"/>
  <c r="Q69" i="6" a="1"/>
  <c r="Q69" i="6" s="1"/>
  <c r="Q105" i="6" a="1"/>
  <c r="Q105" i="6" s="1"/>
  <c r="Q109" i="6" a="1"/>
  <c r="Q109" i="6" s="1"/>
  <c r="Q867" i="6" a="1"/>
  <c r="Q867" i="6" s="1"/>
  <c r="Q722" i="6" a="1"/>
  <c r="Q722" i="6" s="1"/>
  <c r="Q819" i="6" a="1"/>
  <c r="Q819" i="6" s="1"/>
  <c r="Q984" i="6" a="1"/>
  <c r="Q984" i="6" s="1"/>
  <c r="Q287" i="6" a="1"/>
  <c r="Q287" i="6" s="1"/>
  <c r="Q170" i="6" a="1"/>
  <c r="Q170" i="6" s="1"/>
  <c r="Q208" i="6" a="1"/>
  <c r="Q208" i="6" s="1"/>
  <c r="Q719" i="6" a="1"/>
  <c r="Q719" i="6" s="1"/>
  <c r="Q131" i="6" a="1"/>
  <c r="Q131" i="6" s="1"/>
  <c r="Q889" i="6" a="1"/>
  <c r="Q889" i="6" s="1"/>
  <c r="Q192" i="6" a="1"/>
  <c r="Q192" i="6" s="1"/>
  <c r="Q750" i="6" a="1"/>
  <c r="Q750" i="6" s="1"/>
  <c r="Q472" i="6" a="1"/>
  <c r="Q472" i="6" s="1"/>
  <c r="Q615" i="6" a="1"/>
  <c r="Q615" i="6" s="1"/>
  <c r="Q518" i="6" a="1"/>
  <c r="Q518" i="6" s="1"/>
  <c r="Q136" i="6" a="1"/>
  <c r="Q136" i="6" s="1"/>
  <c r="Q597" i="6" a="1"/>
  <c r="Q597" i="6" s="1"/>
  <c r="Q33" i="6" a="1"/>
  <c r="Q33" i="6" s="1"/>
  <c r="Q84" i="6" a="1"/>
  <c r="Q84" i="6" s="1"/>
  <c r="Q120" i="6" a="1"/>
  <c r="Q120" i="6" s="1"/>
  <c r="Q124" i="6" a="1"/>
  <c r="Q124" i="6" s="1"/>
  <c r="Q17" i="6" a="1"/>
  <c r="Q17" i="6" s="1"/>
  <c r="Q932" i="6" a="1"/>
  <c r="Q932" i="6" s="1"/>
  <c r="Q341" i="6" a="1"/>
  <c r="Q341" i="6" s="1"/>
  <c r="Q487" i="6" a="1"/>
  <c r="Q487" i="6" s="1"/>
  <c r="Q154" i="6" a="1"/>
  <c r="Q154" i="6" s="1"/>
  <c r="Q270" i="6" a="1"/>
  <c r="Q270" i="6" s="1"/>
  <c r="Q378" i="6" a="1"/>
  <c r="Q378" i="6" s="1"/>
  <c r="Q993" i="6" a="1"/>
  <c r="Q993" i="6" s="1"/>
  <c r="Q166" i="6" a="1"/>
  <c r="Q166" i="6" s="1"/>
  <c r="Q238" i="6" a="1"/>
  <c r="Q238" i="6" s="1"/>
  <c r="Q246" i="6" a="1"/>
  <c r="Q246" i="6" s="1"/>
  <c r="Q945" i="6" a="1"/>
  <c r="Q945" i="6" s="1"/>
  <c r="Q731" i="6" a="1"/>
  <c r="Q731" i="6" s="1"/>
  <c r="Q796" i="6" a="1"/>
  <c r="Q796" i="6" s="1"/>
  <c r="Q321" i="6" a="1"/>
  <c r="Q321" i="6" s="1"/>
  <c r="Q117" i="6" a="1"/>
  <c r="Q117" i="6" s="1"/>
  <c r="Q249" i="6" a="1"/>
  <c r="Q249" i="6" s="1"/>
  <c r="Q326" i="6" a="1"/>
  <c r="Q326" i="6" s="1"/>
  <c r="Q849" i="6" a="1"/>
  <c r="Q849" i="6" s="1"/>
  <c r="Q197" i="6" a="1"/>
  <c r="Q197" i="6" s="1"/>
  <c r="Q233" i="6" a="1"/>
  <c r="Q233" i="6" s="1"/>
  <c r="Q237" i="6" a="1"/>
  <c r="Q237" i="6" s="1"/>
  <c r="Q846" i="6" a="1"/>
  <c r="Q846" i="6" s="1"/>
  <c r="Q582" i="6" a="1"/>
  <c r="Q582" i="6" s="1"/>
  <c r="Q725" i="6" a="1"/>
  <c r="Q725" i="6" s="1"/>
  <c r="Q196" i="6" a="1"/>
  <c r="Q196" i="6" s="1"/>
  <c r="Q727" i="6" a="1"/>
  <c r="Q727" i="6" s="1"/>
  <c r="Q103" i="6" a="1"/>
  <c r="Q103" i="6" s="1"/>
  <c r="Q93" i="6" a="1"/>
  <c r="Q93" i="6" s="1"/>
  <c r="Q898" i="6" a="1"/>
  <c r="Q898" i="6" s="1"/>
  <c r="Q825" i="6" a="1"/>
  <c r="Q825" i="6" s="1"/>
  <c r="Q87" i="6" a="1"/>
  <c r="Q87" i="6" s="1"/>
  <c r="Q666" i="6" a="1"/>
  <c r="Q666" i="6" s="1"/>
  <c r="Q434" i="6" a="1"/>
  <c r="Q434" i="6" s="1"/>
  <c r="Q539" i="6" a="1"/>
  <c r="Q539" i="6" s="1"/>
  <c r="Q505" i="6" a="1"/>
  <c r="Q505" i="6" s="1"/>
  <c r="Q40" i="6" a="1"/>
  <c r="Q40" i="6" s="1"/>
  <c r="Q607" i="6" a="1"/>
  <c r="Q607" i="6" s="1"/>
  <c r="Q222" i="6" a="1"/>
  <c r="Q222" i="6" s="1"/>
  <c r="Q527" i="6" a="1"/>
  <c r="Q527" i="6" s="1"/>
  <c r="Q24" i="6" a="1"/>
  <c r="Q24" i="6" s="1"/>
  <c r="Q28" i="6" a="1"/>
  <c r="Q28" i="6" s="1"/>
  <c r="Q190" i="6" a="1"/>
  <c r="Q190" i="6" s="1"/>
  <c r="Q830" i="6" a="1"/>
  <c r="Q830" i="6" s="1"/>
  <c r="Q406" i="6" a="1"/>
  <c r="Q406" i="6" s="1"/>
  <c r="Q491" i="6" a="1"/>
  <c r="Q491" i="6" s="1"/>
  <c r="Q223" i="6" a="1"/>
  <c r="Q223" i="6" s="1"/>
  <c r="Q921" i="6" a="1"/>
  <c r="Q921" i="6" s="1"/>
  <c r="Q770" i="6" a="1"/>
  <c r="Q770" i="6" s="1"/>
  <c r="Q858" i="6" a="1"/>
  <c r="Q858" i="6" s="1"/>
  <c r="Q340" i="6" a="1"/>
  <c r="Q340" i="6" s="1"/>
  <c r="Q495" i="6" a="1"/>
  <c r="Q495" i="6" s="1"/>
  <c r="Q337" i="6" a="1"/>
  <c r="Q337" i="6" s="1"/>
  <c r="Q13" i="6" a="1"/>
  <c r="Q13" i="6" s="1"/>
  <c r="Q301" i="6" a="1"/>
  <c r="Q301" i="6" s="1"/>
  <c r="Q457" i="6" a="1"/>
  <c r="Q457" i="6" s="1"/>
  <c r="Q503" i="6" a="1"/>
  <c r="Q503" i="6" s="1"/>
  <c r="Q709" i="6" a="1"/>
  <c r="Q709" i="6" s="1"/>
  <c r="Q516" i="6" a="1"/>
  <c r="Q516" i="6" s="1"/>
  <c r="Q82" i="6" a="1"/>
  <c r="Q82" i="6" s="1"/>
  <c r="Q90" i="6" a="1"/>
  <c r="Q90" i="6" s="1"/>
  <c r="Q278" i="6" a="1"/>
  <c r="Q278" i="6" s="1"/>
  <c r="Q838" i="6" a="1"/>
  <c r="Q838" i="6" s="1"/>
  <c r="Q260" i="6" a="1"/>
  <c r="Q260" i="6" s="1"/>
  <c r="Q50" i="6" a="1"/>
  <c r="Q50" i="6" s="1"/>
  <c r="Q58" i="6" a="1"/>
  <c r="Q58" i="6" s="1"/>
  <c r="Q876" i="6" a="1"/>
  <c r="Q876" i="6" s="1"/>
  <c r="Q576" i="6" a="1"/>
  <c r="Q576" i="6" s="1"/>
  <c r="Q734" i="6" a="1"/>
  <c r="Q734" i="6" s="1"/>
  <c r="Q638" i="6" a="1"/>
  <c r="Q638" i="6" s="1"/>
  <c r="Q172" i="6" a="1"/>
  <c r="Q172" i="6" s="1"/>
  <c r="Q624" i="6" a="1"/>
  <c r="Q624" i="6" s="1"/>
  <c r="Q199" i="6" a="1"/>
  <c r="Q199" i="6" s="1"/>
  <c r="Q916" i="6" a="1"/>
  <c r="Q916" i="6" s="1"/>
  <c r="Q818" i="6" a="1"/>
  <c r="Q818" i="6" s="1"/>
  <c r="Q829" i="6" a="1"/>
  <c r="Q829" i="6" s="1"/>
  <c r="Q183" i="6" a="1"/>
  <c r="Q183" i="6" s="1"/>
  <c r="Q614" i="6" a="1"/>
  <c r="Q614" i="6" s="1"/>
  <c r="Q418" i="6" a="1"/>
  <c r="Q418" i="6" s="1"/>
  <c r="Q522" i="6" a="1"/>
  <c r="Q522" i="6" s="1"/>
  <c r="Q123" i="6" a="1"/>
  <c r="Q123" i="6" s="1"/>
  <c r="Q127" i="6" a="1"/>
  <c r="Q127" i="6" s="1"/>
  <c r="Q466" i="6" a="1"/>
  <c r="Q466" i="6" s="1"/>
  <c r="Q74" i="6" a="1"/>
  <c r="Q74" i="6" s="1"/>
  <c r="Q75" i="6" a="1"/>
  <c r="Q75" i="6" s="1"/>
  <c r="Q111" i="6" a="1"/>
  <c r="Q111" i="6" s="1"/>
  <c r="Q115" i="6" a="1"/>
  <c r="Q115" i="6" s="1"/>
  <c r="Q292" i="6" a="1"/>
  <c r="Q292" i="6" s="1"/>
  <c r="Q856" i="6" a="1"/>
  <c r="Q856" i="6" s="1"/>
  <c r="Q907" i="6" a="1"/>
  <c r="Q907" i="6" s="1"/>
  <c r="Q403" i="6" a="1"/>
  <c r="Q403" i="6" s="1"/>
  <c r="Q198" i="6" a="1"/>
  <c r="Q198" i="6" s="1"/>
  <c r="Q217" i="6" a="1"/>
  <c r="Q217" i="6" s="1"/>
  <c r="Q346" i="6" a="1"/>
  <c r="Q346" i="6" s="1"/>
  <c r="Q926" i="6" a="1"/>
  <c r="Q926" i="6" s="1"/>
  <c r="Q165" i="6" a="1"/>
  <c r="Q165" i="6" s="1"/>
  <c r="Q201" i="6" a="1"/>
  <c r="Q201" i="6" s="1"/>
  <c r="Q205" i="6" a="1"/>
  <c r="Q205" i="6" s="1"/>
  <c r="Q923" i="6" a="1"/>
  <c r="Q923" i="6" s="1"/>
  <c r="Q704" i="6" a="1"/>
  <c r="Q704" i="6" s="1"/>
  <c r="Q730" i="6" a="1"/>
  <c r="Q730" i="6" s="1"/>
  <c r="Q962" i="6" a="1"/>
  <c r="Q962" i="6" s="1"/>
  <c r="Q21" i="6" a="1"/>
  <c r="Q21" i="6" s="1"/>
  <c r="Q972" i="6" a="1"/>
  <c r="Q972" i="6" s="1"/>
  <c r="Q913" i="6" a="1"/>
  <c r="Q913" i="6" s="1"/>
  <c r="Q810" i="6" a="1"/>
  <c r="Q810" i="6" s="1"/>
  <c r="Q290" i="6" a="1"/>
  <c r="Q290" i="6" s="1"/>
  <c r="Q956" i="6" a="1"/>
  <c r="Q956" i="6" s="1"/>
  <c r="Q930" i="6" a="1"/>
  <c r="Q930" i="6" s="1"/>
  <c r="Q807" i="6" a="1"/>
  <c r="Q807" i="6" s="1"/>
  <c r="Q596" i="6" a="1"/>
  <c r="Q596" i="6" s="1"/>
  <c r="Q714" i="6" a="1"/>
  <c r="Q714" i="6" s="1"/>
  <c r="Q8" i="6" a="1"/>
  <c r="Q8" i="6" s="1"/>
  <c r="Q580" i="6" a="1"/>
  <c r="Q580" i="6" s="1"/>
  <c r="Q158" i="6" a="1"/>
  <c r="Q158" i="6" s="1"/>
  <c r="Q688" i="6" a="1"/>
  <c r="Q688" i="6" s="1"/>
  <c r="Q513" i="6" a="1"/>
  <c r="Q513" i="6" s="1"/>
  <c r="Q502" i="6" a="1"/>
  <c r="Q502" i="6" s="1"/>
  <c r="Q126" i="6" a="1"/>
  <c r="Q126" i="6" s="1"/>
  <c r="Q915" i="6" a="1"/>
  <c r="Q915" i="6" s="1"/>
  <c r="Q411" i="6" a="1"/>
  <c r="Q411" i="6" s="1"/>
  <c r="Q463" i="6" a="1"/>
  <c r="Q463" i="6" s="1"/>
  <c r="Q465" i="6" a="1"/>
  <c r="Q465" i="6" s="1"/>
  <c r="Q31" i="6" a="1"/>
  <c r="Q31" i="6" s="1"/>
  <c r="Q506" i="6" a="1"/>
  <c r="Q506" i="6" s="1"/>
  <c r="Q193" i="6" a="1"/>
  <c r="Q193" i="6" s="1"/>
  <c r="Q259" i="6" a="1"/>
  <c r="Q259" i="6" s="1"/>
  <c r="Q15" i="6" a="1"/>
  <c r="Q15" i="6" s="1"/>
  <c r="Q19" i="6" a="1"/>
  <c r="Q19" i="6" s="1"/>
  <c r="Q177" i="6" a="1"/>
  <c r="Q177" i="6" s="1"/>
  <c r="Q801" i="6" a="1"/>
  <c r="Q801" i="6" s="1"/>
  <c r="Q329" i="6" a="1"/>
  <c r="Q329" i="6" s="1"/>
  <c r="Q328" i="6" a="1"/>
  <c r="Q328" i="6" s="1"/>
  <c r="Q437" i="6" a="1"/>
  <c r="Q437" i="6" s="1"/>
  <c r="Q514" i="6" a="1"/>
  <c r="Q514" i="6" s="1"/>
  <c r="Q657" i="6" a="1"/>
  <c r="Q657" i="6" s="1"/>
  <c r="Q757" i="6" a="1"/>
  <c r="Q757" i="6" s="1"/>
  <c r="Q946" i="6" a="1"/>
  <c r="Q946" i="6" s="1"/>
  <c r="Q450" i="6" a="1"/>
  <c r="Q450" i="6" s="1"/>
  <c r="Q997" i="6" a="1"/>
  <c r="Q997" i="6" s="1"/>
  <c r="Q950" i="6" a="1"/>
  <c r="Q950" i="6" s="1"/>
  <c r="Q976" i="6" a="1"/>
  <c r="Q976" i="6" s="1"/>
  <c r="Q367" i="6" a="1"/>
  <c r="Q367" i="6" s="1"/>
  <c r="Q391" i="6" a="1"/>
  <c r="Q391" i="6" s="1"/>
  <c r="Q27" i="6" a="1"/>
  <c r="Q27" i="6" s="1"/>
  <c r="Q942" i="6" a="1"/>
  <c r="Q942" i="6" s="1"/>
  <c r="Q676" i="6" a="1"/>
  <c r="Q676" i="6" s="1"/>
  <c r="Q803" i="6" a="1"/>
  <c r="Q803" i="6" s="1"/>
  <c r="Q872" i="6" a="1"/>
  <c r="Q872" i="6" s="1"/>
  <c r="Q958" i="6" a="1"/>
  <c r="Q958" i="6" s="1"/>
  <c r="Q22" i="6" a="1"/>
  <c r="Q22" i="6" s="1"/>
  <c r="Q764" i="6" a="1"/>
  <c r="Q764" i="6" s="1"/>
  <c r="Q613" i="6" a="1"/>
  <c r="Q613" i="6" s="1"/>
  <c r="Q723" i="6" a="1"/>
  <c r="Q723" i="6" s="1"/>
  <c r="Q571" i="6" a="1"/>
  <c r="Q571" i="6" s="1"/>
  <c r="Q104" i="6" a="1"/>
  <c r="Q104" i="6" s="1"/>
  <c r="Q578" i="6" a="1"/>
  <c r="Q578" i="6" s="1"/>
  <c r="Q297" i="6" a="1"/>
  <c r="Q297" i="6" s="1"/>
  <c r="Q52" i="6" a="1"/>
  <c r="Q52" i="6" s="1"/>
  <c r="Q88" i="6" a="1"/>
  <c r="Q88" i="6" s="1"/>
  <c r="Q92" i="6" a="1"/>
  <c r="Q92" i="6" s="1"/>
  <c r="Q277" i="6" a="1"/>
  <c r="Q277" i="6" s="1"/>
  <c r="Q929" i="6" a="1"/>
  <c r="Q929" i="6" s="1"/>
  <c r="Q336" i="6" a="1"/>
  <c r="Q336" i="6" s="1"/>
  <c r="Q460" i="6" a="1"/>
  <c r="Q460" i="6" s="1"/>
  <c r="Q276" i="6" a="1"/>
  <c r="Q276" i="6" s="1"/>
  <c r="Q206" i="6" a="1"/>
  <c r="Q206" i="6" s="1"/>
  <c r="Q414" i="6" a="1"/>
  <c r="Q414" i="6" s="1"/>
  <c r="Q961" i="6" a="1"/>
  <c r="Q961" i="6" s="1"/>
  <c r="Q102" i="6" a="1"/>
  <c r="Q102" i="6" s="1"/>
  <c r="Q174" i="6" a="1"/>
  <c r="Q174" i="6" s="1"/>
  <c r="Q182" i="6" a="1"/>
  <c r="Q182" i="6" s="1"/>
  <c r="Q980" i="6" a="1"/>
  <c r="Q980" i="6" s="1"/>
  <c r="Q795" i="6" a="1"/>
  <c r="Q795" i="6" s="1"/>
  <c r="Q855" i="6" a="1"/>
  <c r="Q855" i="6" s="1"/>
  <c r="Q334" i="6" a="1"/>
  <c r="Q334" i="6" s="1"/>
  <c r="Q228" i="6" a="1"/>
  <c r="Q228" i="6" s="1"/>
  <c r="Q940" i="6" a="1"/>
  <c r="Q940" i="6" s="1"/>
  <c r="Q893" i="6" a="1"/>
  <c r="Q893" i="6" s="1"/>
  <c r="Q777" i="6" a="1"/>
  <c r="Q777" i="6" s="1"/>
  <c r="Q186" i="6" a="1"/>
  <c r="Q186" i="6" s="1"/>
  <c r="Q298" i="6" a="1"/>
  <c r="Q298" i="6" s="1"/>
  <c r="Q250" i="6" a="1"/>
  <c r="Q250" i="6" s="1"/>
  <c r="Q748" i="6" a="1"/>
  <c r="Q748" i="6" s="1"/>
  <c r="Q566" i="6" a="1"/>
  <c r="Q566" i="6" s="1"/>
  <c r="Q684" i="6" a="1"/>
  <c r="Q684" i="6" s="1"/>
  <c r="Q707" i="6" a="1"/>
  <c r="Q707" i="6" s="1"/>
  <c r="Q59" i="6" a="1"/>
  <c r="Q59" i="6" s="1"/>
  <c r="Q901" i="6" a="1"/>
  <c r="Q901" i="6" s="1"/>
  <c r="Q48" i="6" a="1"/>
  <c r="Q48" i="6" s="1"/>
  <c r="Q792" i="6" a="1"/>
  <c r="Q792" i="6" s="1"/>
  <c r="Q897" i="6" a="1"/>
  <c r="Q897" i="6" s="1"/>
  <c r="Q928" i="6" a="1"/>
  <c r="Q928" i="6" s="1"/>
  <c r="Q32" i="6" a="1"/>
  <c r="Q32" i="6" s="1"/>
  <c r="Q746" i="6" a="1"/>
  <c r="Q746" i="6" s="1"/>
  <c r="Q551" i="6" a="1"/>
  <c r="Q551" i="6" s="1"/>
  <c r="Q568" i="6" a="1"/>
  <c r="Q568" i="6" s="1"/>
  <c r="Q295" i="6" a="1"/>
  <c r="Q295" i="6" s="1"/>
  <c r="Q535" i="6" a="1"/>
  <c r="Q535" i="6" s="1"/>
  <c r="Q161" i="6" a="1"/>
  <c r="Q161" i="6" s="1"/>
  <c r="Q212" i="6" a="1"/>
  <c r="Q212" i="6" s="1"/>
  <c r="Q267" i="6" a="1"/>
  <c r="Q267" i="6" s="1"/>
  <c r="Q275" i="6" a="1"/>
  <c r="Q275" i="6" s="1"/>
  <c r="Q145" i="6" a="1"/>
  <c r="Q145" i="6" s="1"/>
  <c r="Q863" i="6" a="1"/>
  <c r="Q863" i="6" s="1"/>
  <c r="Q307" i="6" a="1"/>
  <c r="Q307" i="6" s="1"/>
  <c r="Q421" i="6" a="1"/>
  <c r="Q421" i="6" s="1"/>
  <c r="Q149" i="6" a="1"/>
  <c r="Q149" i="6" s="1"/>
  <c r="Q14" i="6" a="1"/>
  <c r="Q14" i="6" s="1"/>
  <c r="Q445" i="6" a="1"/>
  <c r="Q445" i="6" s="1"/>
  <c r="Q258" i="6" a="1"/>
  <c r="Q258" i="6" s="1"/>
  <c r="Q235" i="6" a="1"/>
  <c r="Q235" i="6" s="1"/>
  <c r="Q291" i="6" a="1"/>
  <c r="Q291" i="6" s="1"/>
  <c r="Q299" i="6" a="1"/>
  <c r="Q299" i="6" s="1"/>
  <c r="Q218" i="6" a="1"/>
  <c r="Q218" i="6" s="1"/>
  <c r="Q738" i="6" a="1"/>
  <c r="Q738" i="6" s="1"/>
  <c r="Q740" i="6" a="1"/>
  <c r="Q740" i="6" s="1"/>
  <c r="Q320" i="6" a="1"/>
  <c r="Q320" i="6" s="1"/>
  <c r="Q106" i="6" a="1"/>
  <c r="Q106" i="6" s="1"/>
  <c r="Q959" i="6" a="1"/>
  <c r="Q959" i="6" s="1"/>
  <c r="Q644" i="6" a="1"/>
  <c r="Q644" i="6" s="1"/>
  <c r="Q652" i="6" a="1"/>
  <c r="Q652" i="6" s="1"/>
  <c r="Q804" i="6" a="1"/>
  <c r="Q804" i="6" s="1"/>
  <c r="Q388" i="6" a="1"/>
  <c r="Q388" i="6" s="1"/>
  <c r="Q4" i="6" a="1"/>
  <c r="Q4" i="6" s="1"/>
  <c r="Q221" i="6" a="1"/>
  <c r="Q221" i="6" s="1"/>
  <c r="Q176" i="6" a="1"/>
  <c r="Q176" i="6" s="1"/>
  <c r="Q687" i="6" a="1"/>
  <c r="Q687" i="6" s="1"/>
  <c r="Q820" i="6" a="1"/>
  <c r="Q820" i="6" s="1"/>
  <c r="Q817" i="6" a="1"/>
  <c r="Q817" i="6" s="1"/>
  <c r="Q160" i="6" a="1"/>
  <c r="Q160" i="6" s="1"/>
  <c r="Q739" i="6" a="1"/>
  <c r="Q739" i="6" s="1"/>
  <c r="Q508" i="6" a="1"/>
  <c r="Q508" i="6" s="1"/>
  <c r="Q588" i="6" a="1"/>
  <c r="Q588" i="6" s="1"/>
  <c r="Q164" i="6" a="1"/>
  <c r="Q164" i="6" s="1"/>
  <c r="Q95" i="6" a="1"/>
  <c r="Q95" i="6" s="1"/>
  <c r="Q483" i="6" a="1"/>
  <c r="Q483" i="6" s="1"/>
  <c r="Q261" i="6" a="1"/>
  <c r="Q261" i="6" s="1"/>
  <c r="Q43" i="6" a="1"/>
  <c r="Q43" i="6" s="1"/>
  <c r="Q79" i="6" a="1"/>
  <c r="Q79" i="6" s="1"/>
  <c r="Q83" i="6" a="1"/>
  <c r="Q83" i="6" s="1"/>
  <c r="Q241" i="6" a="1"/>
  <c r="Q241" i="6" s="1"/>
  <c r="Q845" i="6" a="1"/>
  <c r="Q845" i="6" s="1"/>
  <c r="Q303" i="6" a="1"/>
  <c r="Q303" i="6" s="1"/>
  <c r="Q386" i="6" a="1"/>
  <c r="Q386" i="6" s="1"/>
  <c r="Q6" i="6" a="1"/>
  <c r="Q6" i="6" s="1"/>
  <c r="Q185" i="6" a="1"/>
  <c r="Q185" i="6" s="1"/>
  <c r="Q338" i="6" a="1"/>
  <c r="Q338" i="6" s="1"/>
  <c r="Q891" i="6" a="1"/>
  <c r="Q891" i="6" s="1"/>
  <c r="Q133" i="6" a="1"/>
  <c r="Q133" i="6" s="1"/>
  <c r="Q169" i="6" a="1"/>
  <c r="Q169" i="6" s="1"/>
  <c r="Q173" i="6" a="1"/>
  <c r="Q173" i="6" s="1"/>
  <c r="Q912" i="6" a="1"/>
  <c r="Q912" i="6" s="1"/>
  <c r="Q693" i="6" a="1"/>
  <c r="Q693" i="6" s="1"/>
  <c r="Q794" i="6" a="1"/>
  <c r="Q794" i="6" s="1"/>
  <c r="Q989" i="6" a="1"/>
  <c r="Q989" i="6" s="1"/>
  <c r="Q100" i="6" a="1"/>
  <c r="Q100" i="6" s="1"/>
  <c r="Q841" i="6" a="1"/>
  <c r="Q841" i="6" s="1"/>
  <c r="Q16" i="6" a="1"/>
  <c r="Q16" i="6" s="1"/>
  <c r="Q671" i="6" a="1"/>
  <c r="Q671" i="6" s="1"/>
  <c r="Q833" i="6" a="1"/>
  <c r="Q833" i="6" s="1"/>
  <c r="Q933" i="6" a="1"/>
  <c r="Q933" i="6" s="1"/>
  <c r="Q26" i="6" a="1"/>
  <c r="Q26" i="6" s="1"/>
  <c r="Q735" i="6" a="1"/>
  <c r="Q735" i="6" s="1"/>
  <c r="Q537" i="6" a="1"/>
  <c r="Q537" i="6" s="1"/>
  <c r="Q632" i="6" a="1"/>
  <c r="Q632" i="6" s="1"/>
  <c r="Q572" i="6" a="1"/>
  <c r="Q572" i="6" s="1"/>
  <c r="Q140" i="6" a="1"/>
  <c r="Q140" i="6" s="1"/>
  <c r="Q840" i="6" a="1"/>
  <c r="Q840" i="6" s="1"/>
  <c r="Q39" i="6" a="1"/>
  <c r="Q39" i="6" s="1"/>
  <c r="Q163" i="6" a="1"/>
  <c r="Q163" i="6" s="1"/>
  <c r="Q253" i="6" a="1"/>
  <c r="Q253" i="6" s="1"/>
  <c r="Q157" i="6" a="1"/>
  <c r="Q157" i="6" s="1"/>
  <c r="Q23" i="6" a="1"/>
  <c r="Q23" i="6" s="1"/>
  <c r="Q700" i="6" a="1"/>
  <c r="Q700" i="6" s="1"/>
  <c r="Q471" i="6" a="1"/>
  <c r="Q471" i="6" s="1"/>
  <c r="Q85" i="6" a="1"/>
  <c r="Q85" i="6" s="1"/>
  <c r="Q255" i="6" a="1"/>
  <c r="Q255" i="6" s="1"/>
  <c r="Q389" i="6" a="1"/>
  <c r="Q389" i="6" s="1"/>
  <c r="Q178" i="6" a="1"/>
  <c r="Q178" i="6" s="1"/>
  <c r="Q203" i="6" a="1"/>
  <c r="Q203" i="6" s="1"/>
  <c r="Q239" i="6" a="1"/>
  <c r="Q239" i="6" s="1"/>
  <c r="Q243" i="6" a="1"/>
  <c r="Q243" i="6" s="1"/>
  <c r="Q146" i="6" a="1"/>
  <c r="Q146" i="6" s="1"/>
  <c r="Q802" i="6" a="1"/>
  <c r="Q802" i="6" s="1"/>
  <c r="Q924" i="6" a="1"/>
  <c r="Q924" i="6" s="1"/>
  <c r="Q370" i="6" a="1"/>
  <c r="Q370" i="6" s="1"/>
  <c r="Q91" i="6" a="1"/>
  <c r="Q91" i="6" s="1"/>
  <c r="Q89" i="6" a="1"/>
  <c r="Q89" i="6" s="1"/>
  <c r="Q317" i="6" a="1"/>
  <c r="Q317" i="6" s="1"/>
  <c r="Q809" i="6" a="1"/>
  <c r="Q809" i="6" s="1"/>
  <c r="Q37" i="6" a="1"/>
  <c r="Q37" i="6" s="1"/>
  <c r="Q73" i="6" a="1"/>
  <c r="Q73" i="6" s="1"/>
  <c r="Q77" i="6" a="1"/>
  <c r="Q77" i="6" s="1"/>
  <c r="Q922" i="6" a="1"/>
  <c r="Q922" i="6" s="1"/>
  <c r="Q692" i="6" a="1"/>
  <c r="Q692" i="6" s="1"/>
  <c r="Q717" i="6" a="1"/>
  <c r="Q717" i="6" s="1"/>
  <c r="Q952" i="6" a="1"/>
  <c r="Q952" i="6" s="1"/>
  <c r="Q171" i="6" a="1"/>
  <c r="Q171" i="6" s="1"/>
  <c r="Q519" i="6" a="1"/>
  <c r="Q519" i="6" s="1"/>
  <c r="Q626" i="6" a="1"/>
  <c r="Q626" i="6" s="1"/>
  <c r="Q600" i="6" a="1"/>
  <c r="Q600" i="6" s="1"/>
  <c r="Q861" i="6" a="1"/>
  <c r="Q861" i="6" s="1"/>
  <c r="Q319" i="6" a="1"/>
  <c r="Q319" i="6" s="1"/>
  <c r="Q25" i="6" a="1"/>
  <c r="Q25" i="6" s="1"/>
  <c r="Q837" i="6" a="1"/>
  <c r="Q837" i="6" s="1"/>
  <c r="Q765" i="6" a="1"/>
  <c r="Q765" i="6" s="1"/>
  <c r="Q756" i="6" a="1"/>
  <c r="Q756" i="6" s="1"/>
  <c r="Q327" i="6" a="1"/>
  <c r="Q327" i="6" s="1"/>
  <c r="Q108" i="6" a="1"/>
  <c r="Q108" i="6" s="1"/>
  <c r="Q662" i="6" a="1"/>
  <c r="Q662" i="6" s="1"/>
  <c r="Q167" i="6" a="1"/>
  <c r="Q167" i="6" s="1"/>
  <c r="Q888" i="6" a="1"/>
  <c r="Q888" i="6" s="1"/>
  <c r="Q927" i="6" a="1"/>
  <c r="Q927" i="6" s="1"/>
  <c r="Q854" i="6" a="1"/>
  <c r="Q854" i="6" s="1"/>
  <c r="Q151" i="6" a="1"/>
  <c r="Q151" i="6" s="1"/>
  <c r="Q712" i="6" a="1"/>
  <c r="Q712" i="6" s="1"/>
  <c r="Q420" i="6" a="1"/>
  <c r="Q420" i="6" s="1"/>
  <c r="Q543" i="6" a="1"/>
  <c r="Q543" i="6" s="1"/>
  <c r="Q10" i="6" a="1"/>
  <c r="Q10" i="6" s="1"/>
  <c r="Q142" i="6" a="1"/>
  <c r="Q142" i="6" s="1"/>
  <c r="Q322" i="6" a="1"/>
  <c r="Q322" i="6" s="1"/>
  <c r="Q996" i="6" a="1"/>
  <c r="Q996" i="6" s="1"/>
  <c r="Q38" i="6" a="1"/>
  <c r="Q38" i="6" s="1"/>
  <c r="Q110" i="6" a="1"/>
  <c r="Q110" i="6" s="1"/>
  <c r="Q118" i="6" a="1"/>
  <c r="Q118" i="6" s="1"/>
  <c r="Q948" i="6" a="1"/>
  <c r="Q948" i="6" s="1"/>
  <c r="Q752" i="6" a="1"/>
  <c r="Q752" i="6" s="1"/>
  <c r="Q844" i="6" a="1"/>
  <c r="Q844" i="6" s="1"/>
  <c r="Q350" i="6" a="1"/>
  <c r="Q350" i="6" s="1"/>
  <c r="Q204" i="6" a="1"/>
  <c r="Q204" i="6" s="1"/>
  <c r="Q234" i="6" a="1"/>
  <c r="Q234" i="6" s="1"/>
  <c r="Q284" i="6" a="1"/>
  <c r="Q284" i="6" s="1"/>
  <c r="Q839" i="6" a="1"/>
  <c r="Q839" i="6" s="1"/>
  <c r="Q114" i="6" a="1"/>
  <c r="Q114" i="6" s="1"/>
  <c r="Q194" i="6" a="1"/>
  <c r="Q194" i="6" s="1"/>
  <c r="Q210" i="6" a="1"/>
  <c r="Q210" i="6" s="1"/>
  <c r="Q860" i="6" a="1"/>
  <c r="Q860" i="6" s="1"/>
  <c r="Q625" i="6" a="1"/>
  <c r="Q625" i="6" s="1"/>
  <c r="Q681" i="6" a="1"/>
  <c r="Q681" i="6" s="1"/>
  <c r="Q680" i="6" a="1"/>
  <c r="Q680" i="6" s="1"/>
  <c r="Q44" i="6" a="1"/>
  <c r="Q44" i="6" s="1"/>
  <c r="Q836" i="6" a="1"/>
  <c r="Q836" i="6" s="1"/>
  <c r="Q7" i="6" a="1"/>
  <c r="Q7" i="6" s="1"/>
  <c r="Q668" i="6" a="1"/>
  <c r="Q668" i="6" s="1"/>
  <c r="Q61" i="6" a="1"/>
  <c r="Q61" i="6" s="1"/>
  <c r="Q29" i="6" a="1"/>
  <c r="Q29" i="6" s="1"/>
  <c r="Q283" i="6" a="1"/>
  <c r="Q283" i="6" s="1"/>
  <c r="Q697" i="6" a="1"/>
  <c r="Q697" i="6" s="1"/>
  <c r="Q439" i="6" a="1"/>
  <c r="Q439" i="6" s="1"/>
  <c r="Q586" i="6" a="1"/>
  <c r="Q586" i="6" s="1"/>
  <c r="Q530" i="6" a="1"/>
  <c r="Q530" i="6" s="1"/>
  <c r="Q857" i="6" a="1"/>
  <c r="Q857" i="6" s="1"/>
  <c r="Q609" i="6" a="1"/>
  <c r="Q609" i="6" s="1"/>
  <c r="Q30" i="6" a="1"/>
  <c r="Q30" i="6" s="1"/>
  <c r="Q800" i="6" a="1"/>
  <c r="Q800" i="6" s="1"/>
  <c r="Q673" i="6" a="1"/>
  <c r="Q673" i="6" s="1"/>
  <c r="Q706" i="6" a="1"/>
  <c r="Q706" i="6" s="1"/>
  <c r="Q273" i="6" a="1"/>
  <c r="Q273" i="6" s="1"/>
  <c r="Q648" i="6" a="1"/>
  <c r="Q648" i="6" s="1"/>
  <c r="Q430" i="6" a="1"/>
  <c r="Q430" i="6" s="1"/>
  <c r="Q132" i="6" a="1"/>
  <c r="Q132" i="6" s="1"/>
  <c r="Q57" i="6" a="1"/>
  <c r="Q57" i="6" s="1"/>
  <c r="Q377" i="6" a="1"/>
  <c r="Q377" i="6" s="1"/>
  <c r="Q890" i="6" a="1"/>
  <c r="Q890" i="6" s="1"/>
  <c r="Q5" i="6" a="1"/>
  <c r="Q5" i="6" s="1"/>
  <c r="Q41" i="6" a="1"/>
  <c r="Q41" i="6" s="1"/>
  <c r="Q45" i="6" a="1"/>
  <c r="Q45" i="6" s="1"/>
  <c r="Q982" i="6" a="1"/>
  <c r="Q982" i="6" s="1"/>
  <c r="Q689" i="6" a="1"/>
  <c r="Q689" i="6" s="1"/>
  <c r="Q848" i="6" a="1"/>
  <c r="Q848" i="6" s="1"/>
  <c r="Q979" i="6" a="1"/>
  <c r="Q979" i="6" s="1"/>
  <c r="Q244" i="6" a="1"/>
  <c r="Q244" i="6" s="1"/>
  <c r="Q280" i="6" a="1"/>
  <c r="Q280" i="6" s="1"/>
  <c r="Q227" i="6" a="1"/>
  <c r="Q227" i="6" s="1"/>
  <c r="Q919" i="6" a="1"/>
  <c r="Q919" i="6" s="1"/>
  <c r="Q138" i="6" a="1"/>
  <c r="Q138" i="6" s="1"/>
  <c r="Q264" i="6" a="1"/>
  <c r="Q264" i="6" s="1"/>
  <c r="Q268" i="6" a="1"/>
  <c r="Q268" i="6" s="1"/>
  <c r="Q873" i="6" a="1"/>
  <c r="Q873" i="6" s="1"/>
  <c r="Q640" i="6" a="1"/>
  <c r="Q640" i="6" s="1"/>
  <c r="Q798" i="6" a="1"/>
  <c r="Q798" i="6" s="1"/>
  <c r="Q698" i="6" a="1"/>
  <c r="Q698" i="6" s="1"/>
  <c r="Q207" i="6" a="1"/>
  <c r="Q207" i="6" s="1"/>
  <c r="Q432" i="6" a="1"/>
  <c r="Q432" i="6" s="1"/>
  <c r="Q499" i="6" a="1"/>
  <c r="Q499" i="6" s="1"/>
  <c r="Q637" i="6" a="1"/>
  <c r="Q637" i="6" s="1"/>
  <c r="Q768" i="6" a="1"/>
  <c r="Q768" i="6" s="1"/>
  <c r="Q602" i="6" a="1"/>
  <c r="Q602" i="6" s="1"/>
  <c r="Q390" i="6" a="1"/>
  <c r="Q390" i="6" s="1"/>
  <c r="Q412" i="6" a="1"/>
  <c r="Q412" i="6" s="1"/>
  <c r="Q660" i="6" a="1"/>
  <c r="Q660" i="6" s="1"/>
  <c r="Q776" i="6" a="1"/>
  <c r="Q776" i="6" s="1"/>
  <c r="Q978" i="6" a="1"/>
  <c r="Q978" i="6" s="1"/>
  <c r="Q407" i="6" a="1"/>
  <c r="Q407" i="6" s="1"/>
  <c r="Q533" i="6" a="1"/>
  <c r="Q533" i="6" s="1"/>
  <c r="Q504" i="6" a="1"/>
  <c r="Q504" i="6" s="1"/>
  <c r="Q868" i="6" a="1"/>
  <c r="Q868" i="6" s="1"/>
  <c r="Q468" i="6" a="1"/>
  <c r="Q468" i="6" s="1"/>
  <c r="Q805" i="6" a="1"/>
  <c r="Q805" i="6" s="1"/>
  <c r="Q908" i="6" a="1"/>
  <c r="Q908" i="6" s="1"/>
  <c r="Q496" i="6" a="1"/>
  <c r="Q496" i="6" s="1"/>
  <c r="Q630" i="6" a="1"/>
  <c r="Q630" i="6" s="1"/>
  <c r="Q480" i="6" a="1"/>
  <c r="Q480" i="6" s="1"/>
  <c r="Q451" i="6" a="1"/>
  <c r="Q451" i="6" s="1"/>
  <c r="Q304" i="6" a="1"/>
  <c r="Q304" i="6" s="1"/>
  <c r="Q220" i="6" a="1"/>
  <c r="Q220" i="6" s="1"/>
  <c r="Q402" i="6" a="1"/>
  <c r="Q402" i="6" s="1"/>
  <c r="Q610" i="6" a="1"/>
  <c r="Q610" i="6" s="1"/>
  <c r="Q392" i="6" a="1"/>
  <c r="Q392" i="6" s="1"/>
  <c r="Q312" i="6" a="1"/>
  <c r="Q312" i="6" s="1"/>
  <c r="Q951" i="6" a="1"/>
  <c r="Q951" i="6" s="1"/>
  <c r="Q584" i="6" a="1"/>
  <c r="Q584" i="6" s="1"/>
  <c r="Q999" i="6" a="1"/>
  <c r="Q999" i="6" s="1"/>
  <c r="Q384" i="6" a="1"/>
  <c r="Q384" i="6" s="1"/>
  <c r="Q931" i="6" a="1"/>
  <c r="Q931" i="6" s="1"/>
  <c r="Q769" i="6" a="1"/>
  <c r="Q769" i="6" s="1"/>
  <c r="Q672" i="6" a="1"/>
  <c r="Q672" i="6" s="1"/>
  <c r="Q308" i="6" a="1"/>
  <c r="Q308" i="6" s="1"/>
  <c r="Q71" i="6" a="1"/>
  <c r="Q71" i="6" s="1"/>
  <c r="Q545" i="6" a="1"/>
  <c r="Q545" i="6" s="1"/>
  <c r="Q761" i="6" a="1"/>
  <c r="Q761" i="6" s="1"/>
  <c r="Q540" i="6" a="1"/>
  <c r="Q540" i="6" s="1"/>
  <c r="Q477" i="6" a="1"/>
  <c r="Q477" i="6" s="1"/>
  <c r="Q387" i="6" a="1"/>
  <c r="Q387" i="6" s="1"/>
  <c r="Q870" i="6" a="1"/>
  <c r="Q870" i="6" s="1"/>
  <c r="Q347" i="6" a="1"/>
  <c r="Q347" i="6" s="1"/>
  <c r="Q532" i="6" a="1"/>
  <c r="Q532" i="6" s="1"/>
  <c r="Q357" i="6" a="1"/>
  <c r="Q357" i="6" s="1"/>
  <c r="Q892" i="6" a="1"/>
  <c r="Q892" i="6" s="1"/>
  <c r="Q813" i="6" a="1"/>
  <c r="Q813" i="6" s="1"/>
  <c r="Q623" i="6" a="1"/>
  <c r="Q623" i="6" s="1"/>
  <c r="Q12" i="6" a="1"/>
  <c r="Q12" i="6" s="1"/>
  <c r="Q349" i="6" a="1"/>
  <c r="Q349" i="6" s="1"/>
  <c r="Q884" i="6" a="1"/>
  <c r="Q884" i="6" s="1"/>
  <c r="Q574" i="6" a="1"/>
  <c r="Q574" i="6" s="1"/>
  <c r="Q627" i="6" a="1"/>
  <c r="Q627" i="6" s="1"/>
  <c r="Q654" i="6" a="1"/>
  <c r="Q654" i="6" s="1"/>
  <c r="Q905" i="6" a="1"/>
  <c r="Q905" i="6" s="1"/>
  <c r="Q621" i="6" a="1"/>
  <c r="Q621" i="6" s="1"/>
  <c r="Q396" i="6" a="1"/>
  <c r="Q396" i="6" s="1"/>
  <c r="Q998" i="6" a="1"/>
  <c r="Q998" i="6" s="1"/>
  <c r="Q635" i="6" a="1"/>
  <c r="Q635" i="6" s="1"/>
  <c r="Q736" i="6" a="1"/>
  <c r="Q736" i="6" s="1"/>
  <c r="Q202" i="6" a="1"/>
  <c r="Q202" i="6" s="1"/>
  <c r="Q81" i="6" a="1"/>
  <c r="Q81" i="6" s="1"/>
  <c r="Q521" i="6" a="1"/>
  <c r="Q521" i="6" s="1"/>
  <c r="Q579" i="6" a="1"/>
  <c r="Q579" i="6" s="1"/>
  <c r="Q918" i="6" a="1"/>
  <c r="Q918" i="6" s="1"/>
  <c r="Q917" i="6" a="1"/>
  <c r="Q917" i="6" s="1"/>
  <c r="Q467" i="6" a="1"/>
  <c r="Q467" i="6" s="1"/>
  <c r="Q642" i="6" a="1"/>
  <c r="Q642" i="6" s="1"/>
  <c r="Q850" i="6" a="1"/>
  <c r="Q850" i="6" s="1"/>
  <c r="Q512" i="6" a="1"/>
  <c r="Q512" i="6" s="1"/>
  <c r="Q859" i="6" a="1"/>
  <c r="Q859" i="6" s="1"/>
  <c r="Q634" i="6" a="1"/>
  <c r="Q634" i="6" s="1"/>
  <c r="Q869" i="6" a="1"/>
  <c r="Q869" i="6" s="1"/>
  <c r="Q356" i="6" a="1"/>
  <c r="Q356" i="6" s="1"/>
  <c r="Q184" i="6" a="1"/>
  <c r="Q184" i="6" s="1"/>
  <c r="Q567" i="6" a="1"/>
  <c r="Q567" i="6" s="1"/>
  <c r="Q749" i="6" a="1"/>
  <c r="Q749" i="6" s="1"/>
  <c r="Q618" i="6" a="1"/>
  <c r="Q618" i="6" s="1"/>
  <c r="Q520" i="6" a="1"/>
  <c r="Q520" i="6" s="1"/>
  <c r="Q433" i="6" a="1"/>
  <c r="Q433" i="6" s="1"/>
  <c r="Q216" i="6" a="1"/>
  <c r="Q216" i="6" s="1"/>
  <c r="Q481" i="6" a="1"/>
  <c r="Q481" i="6" s="1"/>
  <c r="Q590" i="6" a="1"/>
  <c r="Q590" i="6" s="1"/>
  <c r="Q492" i="6" a="1"/>
  <c r="Q492" i="6" s="1"/>
  <c r="Q383" i="6" a="1"/>
  <c r="Q383" i="6" s="1"/>
  <c r="Q343" i="6" a="1"/>
  <c r="Q343" i="6" s="1"/>
  <c r="Q62" i="6" a="1"/>
  <c r="Q62" i="6" s="1"/>
  <c r="Q960" i="6" a="1"/>
  <c r="Q960" i="6" s="1"/>
  <c r="Q484" i="6" a="1"/>
  <c r="Q484" i="6" s="1"/>
  <c r="Q1000" i="6" a="1"/>
  <c r="Q1000" i="6" s="1"/>
  <c r="Q793" i="6" a="1"/>
  <c r="Q793" i="6" s="1"/>
  <c r="Q774" i="6" a="1"/>
  <c r="Q774" i="6" s="1"/>
  <c r="Q605" i="6" a="1"/>
  <c r="Q605" i="6" s="1"/>
  <c r="Q703" i="6" a="1"/>
  <c r="Q703" i="6" s="1"/>
  <c r="Q569" i="6" a="1"/>
  <c r="Q569" i="6" s="1"/>
  <c r="Q780" i="6" a="1"/>
  <c r="Q780" i="6" s="1"/>
  <c r="Q620" i="6" a="1"/>
  <c r="Q620" i="6" s="1"/>
  <c r="Q510" i="6" a="1"/>
  <c r="Q510" i="6" s="1"/>
  <c r="Q452" i="6" a="1"/>
  <c r="Q452" i="6" s="1"/>
  <c r="Q900" i="6" a="1"/>
  <c r="Q900" i="6" s="1"/>
  <c r="Q423" i="6" a="1"/>
  <c r="Q423" i="6" s="1"/>
  <c r="Q612" i="6" a="1"/>
  <c r="Q612" i="6" s="1"/>
  <c r="Q416" i="6" a="1"/>
  <c r="Q416" i="6" s="1"/>
  <c r="Q372" i="6" a="1"/>
  <c r="Q372" i="6" s="1"/>
  <c r="Q981" i="6" a="1"/>
  <c r="Q981" i="6" s="1"/>
  <c r="Q842" i="6" a="1"/>
  <c r="Q842" i="6" s="1"/>
  <c r="Q970" i="6" a="1"/>
  <c r="Q970" i="6" s="1"/>
  <c r="Q397" i="6" a="1"/>
  <c r="Q397" i="6" s="1"/>
  <c r="Q943" i="6" a="1"/>
  <c r="Q943" i="6" s="1"/>
  <c r="Q718" i="6" a="1"/>
  <c r="Q718" i="6" s="1"/>
  <c r="Q690" i="6" a="1"/>
  <c r="Q690" i="6" s="1"/>
  <c r="Q405" i="6" a="1"/>
  <c r="Q405" i="6" s="1"/>
  <c r="Q313" i="6" a="1"/>
  <c r="Q313" i="6" s="1"/>
  <c r="Q936" i="6" a="1"/>
  <c r="Q936" i="6" s="1"/>
  <c r="Q619" i="6" a="1"/>
  <c r="Q619" i="6" s="1"/>
  <c r="Q904" i="6" a="1"/>
  <c r="Q904" i="6" s="1"/>
  <c r="Q696" i="6" a="1"/>
  <c r="Q696" i="6" s="1"/>
  <c r="Q1001" i="6" a="1"/>
  <c r="Q1001" i="6" s="1"/>
  <c r="Q281" i="6" a="1"/>
  <c r="Q281" i="6" s="1"/>
  <c r="Q188" i="6" a="1"/>
  <c r="Q188" i="6" s="1"/>
  <c r="Q351" i="6" a="1"/>
  <c r="Q351" i="6" s="1"/>
  <c r="Q914" i="6" a="1"/>
  <c r="Q914" i="6" s="1"/>
  <c r="Q778" i="6" a="1"/>
  <c r="Q778" i="6" s="1"/>
  <c r="Q141" i="6" a="1"/>
  <c r="Q141" i="6" s="1"/>
  <c r="Q393" i="6" a="1"/>
  <c r="Q393" i="6" s="1"/>
  <c r="Q72" i="6" a="1"/>
  <c r="Q72" i="6" s="1"/>
  <c r="ER6" i="6"/>
  <c r="ER4" i="6"/>
  <c r="ER7" i="6"/>
  <c r="ER5" i="6"/>
  <c r="ER2" i="6"/>
  <c r="ER3" i="6"/>
  <c r="EP59" i="6"/>
  <c r="ER50" i="6"/>
  <c r="ER49" i="6"/>
  <c r="ER46" i="6"/>
  <c r="EQ55" i="6" a="1"/>
  <c r="EQ55" i="6" s="1"/>
  <c r="EQ52" i="6" a="1"/>
  <c r="EQ52" i="6" s="1"/>
  <c r="EQ56" i="6" a="1"/>
  <c r="EQ56" i="6" s="1"/>
  <c r="EQ54" i="6" a="1"/>
  <c r="EQ54" i="6" s="1"/>
  <c r="EQ53" i="6" a="1"/>
  <c r="EQ53" i="6" s="1"/>
  <c r="EQ57" i="6" a="1"/>
  <c r="EQ57" i="6" s="1"/>
  <c r="EQ9" i="6" a="1"/>
  <c r="EQ9" i="6" s="1"/>
  <c r="ES41" i="6"/>
  <c r="ES45" i="6" s="1"/>
  <c r="ES10" i="6"/>
  <c r="ER47" i="6"/>
  <c r="ER48" i="6"/>
  <c r="AG2" i="6"/>
  <c r="AJ2" i="6"/>
  <c r="AE2" i="6"/>
  <c r="AI2" i="6"/>
  <c r="AD4" i="6"/>
  <c r="AH2" i="6"/>
  <c r="AD7" i="6"/>
  <c r="AD5" i="6"/>
  <c r="AD3" i="6"/>
  <c r="AD6" i="6"/>
  <c r="AD2" i="6"/>
  <c r="AD8" i="6"/>
  <c r="AF2" i="6"/>
  <c r="P16" i="8" l="1"/>
  <c r="O16" i="8"/>
  <c r="L16" i="8"/>
  <c r="W2" i="10"/>
  <c r="Q16" i="8" s="1"/>
  <c r="K16" i="8"/>
  <c r="ES50" i="6"/>
  <c r="EQ59" i="6"/>
  <c r="ES47" i="6"/>
  <c r="ER55" i="6" a="1"/>
  <c r="ER55" i="6" s="1"/>
  <c r="ER53" i="6" a="1"/>
  <c r="ER53" i="6" s="1"/>
  <c r="ES46" i="6"/>
  <c r="ES49" i="6"/>
  <c r="ES2" i="6"/>
  <c r="ES3" i="6"/>
  <c r="ES5" i="6"/>
  <c r="ES7" i="6"/>
  <c r="ES4" i="6"/>
  <c r="ES6" i="6"/>
  <c r="ER57" i="6" a="1"/>
  <c r="ER57" i="6" s="1"/>
  <c r="ER9" i="6" a="1"/>
  <c r="ER9" i="6" s="1"/>
  <c r="ER54" i="6" a="1"/>
  <c r="ER54" i="6" s="1"/>
  <c r="ER52" i="6" a="1"/>
  <c r="ER52" i="6" s="1"/>
  <c r="ES48" i="6"/>
  <c r="ER56" i="6" a="1"/>
  <c r="ER56" i="6" s="1"/>
  <c r="AX12" i="6" a="1"/>
  <c r="AX12" i="6" s="1"/>
  <c r="AX13" i="6" a="1"/>
  <c r="AX13" i="6" s="1"/>
  <c r="AX14" i="6" a="1"/>
  <c r="AX14" i="6" s="1"/>
  <c r="AX15" i="6" a="1"/>
  <c r="AX15" i="6" s="1"/>
  <c r="AX17" i="6" a="1"/>
  <c r="AX17" i="6" s="1"/>
  <c r="AX16" i="6" a="1"/>
  <c r="AX16" i="6" s="1"/>
  <c r="AX41" i="6"/>
  <c r="ES57" i="6" l="1" a="1"/>
  <c r="ES57" i="6" s="1"/>
  <c r="ER59" i="6"/>
  <c r="ES52" i="6" a="1"/>
  <c r="ES52" i="6" s="1"/>
  <c r="ES55" i="6" a="1"/>
  <c r="ES55" i="6" s="1"/>
  <c r="ES53" i="6" a="1"/>
  <c r="ES53" i="6" s="1"/>
  <c r="ES56" i="6" a="1"/>
  <c r="ES56" i="6" s="1"/>
  <c r="ES54" i="6" a="1"/>
  <c r="ES54" i="6" s="1"/>
  <c r="ES9" i="6" a="1"/>
  <c r="ES9" i="6" s="1"/>
  <c r="W406" i="6" s="1"/>
  <c r="AX10" i="6"/>
  <c r="AY12" i="6" a="1"/>
  <c r="AY12" i="6" s="1"/>
  <c r="AY16" i="6" a="1"/>
  <c r="AY16" i="6" s="1"/>
  <c r="AY14" i="6" a="1"/>
  <c r="AY14" i="6" s="1"/>
  <c r="AY17" i="6" a="1"/>
  <c r="AY17" i="6" s="1"/>
  <c r="AY15" i="6" a="1"/>
  <c r="AY15" i="6" s="1"/>
  <c r="AY13" i="6" a="1"/>
  <c r="AY13" i="6" s="1"/>
  <c r="W87" i="6" l="1"/>
  <c r="W642" i="6"/>
  <c r="W50" i="6"/>
  <c r="W386" i="6"/>
  <c r="W175" i="6"/>
  <c r="W917" i="6"/>
  <c r="W639" i="6"/>
  <c r="W383" i="6"/>
  <c r="W590" i="6"/>
  <c r="W65" i="6"/>
  <c r="W131" i="6"/>
  <c r="W29" i="6"/>
  <c r="W488" i="6"/>
  <c r="W111" i="6"/>
  <c r="W274" i="6"/>
  <c r="W699" i="6"/>
  <c r="W425" i="6"/>
  <c r="W320" i="6"/>
  <c r="W395" i="6"/>
  <c r="W472" i="6"/>
  <c r="W23" i="6"/>
  <c r="W605" i="6"/>
  <c r="W115" i="6"/>
  <c r="W68" i="6"/>
  <c r="W280" i="6"/>
  <c r="W933" i="6"/>
  <c r="W907" i="6"/>
  <c r="W908" i="6"/>
  <c r="W768" i="6"/>
  <c r="W105" i="6"/>
  <c r="W786" i="6"/>
  <c r="W265" i="6"/>
  <c r="W991" i="6"/>
  <c r="W52" i="6"/>
  <c r="W643" i="6"/>
  <c r="W160" i="6"/>
  <c r="W114" i="6"/>
  <c r="W267" i="6"/>
  <c r="W143" i="6"/>
  <c r="W378" i="6"/>
  <c r="W668" i="6"/>
  <c r="W927" i="6"/>
  <c r="W961" i="6"/>
  <c r="W57" i="6"/>
  <c r="W67" i="6"/>
  <c r="W241" i="6"/>
  <c r="W173" i="6"/>
  <c r="W231" i="6"/>
  <c r="W433" i="6"/>
  <c r="W232" i="6"/>
  <c r="W137" i="6"/>
  <c r="W74" i="6"/>
  <c r="W157" i="6"/>
  <c r="W750" i="6"/>
  <c r="W469" i="6"/>
  <c r="W336" i="6"/>
  <c r="W417" i="6"/>
  <c r="W40" i="6"/>
  <c r="W225" i="6"/>
  <c r="W261" i="6"/>
  <c r="W156" i="6"/>
  <c r="W297" i="6"/>
  <c r="W79" i="6"/>
  <c r="W765" i="6"/>
  <c r="W152" i="6"/>
  <c r="W144" i="6"/>
  <c r="W172" i="6"/>
  <c r="W10" i="6"/>
  <c r="W478" i="6"/>
  <c r="W866" i="6"/>
  <c r="W706" i="6"/>
  <c r="W559" i="6"/>
  <c r="W865" i="6"/>
  <c r="W107" i="6"/>
  <c r="W133" i="6"/>
  <c r="W20" i="6"/>
  <c r="W16" i="6"/>
  <c r="W178" i="6"/>
  <c r="W165" i="6"/>
  <c r="W746" i="6"/>
  <c r="W14" i="6"/>
  <c r="W572" i="6"/>
  <c r="W170" i="6"/>
  <c r="W596" i="6"/>
  <c r="W353" i="6"/>
  <c r="W942" i="6"/>
  <c r="W912" i="6"/>
  <c r="W384" i="6"/>
  <c r="W198" i="6"/>
  <c r="W54" i="6"/>
  <c r="W132" i="6"/>
  <c r="W84" i="6"/>
  <c r="W11" i="6"/>
  <c r="W238" i="6"/>
  <c r="W547" i="6"/>
  <c r="W256" i="6"/>
  <c r="W354" i="6"/>
  <c r="W164" i="6"/>
  <c r="W861" i="6"/>
  <c r="W593" i="6"/>
  <c r="W532" i="6"/>
  <c r="W393" i="6"/>
  <c r="W282" i="6"/>
  <c r="W997" i="6"/>
  <c r="W203" i="6"/>
  <c r="W498" i="6"/>
  <c r="W185" i="6"/>
  <c r="W585" i="6"/>
  <c r="W299" i="6"/>
  <c r="W724" i="6"/>
  <c r="W154" i="6"/>
  <c r="W839" i="6"/>
  <c r="W38" i="6"/>
  <c r="W398" i="6"/>
  <c r="W597" i="6"/>
  <c r="W896" i="6"/>
  <c r="W2" i="6"/>
  <c r="W503" i="6"/>
  <c r="W832" i="6"/>
  <c r="W301" i="6"/>
  <c r="W986" i="6"/>
  <c r="W423" i="6"/>
  <c r="W885" i="6"/>
  <c r="W788" i="6"/>
  <c r="W887" i="6"/>
  <c r="W675" i="6"/>
  <c r="W579" i="6"/>
  <c r="W778" i="6"/>
  <c r="W528" i="6"/>
  <c r="W501" i="6"/>
  <c r="W880" i="6"/>
  <c r="W856" i="6"/>
  <c r="W305" i="6"/>
  <c r="W493" i="6"/>
  <c r="W560" i="6"/>
  <c r="W461" i="6"/>
  <c r="W875" i="6"/>
  <c r="W439" i="6"/>
  <c r="W510" i="6"/>
  <c r="W504" i="6"/>
  <c r="W846" i="6"/>
  <c r="W631" i="6"/>
  <c r="W774" i="6"/>
  <c r="W769" i="6"/>
  <c r="W888" i="6"/>
  <c r="W867" i="6"/>
  <c r="W351" i="6"/>
  <c r="W328" i="6"/>
  <c r="W682" i="6"/>
  <c r="W863" i="6"/>
  <c r="W402" i="6"/>
  <c r="W576" i="6"/>
  <c r="W365" i="6"/>
  <c r="W691" i="6"/>
  <c r="W479" i="6"/>
  <c r="W886" i="6"/>
  <c r="W833" i="6"/>
  <c r="W671" i="6"/>
  <c r="W566" i="6"/>
  <c r="W462" i="6"/>
  <c r="W988" i="6"/>
  <c r="W725" i="6"/>
  <c r="W920" i="6"/>
  <c r="W551" i="6"/>
  <c r="W695" i="6"/>
  <c r="W517" i="6"/>
  <c r="W869" i="6"/>
  <c r="W653" i="6"/>
  <c r="W804" i="6"/>
  <c r="W358" i="6"/>
  <c r="W678" i="6"/>
  <c r="W345" i="6"/>
  <c r="W883" i="6"/>
  <c r="W684" i="6"/>
  <c r="W399" i="6"/>
  <c r="W407" i="6"/>
  <c r="W606" i="6"/>
  <c r="W951" i="6"/>
  <c r="W363" i="6"/>
  <c r="W829" i="6"/>
  <c r="W835" i="6"/>
  <c r="W808" i="6"/>
  <c r="W599" i="6"/>
  <c r="W899" i="6"/>
  <c r="W561" i="6"/>
  <c r="W747" i="6"/>
  <c r="W810" i="6"/>
  <c r="W737" i="6"/>
  <c r="W757" i="6"/>
  <c r="W224" i="6"/>
  <c r="W146" i="6"/>
  <c r="W77" i="6"/>
  <c r="W227" i="6"/>
  <c r="W205" i="6"/>
  <c r="W240" i="6"/>
  <c r="W925" i="6"/>
  <c r="W552" i="6"/>
  <c r="W136" i="6"/>
  <c r="W36" i="6"/>
  <c r="W298" i="6"/>
  <c r="W13" i="6"/>
  <c r="W187" i="6"/>
  <c r="W827" i="6"/>
  <c r="W798" i="6"/>
  <c r="W761" i="6"/>
  <c r="W540" i="6"/>
  <c r="W938" i="6"/>
  <c r="W685" i="6"/>
  <c r="W949" i="6"/>
  <c r="W426" i="6"/>
  <c r="W502" i="6"/>
  <c r="W563" i="6"/>
  <c r="W877" i="6"/>
  <c r="W624" i="6"/>
  <c r="W315" i="6"/>
  <c r="W553" i="6"/>
  <c r="W654" i="6"/>
  <c r="W995" i="6"/>
  <c r="W619" i="6"/>
  <c r="W895" i="6"/>
  <c r="W680" i="6"/>
  <c r="W652" i="6"/>
  <c r="W405" i="6"/>
  <c r="W352" i="6"/>
  <c r="W427" i="6"/>
  <c r="W651" i="6"/>
  <c r="W474" i="6"/>
  <c r="W926" i="6"/>
  <c r="W409" i="6"/>
  <c r="W978" i="6"/>
  <c r="W445" i="6"/>
  <c r="W500" i="6"/>
  <c r="W763" i="6"/>
  <c r="W343" i="6"/>
  <c r="W302" i="6"/>
  <c r="W346" i="6"/>
  <c r="W318" i="6"/>
  <c r="W840" i="6"/>
  <c r="W626" i="6"/>
  <c r="W921" i="6"/>
  <c r="W821" i="6"/>
  <c r="W541" i="6"/>
  <c r="W889" i="6"/>
  <c r="W451" i="6"/>
  <c r="W666" i="6"/>
  <c r="W873" i="6"/>
  <c r="W842" i="6"/>
  <c r="W661" i="6"/>
  <c r="W310" i="6"/>
  <c r="W963" i="6"/>
  <c r="W496" i="6"/>
  <c r="W513" i="6"/>
  <c r="W772" i="6"/>
  <c r="W438" i="6"/>
  <c r="W347" i="6"/>
  <c r="W530" i="6"/>
  <c r="W910" i="6"/>
  <c r="W941" i="6"/>
  <c r="W602" i="6"/>
  <c r="W1000" i="6"/>
  <c r="W573" i="6"/>
  <c r="W993" i="6"/>
  <c r="W828" i="6"/>
  <c r="W816" i="6"/>
  <c r="W625" i="6"/>
  <c r="W892" i="6"/>
  <c r="W435" i="6"/>
  <c r="W565" i="6"/>
  <c r="W848" i="6"/>
  <c r="W525" i="6"/>
  <c r="W859" i="6"/>
  <c r="W964" i="6"/>
  <c r="W714" i="6"/>
  <c r="W985" i="6"/>
  <c r="W123" i="6"/>
  <c r="W199" i="6"/>
  <c r="W9" i="6"/>
  <c r="W19" i="6"/>
  <c r="W4" i="6"/>
  <c r="W244" i="6"/>
  <c r="W518" i="6"/>
  <c r="W521" i="6"/>
  <c r="W62" i="6"/>
  <c r="W153" i="6"/>
  <c r="W183" i="6"/>
  <c r="W75" i="6"/>
  <c r="W166" i="6"/>
  <c r="W972" i="6"/>
  <c r="W442" i="6"/>
  <c r="W797" i="6"/>
  <c r="W735" i="6"/>
  <c r="W306" i="6"/>
  <c r="W415" i="6"/>
  <c r="W382" i="6"/>
  <c r="W779" i="6"/>
  <c r="W554" i="6"/>
  <c r="W357" i="6"/>
  <c r="W340" i="6"/>
  <c r="W526" i="6"/>
  <c r="W416" i="6"/>
  <c r="W511" i="6"/>
  <c r="W677" i="6"/>
  <c r="W791" i="6"/>
  <c r="W813" i="6"/>
  <c r="W762" i="6"/>
  <c r="W968" i="6"/>
  <c r="W700" i="6"/>
  <c r="W612" i="6"/>
  <c r="W670" i="6"/>
  <c r="W683" i="6"/>
  <c r="W364" i="6"/>
  <c r="W377" i="6"/>
  <c r="W946" i="6"/>
  <c r="W404" i="6"/>
  <c r="W574" i="6"/>
  <c r="W564" i="6"/>
  <c r="W937" i="6"/>
  <c r="W430" i="6"/>
  <c r="W656" i="6"/>
  <c r="W325" i="6"/>
  <c r="W403" i="6"/>
  <c r="W922" i="6"/>
  <c r="W893" i="6"/>
  <c r="W419" i="6"/>
  <c r="W546" i="6"/>
  <c r="W825" i="6"/>
  <c r="W973" i="6"/>
  <c r="W679" i="6"/>
  <c r="W603" i="6"/>
  <c r="W436" i="6"/>
  <c r="W800" i="6"/>
  <c r="W891" i="6"/>
  <c r="W470" i="6"/>
  <c r="W767" i="6"/>
  <c r="W742" i="6"/>
  <c r="W506" i="6"/>
  <c r="W327" i="6"/>
  <c r="W481" i="6"/>
  <c r="W360" i="6"/>
  <c r="W919" i="6"/>
  <c r="W688" i="6"/>
  <c r="W380" i="6"/>
  <c r="W759" i="6"/>
  <c r="W853" i="6"/>
  <c r="W796" i="6"/>
  <c r="W740" i="6"/>
  <c r="W822" i="6"/>
  <c r="W732" i="6"/>
  <c r="W928" i="6"/>
  <c r="W795" i="6"/>
  <c r="W342" i="6"/>
  <c r="W754" i="6"/>
  <c r="W556" i="6"/>
  <c r="W801" i="6"/>
  <c r="W989" i="6"/>
  <c r="W881" i="6"/>
  <c r="W323" i="6"/>
  <c r="W771" i="6"/>
  <c r="W838" i="6"/>
  <c r="W296" i="6"/>
  <c r="W159" i="6"/>
  <c r="W42" i="6"/>
  <c r="W66" i="6"/>
  <c r="W121" i="6"/>
  <c r="W207" i="6"/>
  <c r="W658" i="6"/>
  <c r="W594" i="6"/>
  <c r="W37" i="6"/>
  <c r="W291" i="6"/>
  <c r="W135" i="6"/>
  <c r="W206" i="6"/>
  <c r="W471" i="6"/>
  <c r="W900" i="6"/>
  <c r="W971" i="6"/>
  <c r="W697" i="6"/>
  <c r="W492" i="6"/>
  <c r="W319" i="6"/>
  <c r="W533" i="6"/>
  <c r="W308" i="6"/>
  <c r="W751" i="6"/>
  <c r="W931" i="6"/>
  <c r="W457" i="6"/>
  <c r="W905" i="6"/>
  <c r="W882" i="6"/>
  <c r="W313" i="6"/>
  <c r="W709" i="6"/>
  <c r="W456" i="6"/>
  <c r="W932" i="6"/>
  <c r="W338" i="6"/>
  <c r="W489" i="6"/>
  <c r="W307" i="6"/>
  <c r="W447" i="6"/>
  <c r="W611" i="6"/>
  <c r="W598" i="6"/>
  <c r="W755" i="6"/>
  <c r="W361" i="6"/>
  <c r="W422" i="6"/>
  <c r="W584" i="6"/>
  <c r="W523" i="6"/>
  <c r="W628" i="6"/>
  <c r="W974" i="6"/>
  <c r="W495" i="6"/>
  <c r="W420" i="6"/>
  <c r="W508" i="6"/>
  <c r="W331" i="6"/>
  <c r="W649" i="6"/>
  <c r="W836" i="6"/>
  <c r="W722" i="6"/>
  <c r="W660" i="6"/>
  <c r="W372" i="6"/>
  <c r="W446" i="6"/>
  <c r="W539" i="6"/>
  <c r="W983" i="6"/>
  <c r="W858" i="6"/>
  <c r="W731" i="6"/>
  <c r="W855" i="6"/>
  <c r="W957" i="6"/>
  <c r="W826" i="6"/>
  <c r="W817" i="6"/>
  <c r="W371" i="6"/>
  <c r="W463" i="6"/>
  <c r="W431" i="6"/>
  <c r="W491" i="6"/>
  <c r="W717" i="6"/>
  <c r="W806" i="6"/>
  <c r="W818" i="6"/>
  <c r="W317" i="6"/>
  <c r="W374" i="6"/>
  <c r="W601" i="6"/>
  <c r="W909" i="6"/>
  <c r="W414" i="6"/>
  <c r="W930" i="6"/>
  <c r="W793" i="6"/>
  <c r="W484" i="6"/>
  <c r="W807" i="6"/>
  <c r="W326" i="6"/>
  <c r="W820" i="6"/>
  <c r="W850" i="6"/>
  <c r="W635" i="6"/>
  <c r="W783" i="6"/>
  <c r="W348" i="6"/>
  <c r="W429" i="6"/>
  <c r="W990" i="6"/>
  <c r="W996" i="6"/>
  <c r="W239" i="6"/>
  <c r="W88" i="6"/>
  <c r="W53" i="6"/>
  <c r="W200" i="6"/>
  <c r="W41" i="6"/>
  <c r="W236" i="6"/>
  <c r="W466" i="6"/>
  <c r="W614" i="6"/>
  <c r="W49" i="6"/>
  <c r="W269" i="6"/>
  <c r="W214" i="6"/>
  <c r="W47" i="6"/>
  <c r="W789" i="6"/>
  <c r="W952" i="6"/>
  <c r="W300" i="6"/>
  <c r="W811" i="6"/>
  <c r="W531" i="6"/>
  <c r="W618" i="6"/>
  <c r="W362" i="6"/>
  <c r="W914" i="6"/>
  <c r="W918" i="6"/>
  <c r="W823" i="6"/>
  <c r="W613" i="6"/>
  <c r="W575" i="6"/>
  <c r="W799" i="6"/>
  <c r="W687" i="6"/>
  <c r="W870" i="6"/>
  <c r="W577" i="6"/>
  <c r="W698" i="6"/>
  <c r="W316" i="6"/>
  <c r="W424" i="6"/>
  <c r="W718" i="6"/>
  <c r="W637" i="6"/>
  <c r="W967" i="6"/>
  <c r="W571" i="6"/>
  <c r="W657" i="6"/>
  <c r="W392" i="6"/>
  <c r="W944" i="6"/>
  <c r="W621" i="6"/>
  <c r="W999" i="6"/>
  <c r="W391" i="6"/>
  <c r="W558" i="6"/>
  <c r="W616" i="6"/>
  <c r="W992" i="6"/>
  <c r="W465" i="6"/>
  <c r="W542" i="6"/>
  <c r="W567" i="6"/>
  <c r="W871" i="6"/>
  <c r="W387" i="6"/>
  <c r="W486" i="6"/>
  <c r="W729" i="6"/>
  <c r="W752" i="6"/>
  <c r="W962" i="6"/>
  <c r="W304" i="6"/>
  <c r="W311" i="6"/>
  <c r="W994" i="6"/>
  <c r="W509" i="6"/>
  <c r="W744" i="6"/>
  <c r="W876" i="6"/>
  <c r="W562" i="6"/>
  <c r="W969" i="6"/>
  <c r="W454" i="6"/>
  <c r="W569" i="6"/>
  <c r="W723" i="6"/>
  <c r="W396" i="6"/>
  <c r="W897" i="6"/>
  <c r="W418" i="6"/>
  <c r="W370" i="6"/>
  <c r="W312" i="6"/>
  <c r="W884" i="6"/>
  <c r="W646" i="6"/>
  <c r="W906" i="6"/>
  <c r="W367" i="6"/>
  <c r="W975" i="6"/>
  <c r="W981" i="6"/>
  <c r="W609" i="6"/>
  <c r="W350" i="6"/>
  <c r="W739" i="6"/>
  <c r="W507" i="6"/>
  <c r="W309" i="6"/>
  <c r="W464" i="6"/>
  <c r="W485" i="6"/>
  <c r="W934" i="6"/>
  <c r="W977" i="6"/>
  <c r="W467" i="6"/>
  <c r="W55" i="6"/>
  <c r="W268" i="6"/>
  <c r="W197" i="6"/>
  <c r="W252" i="6"/>
  <c r="W303" i="6"/>
  <c r="W758" i="6"/>
  <c r="W979" i="6"/>
  <c r="W939" i="6"/>
  <c r="W294" i="6"/>
  <c r="W180" i="6"/>
  <c r="W188" i="6"/>
  <c r="W139" i="6"/>
  <c r="W607" i="6"/>
  <c r="W960" i="6"/>
  <c r="W330" i="6"/>
  <c r="W787" i="6"/>
  <c r="W803" i="6"/>
  <c r="W954" i="6"/>
  <c r="W557" i="6"/>
  <c r="W830" i="6"/>
  <c r="W535" i="6"/>
  <c r="W524" i="6"/>
  <c r="W872" i="6"/>
  <c r="W480" i="6"/>
  <c r="W790" i="6"/>
  <c r="W617" i="6"/>
  <c r="W770" i="6"/>
  <c r="W548" i="6"/>
  <c r="W775" i="6"/>
  <c r="W860" i="6"/>
  <c r="W841" i="6"/>
  <c r="W672" i="6"/>
  <c r="W745" i="6"/>
  <c r="W449" i="6"/>
  <c r="W663" i="6"/>
  <c r="W854" i="6"/>
  <c r="W710" i="6"/>
  <c r="W373" i="6"/>
  <c r="W322" i="6"/>
  <c r="W852" i="6"/>
  <c r="W784" i="6"/>
  <c r="W379" i="6"/>
  <c r="W450" i="6"/>
  <c r="W543" i="6"/>
  <c r="W549" i="6"/>
  <c r="W777" i="6"/>
  <c r="W335" i="6"/>
  <c r="W843" i="6"/>
  <c r="W634" i="6"/>
  <c r="W878" i="6"/>
  <c r="W958" i="6"/>
  <c r="W428" i="6"/>
  <c r="W522" i="6"/>
  <c r="W333" i="6"/>
  <c r="W998" i="6"/>
  <c r="W589" i="6"/>
  <c r="W868" i="6"/>
  <c r="W459" i="6"/>
  <c r="W970" i="6"/>
  <c r="W468" i="6"/>
  <c r="W448" i="6"/>
  <c r="W648" i="6"/>
  <c r="W520" i="6"/>
  <c r="W644" i="6"/>
  <c r="W669" i="6"/>
  <c r="W766" i="6"/>
  <c r="W879" i="6"/>
  <c r="W632" i="6"/>
  <c r="W381" i="6"/>
  <c r="W936" i="6"/>
  <c r="W482" i="6"/>
  <c r="W529" i="6"/>
  <c r="W857" i="6"/>
  <c r="W812" i="6"/>
  <c r="W641" i="6"/>
  <c r="W536" i="6"/>
  <c r="W588" i="6"/>
  <c r="W847" i="6"/>
  <c r="W815" i="6"/>
  <c r="W349" i="6"/>
  <c r="W555" i="6"/>
  <c r="W385" i="6"/>
  <c r="W851" i="6"/>
  <c r="W476" i="6"/>
  <c r="W845" i="6"/>
  <c r="W82" i="6"/>
  <c r="W272" i="6"/>
  <c r="W260" i="6"/>
  <c r="W109" i="6"/>
  <c r="W834" i="6"/>
  <c r="W955" i="6"/>
  <c r="W397" i="6"/>
  <c r="W208" i="6"/>
  <c r="W289" i="6"/>
  <c r="W142" i="6"/>
  <c r="W292" i="6"/>
  <c r="W25" i="6"/>
  <c r="W246" i="6"/>
  <c r="W276" i="6"/>
  <c r="W103" i="6"/>
  <c r="W86" i="6"/>
  <c r="W234" i="6"/>
  <c r="W118" i="6"/>
  <c r="W78" i="6"/>
  <c r="W483" i="6"/>
  <c r="W915" i="6"/>
  <c r="W98" i="6"/>
  <c r="W61" i="6"/>
  <c r="W245" i="6"/>
  <c r="W189" i="6"/>
  <c r="W99" i="6"/>
  <c r="W254" i="6"/>
  <c r="W487" i="6"/>
  <c r="W581" i="6"/>
  <c r="W80" i="6"/>
  <c r="W119" i="6"/>
  <c r="W34" i="6"/>
  <c r="W70" i="6"/>
  <c r="W270" i="6"/>
  <c r="W935" i="6"/>
  <c r="W604" i="6"/>
  <c r="W720" i="6"/>
  <c r="W94" i="6"/>
  <c r="W18" i="6"/>
  <c r="W101" i="6"/>
  <c r="W169" i="6"/>
  <c r="W266" i="6"/>
  <c r="W394" i="6"/>
  <c r="W707" i="6"/>
  <c r="W283" i="6"/>
  <c r="W91" i="6"/>
  <c r="W182" i="6"/>
  <c r="W228" i="6"/>
  <c r="W63" i="6"/>
  <c r="W116" i="6"/>
  <c r="W716" i="6"/>
  <c r="W630" i="6"/>
  <c r="W221" i="6"/>
  <c r="W545" i="6"/>
  <c r="W129" i="6"/>
  <c r="W600" i="6"/>
  <c r="W410" i="6"/>
  <c r="W591" i="6"/>
  <c r="W413" i="6"/>
  <c r="W760" i="6"/>
  <c r="W537" i="6"/>
  <c r="W728" i="6"/>
  <c r="W623" i="6"/>
  <c r="W694" i="6"/>
  <c r="W332" i="6"/>
  <c r="W726" i="6"/>
  <c r="W636" i="6"/>
  <c r="W738" i="6"/>
  <c r="W831" i="6"/>
  <c r="W874" i="6"/>
  <c r="W903" i="6"/>
  <c r="W898" i="6"/>
  <c r="W452" i="6"/>
  <c r="W659" i="6"/>
  <c r="W258" i="6"/>
  <c r="W56" i="6"/>
  <c r="W8" i="6"/>
  <c r="W59" i="6"/>
  <c r="W93" i="6"/>
  <c r="W108" i="6"/>
  <c r="W950" i="6"/>
  <c r="W776" i="6"/>
  <c r="W247" i="6"/>
  <c r="W229" i="6"/>
  <c r="W192" i="6"/>
  <c r="W171" i="6"/>
  <c r="W69" i="6"/>
  <c r="W220" i="6"/>
  <c r="W802" i="6"/>
  <c r="W712" i="6"/>
  <c r="W587" i="6"/>
  <c r="W122" i="6"/>
  <c r="W24" i="6"/>
  <c r="W145" i="6"/>
  <c r="W235" i="6"/>
  <c r="W849" i="6"/>
  <c r="W375" i="6"/>
  <c r="W28" i="6"/>
  <c r="W186" i="6"/>
  <c r="W155" i="6"/>
  <c r="W81" i="6"/>
  <c r="W39" i="6"/>
  <c r="W263" i="6"/>
  <c r="W645" i="6"/>
  <c r="W809" i="6"/>
  <c r="W73" i="6"/>
  <c r="W202" i="6"/>
  <c r="W125" i="6"/>
  <c r="W210" i="6"/>
  <c r="W48" i="6"/>
  <c r="W100" i="6"/>
  <c r="W987" i="6"/>
  <c r="W568" i="6"/>
  <c r="W104" i="6"/>
  <c r="W534" i="6"/>
  <c r="W273" i="6"/>
  <c r="W390" i="6"/>
  <c r="W620" i="6"/>
  <c r="W689" i="6"/>
  <c r="W753" i="6"/>
  <c r="W458" i="6"/>
  <c r="W662" i="6"/>
  <c r="W785" i="6"/>
  <c r="W676" i="6"/>
  <c r="W956" i="6"/>
  <c r="W622" i="6"/>
  <c r="W805" i="6"/>
  <c r="W443" i="6"/>
  <c r="W667" i="6"/>
  <c r="W494" i="6"/>
  <c r="W711" i="6"/>
  <c r="W794" i="6"/>
  <c r="W792" i="6"/>
  <c r="W582" i="6"/>
  <c r="W204" i="6"/>
  <c r="W127" i="6"/>
  <c r="W190" i="6"/>
  <c r="W255" i="6"/>
  <c r="W290" i="6"/>
  <c r="W259" i="6"/>
  <c r="W965" i="6"/>
  <c r="W369" i="6"/>
  <c r="W196" i="6"/>
  <c r="W113" i="6"/>
  <c r="W201" i="6"/>
  <c r="W277" i="6"/>
  <c r="W21" i="6"/>
  <c r="W110" i="6"/>
  <c r="W976" i="6"/>
  <c r="W515" i="6"/>
  <c r="W824" i="6"/>
  <c r="W212" i="6"/>
  <c r="W95" i="6"/>
  <c r="W33" i="6"/>
  <c r="W130" i="6"/>
  <c r="W940" i="6"/>
  <c r="W984" i="6"/>
  <c r="W89" i="6"/>
  <c r="W85" i="6"/>
  <c r="W58" i="6"/>
  <c r="W213" i="6"/>
  <c r="W248" i="6"/>
  <c r="W293" i="6"/>
  <c r="W704" i="6"/>
  <c r="W538" i="6"/>
  <c r="W148" i="6"/>
  <c r="W90" i="6"/>
  <c r="W295" i="6"/>
  <c r="W184" i="6"/>
  <c r="W147" i="6"/>
  <c r="W782" i="6"/>
  <c r="W460" i="6"/>
  <c r="W226" i="6"/>
  <c r="W279" i="6"/>
  <c r="W741" i="6"/>
  <c r="W26" i="6"/>
  <c r="W550" i="6"/>
  <c r="W764" i="6"/>
  <c r="W748" i="6"/>
  <c r="W664" i="6"/>
  <c r="W627" i="6"/>
  <c r="W366" i="6"/>
  <c r="W837" i="6"/>
  <c r="W586" i="6"/>
  <c r="W702" i="6"/>
  <c r="W727" i="6"/>
  <c r="W477" i="6"/>
  <c r="W773" i="6"/>
  <c r="W434" i="6"/>
  <c r="W904" i="6"/>
  <c r="W693" i="6"/>
  <c r="W580" i="6"/>
  <c r="W655" i="6"/>
  <c r="W749" i="6"/>
  <c r="W819" i="6"/>
  <c r="W162" i="6"/>
  <c r="W71" i="6"/>
  <c r="W288" i="6"/>
  <c r="W218" i="6"/>
  <c r="W7" i="6"/>
  <c r="W233" i="6"/>
  <c r="W610" i="6"/>
  <c r="W715" i="6"/>
  <c r="W701" i="6"/>
  <c r="W278" i="6"/>
  <c r="W271" i="6"/>
  <c r="W43" i="6"/>
  <c r="W138" i="6"/>
  <c r="W411" i="6"/>
  <c r="W437" i="6"/>
  <c r="W947" i="6"/>
  <c r="W163" i="6"/>
  <c r="W134" i="6"/>
  <c r="W176" i="6"/>
  <c r="W12" i="6"/>
  <c r="W223" i="6"/>
  <c r="W401" i="6"/>
  <c r="W673" i="6"/>
  <c r="W243" i="6"/>
  <c r="W32" i="6"/>
  <c r="W120" i="6"/>
  <c r="W230" i="6"/>
  <c r="W281" i="6"/>
  <c r="W6" i="6"/>
  <c r="W490" i="6"/>
  <c r="W959" i="6"/>
  <c r="W473" i="6"/>
  <c r="W287" i="6"/>
  <c r="W177" i="6"/>
  <c r="W161" i="6"/>
  <c r="W150" i="6"/>
  <c r="W337" i="6"/>
  <c r="W943" i="6"/>
  <c r="W251" i="6"/>
  <c r="W15" i="6"/>
  <c r="W640" i="6"/>
  <c r="W168" i="6"/>
  <c r="W629" i="6"/>
  <c r="W911" i="6"/>
  <c r="W713" i="6"/>
  <c r="W388" i="6"/>
  <c r="W923" i="6"/>
  <c r="W696" i="6"/>
  <c r="W389" i="6"/>
  <c r="W321" i="6"/>
  <c r="W681" i="6"/>
  <c r="W890" i="6"/>
  <c r="W864" i="6"/>
  <c r="W514" i="6"/>
  <c r="W650" i="6"/>
  <c r="W412" i="6"/>
  <c r="W913" i="6"/>
  <c r="W334" i="6"/>
  <c r="W705" i="6"/>
  <c r="W344" i="6"/>
  <c r="W264" i="6"/>
  <c r="W211" i="6"/>
  <c r="W44" i="6"/>
  <c r="W83" i="6"/>
  <c r="W151" i="6"/>
  <c r="W181" i="6"/>
  <c r="W719" i="6"/>
  <c r="W400" i="6"/>
  <c r="W924" i="6"/>
  <c r="W102" i="6"/>
  <c r="W262" i="6"/>
  <c r="W242" i="6"/>
  <c r="W257" i="6"/>
  <c r="W355" i="6"/>
  <c r="W356" i="6"/>
  <c r="W209" i="6"/>
  <c r="W30" i="6"/>
  <c r="W96" i="6"/>
  <c r="W179" i="6"/>
  <c r="W117" i="6"/>
  <c r="W51" i="6"/>
  <c r="W615" i="6"/>
  <c r="W734" i="6"/>
  <c r="W27" i="6"/>
  <c r="W140" i="6"/>
  <c r="W191" i="6"/>
  <c r="W174" i="6"/>
  <c r="W141" i="6"/>
  <c r="W5" i="6"/>
  <c r="W570" i="6"/>
  <c r="W455" i="6"/>
  <c r="W112" i="6"/>
  <c r="W250" i="6"/>
  <c r="W92" i="6"/>
  <c r="W219" i="6"/>
  <c r="W106" i="6"/>
  <c r="W814" i="6"/>
  <c r="W756" i="6"/>
  <c r="W275" i="6"/>
  <c r="W237" i="6"/>
  <c r="W97" i="6"/>
  <c r="W60" i="6"/>
  <c r="W953" i="6"/>
  <c r="W692" i="6"/>
  <c r="W690" i="6"/>
  <c r="W1001" i="6"/>
  <c r="W708" i="6"/>
  <c r="W916" i="6"/>
  <c r="W499" i="6"/>
  <c r="W440" i="6"/>
  <c r="W314" i="6"/>
  <c r="W516" i="6"/>
  <c r="W339" i="6"/>
  <c r="W583" i="6"/>
  <c r="W592" i="6"/>
  <c r="W453" i="6"/>
  <c r="W359" i="6"/>
  <c r="W608" i="6"/>
  <c r="W781" i="6"/>
  <c r="W497" i="6"/>
  <c r="W376" i="6"/>
  <c r="W578" i="6"/>
  <c r="W31" i="6"/>
  <c r="W149" i="6"/>
  <c r="W22" i="6"/>
  <c r="W194" i="6"/>
  <c r="W595" i="6"/>
  <c r="W902" i="6"/>
  <c r="W329" i="6"/>
  <c r="W780" i="6"/>
  <c r="W17" i="6"/>
  <c r="W222" i="6"/>
  <c r="W72" i="6"/>
  <c r="W286" i="6"/>
  <c r="W665" i="6"/>
  <c r="W638" i="6"/>
  <c r="W167" i="6"/>
  <c r="W215" i="6"/>
  <c r="W46" i="6"/>
  <c r="W126" i="6"/>
  <c r="W64" i="6"/>
  <c r="W76" i="6"/>
  <c r="W505" i="6"/>
  <c r="W444" i="6"/>
  <c r="W217" i="6"/>
  <c r="W285" i="6"/>
  <c r="W158" i="6"/>
  <c r="W249" i="6"/>
  <c r="W284" i="6"/>
  <c r="W527" i="6"/>
  <c r="W901" i="6"/>
  <c r="W124" i="6"/>
  <c r="W128" i="6"/>
  <c r="W216" i="6"/>
  <c r="W35" i="6"/>
  <c r="W193" i="6"/>
  <c r="W253" i="6"/>
  <c r="W421" i="6"/>
  <c r="W733" i="6"/>
  <c r="W195" i="6"/>
  <c r="W45" i="6"/>
  <c r="W721" i="6"/>
  <c r="W3" i="6"/>
  <c r="W324" i="6"/>
  <c r="W730" i="6"/>
  <c r="W686" i="6"/>
  <c r="W862" i="6"/>
  <c r="W432" i="6"/>
  <c r="W982" i="6"/>
  <c r="W647" i="6"/>
  <c r="W929" i="6"/>
  <c r="W894" i="6"/>
  <c r="W844" i="6"/>
  <c r="W945" i="6"/>
  <c r="W519" i="6"/>
  <c r="W368" i="6"/>
  <c r="W633" i="6"/>
  <c r="W341" i="6"/>
  <c r="W441" i="6"/>
  <c r="W512" i="6"/>
  <c r="W948" i="6"/>
  <c r="W544" i="6"/>
  <c r="W475" i="6"/>
  <c r="W966" i="6"/>
  <c r="W980" i="6"/>
  <c r="W408" i="6"/>
  <c r="W736" i="6"/>
  <c r="W674" i="6"/>
  <c r="W703" i="6"/>
  <c r="W743" i="6"/>
  <c r="ES59" i="6"/>
  <c r="K21" i="8" s="1"/>
  <c r="AY10" i="6"/>
  <c r="AX2" i="6"/>
  <c r="AX6" i="6"/>
  <c r="AX7" i="6"/>
  <c r="AX5" i="6"/>
  <c r="AX3" i="6"/>
  <c r="AX4" i="6"/>
  <c r="AY41" i="6"/>
  <c r="AZ15" i="6" a="1"/>
  <c r="AZ15" i="6" s="1"/>
  <c r="AZ13" i="6" a="1"/>
  <c r="AZ13" i="6" s="1"/>
  <c r="AZ17" i="6" a="1"/>
  <c r="AZ17" i="6" s="1"/>
  <c r="AZ14" i="6" a="1"/>
  <c r="AZ14" i="6" s="1"/>
  <c r="AZ12" i="6" a="1"/>
  <c r="AZ12" i="6" s="1"/>
  <c r="AZ16" i="6" a="1"/>
  <c r="AZ16" i="6" s="1"/>
  <c r="R16" i="8" l="1"/>
  <c r="AX9" i="6" a="1"/>
  <c r="AX9" i="6" s="1"/>
  <c r="AY45" i="6"/>
  <c r="AY49" i="6"/>
  <c r="AY47" i="6"/>
  <c r="AY50" i="6"/>
  <c r="AY48" i="6"/>
  <c r="AY46" i="6"/>
  <c r="AZ10" i="6"/>
  <c r="AZ4" i="6" s="1"/>
  <c r="AY3" i="6"/>
  <c r="AY4" i="6"/>
  <c r="AY2" i="6"/>
  <c r="AY7" i="6"/>
  <c r="AY5" i="6"/>
  <c r="AY6" i="6"/>
  <c r="AZ41" i="6"/>
  <c r="AZ47" i="6" s="1"/>
  <c r="BA13" i="6" a="1"/>
  <c r="BA13" i="6" s="1"/>
  <c r="BA17" i="6" a="1"/>
  <c r="BA17" i="6" s="1"/>
  <c r="BA12" i="6" a="1"/>
  <c r="BA12" i="6" s="1"/>
  <c r="BA16" i="6" a="1"/>
  <c r="BA16" i="6" s="1"/>
  <c r="BA15" i="6" a="1"/>
  <c r="BA15" i="6" s="1"/>
  <c r="BA14" i="6" a="1"/>
  <c r="BA14" i="6" s="1"/>
  <c r="AY9" i="6" l="1" a="1"/>
  <c r="AY9" i="6" s="1"/>
  <c r="AY56" i="6" a="1"/>
  <c r="AY56" i="6" s="1"/>
  <c r="AY55" i="6" a="1"/>
  <c r="AY55" i="6" s="1"/>
  <c r="AY54" i="6" a="1"/>
  <c r="AY54" i="6" s="1"/>
  <c r="AY53" i="6" a="1"/>
  <c r="AY53" i="6" s="1"/>
  <c r="AY57" i="6" a="1"/>
  <c r="AY57" i="6" s="1"/>
  <c r="AY52" i="6" a="1"/>
  <c r="AY52" i="6" s="1"/>
  <c r="AZ45" i="6"/>
  <c r="AZ50" i="6"/>
  <c r="AZ2" i="6"/>
  <c r="AZ3" i="6"/>
  <c r="AZ5" i="6"/>
  <c r="AZ49" i="6"/>
  <c r="AZ6" i="6"/>
  <c r="AZ7" i="6"/>
  <c r="BA10" i="6"/>
  <c r="AZ48" i="6"/>
  <c r="AZ46" i="6"/>
  <c r="BA41" i="6"/>
  <c r="BA46" i="6" s="1"/>
  <c r="BB12" i="6" a="1"/>
  <c r="BB12" i="6" s="1"/>
  <c r="BB16" i="6" a="1"/>
  <c r="BB16" i="6" s="1"/>
  <c r="BB14" i="6" a="1"/>
  <c r="BB14" i="6" s="1"/>
  <c r="BB13" i="6" a="1"/>
  <c r="BB13" i="6" s="1"/>
  <c r="BB15" i="6" a="1"/>
  <c r="BB15" i="6" s="1"/>
  <c r="BB17" i="6" a="1"/>
  <c r="BB17" i="6" s="1"/>
  <c r="AZ9" i="6" l="1" a="1"/>
  <c r="AZ9" i="6" s="1"/>
  <c r="AZ52" i="6" a="1"/>
  <c r="AZ52" i="6" s="1"/>
  <c r="AZ55" i="6" a="1"/>
  <c r="AZ55" i="6" s="1"/>
  <c r="AZ56" i="6" a="1"/>
  <c r="AZ56" i="6" s="1"/>
  <c r="AZ54" i="6" a="1"/>
  <c r="AZ54" i="6" s="1"/>
  <c r="AZ53" i="6" a="1"/>
  <c r="AZ53" i="6" s="1"/>
  <c r="AZ57" i="6" a="1"/>
  <c r="AZ57" i="6" s="1"/>
  <c r="AY59" i="6"/>
  <c r="BA50" i="6"/>
  <c r="BA47" i="6"/>
  <c r="BA48" i="6"/>
  <c r="BA45" i="6"/>
  <c r="BA49" i="6"/>
  <c r="BA4" i="6"/>
  <c r="BA5" i="6"/>
  <c r="BA7" i="6"/>
  <c r="BA3" i="6"/>
  <c r="BA2" i="6"/>
  <c r="BA6" i="6"/>
  <c r="BB10" i="6"/>
  <c r="BB41" i="6"/>
  <c r="BB50" i="6" s="1"/>
  <c r="BC12" i="6" a="1"/>
  <c r="BC12" i="6" s="1"/>
  <c r="BC16" i="6" a="1"/>
  <c r="BC16" i="6" s="1"/>
  <c r="BC13" i="6" a="1"/>
  <c r="BC13" i="6" s="1"/>
  <c r="BC15" i="6" a="1"/>
  <c r="BC15" i="6" s="1"/>
  <c r="BC14" i="6" a="1"/>
  <c r="BC14" i="6" s="1"/>
  <c r="BC17" i="6" a="1"/>
  <c r="BC17" i="6" s="1"/>
  <c r="BA9" i="6" l="1" a="1"/>
  <c r="BA9" i="6" s="1"/>
  <c r="BA52" i="6" a="1"/>
  <c r="BA52" i="6" s="1"/>
  <c r="BA56" i="6" a="1"/>
  <c r="BA56" i="6" s="1"/>
  <c r="BA54" i="6" a="1"/>
  <c r="BA54" i="6" s="1"/>
  <c r="BA55" i="6" a="1"/>
  <c r="BA55" i="6" s="1"/>
  <c r="BA57" i="6" a="1"/>
  <c r="BA57" i="6" s="1"/>
  <c r="BA53" i="6" a="1"/>
  <c r="BA53" i="6" s="1"/>
  <c r="BB45" i="6"/>
  <c r="BB49" i="6"/>
  <c r="BB47" i="6"/>
  <c r="BC10" i="6"/>
  <c r="BB5" i="6"/>
  <c r="BB7" i="6"/>
  <c r="BB3" i="6"/>
  <c r="BB4" i="6"/>
  <c r="BB2" i="6"/>
  <c r="BB6" i="6"/>
  <c r="BB46" i="6"/>
  <c r="BC41" i="6"/>
  <c r="BC45" i="6" s="1"/>
  <c r="BB48" i="6"/>
  <c r="BD16" i="6" a="1"/>
  <c r="BD16" i="6" s="1"/>
  <c r="BD13" i="6" a="1"/>
  <c r="BD13" i="6" s="1"/>
  <c r="BD14" i="6" a="1"/>
  <c r="BD14" i="6" s="1"/>
  <c r="BD17" i="6" a="1"/>
  <c r="BD17" i="6" s="1"/>
  <c r="BD15" i="6" a="1"/>
  <c r="BD15" i="6" s="1"/>
  <c r="BD12" i="6" a="1"/>
  <c r="BD12" i="6" s="1"/>
  <c r="BB9" i="6" l="1" a="1"/>
  <c r="BB9" i="6" s="1"/>
  <c r="BB52" i="6" a="1"/>
  <c r="BB52" i="6" s="1"/>
  <c r="BB56" i="6" a="1"/>
  <c r="BB56" i="6" s="1"/>
  <c r="BB55" i="6" a="1"/>
  <c r="BB55" i="6" s="1"/>
  <c r="BB53" i="6" a="1"/>
  <c r="BB53" i="6" s="1"/>
  <c r="BB54" i="6" a="1"/>
  <c r="BB54" i="6" s="1"/>
  <c r="BB57" i="6" a="1"/>
  <c r="BB57" i="6" s="1"/>
  <c r="BA59" i="6"/>
  <c r="BC47" i="6"/>
  <c r="BC50" i="6"/>
  <c r="BC49" i="6"/>
  <c r="BC46" i="6"/>
  <c r="BC48" i="6"/>
  <c r="BC7" i="6"/>
  <c r="BC3" i="6"/>
  <c r="BC4" i="6"/>
  <c r="BC5" i="6"/>
  <c r="BC2" i="6"/>
  <c r="BC6" i="6"/>
  <c r="BD10" i="6"/>
  <c r="BD41" i="6"/>
  <c r="BD45" i="6" s="1"/>
  <c r="BE17" i="6" a="1"/>
  <c r="BE17" i="6" s="1"/>
  <c r="BE15" i="6" a="1"/>
  <c r="BE15" i="6" s="1"/>
  <c r="BE14" i="6" a="1"/>
  <c r="BE14" i="6" s="1"/>
  <c r="BE12" i="6" a="1"/>
  <c r="BE12" i="6" s="1"/>
  <c r="BE16" i="6" a="1"/>
  <c r="BE16" i="6" s="1"/>
  <c r="BE13" i="6" a="1"/>
  <c r="BE13" i="6" s="1"/>
  <c r="BC9" i="6" l="1" a="1"/>
  <c r="BC9" i="6" s="1"/>
  <c r="BC55" i="6" a="1"/>
  <c r="BC55" i="6" s="1"/>
  <c r="BC56" i="6" a="1"/>
  <c r="BC56" i="6" s="1"/>
  <c r="BC52" i="6" a="1"/>
  <c r="BC52" i="6" s="1"/>
  <c r="BC53" i="6" a="1"/>
  <c r="BC53" i="6" s="1"/>
  <c r="BC57" i="6" a="1"/>
  <c r="BC57" i="6" s="1"/>
  <c r="BC54" i="6" a="1"/>
  <c r="BC54" i="6" s="1"/>
  <c r="BB59" i="6"/>
  <c r="BE41" i="6"/>
  <c r="BE47" i="6" s="1"/>
  <c r="BD5" i="6"/>
  <c r="BD2" i="6"/>
  <c r="BD6" i="6"/>
  <c r="BD3" i="6"/>
  <c r="BD4" i="6"/>
  <c r="BD7" i="6"/>
  <c r="BE10" i="6"/>
  <c r="BD48" i="6"/>
  <c r="BD47" i="6"/>
  <c r="BD50" i="6"/>
  <c r="BD49" i="6"/>
  <c r="BD46" i="6"/>
  <c r="BF17" i="6" a="1"/>
  <c r="BF17" i="6" s="1"/>
  <c r="BF12" i="6" a="1"/>
  <c r="BF12" i="6" s="1"/>
  <c r="BF14" i="6" a="1"/>
  <c r="BF14" i="6" s="1"/>
  <c r="BF15" i="6" a="1"/>
  <c r="BF15" i="6" s="1"/>
  <c r="BF16" i="6" a="1"/>
  <c r="BF16" i="6" s="1"/>
  <c r="BF13" i="6" a="1"/>
  <c r="BF13" i="6" s="1"/>
  <c r="BD9" i="6" l="1" a="1"/>
  <c r="BD9" i="6" s="1"/>
  <c r="BD57" i="6" a="1"/>
  <c r="BD57" i="6" s="1"/>
  <c r="BD55" i="6" a="1"/>
  <c r="BD55" i="6" s="1"/>
  <c r="BD56" i="6" a="1"/>
  <c r="BD56" i="6" s="1"/>
  <c r="BD53" i="6" a="1"/>
  <c r="BD53" i="6" s="1"/>
  <c r="BD52" i="6" a="1"/>
  <c r="BD52" i="6" s="1"/>
  <c r="BD54" i="6" a="1"/>
  <c r="BD54" i="6" s="1"/>
  <c r="BC59" i="6"/>
  <c r="BE49" i="6"/>
  <c r="BE50" i="6"/>
  <c r="BE46" i="6"/>
  <c r="BE48" i="6"/>
  <c r="BE45" i="6"/>
  <c r="BE7" i="6"/>
  <c r="BE5" i="6"/>
  <c r="BE2" i="6"/>
  <c r="BE6" i="6"/>
  <c r="BE4" i="6"/>
  <c r="BE3" i="6"/>
  <c r="BF10" i="6"/>
  <c r="BF41" i="6"/>
  <c r="BF48" i="6" s="1"/>
  <c r="BG15" i="6" a="1"/>
  <c r="BG15" i="6" s="1"/>
  <c r="BG17" i="6" a="1"/>
  <c r="BG17" i="6" s="1"/>
  <c r="BG12" i="6" a="1"/>
  <c r="BG12" i="6" s="1"/>
  <c r="BG16" i="6" a="1"/>
  <c r="BG16" i="6" s="1"/>
  <c r="BG13" i="6" a="1"/>
  <c r="BG13" i="6" s="1"/>
  <c r="BG14" i="6" a="1"/>
  <c r="BG14" i="6" s="1"/>
  <c r="BE9" i="6" l="1" a="1"/>
  <c r="BE9" i="6" s="1"/>
  <c r="BE55" i="6" a="1"/>
  <c r="BE55" i="6" s="1"/>
  <c r="BE52" i="6" a="1"/>
  <c r="BE52" i="6" s="1"/>
  <c r="BE56" i="6" a="1"/>
  <c r="BE56" i="6" s="1"/>
  <c r="BE57" i="6" a="1"/>
  <c r="BE57" i="6" s="1"/>
  <c r="BE53" i="6" a="1"/>
  <c r="BE53" i="6" s="1"/>
  <c r="BE54" i="6" a="1"/>
  <c r="BE54" i="6" s="1"/>
  <c r="BF45" i="6"/>
  <c r="BF50" i="6"/>
  <c r="BF49" i="6"/>
  <c r="BF46" i="6"/>
  <c r="BF47" i="6"/>
  <c r="BF6" i="6"/>
  <c r="BF7" i="6"/>
  <c r="BF2" i="6"/>
  <c r="BF5" i="6"/>
  <c r="BF3" i="6"/>
  <c r="BF4" i="6"/>
  <c r="BG10" i="6"/>
  <c r="BD59" i="6"/>
  <c r="BG41" i="6"/>
  <c r="BG50" i="6" s="1"/>
  <c r="BH12" i="6" a="1"/>
  <c r="BH12" i="6" s="1"/>
  <c r="BH16" i="6" a="1"/>
  <c r="BH16" i="6" s="1"/>
  <c r="BH13" i="6" a="1"/>
  <c r="BH13" i="6" s="1"/>
  <c r="BH14" i="6" a="1"/>
  <c r="BH14" i="6" s="1"/>
  <c r="BH17" i="6" a="1"/>
  <c r="BH17" i="6" s="1"/>
  <c r="BH15" i="6" a="1"/>
  <c r="BH15" i="6" s="1"/>
  <c r="BF9" i="6" l="1" a="1"/>
  <c r="BF9" i="6" s="1"/>
  <c r="BF52" i="6" a="1"/>
  <c r="BF52" i="6" s="1"/>
  <c r="BF54" i="6" a="1"/>
  <c r="BF54" i="6" s="1"/>
  <c r="BF56" i="6" a="1"/>
  <c r="BF56" i="6" s="1"/>
  <c r="BF55" i="6" a="1"/>
  <c r="BF55" i="6" s="1"/>
  <c r="BF53" i="6" a="1"/>
  <c r="BF53" i="6" s="1"/>
  <c r="BF57" i="6" a="1"/>
  <c r="BF57" i="6" s="1"/>
  <c r="BE59" i="6"/>
  <c r="BH10" i="6"/>
  <c r="BG4" i="6"/>
  <c r="BG3" i="6"/>
  <c r="BG5" i="6"/>
  <c r="BG2" i="6"/>
  <c r="BG7" i="6"/>
  <c r="BG6" i="6"/>
  <c r="BG45" i="6"/>
  <c r="BG49" i="6"/>
  <c r="BG47" i="6"/>
  <c r="BG46" i="6"/>
  <c r="BG48" i="6"/>
  <c r="BH41" i="6"/>
  <c r="BH50" i="6" s="1"/>
  <c r="BI17" i="6" a="1"/>
  <c r="BI17" i="6" s="1"/>
  <c r="BI16" i="6" a="1"/>
  <c r="BI16" i="6" s="1"/>
  <c r="BI13" i="6" a="1"/>
  <c r="BI13" i="6" s="1"/>
  <c r="BI15" i="6" a="1"/>
  <c r="BI15" i="6" s="1"/>
  <c r="BI12" i="6" a="1"/>
  <c r="BI12" i="6" s="1"/>
  <c r="BI14" i="6" a="1"/>
  <c r="BI14" i="6" s="1"/>
  <c r="BG9" i="6" l="1" a="1"/>
  <c r="BG9" i="6" s="1"/>
  <c r="BG52" i="6" a="1"/>
  <c r="BG52" i="6" s="1"/>
  <c r="BG56" i="6" a="1"/>
  <c r="BG56" i="6" s="1"/>
  <c r="BG55" i="6" a="1"/>
  <c r="BG55" i="6" s="1"/>
  <c r="BG54" i="6" a="1"/>
  <c r="BG54" i="6" s="1"/>
  <c r="BG57" i="6" a="1"/>
  <c r="BG57" i="6" s="1"/>
  <c r="BG53" i="6" a="1"/>
  <c r="BG53" i="6" s="1"/>
  <c r="BF59" i="6"/>
  <c r="BI10" i="6"/>
  <c r="BI5" i="6" s="1"/>
  <c r="BH3" i="6"/>
  <c r="BH2" i="6"/>
  <c r="BH5" i="6"/>
  <c r="BH7" i="6"/>
  <c r="BH6" i="6"/>
  <c r="BH4" i="6"/>
  <c r="BH47" i="6"/>
  <c r="BH45" i="6"/>
  <c r="BH46" i="6"/>
  <c r="BH49" i="6"/>
  <c r="BH48" i="6"/>
  <c r="BI41" i="6"/>
  <c r="BI49" i="6" s="1"/>
  <c r="BJ13" i="6" a="1"/>
  <c r="BJ13" i="6" s="1"/>
  <c r="BJ17" i="6" a="1"/>
  <c r="BJ17" i="6" s="1"/>
  <c r="BJ12" i="6" a="1"/>
  <c r="BJ12" i="6" s="1"/>
  <c r="BJ16" i="6" a="1"/>
  <c r="BJ16" i="6" s="1"/>
  <c r="BJ15" i="6" a="1"/>
  <c r="BJ15" i="6" s="1"/>
  <c r="BJ14" i="6" a="1"/>
  <c r="BJ14" i="6" s="1"/>
  <c r="BH9" i="6" l="1" a="1"/>
  <c r="BH9" i="6" s="1"/>
  <c r="BH52" i="6" a="1"/>
  <c r="BH52" i="6" s="1"/>
  <c r="BH55" i="6" a="1"/>
  <c r="BH55" i="6" s="1"/>
  <c r="BH56" i="6" a="1"/>
  <c r="BH56" i="6" s="1"/>
  <c r="BH54" i="6" a="1"/>
  <c r="BH54" i="6" s="1"/>
  <c r="BH53" i="6" a="1"/>
  <c r="BH53" i="6" s="1"/>
  <c r="BH57" i="6" a="1"/>
  <c r="BH57" i="6" s="1"/>
  <c r="BI45" i="6"/>
  <c r="BI4" i="6"/>
  <c r="BI6" i="6"/>
  <c r="BI3" i="6"/>
  <c r="BI48" i="6"/>
  <c r="BI7" i="6"/>
  <c r="BI50" i="6"/>
  <c r="BJ10" i="6"/>
  <c r="BJ2" i="6" s="1"/>
  <c r="BI2" i="6"/>
  <c r="BI46" i="6"/>
  <c r="BI47" i="6"/>
  <c r="BG59" i="6"/>
  <c r="BJ41" i="6"/>
  <c r="BJ45" i="6" s="1"/>
  <c r="BK17" i="6" a="1"/>
  <c r="BK17" i="6" s="1"/>
  <c r="BK12" i="6" a="1"/>
  <c r="BK12" i="6" s="1"/>
  <c r="BK16" i="6" a="1"/>
  <c r="BK16" i="6" s="1"/>
  <c r="BK15" i="6" a="1"/>
  <c r="BK15" i="6" s="1"/>
  <c r="BK13" i="6" a="1"/>
  <c r="BK13" i="6" s="1"/>
  <c r="BK14" i="6" a="1"/>
  <c r="BK14" i="6" s="1"/>
  <c r="BI9" i="6" l="1" a="1"/>
  <c r="BI9" i="6" s="1"/>
  <c r="BI55" i="6" a="1"/>
  <c r="BI55" i="6" s="1"/>
  <c r="BI52" i="6" a="1"/>
  <c r="BI52" i="6" s="1"/>
  <c r="BI54" i="6" a="1"/>
  <c r="BI54" i="6" s="1"/>
  <c r="BI56" i="6" a="1"/>
  <c r="BI56" i="6" s="1"/>
  <c r="BI57" i="6" a="1"/>
  <c r="BI57" i="6" s="1"/>
  <c r="BI53" i="6" a="1"/>
  <c r="BI53" i="6" s="1"/>
  <c r="BJ3" i="6"/>
  <c r="BJ7" i="6"/>
  <c r="BJ5" i="6"/>
  <c r="BJ48" i="6"/>
  <c r="BJ4" i="6"/>
  <c r="BJ49" i="6"/>
  <c r="BJ6" i="6"/>
  <c r="BJ47" i="6"/>
  <c r="BH59" i="6"/>
  <c r="BK10" i="6"/>
  <c r="BK41" i="6"/>
  <c r="BK45" i="6" s="1"/>
  <c r="BJ46" i="6"/>
  <c r="BJ50" i="6"/>
  <c r="BL13" i="6" a="1"/>
  <c r="BL13" i="6" s="1"/>
  <c r="BL12" i="6" a="1"/>
  <c r="BL12" i="6" s="1"/>
  <c r="BL16" i="6" a="1"/>
  <c r="BL16" i="6" s="1"/>
  <c r="BL14" i="6" a="1"/>
  <c r="BL14" i="6" s="1"/>
  <c r="BL15" i="6" a="1"/>
  <c r="BL15" i="6" s="1"/>
  <c r="BL17" i="6" a="1"/>
  <c r="BL17" i="6" s="1"/>
  <c r="BJ9" i="6" l="1" a="1"/>
  <c r="BJ9" i="6" s="1"/>
  <c r="BJ55" i="6" a="1"/>
  <c r="BJ55" i="6" s="1"/>
  <c r="BJ56" i="6" a="1"/>
  <c r="BJ56" i="6" s="1"/>
  <c r="BJ52" i="6" a="1"/>
  <c r="BJ52" i="6" s="1"/>
  <c r="BJ53" i="6" a="1"/>
  <c r="BJ53" i="6" s="1"/>
  <c r="BJ54" i="6" a="1"/>
  <c r="BJ54" i="6" s="1"/>
  <c r="BJ57" i="6" a="1"/>
  <c r="BJ57" i="6" s="1"/>
  <c r="BI59" i="6"/>
  <c r="BK49" i="6"/>
  <c r="BK47" i="6"/>
  <c r="BK48" i="6"/>
  <c r="BK50" i="6"/>
  <c r="BL41" i="6"/>
  <c r="BL49" i="6" s="1"/>
  <c r="BK7" i="6"/>
  <c r="BK6" i="6"/>
  <c r="BK3" i="6"/>
  <c r="BK5" i="6"/>
  <c r="BK4" i="6"/>
  <c r="BK2" i="6"/>
  <c r="BK46" i="6"/>
  <c r="BL10" i="6"/>
  <c r="BM16" i="6" a="1"/>
  <c r="BM16" i="6" s="1"/>
  <c r="BM15" i="6" a="1"/>
  <c r="BM15" i="6" s="1"/>
  <c r="BM17" i="6" a="1"/>
  <c r="BM17" i="6" s="1"/>
  <c r="BM14" i="6" a="1"/>
  <c r="BM14" i="6" s="1"/>
  <c r="BM13" i="6" a="1"/>
  <c r="BM13" i="6" s="1"/>
  <c r="BM12" i="6" a="1"/>
  <c r="BM12" i="6" s="1"/>
  <c r="BK9" i="6" l="1" a="1"/>
  <c r="BK9" i="6" s="1"/>
  <c r="BK52" i="6" a="1"/>
  <c r="BK52" i="6" s="1"/>
  <c r="BK53" i="6" a="1"/>
  <c r="BK53" i="6" s="1"/>
  <c r="BK57" i="6" a="1"/>
  <c r="BK57" i="6" s="1"/>
  <c r="BK54" i="6" a="1"/>
  <c r="BK54" i="6" s="1"/>
  <c r="BK56" i="6" a="1"/>
  <c r="BK56" i="6" s="1"/>
  <c r="BK55" i="6" a="1"/>
  <c r="BK55" i="6" s="1"/>
  <c r="BL46" i="6"/>
  <c r="BL45" i="6"/>
  <c r="BL47" i="6"/>
  <c r="BL50" i="6"/>
  <c r="BL48" i="6"/>
  <c r="BM10" i="6"/>
  <c r="BM7" i="6" s="1"/>
  <c r="BL4" i="6"/>
  <c r="BL3" i="6"/>
  <c r="BL5" i="6"/>
  <c r="BL7" i="6"/>
  <c r="BL2" i="6"/>
  <c r="BL6" i="6"/>
  <c r="BJ59" i="6"/>
  <c r="BM41" i="6"/>
  <c r="BM48" i="6" s="1"/>
  <c r="BN15" i="6" a="1"/>
  <c r="BN15" i="6" s="1"/>
  <c r="BN14" i="6" a="1"/>
  <c r="BN14" i="6" s="1"/>
  <c r="BN13" i="6" a="1"/>
  <c r="BN13" i="6" s="1"/>
  <c r="BN17" i="6" a="1"/>
  <c r="BN17" i="6" s="1"/>
  <c r="BN12" i="6" a="1"/>
  <c r="BN12" i="6" s="1"/>
  <c r="BN16" i="6" a="1"/>
  <c r="BN16" i="6" s="1"/>
  <c r="BL9" i="6" l="1" a="1"/>
  <c r="BL9" i="6" s="1"/>
  <c r="BL52" i="6" a="1"/>
  <c r="BL52" i="6" s="1"/>
  <c r="BL55" i="6" a="1"/>
  <c r="BL55" i="6" s="1"/>
  <c r="BL56" i="6" a="1"/>
  <c r="BL56" i="6" s="1"/>
  <c r="BL54" i="6" a="1"/>
  <c r="BL54" i="6" s="1"/>
  <c r="BL57" i="6" a="1"/>
  <c r="BL57" i="6" s="1"/>
  <c r="BL53" i="6" a="1"/>
  <c r="BL53" i="6" s="1"/>
  <c r="BM6" i="6"/>
  <c r="BK59" i="6"/>
  <c r="BM5" i="6"/>
  <c r="BM45" i="6"/>
  <c r="BM50" i="6"/>
  <c r="BM46" i="6"/>
  <c r="BM49" i="6"/>
  <c r="BM47" i="6"/>
  <c r="BM2" i="6"/>
  <c r="BN10" i="6"/>
  <c r="BN3" i="6" s="1"/>
  <c r="BM3" i="6"/>
  <c r="BM4" i="6"/>
  <c r="BN41" i="6"/>
  <c r="BN47" i="6" s="1"/>
  <c r="BO15" i="6" a="1"/>
  <c r="BO15" i="6" s="1"/>
  <c r="BO14" i="6" a="1"/>
  <c r="BO14" i="6" s="1"/>
  <c r="BO12" i="6" a="1"/>
  <c r="BO12" i="6" s="1"/>
  <c r="BO16" i="6" a="1"/>
  <c r="BO16" i="6" s="1"/>
  <c r="BO13" i="6" a="1"/>
  <c r="BO13" i="6" s="1"/>
  <c r="BO17" i="6" a="1"/>
  <c r="BO17" i="6" s="1"/>
  <c r="V2" i="6" l="1"/>
  <c r="V616" i="6"/>
  <c r="V541" i="6"/>
  <c r="V959" i="6"/>
  <c r="V437" i="6"/>
  <c r="V893" i="6"/>
  <c r="V455" i="6"/>
  <c r="V736" i="6"/>
  <c r="V405" i="6"/>
  <c r="V430" i="6"/>
  <c r="V379" i="6"/>
  <c r="V750" i="6"/>
  <c r="V910" i="6"/>
  <c r="V931" i="6"/>
  <c r="V520" i="6"/>
  <c r="V776" i="6"/>
  <c r="V974" i="6"/>
  <c r="V982" i="6"/>
  <c r="V305" i="6"/>
  <c r="V634" i="6"/>
  <c r="V927" i="6"/>
  <c r="V406" i="6"/>
  <c r="V708" i="6"/>
  <c r="V763" i="6"/>
  <c r="V766" i="6"/>
  <c r="V443" i="6"/>
  <c r="V451" i="6"/>
  <c r="V897" i="6"/>
  <c r="V669" i="6"/>
  <c r="V671" i="6"/>
  <c r="V322" i="6"/>
  <c r="V539" i="6"/>
  <c r="V975" i="6"/>
  <c r="V653" i="6"/>
  <c r="V694" i="6"/>
  <c r="V937" i="6"/>
  <c r="V396" i="6"/>
  <c r="V678" i="6"/>
  <c r="V493" i="6"/>
  <c r="V781" i="6"/>
  <c r="V725" i="6"/>
  <c r="V586" i="6"/>
  <c r="V827" i="6"/>
  <c r="V636" i="6"/>
  <c r="V918" i="6"/>
  <c r="V501" i="6"/>
  <c r="V929" i="6"/>
  <c r="V664" i="6"/>
  <c r="V843" i="6"/>
  <c r="V334" i="6"/>
  <c r="V605" i="6"/>
  <c r="V508" i="6"/>
  <c r="V473" i="6"/>
  <c r="V648" i="6"/>
  <c r="V643" i="6"/>
  <c r="V744" i="6"/>
  <c r="V431" i="6"/>
  <c r="V448" i="6"/>
  <c r="V960" i="6"/>
  <c r="V482" i="6"/>
  <c r="V907" i="6"/>
  <c r="V333" i="6"/>
  <c r="V886" i="6"/>
  <c r="V533" i="6"/>
  <c r="V483" i="6"/>
  <c r="V865" i="6"/>
  <c r="V532" i="6"/>
  <c r="V519" i="6"/>
  <c r="V948" i="6"/>
  <c r="V478" i="6"/>
  <c r="V365" i="6"/>
  <c r="V558" i="6"/>
  <c r="V731" i="6"/>
  <c r="V569" i="6"/>
  <c r="V571" i="6"/>
  <c r="V825" i="6"/>
  <c r="V596" i="6"/>
  <c r="V984" i="6"/>
  <c r="V323" i="6"/>
  <c r="V716" i="6"/>
  <c r="V639" i="6"/>
  <c r="V661" i="6"/>
  <c r="V550" i="6"/>
  <c r="V401" i="6"/>
  <c r="V784" i="6"/>
  <c r="V300" i="6"/>
  <c r="V723" i="6"/>
  <c r="V458" i="6"/>
  <c r="V956" i="6"/>
  <c r="V720" i="6"/>
  <c r="V991" i="6"/>
  <c r="V630" i="6"/>
  <c r="V816" i="6"/>
  <c r="V380" i="6"/>
  <c r="V603" i="6"/>
  <c r="V562" i="6"/>
  <c r="V996" i="6"/>
  <c r="V572" i="6"/>
  <c r="V598" i="6"/>
  <c r="V914" i="6"/>
  <c r="V680" i="6"/>
  <c r="V319" i="6"/>
  <c r="V815" i="6"/>
  <c r="V538" i="6"/>
  <c r="V874" i="6"/>
  <c r="V318" i="6"/>
  <c r="V845" i="6"/>
  <c r="V656" i="6"/>
  <c r="V309" i="6"/>
  <c r="V456" i="6"/>
  <c r="V797" i="6"/>
  <c r="V985" i="6"/>
  <c r="V674" i="6"/>
  <c r="V793" i="6"/>
  <c r="V557" i="6"/>
  <c r="V849" i="6"/>
  <c r="V384" i="6"/>
  <c r="V364" i="6"/>
  <c r="V851" i="6"/>
  <c r="V440" i="6"/>
  <c r="V343" i="6"/>
  <c r="V476" i="6"/>
  <c r="V629" i="6"/>
  <c r="V327" i="6"/>
  <c r="V823" i="6"/>
  <c r="V628" i="6"/>
  <c r="V624" i="6"/>
  <c r="V761" i="6"/>
  <c r="V492" i="6"/>
  <c r="V933" i="6"/>
  <c r="V646" i="6"/>
  <c r="V410" i="6"/>
  <c r="V868" i="6"/>
  <c r="V756" i="6"/>
  <c r="V608" i="6"/>
  <c r="V810" i="6"/>
  <c r="V356" i="6"/>
  <c r="V881" i="6"/>
  <c r="V600" i="6"/>
  <c r="V424" i="6"/>
  <c r="V877" i="6"/>
  <c r="V496" i="6"/>
  <c r="V987" i="6"/>
  <c r="V880" i="6"/>
  <c r="V609" i="6"/>
  <c r="V403" i="6"/>
  <c r="V316" i="6"/>
  <c r="V802" i="6"/>
  <c r="V686" i="6"/>
  <c r="V461" i="6"/>
  <c r="V890" i="6"/>
  <c r="V513" i="6"/>
  <c r="V320" i="6"/>
  <c r="V659" i="6"/>
  <c r="V420" i="6"/>
  <c r="V732" i="6"/>
  <c r="V516" i="6"/>
  <c r="V399" i="6"/>
  <c r="V777" i="6"/>
  <c r="V999" i="6"/>
  <c r="V826" i="6"/>
  <c r="V745" i="6"/>
  <c r="V940" i="6"/>
  <c r="V712" i="6"/>
  <c r="V772" i="6"/>
  <c r="V665" i="6"/>
  <c r="V564" i="6"/>
  <c r="V913" i="6"/>
  <c r="V632" i="6"/>
  <c r="V594" i="6"/>
  <c r="V753" i="6"/>
  <c r="V638" i="6"/>
  <c r="V314" i="6"/>
  <c r="V1000" i="6"/>
  <c r="V685" i="6"/>
  <c r="V471" i="6"/>
  <c r="V402" i="6"/>
  <c r="V912" i="6"/>
  <c r="V597" i="6"/>
  <c r="V967" i="6"/>
  <c r="V730" i="6"/>
  <c r="V551" i="6"/>
  <c r="V371" i="6"/>
  <c r="V835" i="6"/>
  <c r="V767" i="6"/>
  <c r="V729" i="6"/>
  <c r="V963" i="6"/>
  <c r="V689" i="6"/>
  <c r="V700" i="6"/>
  <c r="V658" i="6"/>
  <c r="V618" i="6"/>
  <c r="V311" i="6"/>
  <c r="V391" i="6"/>
  <c r="V591" i="6"/>
  <c r="V367" i="6"/>
  <c r="V978" i="6"/>
  <c r="V791" i="6"/>
  <c r="V675" i="6"/>
  <c r="V615" i="6"/>
  <c r="V326" i="6"/>
  <c r="V527" i="6"/>
  <c r="V706" i="6"/>
  <c r="V345" i="6"/>
  <c r="V895" i="6"/>
  <c r="V561" i="6"/>
  <c r="V949" i="6"/>
  <c r="V354" i="6"/>
  <c r="V352" i="6"/>
  <c r="V705" i="6"/>
  <c r="V417" i="6"/>
  <c r="V509" i="6"/>
  <c r="V820" i="6"/>
  <c r="V697" i="6"/>
  <c r="V768" i="6"/>
  <c r="V806" i="6"/>
  <c r="V883" i="6"/>
  <c r="V487" i="6"/>
  <c r="V524" i="6"/>
  <c r="V419" i="6"/>
  <c r="V805" i="6"/>
  <c r="V499" i="6"/>
  <c r="V435" i="6"/>
  <c r="V917" i="6"/>
  <c r="V577" i="6"/>
  <c r="V302" i="6"/>
  <c r="V903" i="6"/>
  <c r="V672" i="6"/>
  <c r="V595" i="6"/>
  <c r="V749" i="6"/>
  <c r="V494" i="6"/>
  <c r="V981" i="6"/>
  <c r="V502" i="6"/>
  <c r="V407" i="6"/>
  <c r="V920" i="6"/>
  <c r="V892" i="6"/>
  <c r="V660" i="6"/>
  <c r="V968" i="6"/>
  <c r="V563" i="6"/>
  <c r="V930" i="6"/>
  <c r="V751" i="6"/>
  <c r="V457" i="6"/>
  <c r="V792" i="6"/>
  <c r="V614" i="6"/>
  <c r="V408" i="6"/>
  <c r="V938" i="6"/>
  <c r="V677" i="6"/>
  <c r="V523" i="6"/>
  <c r="V307" i="6"/>
  <c r="V863" i="6"/>
  <c r="V666" i="6"/>
  <c r="V485" i="6"/>
  <c r="V936" i="6"/>
  <c r="V552" i="6"/>
  <c r="V328" i="6"/>
  <c r="V696" i="6"/>
  <c r="V537" i="6"/>
  <c r="V785" i="6"/>
  <c r="V567" i="6"/>
  <c r="V433" i="6"/>
  <c r="V926" i="6"/>
  <c r="V350" i="6"/>
  <c r="V924" i="6"/>
  <c r="V795" i="6"/>
  <c r="V342" i="6"/>
  <c r="V739" i="6"/>
  <c r="V900" i="6"/>
  <c r="V687" i="6"/>
  <c r="V642" i="6"/>
  <c r="V977" i="6"/>
  <c r="V844" i="6"/>
  <c r="V623" i="6"/>
  <c r="V741" i="6"/>
  <c r="V782" i="6"/>
  <c r="V377" i="6"/>
  <c r="V355" i="6"/>
  <c r="V734" i="6"/>
  <c r="V464" i="6"/>
  <c r="V462" i="6"/>
  <c r="V778" i="6"/>
  <c r="V549" i="6"/>
  <c r="V321" i="6"/>
  <c r="V796" i="6"/>
  <c r="V692" i="6"/>
  <c r="V347" i="6"/>
  <c r="V873" i="6"/>
  <c r="V663" i="6"/>
  <c r="V779" i="6"/>
  <c r="V467" i="6"/>
  <c r="V909" i="6"/>
  <c r="V746" i="6"/>
  <c r="V754" i="6"/>
  <c r="V306" i="6"/>
  <c r="V698" i="6"/>
  <c r="V441" i="6"/>
  <c r="V581" i="6"/>
  <c r="V507" i="6"/>
  <c r="V954" i="6"/>
  <c r="V1001" i="6"/>
  <c r="V576" i="6"/>
  <c r="V934" i="6"/>
  <c r="V848" i="6"/>
  <c r="V684" i="6"/>
  <c r="V582" i="6"/>
  <c r="V353" i="6"/>
  <c r="V862" i="6"/>
  <c r="V637" i="6"/>
  <c r="V383" i="6"/>
  <c r="V387" i="6"/>
  <c r="V388" i="6"/>
  <c r="V804" i="6"/>
  <c r="V652" i="6"/>
  <c r="V517" i="6"/>
  <c r="V447" i="6"/>
  <c r="V973" i="6"/>
  <c r="V808" i="6"/>
  <c r="V928" i="6"/>
  <c r="V724" i="6"/>
  <c r="V650" i="6"/>
  <c r="V575" i="6"/>
  <c r="V426" i="6"/>
  <c r="V889" i="6"/>
  <c r="V644" i="6"/>
  <c r="V635" i="6"/>
  <c r="V986" i="6"/>
  <c r="V683" i="6"/>
  <c r="V373" i="6"/>
  <c r="V875" i="6"/>
  <c r="V822" i="6"/>
  <c r="V972" i="6"/>
  <c r="V850" i="6"/>
  <c r="V512" i="6"/>
  <c r="V511" i="6"/>
  <c r="V888" i="6"/>
  <c r="V470" i="6"/>
  <c r="V503" i="6"/>
  <c r="V817" i="6"/>
  <c r="V759" i="6"/>
  <c r="V330" i="6"/>
  <c r="V641" i="6"/>
  <c r="V340" i="6"/>
  <c r="V812" i="6"/>
  <c r="V477" i="6"/>
  <c r="V966" i="6"/>
  <c r="V606" i="6"/>
  <c r="V465" i="6"/>
  <c r="V362" i="6"/>
  <c r="V811" i="6"/>
  <c r="V554" i="6"/>
  <c r="V393" i="6"/>
  <c r="V915" i="6"/>
  <c r="V760" i="6"/>
  <c r="V530" i="6"/>
  <c r="V313" i="6"/>
  <c r="V715" i="6"/>
  <c r="V412" i="6"/>
  <c r="V783" i="6"/>
  <c r="V613" i="6"/>
  <c r="V857" i="6"/>
  <c r="V584" i="6"/>
  <c r="V498" i="6"/>
  <c r="V535" i="6"/>
  <c r="V500" i="6"/>
  <c r="V878" i="6"/>
  <c r="V733" i="6"/>
  <c r="V381" i="6"/>
  <c r="V799" i="6"/>
  <c r="V833" i="6"/>
  <c r="V838" i="6"/>
  <c r="V579" i="6"/>
  <c r="V995" i="6"/>
  <c r="V896" i="6"/>
  <c r="V640" i="6"/>
  <c r="V864" i="6"/>
  <c r="V728" i="6"/>
  <c r="V395" i="6"/>
  <c r="V370" i="6"/>
  <c r="V819" i="6"/>
  <c r="V547" i="6"/>
  <c r="V481" i="6"/>
  <c r="V839" i="6"/>
  <c r="V651" i="6"/>
  <c r="V398" i="6"/>
  <c r="V871" i="6"/>
  <c r="V738" i="6"/>
  <c r="V423" i="6"/>
  <c r="V922" i="6"/>
  <c r="V809" i="6"/>
  <c r="V800" i="6"/>
  <c r="V543" i="6"/>
  <c r="V976" i="6"/>
  <c r="V807" i="6"/>
  <c r="V468" i="6"/>
  <c r="V312" i="6"/>
  <c r="V548" i="6"/>
  <c r="V718" i="6"/>
  <c r="V952" i="6"/>
  <c r="V713" i="6"/>
  <c r="V301" i="6"/>
  <c r="V657" i="6"/>
  <c r="V385" i="6"/>
  <c r="V506" i="6"/>
  <c r="V382" i="6"/>
  <c r="V722" i="6"/>
  <c r="V479" i="6"/>
  <c r="V654" i="6"/>
  <c r="V415" i="6"/>
  <c r="V529" i="6"/>
  <c r="V945" i="6"/>
  <c r="V450" i="6"/>
  <c r="V979" i="6"/>
  <c r="V647" i="6"/>
  <c r="V497" i="6"/>
  <c r="V556" i="6"/>
  <c r="V484" i="6"/>
  <c r="V925" i="6"/>
  <c r="V769" i="6"/>
  <c r="V626" i="6"/>
  <c r="V908" i="6"/>
  <c r="V495" i="6"/>
  <c r="V861" i="6"/>
  <c r="V962" i="6"/>
  <c r="V992" i="6"/>
  <c r="V921" i="6"/>
  <c r="V592" i="6"/>
  <c r="V436" i="6"/>
  <c r="V990" i="6"/>
  <c r="V726" i="6"/>
  <c r="V832" i="6"/>
  <c r="V349" i="6"/>
  <c r="V747" i="6"/>
  <c r="V429" i="6"/>
  <c r="V368" i="6"/>
  <c r="V872" i="6"/>
  <c r="V604" i="6"/>
  <c r="V902" i="6"/>
  <c r="V540" i="6"/>
  <c r="V627" i="6"/>
  <c r="V837" i="6"/>
  <c r="V489" i="6"/>
  <c r="V619" i="6"/>
  <c r="V958" i="6"/>
  <c r="V831" i="6"/>
  <c r="V587" i="6"/>
  <c r="V709" i="6"/>
  <c r="V331" i="6"/>
  <c r="V870" i="6"/>
  <c r="V510" i="6"/>
  <c r="V378" i="6"/>
  <c r="V774" i="6"/>
  <c r="V452" i="6"/>
  <c r="V414" i="6"/>
  <c r="V898" i="6"/>
  <c r="V568" i="6"/>
  <c r="V411" i="6"/>
  <c r="V943" i="6"/>
  <c r="V853" i="6"/>
  <c r="V518" i="6"/>
  <c r="V338" i="6"/>
  <c r="V676" i="6"/>
  <c r="V460" i="6"/>
  <c r="V717" i="6"/>
  <c r="V566" i="6"/>
  <c r="V944" i="6"/>
  <c r="V735" i="6"/>
  <c r="V505" i="6"/>
  <c r="V580" i="6"/>
  <c r="V714" i="6"/>
  <c r="V942" i="6"/>
  <c r="V856" i="6"/>
  <c r="V425" i="6"/>
  <c r="V764" i="6"/>
  <c r="V969" i="6"/>
  <c r="V885" i="6"/>
  <c r="V662" i="6"/>
  <c r="V386" i="6"/>
  <c r="V946" i="6"/>
  <c r="V852" i="6"/>
  <c r="V842" i="6"/>
  <c r="V821" i="6"/>
  <c r="V515" i="6"/>
  <c r="V422" i="6"/>
  <c r="V906" i="6"/>
  <c r="V625" i="6"/>
  <c r="V474" i="6"/>
  <c r="V919" i="6"/>
  <c r="V688" i="6"/>
  <c r="V514" i="6"/>
  <c r="V814" i="6"/>
  <c r="V801" i="6"/>
  <c r="V555" i="6"/>
  <c r="V475" i="6"/>
  <c r="V957" i="6"/>
  <c r="V840" i="6"/>
  <c r="V588" i="6"/>
  <c r="V337" i="6"/>
  <c r="V887" i="6"/>
  <c r="V612" i="6"/>
  <c r="V439" i="6"/>
  <c r="V947" i="6"/>
  <c r="V762" i="6"/>
  <c r="V369" i="6"/>
  <c r="V788" i="6"/>
  <c r="V828" i="6"/>
  <c r="V432" i="6"/>
  <c r="V351" i="6"/>
  <c r="V803" i="6"/>
  <c r="V824" i="6"/>
  <c r="V526" i="6"/>
  <c r="V617" i="6"/>
  <c r="V964" i="6"/>
  <c r="V559" i="6"/>
  <c r="V469" i="6"/>
  <c r="V357" i="6"/>
  <c r="V585" i="6"/>
  <c r="V536" i="6"/>
  <c r="V578" i="6"/>
  <c r="V486" i="6"/>
  <c r="V993" i="6"/>
  <c r="V757" i="6"/>
  <c r="V534" i="6"/>
  <c r="V346" i="6"/>
  <c r="V565" i="6"/>
  <c r="V884" i="6"/>
  <c r="V372" i="6"/>
  <c r="V344" i="6"/>
  <c r="V428" i="6"/>
  <c r="V743" i="6"/>
  <c r="V649" i="6"/>
  <c r="V335" i="6"/>
  <c r="V770" i="6"/>
  <c r="V336" i="6"/>
  <c r="V397" i="6"/>
  <c r="V869" i="6"/>
  <c r="V480" i="6"/>
  <c r="V404" i="6"/>
  <c r="V882" i="6"/>
  <c r="V941" i="6"/>
  <c r="V951" i="6"/>
  <c r="V573" i="6"/>
  <c r="V710" i="6"/>
  <c r="V997" i="6"/>
  <c r="V490" i="6"/>
  <c r="V702" i="6"/>
  <c r="V339" i="6"/>
  <c r="V911" i="6"/>
  <c r="V418" i="6"/>
  <c r="V758" i="6"/>
  <c r="V392" i="6"/>
  <c r="V994" i="6"/>
  <c r="V593" i="6"/>
  <c r="V670" i="6"/>
  <c r="V859" i="6"/>
  <c r="V570" i="6"/>
  <c r="V413" i="6"/>
  <c r="V935" i="6"/>
  <c r="V794" i="6"/>
  <c r="V434" i="6"/>
  <c r="V442" i="6"/>
  <c r="V876" i="6"/>
  <c r="V601" i="6"/>
  <c r="V390" i="6"/>
  <c r="V727" i="6"/>
  <c r="V491" i="6"/>
  <c r="V740" i="6"/>
  <c r="V667" i="6"/>
  <c r="V324" i="6"/>
  <c r="V748" i="6"/>
  <c r="V544" i="6"/>
  <c r="V673" i="6"/>
  <c r="V737" i="6"/>
  <c r="V965" i="6"/>
  <c r="V834" i="6"/>
  <c r="V545" i="6"/>
  <c r="V867" i="6"/>
  <c r="V955" i="6"/>
  <c r="V989" i="6"/>
  <c r="V645" i="6"/>
  <c r="V446" i="6"/>
  <c r="V394" i="6"/>
  <c r="V904" i="6"/>
  <c r="V894" i="6"/>
  <c r="V905" i="6"/>
  <c r="V786" i="6"/>
  <c r="V421" i="6"/>
  <c r="V363" i="6"/>
  <c r="V693" i="6"/>
  <c r="V602" i="6"/>
  <c r="V891" i="6"/>
  <c r="V775" i="6"/>
  <c r="V521" i="6"/>
  <c r="V303" i="6"/>
  <c r="V879" i="6"/>
  <c r="V633" i="6"/>
  <c r="V528" i="6"/>
  <c r="V389" i="6"/>
  <c r="V818" i="6"/>
  <c r="V681" i="6"/>
  <c r="V359" i="6"/>
  <c r="V846" i="6"/>
  <c r="V755" i="6"/>
  <c r="V765" i="6"/>
  <c r="V409" i="6"/>
  <c r="V553" i="6"/>
  <c r="V719" i="6"/>
  <c r="V780" i="6"/>
  <c r="V583" i="6"/>
  <c r="V531" i="6"/>
  <c r="V771" i="6"/>
  <c r="V376" i="6"/>
  <c r="V953" i="6"/>
  <c r="V829" i="6"/>
  <c r="V899" i="6"/>
  <c r="V860" i="6"/>
  <c r="V971" i="6"/>
  <c r="V679" i="6"/>
  <c r="V590" i="6"/>
  <c r="V416" i="6"/>
  <c r="V691" i="6"/>
  <c r="V542" i="6"/>
  <c r="V836" i="6"/>
  <c r="V504" i="6"/>
  <c r="V980" i="6"/>
  <c r="V858" i="6"/>
  <c r="V721" i="6"/>
  <c r="V607" i="6"/>
  <c r="V611" i="6"/>
  <c r="V983" i="6"/>
  <c r="V427" i="6"/>
  <c r="V304" i="6"/>
  <c r="V332" i="6"/>
  <c r="V773" i="6"/>
  <c r="V574" i="6"/>
  <c r="V310" i="6"/>
  <c r="V866" i="6"/>
  <c r="V472" i="6"/>
  <c r="V375" i="6"/>
  <c r="V961" i="6"/>
  <c r="V622" i="6"/>
  <c r="V444" i="6"/>
  <c r="V361" i="6"/>
  <c r="V374" i="6"/>
  <c r="V360" i="6"/>
  <c r="V620" i="6"/>
  <c r="V655" i="6"/>
  <c r="V752" i="6"/>
  <c r="V610" i="6"/>
  <c r="V682" i="6"/>
  <c r="V400" i="6"/>
  <c r="V988" i="6"/>
  <c r="V546" i="6"/>
  <c r="V711" i="6"/>
  <c r="V449" i="6"/>
  <c r="V348" i="6"/>
  <c r="V699" i="6"/>
  <c r="V798" i="6"/>
  <c r="V813" i="6"/>
  <c r="V599" i="6"/>
  <c r="V466" i="6"/>
  <c r="V308" i="6"/>
  <c r="V855" i="6"/>
  <c r="V459" i="6"/>
  <c r="V488" i="6"/>
  <c r="V789" i="6"/>
  <c r="V707" i="6"/>
  <c r="V445" i="6"/>
  <c r="V703" i="6"/>
  <c r="V525" i="6"/>
  <c r="V841" i="6"/>
  <c r="V704" i="6"/>
  <c r="V315" i="6"/>
  <c r="V923" i="6"/>
  <c r="V668" i="6"/>
  <c r="V854" i="6"/>
  <c r="V787" i="6"/>
  <c r="V358" i="6"/>
  <c r="V932" i="6"/>
  <c r="V621" i="6"/>
  <c r="V690" i="6"/>
  <c r="V325" i="6"/>
  <c r="V317" i="6"/>
  <c r="V790" i="6"/>
  <c r="V522" i="6"/>
  <c r="V454" i="6"/>
  <c r="V366" i="6"/>
  <c r="V950" i="6"/>
  <c r="V998" i="6"/>
  <c r="V847" i="6"/>
  <c r="V463" i="6"/>
  <c r="V341" i="6"/>
  <c r="V742" i="6"/>
  <c r="V631" i="6"/>
  <c r="V970" i="6"/>
  <c r="V695" i="6"/>
  <c r="V560" i="6"/>
  <c r="V329" i="6"/>
  <c r="V830" i="6"/>
  <c r="V701" i="6"/>
  <c r="V589" i="6"/>
  <c r="V453" i="6"/>
  <c r="V916" i="6"/>
  <c r="V901" i="6"/>
  <c r="V438" i="6"/>
  <c r="V939" i="6"/>
  <c r="V100" i="6"/>
  <c r="V12" i="6"/>
  <c r="V255" i="6"/>
  <c r="V106" i="6"/>
  <c r="V229" i="6"/>
  <c r="V169" i="6"/>
  <c r="V13" i="6"/>
  <c r="V96" i="6"/>
  <c r="V177" i="6"/>
  <c r="V250" i="6"/>
  <c r="V66" i="6"/>
  <c r="V82" i="6"/>
  <c r="V26" i="6"/>
  <c r="V129" i="6"/>
  <c r="V294" i="6"/>
  <c r="V174" i="6"/>
  <c r="V211" i="6"/>
  <c r="V190" i="6"/>
  <c r="V73" i="6"/>
  <c r="V182" i="6"/>
  <c r="V273" i="6"/>
  <c r="V6" i="6"/>
  <c r="V195" i="6"/>
  <c r="V39" i="6"/>
  <c r="V148" i="6"/>
  <c r="V88" i="6"/>
  <c r="V188" i="6"/>
  <c r="V291" i="6"/>
  <c r="V115" i="6"/>
  <c r="V23" i="6"/>
  <c r="V27" i="6"/>
  <c r="V204" i="6"/>
  <c r="V48" i="6"/>
  <c r="V270" i="6"/>
  <c r="V186" i="6"/>
  <c r="V89" i="6"/>
  <c r="V52" i="6"/>
  <c r="V18" i="6"/>
  <c r="V295" i="6"/>
  <c r="V58" i="6"/>
  <c r="V292" i="6"/>
  <c r="V10" i="6"/>
  <c r="V189" i="6"/>
  <c r="V33" i="6"/>
  <c r="V133" i="6"/>
  <c r="V226" i="6"/>
  <c r="V136" i="6"/>
  <c r="V260" i="6"/>
  <c r="V293" i="6"/>
  <c r="V109" i="6"/>
  <c r="V17" i="6"/>
  <c r="V21" i="6"/>
  <c r="V214" i="6"/>
  <c r="V231" i="6"/>
  <c r="V102" i="6"/>
  <c r="V181" i="6"/>
  <c r="V93" i="6"/>
  <c r="V222" i="6"/>
  <c r="V235" i="6"/>
  <c r="V175" i="6"/>
  <c r="V19" i="6"/>
  <c r="V192" i="6"/>
  <c r="V196" i="6"/>
  <c r="V108" i="6"/>
  <c r="V208" i="6"/>
  <c r="V198" i="6"/>
  <c r="V22" i="6"/>
  <c r="V135" i="6"/>
  <c r="V259" i="6"/>
  <c r="V184" i="6"/>
  <c r="V28" i="6"/>
  <c r="V159" i="6"/>
  <c r="V282" i="6"/>
  <c r="V232" i="6"/>
  <c r="V249" i="6"/>
  <c r="V123" i="6"/>
  <c r="V205" i="6"/>
  <c r="V15" i="6"/>
  <c r="V225" i="6"/>
  <c r="V35" i="6"/>
  <c r="V113" i="6"/>
  <c r="V124" i="6"/>
  <c r="V69" i="6"/>
  <c r="V144" i="6"/>
  <c r="V117" i="6"/>
  <c r="V32" i="6"/>
  <c r="V9" i="6"/>
  <c r="V90" i="6"/>
  <c r="V29" i="6"/>
  <c r="V36" i="6"/>
  <c r="V54" i="6"/>
  <c r="V31" i="6"/>
  <c r="V94" i="6"/>
  <c r="V57" i="6"/>
  <c r="V215" i="6"/>
  <c r="V298" i="6"/>
  <c r="V171" i="6"/>
  <c r="V168" i="6"/>
  <c r="V219" i="6"/>
  <c r="V266" i="6"/>
  <c r="V111" i="6"/>
  <c r="V256" i="6"/>
  <c r="V131" i="6"/>
  <c r="V209" i="6"/>
  <c r="V220" i="6"/>
  <c r="V165" i="6"/>
  <c r="V240" i="6"/>
  <c r="V274" i="6"/>
  <c r="V119" i="6"/>
  <c r="V50" i="6"/>
  <c r="V75" i="6"/>
  <c r="V98" i="6"/>
  <c r="V132" i="6"/>
  <c r="V246" i="6"/>
  <c r="V24" i="6"/>
  <c r="V286" i="6"/>
  <c r="V44" i="6"/>
  <c r="V62" i="6"/>
  <c r="V191" i="6"/>
  <c r="V279" i="6"/>
  <c r="V265" i="6"/>
  <c r="V70" i="6"/>
  <c r="V130" i="6"/>
  <c r="V207" i="6"/>
  <c r="V178" i="6"/>
  <c r="V227" i="6"/>
  <c r="V296" i="6"/>
  <c r="V51" i="6"/>
  <c r="V281" i="6"/>
  <c r="V71" i="6"/>
  <c r="V244" i="6"/>
  <c r="V224" i="6"/>
  <c r="V201" i="6"/>
  <c r="V180" i="6"/>
  <c r="V221" i="6"/>
  <c r="V228" i="6"/>
  <c r="V45" i="6"/>
  <c r="V120" i="6"/>
  <c r="V65" i="6"/>
  <c r="V140" i="6"/>
  <c r="V254" i="6"/>
  <c r="V185" i="6"/>
  <c r="V166" i="6"/>
  <c r="V234" i="6"/>
  <c r="V213" i="6"/>
  <c r="V128" i="6"/>
  <c r="V105" i="6"/>
  <c r="V84" i="6"/>
  <c r="V125" i="6"/>
  <c r="V146" i="6"/>
  <c r="V147" i="6"/>
  <c r="V42" i="6"/>
  <c r="V167" i="6"/>
  <c r="V154" i="6"/>
  <c r="V55" i="6"/>
  <c r="V202" i="6"/>
  <c r="V11" i="6"/>
  <c r="V252" i="6"/>
  <c r="V59" i="6"/>
  <c r="V141" i="6"/>
  <c r="V216" i="6"/>
  <c r="V161" i="6"/>
  <c r="V236" i="6"/>
  <c r="V49" i="6"/>
  <c r="V60" i="6"/>
  <c r="V5" i="6"/>
  <c r="V80" i="6"/>
  <c r="V53" i="6"/>
  <c r="V142" i="6"/>
  <c r="V238" i="6"/>
  <c r="V121" i="6"/>
  <c r="V278" i="6"/>
  <c r="V25" i="6"/>
  <c r="V243" i="6"/>
  <c r="V290" i="6"/>
  <c r="V271" i="6"/>
  <c r="V127" i="6"/>
  <c r="V151" i="6"/>
  <c r="V122" i="6"/>
  <c r="V107" i="6"/>
  <c r="V170" i="6"/>
  <c r="V262" i="6"/>
  <c r="V8" i="6"/>
  <c r="V46" i="6"/>
  <c r="V63" i="6"/>
  <c r="V86" i="6"/>
  <c r="V145" i="6"/>
  <c r="V156" i="6"/>
  <c r="V101" i="6"/>
  <c r="V176" i="6"/>
  <c r="V149" i="6"/>
  <c r="V64" i="6"/>
  <c r="V41" i="6"/>
  <c r="V20" i="6"/>
  <c r="V61" i="6"/>
  <c r="V68" i="6"/>
  <c r="V118" i="6"/>
  <c r="V14" i="6"/>
  <c r="V158" i="6"/>
  <c r="V162" i="6"/>
  <c r="V247" i="6"/>
  <c r="V72" i="6"/>
  <c r="V203" i="6"/>
  <c r="V95" i="6"/>
  <c r="V251" i="6"/>
  <c r="V268" i="6"/>
  <c r="V143" i="6"/>
  <c r="V288" i="6"/>
  <c r="V163" i="6"/>
  <c r="V241" i="6"/>
  <c r="V275" i="6"/>
  <c r="V197" i="6"/>
  <c r="V7" i="6"/>
  <c r="V245" i="6"/>
  <c r="V160" i="6"/>
  <c r="V137" i="6"/>
  <c r="V116" i="6"/>
  <c r="V157" i="6"/>
  <c r="V155" i="6"/>
  <c r="V237" i="6"/>
  <c r="V47" i="6"/>
  <c r="V261" i="6"/>
  <c r="V67" i="6"/>
  <c r="V126" i="6"/>
  <c r="V206" i="6"/>
  <c r="V38" i="6"/>
  <c r="V153" i="6"/>
  <c r="V134" i="6"/>
  <c r="V210" i="6"/>
  <c r="V239" i="6"/>
  <c r="V258" i="6"/>
  <c r="V263" i="6"/>
  <c r="V272" i="6"/>
  <c r="V83" i="6"/>
  <c r="V138" i="6"/>
  <c r="V103" i="6"/>
  <c r="V276" i="6"/>
  <c r="V283" i="6"/>
  <c r="V233" i="6"/>
  <c r="V212" i="6"/>
  <c r="V253" i="6"/>
  <c r="V287" i="6"/>
  <c r="V77" i="6"/>
  <c r="V152" i="6"/>
  <c r="V97" i="6"/>
  <c r="V172" i="6"/>
  <c r="V277" i="6"/>
  <c r="V280" i="6"/>
  <c r="V230" i="6"/>
  <c r="V16" i="6"/>
  <c r="V285" i="6"/>
  <c r="V200" i="6"/>
  <c r="V110" i="6"/>
  <c r="V223" i="6"/>
  <c r="V150" i="6"/>
  <c r="V164" i="6"/>
  <c r="V269" i="6"/>
  <c r="V56" i="6"/>
  <c r="V297" i="6"/>
  <c r="V76" i="6"/>
  <c r="V87" i="6"/>
  <c r="V264" i="6"/>
  <c r="V43" i="6"/>
  <c r="V284" i="6"/>
  <c r="V91" i="6"/>
  <c r="V173" i="6"/>
  <c r="V267" i="6"/>
  <c r="V193" i="6"/>
  <c r="V3" i="6"/>
  <c r="V81" i="6"/>
  <c r="V92" i="6"/>
  <c r="V37" i="6"/>
  <c r="V112" i="6"/>
  <c r="V85" i="6"/>
  <c r="V248" i="6"/>
  <c r="V257" i="6"/>
  <c r="V217" i="6"/>
  <c r="V289" i="6"/>
  <c r="V4" i="6"/>
  <c r="V299" i="6"/>
  <c r="V104" i="6"/>
  <c r="V30" i="6"/>
  <c r="V78" i="6"/>
  <c r="V183" i="6"/>
  <c r="V194" i="6"/>
  <c r="V139" i="6"/>
  <c r="V242" i="6"/>
  <c r="V187" i="6"/>
  <c r="V34" i="6"/>
  <c r="V79" i="6"/>
  <c r="V74" i="6"/>
  <c r="V99" i="6"/>
  <c r="V218" i="6"/>
  <c r="V179" i="6"/>
  <c r="V114" i="6"/>
  <c r="V199" i="6"/>
  <c r="V40" i="6"/>
  <c r="BM9" i="6" a="1"/>
  <c r="BM9" i="6" s="1"/>
  <c r="BM56" i="6" a="1"/>
  <c r="BM56" i="6" s="1"/>
  <c r="BM55" i="6" a="1"/>
  <c r="BM55" i="6" s="1"/>
  <c r="BM52" i="6" a="1"/>
  <c r="BM52" i="6" s="1"/>
  <c r="BM54" i="6" a="1"/>
  <c r="BM54" i="6" s="1"/>
  <c r="BM53" i="6" a="1"/>
  <c r="BM53" i="6" s="1"/>
  <c r="BM57" i="6" a="1"/>
  <c r="BM57" i="6" s="1"/>
  <c r="BL59" i="6"/>
  <c r="BN46" i="6"/>
  <c r="BN49" i="6"/>
  <c r="BN45" i="6"/>
  <c r="BN48" i="6"/>
  <c r="BN50" i="6"/>
  <c r="BN2" i="6"/>
  <c r="BN4" i="6"/>
  <c r="BN7" i="6"/>
  <c r="BN5" i="6"/>
  <c r="BN6" i="6"/>
  <c r="BO10" i="6"/>
  <c r="BO41" i="6"/>
  <c r="BO49" i="6" s="1"/>
  <c r="BP14" i="6" a="1"/>
  <c r="BP14" i="6" s="1"/>
  <c r="BP12" i="6" a="1"/>
  <c r="BP12" i="6" s="1"/>
  <c r="BP16" i="6" a="1"/>
  <c r="BP16" i="6" s="1"/>
  <c r="BP13" i="6" a="1"/>
  <c r="BP13" i="6" s="1"/>
  <c r="BP15" i="6" a="1"/>
  <c r="BP15" i="6" s="1"/>
  <c r="BP17" i="6" a="1"/>
  <c r="BP17" i="6" s="1"/>
  <c r="R15" i="8" l="1"/>
  <c r="N15" i="8"/>
  <c r="BN9" i="6" a="1"/>
  <c r="BN9" i="6" s="1"/>
  <c r="BN52" i="6" a="1"/>
  <c r="BN52" i="6" s="1"/>
  <c r="BN56" i="6" a="1"/>
  <c r="BN56" i="6" s="1"/>
  <c r="BN55" i="6" a="1"/>
  <c r="BN55" i="6" s="1"/>
  <c r="BN53" i="6" a="1"/>
  <c r="BN53" i="6" s="1"/>
  <c r="BN57" i="6" a="1"/>
  <c r="BN57" i="6" s="1"/>
  <c r="BN54" i="6" a="1"/>
  <c r="BN54" i="6" s="1"/>
  <c r="BM59" i="6"/>
  <c r="BO50" i="6"/>
  <c r="BO48" i="6"/>
  <c r="BO46" i="6"/>
  <c r="BO47" i="6"/>
  <c r="BP10" i="6"/>
  <c r="BO4" i="6"/>
  <c r="BO7" i="6"/>
  <c r="BO6" i="6"/>
  <c r="BO2" i="6"/>
  <c r="BO5" i="6"/>
  <c r="BO3" i="6"/>
  <c r="BO45" i="6"/>
  <c r="BP41" i="6"/>
  <c r="BP49" i="6" s="1"/>
  <c r="BQ12" i="6" a="1"/>
  <c r="BQ12" i="6" s="1"/>
  <c r="BQ14" i="6" a="1"/>
  <c r="BQ14" i="6" s="1"/>
  <c r="BQ15" i="6" a="1"/>
  <c r="BQ15" i="6" s="1"/>
  <c r="BQ13" i="6" a="1"/>
  <c r="BQ13" i="6" s="1"/>
  <c r="BQ17" i="6" a="1"/>
  <c r="BQ17" i="6" s="1"/>
  <c r="BQ16" i="6" a="1"/>
  <c r="BQ16" i="6" s="1"/>
  <c r="BO9" i="6" l="1" a="1"/>
  <c r="BO9" i="6" s="1"/>
  <c r="BO56" i="6" a="1"/>
  <c r="BO56" i="6" s="1"/>
  <c r="BO52" i="6" a="1"/>
  <c r="BO52" i="6" s="1"/>
  <c r="BO53" i="6" a="1"/>
  <c r="BO53" i="6" s="1"/>
  <c r="BO57" i="6" a="1"/>
  <c r="BO57" i="6" s="1"/>
  <c r="BO54" i="6" a="1"/>
  <c r="BO54" i="6" s="1"/>
  <c r="BO55" i="6" a="1"/>
  <c r="BO55" i="6" s="1"/>
  <c r="BN59" i="6"/>
  <c r="BQ10" i="6"/>
  <c r="BP7" i="6"/>
  <c r="BP6" i="6"/>
  <c r="BP2" i="6"/>
  <c r="BP4" i="6"/>
  <c r="BP3" i="6"/>
  <c r="BP5" i="6"/>
  <c r="BP47" i="6"/>
  <c r="BP45" i="6"/>
  <c r="BP50" i="6"/>
  <c r="BP46" i="6"/>
  <c r="BQ41" i="6"/>
  <c r="BQ48" i="6" s="1"/>
  <c r="BP48" i="6"/>
  <c r="BR13" i="6" a="1"/>
  <c r="BR13" i="6" s="1"/>
  <c r="BR17" i="6" a="1"/>
  <c r="BR17" i="6" s="1"/>
  <c r="BR12" i="6" a="1"/>
  <c r="BR12" i="6" s="1"/>
  <c r="BR16" i="6" a="1"/>
  <c r="BR16" i="6" s="1"/>
  <c r="BR15" i="6" a="1"/>
  <c r="BR15" i="6" s="1"/>
  <c r="BR14" i="6" a="1"/>
  <c r="BR14" i="6" s="1"/>
  <c r="BP9" i="6" l="1" a="1"/>
  <c r="BP9" i="6" s="1"/>
  <c r="BP52" i="6" a="1"/>
  <c r="BP52" i="6" s="1"/>
  <c r="BP55" i="6" a="1"/>
  <c r="BP55" i="6" s="1"/>
  <c r="BP56" i="6" a="1"/>
  <c r="BP56" i="6" s="1"/>
  <c r="BP54" i="6" a="1"/>
  <c r="BP54" i="6" s="1"/>
  <c r="BP57" i="6" a="1"/>
  <c r="BP57" i="6" s="1"/>
  <c r="BP53" i="6" a="1"/>
  <c r="BP53" i="6" s="1"/>
  <c r="BO59" i="6"/>
  <c r="BR10" i="6"/>
  <c r="BQ4" i="6"/>
  <c r="BQ7" i="6"/>
  <c r="BQ3" i="6"/>
  <c r="BQ6" i="6"/>
  <c r="BQ2" i="6"/>
  <c r="BQ5" i="6"/>
  <c r="BR41" i="6"/>
  <c r="BR49" i="6" s="1"/>
  <c r="BQ46" i="6"/>
  <c r="BQ49" i="6"/>
  <c r="BQ50" i="6"/>
  <c r="BQ47" i="6"/>
  <c r="BQ45" i="6"/>
  <c r="BS15" i="6" a="1"/>
  <c r="BS15" i="6" s="1"/>
  <c r="BS13" i="6" a="1"/>
  <c r="BS13" i="6" s="1"/>
  <c r="BS12" i="6" a="1"/>
  <c r="BS12" i="6" s="1"/>
  <c r="BS16" i="6" a="1"/>
  <c r="BS16" i="6" s="1"/>
  <c r="BS14" i="6" a="1"/>
  <c r="BS14" i="6" s="1"/>
  <c r="BS17" i="6" a="1"/>
  <c r="BS17" i="6" s="1"/>
  <c r="BQ9" i="6" l="1" a="1"/>
  <c r="BQ9" i="6" s="1"/>
  <c r="BQ56" i="6" a="1"/>
  <c r="BQ56" i="6" s="1"/>
  <c r="BQ55" i="6" a="1"/>
  <c r="BQ55" i="6" s="1"/>
  <c r="BQ54" i="6" a="1"/>
  <c r="BQ54" i="6" s="1"/>
  <c r="BQ52" i="6" a="1"/>
  <c r="BQ52" i="6" s="1"/>
  <c r="BQ53" i="6" a="1"/>
  <c r="BQ53" i="6" s="1"/>
  <c r="BQ57" i="6" a="1"/>
  <c r="BQ57" i="6" s="1"/>
  <c r="BR46" i="6"/>
  <c r="BR50" i="6"/>
  <c r="BR48" i="6"/>
  <c r="BR47" i="6"/>
  <c r="BR3" i="6"/>
  <c r="BR4" i="6"/>
  <c r="BR7" i="6"/>
  <c r="BR5" i="6"/>
  <c r="BR6" i="6"/>
  <c r="BR2" i="6"/>
  <c r="BR45" i="6"/>
  <c r="BS10" i="6"/>
  <c r="BP59" i="6"/>
  <c r="BS41" i="6"/>
  <c r="BS47" i="6" s="1"/>
  <c r="BT14" i="6" a="1"/>
  <c r="BT14" i="6" s="1"/>
  <c r="BT12" i="6" a="1"/>
  <c r="BT12" i="6" s="1"/>
  <c r="BT15" i="6" a="1"/>
  <c r="BT15" i="6" s="1"/>
  <c r="BT16" i="6" a="1"/>
  <c r="BT16" i="6" s="1"/>
  <c r="BT13" i="6" a="1"/>
  <c r="BT13" i="6" s="1"/>
  <c r="BT17" i="6" a="1"/>
  <c r="BT17" i="6" s="1"/>
  <c r="BR9" i="6" l="1" a="1"/>
  <c r="BR9" i="6" s="1"/>
  <c r="BR52" i="6" a="1"/>
  <c r="BR52" i="6" s="1"/>
  <c r="BR54" i="6" a="1"/>
  <c r="BR54" i="6" s="1"/>
  <c r="BR56" i="6" a="1"/>
  <c r="BR56" i="6" s="1"/>
  <c r="BR55" i="6" a="1"/>
  <c r="BR55" i="6" s="1"/>
  <c r="BR57" i="6" a="1"/>
  <c r="BR57" i="6" s="1"/>
  <c r="BR53" i="6" a="1"/>
  <c r="BR53" i="6" s="1"/>
  <c r="BS48" i="6"/>
  <c r="BT10" i="6"/>
  <c r="BT3" i="6" s="1"/>
  <c r="BS2" i="6"/>
  <c r="BS5" i="6"/>
  <c r="BS3" i="6"/>
  <c r="BS4" i="6"/>
  <c r="BS6" i="6"/>
  <c r="BS7" i="6"/>
  <c r="BQ59" i="6"/>
  <c r="BS50" i="6"/>
  <c r="BS45" i="6"/>
  <c r="BS46" i="6"/>
  <c r="BS49" i="6"/>
  <c r="BT41" i="6"/>
  <c r="BT48" i="6" s="1"/>
  <c r="BU12" i="6" a="1"/>
  <c r="BU12" i="6" s="1"/>
  <c r="BU15" i="6" a="1"/>
  <c r="BU15" i="6" s="1"/>
  <c r="BU14" i="6" a="1"/>
  <c r="BU14" i="6" s="1"/>
  <c r="BU13" i="6" a="1"/>
  <c r="BU13" i="6" s="1"/>
  <c r="BU17" i="6" a="1"/>
  <c r="BU17" i="6" s="1"/>
  <c r="BU16" i="6" a="1"/>
  <c r="BU16" i="6" s="1"/>
  <c r="BS9" i="6" l="1" a="1"/>
  <c r="BS9" i="6" s="1"/>
  <c r="BS55" i="6" a="1"/>
  <c r="BS55" i="6" s="1"/>
  <c r="BS52" i="6" a="1"/>
  <c r="BS52" i="6" s="1"/>
  <c r="BS56" i="6" a="1"/>
  <c r="BS56" i="6" s="1"/>
  <c r="BS53" i="6" a="1"/>
  <c r="BS53" i="6" s="1"/>
  <c r="BS57" i="6" a="1"/>
  <c r="BS57" i="6" s="1"/>
  <c r="BS54" i="6" a="1"/>
  <c r="BS54" i="6" s="1"/>
  <c r="BR59" i="6"/>
  <c r="BT6" i="6"/>
  <c r="BT2" i="6"/>
  <c r="BT7" i="6"/>
  <c r="BT5" i="6"/>
  <c r="BT4" i="6"/>
  <c r="BU10" i="6"/>
  <c r="BT45" i="6"/>
  <c r="BT47" i="6"/>
  <c r="BT49" i="6"/>
  <c r="BU41" i="6"/>
  <c r="BU49" i="6" s="1"/>
  <c r="BT50" i="6"/>
  <c r="BT46" i="6"/>
  <c r="BV13" i="6" a="1"/>
  <c r="BV13" i="6" s="1"/>
  <c r="BV14" i="6" a="1"/>
  <c r="BV14" i="6" s="1"/>
  <c r="BV17" i="6" a="1"/>
  <c r="BV17" i="6" s="1"/>
  <c r="BV12" i="6" a="1"/>
  <c r="BV12" i="6" s="1"/>
  <c r="BV16" i="6" a="1"/>
  <c r="BV16" i="6" s="1"/>
  <c r="BV15" i="6" a="1"/>
  <c r="BV15" i="6" s="1"/>
  <c r="BT9" i="6" l="1" a="1"/>
  <c r="BT9" i="6" s="1"/>
  <c r="BT52" i="6" a="1"/>
  <c r="BT52" i="6" s="1"/>
  <c r="BT55" i="6" a="1"/>
  <c r="BT55" i="6" s="1"/>
  <c r="BT56" i="6" a="1"/>
  <c r="BT56" i="6" s="1"/>
  <c r="BT54" i="6" a="1"/>
  <c r="BT54" i="6" s="1"/>
  <c r="BT57" i="6" a="1"/>
  <c r="BT57" i="6" s="1"/>
  <c r="BT53" i="6" a="1"/>
  <c r="BT53" i="6" s="1"/>
  <c r="BS59" i="6"/>
  <c r="BU45" i="6"/>
  <c r="BU46" i="6"/>
  <c r="BU48" i="6"/>
  <c r="BV10" i="6"/>
  <c r="BU7" i="6"/>
  <c r="BU6" i="6"/>
  <c r="BU4" i="6"/>
  <c r="BU2" i="6"/>
  <c r="BU3" i="6"/>
  <c r="BU5" i="6"/>
  <c r="BU47" i="6"/>
  <c r="BU50" i="6"/>
  <c r="BV41" i="6"/>
  <c r="BV49" i="6" s="1"/>
  <c r="BW17" i="6" a="1"/>
  <c r="BW17" i="6" s="1"/>
  <c r="BW13" i="6" a="1"/>
  <c r="BW13" i="6" s="1"/>
  <c r="BW14" i="6" a="1"/>
  <c r="BW14" i="6" s="1"/>
  <c r="BW12" i="6" a="1"/>
  <c r="BW12" i="6" s="1"/>
  <c r="BW16" i="6" a="1"/>
  <c r="BW16" i="6" s="1"/>
  <c r="BW15" i="6" a="1"/>
  <c r="BW15" i="6" s="1"/>
  <c r="BU9" i="6" l="1" a="1"/>
  <c r="BU9" i="6" s="1"/>
  <c r="BU56" i="6" a="1"/>
  <c r="BU56" i="6" s="1"/>
  <c r="BU55" i="6" a="1"/>
  <c r="BU55" i="6" s="1"/>
  <c r="BU52" i="6" a="1"/>
  <c r="BU52" i="6" s="1"/>
  <c r="BU53" i="6" a="1"/>
  <c r="BU53" i="6" s="1"/>
  <c r="BU54" i="6" a="1"/>
  <c r="BU54" i="6" s="1"/>
  <c r="BU57" i="6" a="1"/>
  <c r="BU57" i="6" s="1"/>
  <c r="BV50" i="6"/>
  <c r="BV46" i="6"/>
  <c r="BV48" i="6"/>
  <c r="BV45" i="6"/>
  <c r="BT59" i="6"/>
  <c r="BW10" i="6"/>
  <c r="BW41" i="6"/>
  <c r="BW50" i="6" s="1"/>
  <c r="BV7" i="6"/>
  <c r="BV5" i="6"/>
  <c r="BV3" i="6"/>
  <c r="BV2" i="6"/>
  <c r="BV4" i="6"/>
  <c r="BV6" i="6"/>
  <c r="BV47" i="6"/>
  <c r="BX17" i="6" a="1"/>
  <c r="BX17" i="6" s="1"/>
  <c r="BX12" i="6" a="1"/>
  <c r="BX12" i="6" s="1"/>
  <c r="BX16" i="6" a="1"/>
  <c r="BX16" i="6" s="1"/>
  <c r="BX15" i="6" a="1"/>
  <c r="BX15" i="6" s="1"/>
  <c r="BX13" i="6" a="1"/>
  <c r="BX13" i="6" s="1"/>
  <c r="BX14" i="6" a="1"/>
  <c r="BX14" i="6" s="1"/>
  <c r="BV9" i="6" l="1" a="1"/>
  <c r="BV9" i="6" s="1"/>
  <c r="BV52" i="6" a="1"/>
  <c r="BV52" i="6" s="1"/>
  <c r="BV56" i="6" a="1"/>
  <c r="BV56" i="6" s="1"/>
  <c r="BV55" i="6" a="1"/>
  <c r="BV55" i="6" s="1"/>
  <c r="BV54" i="6" a="1"/>
  <c r="BV54" i="6" s="1"/>
  <c r="BV57" i="6" a="1"/>
  <c r="BV57" i="6" s="1"/>
  <c r="BV53" i="6" a="1"/>
  <c r="BV53" i="6" s="1"/>
  <c r="BU59" i="6"/>
  <c r="BW46" i="6"/>
  <c r="BW47" i="6"/>
  <c r="BW45" i="6"/>
  <c r="BW49" i="6"/>
  <c r="BW48" i="6"/>
  <c r="BX10" i="6"/>
  <c r="BX6" i="6" s="1"/>
  <c r="BW3" i="6"/>
  <c r="BW2" i="6"/>
  <c r="BW4" i="6"/>
  <c r="BW5" i="6"/>
  <c r="BW6" i="6"/>
  <c r="BW7" i="6"/>
  <c r="BX41" i="6"/>
  <c r="BX45" i="6" s="1"/>
  <c r="BY12" i="6" a="1"/>
  <c r="BY12" i="6" s="1"/>
  <c r="BY14" i="6" a="1"/>
  <c r="BY14" i="6" s="1"/>
  <c r="BY15" i="6" a="1"/>
  <c r="BY15" i="6" s="1"/>
  <c r="BY16" i="6" a="1"/>
  <c r="BY16" i="6" s="1"/>
  <c r="BY13" i="6" a="1"/>
  <c r="BY13" i="6" s="1"/>
  <c r="BY17" i="6" a="1"/>
  <c r="BY17" i="6" s="1"/>
  <c r="BW9" i="6" l="1" a="1"/>
  <c r="BW9" i="6" s="1"/>
  <c r="BW52" i="6" a="1"/>
  <c r="BW52" i="6" s="1"/>
  <c r="BW55" i="6" a="1"/>
  <c r="BW55" i="6" s="1"/>
  <c r="BW56" i="6" a="1"/>
  <c r="BW56" i="6" s="1"/>
  <c r="BW54" i="6" a="1"/>
  <c r="BW54" i="6" s="1"/>
  <c r="BW53" i="6" a="1"/>
  <c r="BW53" i="6" s="1"/>
  <c r="BW57" i="6" a="1"/>
  <c r="BW57" i="6" s="1"/>
  <c r="BV59" i="6"/>
  <c r="BX48" i="6"/>
  <c r="BY41" i="6"/>
  <c r="BY48" i="6" s="1"/>
  <c r="BX7" i="6"/>
  <c r="BX2" i="6"/>
  <c r="BX4" i="6"/>
  <c r="BY10" i="6"/>
  <c r="BY6" i="6" s="1"/>
  <c r="BX5" i="6"/>
  <c r="BX3" i="6"/>
  <c r="BX47" i="6"/>
  <c r="BX50" i="6"/>
  <c r="BX49" i="6"/>
  <c r="BX46" i="6"/>
  <c r="BZ16" i="6" a="1"/>
  <c r="BZ16" i="6" s="1"/>
  <c r="BZ13" i="6" a="1"/>
  <c r="BZ13" i="6" s="1"/>
  <c r="BZ15" i="6" a="1"/>
  <c r="BZ15" i="6" s="1"/>
  <c r="BZ17" i="6" a="1"/>
  <c r="BZ17" i="6" s="1"/>
  <c r="BZ12" i="6" a="1"/>
  <c r="BZ12" i="6" s="1"/>
  <c r="BZ14" i="6" a="1"/>
  <c r="BZ14" i="6" s="1"/>
  <c r="BX9" i="6" l="1" a="1"/>
  <c r="BX9" i="6" s="1"/>
  <c r="BX52" i="6" a="1"/>
  <c r="BX52" i="6" s="1"/>
  <c r="BX53" i="6" a="1"/>
  <c r="BX53" i="6" s="1"/>
  <c r="BX57" i="6" a="1"/>
  <c r="BX57" i="6" s="1"/>
  <c r="BX56" i="6" a="1"/>
  <c r="BX56" i="6" s="1"/>
  <c r="BX54" i="6" a="1"/>
  <c r="BX54" i="6" s="1"/>
  <c r="BX55" i="6" a="1"/>
  <c r="BX55" i="6" s="1"/>
  <c r="BY50" i="6"/>
  <c r="BW59" i="6"/>
  <c r="BY45" i="6"/>
  <c r="BY47" i="6"/>
  <c r="BY49" i="6"/>
  <c r="BY46" i="6"/>
  <c r="BY5" i="6"/>
  <c r="BY3" i="6"/>
  <c r="BY4" i="6"/>
  <c r="BY7" i="6"/>
  <c r="BY2" i="6"/>
  <c r="BZ10" i="6"/>
  <c r="BZ41" i="6"/>
  <c r="BZ50" i="6" s="1"/>
  <c r="CA15" i="6" a="1"/>
  <c r="CA15" i="6" s="1"/>
  <c r="CA13" i="6" a="1"/>
  <c r="CA13" i="6" s="1"/>
  <c r="CA17" i="6" a="1"/>
  <c r="CA17" i="6" s="1"/>
  <c r="CA14" i="6" a="1"/>
  <c r="CA14" i="6" s="1"/>
  <c r="CA12" i="6" a="1"/>
  <c r="CA12" i="6" s="1"/>
  <c r="CA16" i="6" a="1"/>
  <c r="CA16" i="6" s="1"/>
  <c r="BY9" i="6" l="1" a="1"/>
  <c r="BY9" i="6" s="1"/>
  <c r="BY56" i="6" a="1"/>
  <c r="BY56" i="6" s="1"/>
  <c r="BY54" i="6" a="1"/>
  <c r="BY54" i="6" s="1"/>
  <c r="BY55" i="6" a="1"/>
  <c r="BY55" i="6" s="1"/>
  <c r="BY52" i="6" a="1"/>
  <c r="BY52" i="6" s="1"/>
  <c r="BY53" i="6" a="1"/>
  <c r="BY53" i="6" s="1"/>
  <c r="BY57" i="6" a="1"/>
  <c r="BY57" i="6" s="1"/>
  <c r="BX59" i="6"/>
  <c r="BZ6" i="6"/>
  <c r="BZ5" i="6"/>
  <c r="BZ3" i="6"/>
  <c r="BZ7" i="6"/>
  <c r="BZ2" i="6"/>
  <c r="BZ4" i="6"/>
  <c r="CA10" i="6"/>
  <c r="BZ47" i="6"/>
  <c r="BZ48" i="6"/>
  <c r="BZ49" i="6"/>
  <c r="BZ45" i="6"/>
  <c r="CA41" i="6"/>
  <c r="CA50" i="6" s="1"/>
  <c r="BZ46" i="6"/>
  <c r="CB15" i="6" a="1"/>
  <c r="CB15" i="6" s="1"/>
  <c r="CB17" i="6" a="1"/>
  <c r="CB17" i="6" s="1"/>
  <c r="CB12" i="6" a="1"/>
  <c r="CB12" i="6" s="1"/>
  <c r="CB14" i="6" a="1"/>
  <c r="CB14" i="6" s="1"/>
  <c r="CB16" i="6" a="1"/>
  <c r="CB16" i="6" s="1"/>
  <c r="CB13" i="6" a="1"/>
  <c r="CB13" i="6" s="1"/>
  <c r="BZ9" i="6" l="1" a="1"/>
  <c r="BZ9" i="6" s="1"/>
  <c r="BZ52" i="6" a="1"/>
  <c r="BZ52" i="6" s="1"/>
  <c r="BZ56" i="6" a="1"/>
  <c r="BZ56" i="6" s="1"/>
  <c r="BZ55" i="6" a="1"/>
  <c r="BZ55" i="6" s="1"/>
  <c r="BZ53" i="6" a="1"/>
  <c r="BZ53" i="6" s="1"/>
  <c r="BZ54" i="6" a="1"/>
  <c r="BZ54" i="6" s="1"/>
  <c r="BZ57" i="6" a="1"/>
  <c r="BZ57" i="6" s="1"/>
  <c r="BY59" i="6"/>
  <c r="CB10" i="6"/>
  <c r="CA5" i="6"/>
  <c r="CA3" i="6"/>
  <c r="CA2" i="6"/>
  <c r="CA6" i="6"/>
  <c r="CA7" i="6"/>
  <c r="CA4" i="6"/>
  <c r="CA49" i="6"/>
  <c r="CA48" i="6"/>
  <c r="CA46" i="6"/>
  <c r="CA45" i="6"/>
  <c r="CB41" i="6"/>
  <c r="CB47" i="6" s="1"/>
  <c r="CA47" i="6"/>
  <c r="CC15" i="6" a="1"/>
  <c r="CC15" i="6" s="1"/>
  <c r="CC14" i="6" a="1"/>
  <c r="CC14" i="6" s="1"/>
  <c r="CC16" i="6" a="1"/>
  <c r="CC16" i="6" s="1"/>
  <c r="CC12" i="6" a="1"/>
  <c r="CC12" i="6" s="1"/>
  <c r="CC13" i="6" a="1"/>
  <c r="CC13" i="6" s="1"/>
  <c r="CC17" i="6" a="1"/>
  <c r="CC17" i="6" s="1"/>
  <c r="CA9" i="6" l="1" a="1"/>
  <c r="CA9" i="6" s="1"/>
  <c r="CA55" i="6" a="1"/>
  <c r="CA55" i="6" s="1"/>
  <c r="CA52" i="6" a="1"/>
  <c r="CA52" i="6" s="1"/>
  <c r="CA56" i="6" a="1"/>
  <c r="CA56" i="6" s="1"/>
  <c r="CA53" i="6" a="1"/>
  <c r="CA53" i="6" s="1"/>
  <c r="CA54" i="6" a="1"/>
  <c r="CA54" i="6" s="1"/>
  <c r="CA57" i="6" a="1"/>
  <c r="CA57" i="6" s="1"/>
  <c r="CB50" i="6"/>
  <c r="CB45" i="6"/>
  <c r="CB46" i="6"/>
  <c r="CB48" i="6"/>
  <c r="CB49" i="6"/>
  <c r="CB3" i="6"/>
  <c r="CB2" i="6"/>
  <c r="CB5" i="6"/>
  <c r="CB6" i="6"/>
  <c r="CB4" i="6"/>
  <c r="CB7" i="6"/>
  <c r="CC10" i="6"/>
  <c r="BZ59" i="6"/>
  <c r="CC41" i="6"/>
  <c r="CC48" i="6" s="1"/>
  <c r="CD16" i="6" a="1"/>
  <c r="CD16" i="6" s="1"/>
  <c r="CD14" i="6" a="1"/>
  <c r="CD14" i="6" s="1"/>
  <c r="CD15" i="6" a="1"/>
  <c r="CD15" i="6" s="1"/>
  <c r="CD13" i="6" a="1"/>
  <c r="CD13" i="6" s="1"/>
  <c r="CD17" i="6" a="1"/>
  <c r="CD17" i="6" s="1"/>
  <c r="CD12" i="6" a="1"/>
  <c r="CD12" i="6" s="1"/>
  <c r="CB9" i="6" l="1" a="1"/>
  <c r="CB9" i="6" s="1"/>
  <c r="CB52" i="6" a="1"/>
  <c r="CB52" i="6" s="1"/>
  <c r="CB54" i="6" a="1"/>
  <c r="CB54" i="6" s="1"/>
  <c r="CB55" i="6" a="1"/>
  <c r="CB55" i="6" s="1"/>
  <c r="CB56" i="6" a="1"/>
  <c r="CB56" i="6" s="1"/>
  <c r="CB53" i="6" a="1"/>
  <c r="CB53" i="6" s="1"/>
  <c r="CB57" i="6" a="1"/>
  <c r="CB57" i="6" s="1"/>
  <c r="CD10" i="6"/>
  <c r="CD3" i="6" s="1"/>
  <c r="CC2" i="6"/>
  <c r="CC4" i="6"/>
  <c r="CC3" i="6"/>
  <c r="CC6" i="6"/>
  <c r="CC5" i="6"/>
  <c r="CC7" i="6"/>
  <c r="CA59" i="6"/>
  <c r="CC50" i="6"/>
  <c r="CC47" i="6"/>
  <c r="CC46" i="6"/>
  <c r="CC45" i="6"/>
  <c r="CD41" i="6"/>
  <c r="CD50" i="6" s="1"/>
  <c r="CC49" i="6"/>
  <c r="CE12" i="6" a="1"/>
  <c r="CE12" i="6" s="1"/>
  <c r="CE16" i="6" a="1"/>
  <c r="CE16" i="6" s="1"/>
  <c r="CE13" i="6" a="1"/>
  <c r="CE13" i="6" s="1"/>
  <c r="CE17" i="6" a="1"/>
  <c r="CE17" i="6" s="1"/>
  <c r="CE14" i="6" a="1"/>
  <c r="CE14" i="6" s="1"/>
  <c r="CE15" i="6" a="1"/>
  <c r="CE15" i="6" s="1"/>
  <c r="CC9" i="6" l="1" a="1"/>
  <c r="CC9" i="6" s="1"/>
  <c r="CC54" i="6" a="1"/>
  <c r="CC54" i="6" s="1"/>
  <c r="CC56" i="6" a="1"/>
  <c r="CC56" i="6" s="1"/>
  <c r="CC55" i="6" a="1"/>
  <c r="CC55" i="6" s="1"/>
  <c r="CC52" i="6" a="1"/>
  <c r="CC52" i="6" s="1"/>
  <c r="CC57" i="6" a="1"/>
  <c r="CC57" i="6" s="1"/>
  <c r="CC53" i="6" a="1"/>
  <c r="CC53" i="6" s="1"/>
  <c r="CB59" i="6"/>
  <c r="CD6" i="6"/>
  <c r="CD2" i="6"/>
  <c r="CD7" i="6"/>
  <c r="CD46" i="6"/>
  <c r="CD4" i="6"/>
  <c r="CD5" i="6"/>
  <c r="CE10" i="6"/>
  <c r="CD47" i="6"/>
  <c r="CD48" i="6"/>
  <c r="CD45" i="6"/>
  <c r="CD49" i="6"/>
  <c r="CE41" i="6"/>
  <c r="CE48" i="6" s="1"/>
  <c r="CF17" i="6" a="1"/>
  <c r="CF17" i="6" s="1"/>
  <c r="CF15" i="6" a="1"/>
  <c r="CF15" i="6" s="1"/>
  <c r="CF12" i="6" a="1"/>
  <c r="CF12" i="6" s="1"/>
  <c r="CF13" i="6" a="1"/>
  <c r="CF13" i="6" s="1"/>
  <c r="CF16" i="6" a="1"/>
  <c r="CF16" i="6" s="1"/>
  <c r="CF14" i="6" a="1"/>
  <c r="CF14" i="6" s="1"/>
  <c r="CD9" i="6" l="1" a="1"/>
  <c r="CD9" i="6" s="1"/>
  <c r="CD52" i="6" a="1"/>
  <c r="CD52" i="6" s="1"/>
  <c r="CD56" i="6" a="1"/>
  <c r="CD56" i="6" s="1"/>
  <c r="CD55" i="6" a="1"/>
  <c r="CD55" i="6" s="1"/>
  <c r="CD54" i="6" a="1"/>
  <c r="CD54" i="6" s="1"/>
  <c r="CD57" i="6" a="1"/>
  <c r="CD57" i="6" s="1"/>
  <c r="CD53" i="6" a="1"/>
  <c r="CD53" i="6" s="1"/>
  <c r="CC59" i="6"/>
  <c r="CF10" i="6"/>
  <c r="CE6" i="6"/>
  <c r="CE7" i="6"/>
  <c r="CE2" i="6"/>
  <c r="CE3" i="6"/>
  <c r="CE4" i="6"/>
  <c r="CE5" i="6"/>
  <c r="CF41" i="6"/>
  <c r="CF46" i="6" s="1"/>
  <c r="CE45" i="6"/>
  <c r="CE47" i="6"/>
  <c r="CE49" i="6"/>
  <c r="CE46" i="6"/>
  <c r="CE50" i="6"/>
  <c r="CG16" i="6" a="1"/>
  <c r="CG16" i="6" s="1"/>
  <c r="CG17" i="6" a="1"/>
  <c r="CG17" i="6" s="1"/>
  <c r="CG15" i="6" a="1"/>
  <c r="CG15" i="6" s="1"/>
  <c r="CG14" i="6" a="1"/>
  <c r="CG14" i="6" s="1"/>
  <c r="CG12" i="6" a="1"/>
  <c r="CG12" i="6" s="1"/>
  <c r="CG13" i="6" a="1"/>
  <c r="CG13" i="6" s="1"/>
  <c r="CE9" i="6" l="1" a="1"/>
  <c r="CE9" i="6" s="1"/>
  <c r="CE55" i="6" a="1"/>
  <c r="CE55" i="6" s="1"/>
  <c r="CE56" i="6" a="1"/>
  <c r="CE56" i="6" s="1"/>
  <c r="CE52" i="6" a="1"/>
  <c r="CE52" i="6" s="1"/>
  <c r="CE53" i="6" a="1"/>
  <c r="CE53" i="6" s="1"/>
  <c r="CE54" i="6" a="1"/>
  <c r="CE54" i="6" s="1"/>
  <c r="CE57" i="6" a="1"/>
  <c r="CE57" i="6" s="1"/>
  <c r="CD59" i="6"/>
  <c r="CF45" i="6"/>
  <c r="CF47" i="6"/>
  <c r="CF49" i="6"/>
  <c r="CG10" i="6"/>
  <c r="CG4" i="6" s="1"/>
  <c r="CF50" i="6"/>
  <c r="CF48" i="6"/>
  <c r="CF4" i="6"/>
  <c r="CF2" i="6"/>
  <c r="CF5" i="6"/>
  <c r="CF6" i="6"/>
  <c r="CF3" i="6"/>
  <c r="CF7" i="6"/>
  <c r="CG41" i="6"/>
  <c r="CG47" i="6" s="1"/>
  <c r="CH12" i="6" a="1"/>
  <c r="CH12" i="6" s="1"/>
  <c r="CH15" i="6" a="1"/>
  <c r="CH15" i="6" s="1"/>
  <c r="CH16" i="6" a="1"/>
  <c r="CH16" i="6" s="1"/>
  <c r="CH14" i="6" a="1"/>
  <c r="CH14" i="6" s="1"/>
  <c r="CH13" i="6" a="1"/>
  <c r="CH13" i="6" s="1"/>
  <c r="CH17" i="6" a="1"/>
  <c r="CH17" i="6" s="1"/>
  <c r="CF9" i="6" l="1" a="1"/>
  <c r="CF9" i="6" s="1"/>
  <c r="CF52" i="6" a="1"/>
  <c r="CF52" i="6" s="1"/>
  <c r="CF55" i="6" a="1"/>
  <c r="CF55" i="6" s="1"/>
  <c r="CF56" i="6" a="1"/>
  <c r="CF56" i="6" s="1"/>
  <c r="CF54" i="6" a="1"/>
  <c r="CF54" i="6" s="1"/>
  <c r="CF53" i="6" a="1"/>
  <c r="CF53" i="6" s="1"/>
  <c r="CF57" i="6" a="1"/>
  <c r="CF57" i="6" s="1"/>
  <c r="CG45" i="6"/>
  <c r="CG48" i="6"/>
  <c r="CG46" i="6"/>
  <c r="CG49" i="6"/>
  <c r="CG50" i="6"/>
  <c r="CG5" i="6"/>
  <c r="CG2" i="6"/>
  <c r="CG6" i="6"/>
  <c r="CG3" i="6"/>
  <c r="CG7" i="6"/>
  <c r="CH10" i="6"/>
  <c r="CE59" i="6"/>
  <c r="CH41" i="6"/>
  <c r="CH45" i="6" s="1"/>
  <c r="CI15" i="6" a="1"/>
  <c r="CI15" i="6" s="1"/>
  <c r="CI12" i="6" a="1"/>
  <c r="CI12" i="6" s="1"/>
  <c r="CI16" i="6" a="1"/>
  <c r="CI16" i="6" s="1"/>
  <c r="CI14" i="6" a="1"/>
  <c r="CI14" i="6" s="1"/>
  <c r="CI13" i="6" a="1"/>
  <c r="CI13" i="6" s="1"/>
  <c r="CI17" i="6" a="1"/>
  <c r="CI17" i="6" s="1"/>
  <c r="CG9" i="6" l="1" a="1"/>
  <c r="CG9" i="6" s="1"/>
  <c r="CG52" i="6" a="1"/>
  <c r="CG52" i="6" s="1"/>
  <c r="CG56" i="6" a="1"/>
  <c r="CG56" i="6" s="1"/>
  <c r="CG55" i="6" a="1"/>
  <c r="CG55" i="6" s="1"/>
  <c r="CG54" i="6" a="1"/>
  <c r="CG54" i="6" s="1"/>
  <c r="CG57" i="6" a="1"/>
  <c r="CG57" i="6" s="1"/>
  <c r="CG53" i="6" a="1"/>
  <c r="CG53" i="6" s="1"/>
  <c r="CH49" i="6"/>
  <c r="CH48" i="6"/>
  <c r="CF59" i="6"/>
  <c r="CH47" i="6"/>
  <c r="CH46" i="6"/>
  <c r="CI10" i="6"/>
  <c r="CI5" i="6" s="1"/>
  <c r="CI41" i="6"/>
  <c r="CI50" i="6" s="1"/>
  <c r="CH50" i="6"/>
  <c r="CH5" i="6"/>
  <c r="CH2" i="6"/>
  <c r="CH6" i="6"/>
  <c r="CH7" i="6"/>
  <c r="CH3" i="6"/>
  <c r="CH4" i="6"/>
  <c r="CJ16" i="6" a="1"/>
  <c r="CJ16" i="6" s="1"/>
  <c r="CJ15" i="6" a="1"/>
  <c r="CJ15" i="6" s="1"/>
  <c r="CJ17" i="6" a="1"/>
  <c r="CJ17" i="6" s="1"/>
  <c r="CJ13" i="6" a="1"/>
  <c r="CJ13" i="6" s="1"/>
  <c r="CJ14" i="6" a="1"/>
  <c r="CJ14" i="6" s="1"/>
  <c r="CJ12" i="6" a="1"/>
  <c r="CJ12" i="6" s="1"/>
  <c r="CH9" i="6" l="1" a="1"/>
  <c r="CH9" i="6" s="1"/>
  <c r="CH54" i="6" a="1"/>
  <c r="CH54" i="6" s="1"/>
  <c r="CH56" i="6" a="1"/>
  <c r="CH56" i="6" s="1"/>
  <c r="CH57" i="6" a="1"/>
  <c r="CH57" i="6" s="1"/>
  <c r="CH52" i="6" a="1"/>
  <c r="CH52" i="6" s="1"/>
  <c r="CH53" i="6" a="1"/>
  <c r="CH53" i="6" s="1"/>
  <c r="CH55" i="6" a="1"/>
  <c r="CH55" i="6" s="1"/>
  <c r="CG59" i="6"/>
  <c r="CI47" i="6"/>
  <c r="CI49" i="6"/>
  <c r="CI48" i="6"/>
  <c r="CI45" i="6"/>
  <c r="CI46" i="6"/>
  <c r="CI6" i="6"/>
  <c r="CI7" i="6"/>
  <c r="CI4" i="6"/>
  <c r="CI2" i="6"/>
  <c r="CI3" i="6"/>
  <c r="CJ10" i="6"/>
  <c r="CJ41" i="6"/>
  <c r="CJ50" i="6" s="1"/>
  <c r="CK16" i="6" a="1"/>
  <c r="CK16" i="6" s="1"/>
  <c r="CK15" i="6" a="1"/>
  <c r="CK15" i="6" s="1"/>
  <c r="CK14" i="6" a="1"/>
  <c r="CK14" i="6" s="1"/>
  <c r="CK17" i="6" a="1"/>
  <c r="CK17" i="6" s="1"/>
  <c r="CK13" i="6" a="1"/>
  <c r="CK13" i="6" s="1"/>
  <c r="CK12" i="6" a="1"/>
  <c r="CK12" i="6" s="1"/>
  <c r="CI9" i="6" l="1" a="1"/>
  <c r="CI9" i="6" s="1"/>
  <c r="CI52" i="6" a="1"/>
  <c r="CI52" i="6" s="1"/>
  <c r="CI55" i="6" a="1"/>
  <c r="CI55" i="6" s="1"/>
  <c r="CI56" i="6" a="1"/>
  <c r="CI56" i="6" s="1"/>
  <c r="CI54" i="6" a="1"/>
  <c r="CI54" i="6" s="1"/>
  <c r="CI57" i="6" a="1"/>
  <c r="CI57" i="6" s="1"/>
  <c r="CI53" i="6" a="1"/>
  <c r="CI53" i="6" s="1"/>
  <c r="CH59" i="6"/>
  <c r="CK41" i="6"/>
  <c r="CK50" i="6" s="1"/>
  <c r="CJ45" i="6"/>
  <c r="CJ46" i="6"/>
  <c r="CJ49" i="6"/>
  <c r="CJ48" i="6"/>
  <c r="CK10" i="6"/>
  <c r="CK4" i="6" s="1"/>
  <c r="CJ3" i="6"/>
  <c r="CJ2" i="6"/>
  <c r="CJ5" i="6"/>
  <c r="CJ6" i="6"/>
  <c r="CJ4" i="6"/>
  <c r="CJ7" i="6"/>
  <c r="CJ47" i="6"/>
  <c r="CL17" i="6" a="1"/>
  <c r="CL17" i="6" s="1"/>
  <c r="CL12" i="6" a="1"/>
  <c r="CL12" i="6" s="1"/>
  <c r="CL16" i="6" a="1"/>
  <c r="CL16" i="6" s="1"/>
  <c r="CL14" i="6" a="1"/>
  <c r="CL14" i="6" s="1"/>
  <c r="CL15" i="6" a="1"/>
  <c r="CL15" i="6" s="1"/>
  <c r="CL13" i="6" a="1"/>
  <c r="CL13" i="6" s="1"/>
  <c r="CJ9" i="6" l="1" a="1"/>
  <c r="CJ9" i="6" s="1"/>
  <c r="CJ56" i="6" a="1"/>
  <c r="CJ56" i="6" s="1"/>
  <c r="CJ52" i="6" a="1"/>
  <c r="CJ52" i="6" s="1"/>
  <c r="CJ55" i="6" a="1"/>
  <c r="CJ55" i="6" s="1"/>
  <c r="CJ54" i="6" a="1"/>
  <c r="CJ54" i="6" s="1"/>
  <c r="CJ53" i="6" a="1"/>
  <c r="CJ53" i="6" s="1"/>
  <c r="CJ57" i="6" a="1"/>
  <c r="CJ57" i="6" s="1"/>
  <c r="CI59" i="6"/>
  <c r="CK45" i="6"/>
  <c r="CK48" i="6"/>
  <c r="CK46" i="6"/>
  <c r="CK47" i="6"/>
  <c r="CK49" i="6"/>
  <c r="CK3" i="6"/>
  <c r="CK6" i="6"/>
  <c r="CK5" i="6"/>
  <c r="CK7" i="6"/>
  <c r="CK2" i="6"/>
  <c r="CL10" i="6"/>
  <c r="CL41" i="6"/>
  <c r="CL46" i="6" s="1"/>
  <c r="CM13" i="6" a="1"/>
  <c r="CM13" i="6" s="1"/>
  <c r="CM12" i="6" a="1"/>
  <c r="CM12" i="6" s="1"/>
  <c r="CM16" i="6" a="1"/>
  <c r="CM16" i="6" s="1"/>
  <c r="CM17" i="6" a="1"/>
  <c r="CM17" i="6" s="1"/>
  <c r="CM14" i="6" a="1"/>
  <c r="CM14" i="6" s="1"/>
  <c r="CM15" i="6" a="1"/>
  <c r="CM15" i="6" s="1"/>
  <c r="CK9" i="6" l="1" a="1"/>
  <c r="CK9" i="6" s="1"/>
  <c r="CK55" i="6" a="1"/>
  <c r="CK55" i="6" s="1"/>
  <c r="CK52" i="6" a="1"/>
  <c r="CK52" i="6" s="1"/>
  <c r="CK56" i="6" a="1"/>
  <c r="CK56" i="6" s="1"/>
  <c r="CK53" i="6" a="1"/>
  <c r="CK53" i="6" s="1"/>
  <c r="CK57" i="6" a="1"/>
  <c r="CK57" i="6" s="1"/>
  <c r="CK54" i="6" a="1"/>
  <c r="CK54" i="6" s="1"/>
  <c r="CL49" i="6"/>
  <c r="CL48" i="6"/>
  <c r="CL50" i="6"/>
  <c r="CL47" i="6"/>
  <c r="CL45" i="6"/>
  <c r="CM41" i="6"/>
  <c r="CM49" i="6" s="1"/>
  <c r="CJ59" i="6"/>
  <c r="CM10" i="6"/>
  <c r="CM4" i="6" s="1"/>
  <c r="CL4" i="6"/>
  <c r="CL3" i="6"/>
  <c r="CL2" i="6"/>
  <c r="CL7" i="6"/>
  <c r="CL5" i="6"/>
  <c r="CL6" i="6"/>
  <c r="CN12" i="6" a="1"/>
  <c r="CN12" i="6" s="1"/>
  <c r="CN16" i="6" a="1"/>
  <c r="CN16" i="6" s="1"/>
  <c r="CN15" i="6" a="1"/>
  <c r="CN15" i="6" s="1"/>
  <c r="CN17" i="6" a="1"/>
  <c r="CN17" i="6" s="1"/>
  <c r="CN13" i="6" a="1"/>
  <c r="CN13" i="6" s="1"/>
  <c r="CN14" i="6" a="1"/>
  <c r="CN14" i="6" s="1"/>
  <c r="CL9" i="6" l="1" a="1"/>
  <c r="CL9" i="6" s="1"/>
  <c r="CL52" i="6" a="1"/>
  <c r="CL52" i="6" s="1"/>
  <c r="CL56" i="6" a="1"/>
  <c r="CL56" i="6" s="1"/>
  <c r="CL55" i="6" a="1"/>
  <c r="CL55" i="6" s="1"/>
  <c r="CL54" i="6" a="1"/>
  <c r="CL54" i="6" s="1"/>
  <c r="CL53" i="6" a="1"/>
  <c r="CL53" i="6" s="1"/>
  <c r="CL57" i="6" a="1"/>
  <c r="CL57" i="6" s="1"/>
  <c r="CK59" i="6"/>
  <c r="CM50" i="6"/>
  <c r="CM46" i="6"/>
  <c r="CM45" i="6"/>
  <c r="CM48" i="6"/>
  <c r="CM47" i="6"/>
  <c r="CM3" i="6"/>
  <c r="CM2" i="6"/>
  <c r="CM6" i="6"/>
  <c r="CM7" i="6"/>
  <c r="CM5" i="6"/>
  <c r="CN10" i="6"/>
  <c r="CN41" i="6"/>
  <c r="CN45" i="6" s="1"/>
  <c r="CO13" i="6" a="1"/>
  <c r="CO13" i="6" s="1"/>
  <c r="CO15" i="6" a="1"/>
  <c r="CO15" i="6" s="1"/>
  <c r="CO17" i="6" a="1"/>
  <c r="CO17" i="6" s="1"/>
  <c r="CO14" i="6" a="1"/>
  <c r="CO14" i="6" s="1"/>
  <c r="CO12" i="6" a="1"/>
  <c r="CO12" i="6" s="1"/>
  <c r="CO16" i="6" a="1"/>
  <c r="CO16" i="6" s="1"/>
  <c r="CM9" i="6" l="1" a="1"/>
  <c r="CM9" i="6" s="1"/>
  <c r="CM52" i="6" a="1"/>
  <c r="CM52" i="6" s="1"/>
  <c r="CM56" i="6" a="1"/>
  <c r="CM56" i="6" s="1"/>
  <c r="CM55" i="6" a="1"/>
  <c r="CM55" i="6" s="1"/>
  <c r="CM57" i="6" a="1"/>
  <c r="CM57" i="6" s="1"/>
  <c r="CM53" i="6" a="1"/>
  <c r="CM53" i="6" s="1"/>
  <c r="CM54" i="6" a="1"/>
  <c r="CM54" i="6" s="1"/>
  <c r="CL59" i="6"/>
  <c r="CN46" i="6"/>
  <c r="CN50" i="6"/>
  <c r="CN49" i="6"/>
  <c r="CO41" i="6"/>
  <c r="CO45" i="6" s="1"/>
  <c r="CO10" i="6"/>
  <c r="CN2" i="6"/>
  <c r="CN3" i="6"/>
  <c r="CN4" i="6"/>
  <c r="CN7" i="6"/>
  <c r="CN6" i="6"/>
  <c r="CN5" i="6"/>
  <c r="CN47" i="6"/>
  <c r="CN48" i="6"/>
  <c r="CP12" i="6" a="1"/>
  <c r="CP12" i="6" s="1"/>
  <c r="CP15" i="6" a="1"/>
  <c r="CP15" i="6" s="1"/>
  <c r="CP14" i="6" a="1"/>
  <c r="CP14" i="6" s="1"/>
  <c r="CP16" i="6" a="1"/>
  <c r="CP16" i="6" s="1"/>
  <c r="CP13" i="6" a="1"/>
  <c r="CP13" i="6" s="1"/>
  <c r="CP17" i="6" a="1"/>
  <c r="CP17" i="6" s="1"/>
  <c r="CN9" i="6" l="1" a="1"/>
  <c r="CN9" i="6" s="1"/>
  <c r="CN55" i="6" a="1"/>
  <c r="CN55" i="6" s="1"/>
  <c r="CN54" i="6" a="1"/>
  <c r="CN54" i="6" s="1"/>
  <c r="CN53" i="6" a="1"/>
  <c r="CN53" i="6" s="1"/>
  <c r="CN57" i="6" a="1"/>
  <c r="CN57" i="6" s="1"/>
  <c r="CN52" i="6" a="1"/>
  <c r="CN52" i="6" s="1"/>
  <c r="CN56" i="6" a="1"/>
  <c r="CN56" i="6" s="1"/>
  <c r="CM59" i="6"/>
  <c r="CO48" i="6"/>
  <c r="CO46" i="6"/>
  <c r="CO49" i="6"/>
  <c r="CO50" i="6"/>
  <c r="CO47" i="6"/>
  <c r="CP10" i="6"/>
  <c r="CP5" i="6" s="1"/>
  <c r="CO4" i="6"/>
  <c r="CO3" i="6"/>
  <c r="CO6" i="6"/>
  <c r="CO2" i="6"/>
  <c r="CO7" i="6"/>
  <c r="CO5" i="6"/>
  <c r="CP41" i="6"/>
  <c r="CP50" i="6" s="1"/>
  <c r="CQ14" i="6" a="1"/>
  <c r="CQ14" i="6" s="1"/>
  <c r="CQ17" i="6" a="1"/>
  <c r="CQ17" i="6" s="1"/>
  <c r="CQ12" i="6" a="1"/>
  <c r="CQ12" i="6" s="1"/>
  <c r="CQ16" i="6" a="1"/>
  <c r="CQ16" i="6" s="1"/>
  <c r="CQ15" i="6" a="1"/>
  <c r="CQ15" i="6" s="1"/>
  <c r="CQ13" i="6" a="1"/>
  <c r="CQ13" i="6" s="1"/>
  <c r="CO9" i="6" l="1" a="1"/>
  <c r="CO9" i="6" s="1"/>
  <c r="CO56" i="6" a="1"/>
  <c r="CO56" i="6" s="1"/>
  <c r="CO54" i="6" a="1"/>
  <c r="CO54" i="6" s="1"/>
  <c r="CO52" i="6" a="1"/>
  <c r="CO52" i="6" s="1"/>
  <c r="CO55" i="6" a="1"/>
  <c r="CO55" i="6" s="1"/>
  <c r="CO57" i="6" a="1"/>
  <c r="CO57" i="6" s="1"/>
  <c r="CO53" i="6" a="1"/>
  <c r="CO53" i="6" s="1"/>
  <c r="CP7" i="6"/>
  <c r="CP3" i="6"/>
  <c r="CP2" i="6"/>
  <c r="CP4" i="6"/>
  <c r="CN59" i="6"/>
  <c r="CP6" i="6"/>
  <c r="CP47" i="6"/>
  <c r="CQ10" i="6"/>
  <c r="CP45" i="6"/>
  <c r="CP48" i="6"/>
  <c r="CP46" i="6"/>
  <c r="CP49" i="6"/>
  <c r="CQ41" i="6"/>
  <c r="CQ45" i="6" s="1"/>
  <c r="CR12" i="6" a="1"/>
  <c r="CR12" i="6" s="1"/>
  <c r="CR15" i="6" a="1"/>
  <c r="CR15" i="6" s="1"/>
  <c r="CR16" i="6" a="1"/>
  <c r="CR16" i="6" s="1"/>
  <c r="CR13" i="6" a="1"/>
  <c r="CR13" i="6" s="1"/>
  <c r="CR17" i="6" a="1"/>
  <c r="CR17" i="6" s="1"/>
  <c r="CR14" i="6" a="1"/>
  <c r="CR14" i="6" s="1"/>
  <c r="CP9" i="6" l="1" a="1"/>
  <c r="CP9" i="6" s="1"/>
  <c r="CP52" i="6" a="1"/>
  <c r="CP52" i="6" s="1"/>
  <c r="CP56" i="6" a="1"/>
  <c r="CP56" i="6" s="1"/>
  <c r="CP55" i="6" a="1"/>
  <c r="CP55" i="6" s="1"/>
  <c r="CP57" i="6" a="1"/>
  <c r="CP57" i="6" s="1"/>
  <c r="CP54" i="6" a="1"/>
  <c r="CP54" i="6" s="1"/>
  <c r="CP53" i="6" a="1"/>
  <c r="CP53" i="6" s="1"/>
  <c r="CO59" i="6"/>
  <c r="CQ46" i="6"/>
  <c r="CQ48" i="6"/>
  <c r="CQ49" i="6"/>
  <c r="CR41" i="6"/>
  <c r="CR50" i="6" s="1"/>
  <c r="CR10" i="6"/>
  <c r="CR2" i="6" s="1"/>
  <c r="CQ3" i="6"/>
  <c r="CQ4" i="6"/>
  <c r="CQ5" i="6"/>
  <c r="CQ2" i="6"/>
  <c r="CQ7" i="6"/>
  <c r="CQ6" i="6"/>
  <c r="CQ50" i="6"/>
  <c r="CQ47" i="6"/>
  <c r="CS14" i="6" a="1"/>
  <c r="CS14" i="6" s="1"/>
  <c r="CS13" i="6" a="1"/>
  <c r="CS13" i="6" s="1"/>
  <c r="CS16" i="6" a="1"/>
  <c r="CS16" i="6" s="1"/>
  <c r="CS17" i="6" a="1"/>
  <c r="CS17" i="6" s="1"/>
  <c r="CS15" i="6" a="1"/>
  <c r="CS15" i="6" s="1"/>
  <c r="CS12" i="6" a="1"/>
  <c r="CS12" i="6" s="1"/>
  <c r="CQ9" i="6" l="1" a="1"/>
  <c r="CQ9" i="6" s="1"/>
  <c r="CQ52" i="6" a="1"/>
  <c r="CQ52" i="6" s="1"/>
  <c r="CQ54" i="6" a="1"/>
  <c r="CQ54" i="6" s="1"/>
  <c r="CQ55" i="6" a="1"/>
  <c r="CQ55" i="6" s="1"/>
  <c r="CQ53" i="6" a="1"/>
  <c r="CQ53" i="6" s="1"/>
  <c r="CQ57" i="6" a="1"/>
  <c r="CQ57" i="6" s="1"/>
  <c r="CQ56" i="6" a="1"/>
  <c r="CQ56" i="6" s="1"/>
  <c r="CR48" i="6"/>
  <c r="CR45" i="6"/>
  <c r="CR46" i="6"/>
  <c r="CR47" i="6"/>
  <c r="CR49" i="6"/>
  <c r="CR5" i="6"/>
  <c r="CP59" i="6"/>
  <c r="CR6" i="6"/>
  <c r="CR4" i="6"/>
  <c r="CR3" i="6"/>
  <c r="CR7" i="6"/>
  <c r="CS10" i="6"/>
  <c r="CS4" i="6" s="1"/>
  <c r="CS41" i="6"/>
  <c r="CS50" i="6" s="1"/>
  <c r="CT12" i="6" a="1"/>
  <c r="CT12" i="6" s="1"/>
  <c r="CT15" i="6" a="1"/>
  <c r="CT15" i="6" s="1"/>
  <c r="CT14" i="6" a="1"/>
  <c r="CT14" i="6" s="1"/>
  <c r="CT16" i="6" a="1"/>
  <c r="CT16" i="6" s="1"/>
  <c r="CT17" i="6" a="1"/>
  <c r="CT17" i="6" s="1"/>
  <c r="CT13" i="6" a="1"/>
  <c r="CT13" i="6" s="1"/>
  <c r="CR9" i="6" l="1" a="1"/>
  <c r="CR9" i="6" s="1"/>
  <c r="CR55" i="6" a="1"/>
  <c r="CR55" i="6" s="1"/>
  <c r="CR56" i="6" a="1"/>
  <c r="CR56" i="6" s="1"/>
  <c r="CR52" i="6" a="1"/>
  <c r="CR52" i="6" s="1"/>
  <c r="CR54" i="6" a="1"/>
  <c r="CR54" i="6" s="1"/>
  <c r="CR57" i="6" a="1"/>
  <c r="CR57" i="6" s="1"/>
  <c r="CR53" i="6" a="1"/>
  <c r="CR53" i="6" s="1"/>
  <c r="CQ59" i="6"/>
  <c r="CS46" i="6"/>
  <c r="CS49" i="6"/>
  <c r="CS45" i="6"/>
  <c r="CS6" i="6"/>
  <c r="CS7" i="6"/>
  <c r="CS48" i="6"/>
  <c r="CS47" i="6"/>
  <c r="CS5" i="6"/>
  <c r="CS3" i="6"/>
  <c r="CS2" i="6"/>
  <c r="CT10" i="6"/>
  <c r="CT41" i="6"/>
  <c r="CT45" i="6" s="1"/>
  <c r="CU13" i="6" a="1"/>
  <c r="CU13" i="6" s="1"/>
  <c r="CU12" i="6" a="1"/>
  <c r="CU12" i="6" s="1"/>
  <c r="CU16" i="6" a="1"/>
  <c r="CU16" i="6" s="1"/>
  <c r="CU15" i="6" a="1"/>
  <c r="CU15" i="6" s="1"/>
  <c r="CU14" i="6" a="1"/>
  <c r="CU14" i="6" s="1"/>
  <c r="CU17" i="6" a="1"/>
  <c r="CU17" i="6" s="1"/>
  <c r="CS9" i="6" l="1" a="1"/>
  <c r="CS9" i="6" s="1"/>
  <c r="CS56" i="6" a="1"/>
  <c r="CS56" i="6" s="1"/>
  <c r="CS55" i="6" a="1"/>
  <c r="CS55" i="6" s="1"/>
  <c r="CS52" i="6" a="1"/>
  <c r="CS52" i="6" s="1"/>
  <c r="CS54" i="6" a="1"/>
  <c r="CS54" i="6" s="1"/>
  <c r="CS57" i="6" a="1"/>
  <c r="CS57" i="6" s="1"/>
  <c r="CS53" i="6" a="1"/>
  <c r="CS53" i="6" s="1"/>
  <c r="CR59" i="6"/>
  <c r="CU10" i="6"/>
  <c r="CT2" i="6"/>
  <c r="CT5" i="6"/>
  <c r="CT3" i="6"/>
  <c r="CT7" i="6"/>
  <c r="CT4" i="6"/>
  <c r="CT6" i="6"/>
  <c r="CU41" i="6"/>
  <c r="CU48" i="6" s="1"/>
  <c r="CT46" i="6"/>
  <c r="CT50" i="6"/>
  <c r="CT49" i="6"/>
  <c r="CT47" i="6"/>
  <c r="CT48" i="6"/>
  <c r="CV13" i="6" a="1"/>
  <c r="CV13" i="6" s="1"/>
  <c r="CV12" i="6" a="1"/>
  <c r="CV12" i="6" s="1"/>
  <c r="CV15" i="6" a="1"/>
  <c r="CV15" i="6" s="1"/>
  <c r="CV16" i="6" a="1"/>
  <c r="CV16" i="6" s="1"/>
  <c r="CV14" i="6" a="1"/>
  <c r="CV14" i="6" s="1"/>
  <c r="CV17" i="6" a="1"/>
  <c r="CV17" i="6" s="1"/>
  <c r="CT9" i="6" l="1" a="1"/>
  <c r="CT9" i="6" s="1"/>
  <c r="CT56" i="6" a="1"/>
  <c r="CT56" i="6" s="1"/>
  <c r="CT53" i="6" a="1"/>
  <c r="CT53" i="6" s="1"/>
  <c r="CT54" i="6" a="1"/>
  <c r="CT54" i="6" s="1"/>
  <c r="CT57" i="6" a="1"/>
  <c r="CT57" i="6" s="1"/>
  <c r="CT52" i="6" a="1"/>
  <c r="CT52" i="6" s="1"/>
  <c r="CT55" i="6" a="1"/>
  <c r="CT55" i="6" s="1"/>
  <c r="CS59" i="6"/>
  <c r="CU46" i="6"/>
  <c r="CU45" i="6"/>
  <c r="CU49" i="6"/>
  <c r="CV10" i="6"/>
  <c r="CU47" i="6"/>
  <c r="CU50" i="6"/>
  <c r="CU4" i="6"/>
  <c r="CU3" i="6"/>
  <c r="CU6" i="6"/>
  <c r="CU7" i="6"/>
  <c r="CU5" i="6"/>
  <c r="CU2" i="6"/>
  <c r="CV41" i="6"/>
  <c r="CV48" i="6" s="1"/>
  <c r="CW12" i="6" a="1"/>
  <c r="CW12" i="6" s="1"/>
  <c r="CW15" i="6" a="1"/>
  <c r="CW15" i="6" s="1"/>
  <c r="CW13" i="6" a="1"/>
  <c r="CW13" i="6" s="1"/>
  <c r="CW16" i="6" a="1"/>
  <c r="CW16" i="6" s="1"/>
  <c r="CW17" i="6" a="1"/>
  <c r="CW17" i="6" s="1"/>
  <c r="CW14" i="6" a="1"/>
  <c r="CW14" i="6" s="1"/>
  <c r="CU9" i="6" l="1" a="1"/>
  <c r="CU9" i="6" s="1"/>
  <c r="CU52" i="6" a="1"/>
  <c r="CU52" i="6" s="1"/>
  <c r="CU56" i="6" a="1"/>
  <c r="CU56" i="6" s="1"/>
  <c r="CU54" i="6" a="1"/>
  <c r="CU54" i="6" s="1"/>
  <c r="CU55" i="6" a="1"/>
  <c r="CU55" i="6" s="1"/>
  <c r="CU57" i="6" a="1"/>
  <c r="CU57" i="6" s="1"/>
  <c r="CU53" i="6" a="1"/>
  <c r="CU53" i="6" s="1"/>
  <c r="CV47" i="6"/>
  <c r="CV3" i="6"/>
  <c r="CV6" i="6"/>
  <c r="CV7" i="6"/>
  <c r="CV4" i="6"/>
  <c r="CV2" i="6"/>
  <c r="CV5" i="6"/>
  <c r="CW10" i="6"/>
  <c r="CV50" i="6"/>
  <c r="CT59" i="6"/>
  <c r="CV45" i="6"/>
  <c r="CV46" i="6"/>
  <c r="CV49" i="6"/>
  <c r="CW41" i="6"/>
  <c r="CW46" i="6" s="1"/>
  <c r="CX15" i="6" a="1"/>
  <c r="CX15" i="6" s="1"/>
  <c r="CX14" i="6" a="1"/>
  <c r="CX14" i="6" s="1"/>
  <c r="CX17" i="6" a="1"/>
  <c r="CX17" i="6" s="1"/>
  <c r="CX12" i="6" a="1"/>
  <c r="CX12" i="6" s="1"/>
  <c r="CX13" i="6" a="1"/>
  <c r="CX13" i="6" s="1"/>
  <c r="CX16" i="6" a="1"/>
  <c r="CX16" i="6" s="1"/>
  <c r="CV9" i="6" l="1" a="1"/>
  <c r="CV9" i="6" s="1"/>
  <c r="CV54" i="6" a="1"/>
  <c r="CV54" i="6" s="1"/>
  <c r="CV55" i="6" a="1"/>
  <c r="CV55" i="6" s="1"/>
  <c r="CV52" i="6" a="1"/>
  <c r="CV52" i="6" s="1"/>
  <c r="CV56" i="6" a="1"/>
  <c r="CV56" i="6" s="1"/>
  <c r="CV53" i="6" a="1"/>
  <c r="CV53" i="6" s="1"/>
  <c r="CV57" i="6" a="1"/>
  <c r="CV57" i="6" s="1"/>
  <c r="CU59" i="6"/>
  <c r="CW48" i="6"/>
  <c r="CW47" i="6"/>
  <c r="CX10" i="6"/>
  <c r="CX5" i="6" s="1"/>
  <c r="CW3" i="6"/>
  <c r="CW5" i="6"/>
  <c r="CW4" i="6"/>
  <c r="CW6" i="6"/>
  <c r="CW7" i="6"/>
  <c r="CW2" i="6"/>
  <c r="CW49" i="6"/>
  <c r="CW45" i="6"/>
  <c r="CW50" i="6"/>
  <c r="CX41" i="6"/>
  <c r="CX50" i="6" s="1"/>
  <c r="CY13" i="6" a="1"/>
  <c r="CY13" i="6" s="1"/>
  <c r="CY14" i="6" a="1"/>
  <c r="CY14" i="6" s="1"/>
  <c r="CY12" i="6" a="1"/>
  <c r="CY12" i="6" s="1"/>
  <c r="CY16" i="6" a="1"/>
  <c r="CY16" i="6" s="1"/>
  <c r="CY17" i="6" a="1"/>
  <c r="CY17" i="6" s="1"/>
  <c r="CY15" i="6" a="1"/>
  <c r="CY15" i="6" s="1"/>
  <c r="CW9" i="6" l="1" a="1"/>
  <c r="CW9" i="6" s="1"/>
  <c r="CW56" i="6" a="1"/>
  <c r="CW56" i="6" s="1"/>
  <c r="CW55" i="6" a="1"/>
  <c r="CW55" i="6" s="1"/>
  <c r="CW52" i="6" a="1"/>
  <c r="CW52" i="6" s="1"/>
  <c r="CW54" i="6" a="1"/>
  <c r="CW54" i="6" s="1"/>
  <c r="CW53" i="6" a="1"/>
  <c r="CW53" i="6" s="1"/>
  <c r="CW57" i="6" a="1"/>
  <c r="CW57" i="6" s="1"/>
  <c r="CX4" i="6"/>
  <c r="CV59" i="6"/>
  <c r="CX3" i="6"/>
  <c r="CX2" i="6"/>
  <c r="CX6" i="6"/>
  <c r="CX49" i="6"/>
  <c r="CX7" i="6"/>
  <c r="CY10" i="6"/>
  <c r="CX45" i="6"/>
  <c r="CX48" i="6"/>
  <c r="CX47" i="6"/>
  <c r="CX46" i="6"/>
  <c r="CY41" i="6"/>
  <c r="CY46" i="6" s="1"/>
  <c r="CZ12" i="6" a="1"/>
  <c r="CZ12" i="6" s="1"/>
  <c r="CZ13" i="6" a="1"/>
  <c r="CZ13" i="6" s="1"/>
  <c r="CZ16" i="6" a="1"/>
  <c r="CZ16" i="6" s="1"/>
  <c r="CZ14" i="6" a="1"/>
  <c r="CZ14" i="6" s="1"/>
  <c r="CZ15" i="6" a="1"/>
  <c r="CZ15" i="6" s="1"/>
  <c r="CZ17" i="6" a="1"/>
  <c r="CZ17" i="6" s="1"/>
  <c r="CX9" i="6" l="1" a="1"/>
  <c r="CX9" i="6" s="1"/>
  <c r="CX56" i="6" a="1"/>
  <c r="CX56" i="6" s="1"/>
  <c r="CX55" i="6" a="1"/>
  <c r="CX55" i="6" s="1"/>
  <c r="CX52" i="6" a="1"/>
  <c r="CX52" i="6" s="1"/>
  <c r="CX54" i="6" a="1"/>
  <c r="CX54" i="6" s="1"/>
  <c r="CX57" i="6" a="1"/>
  <c r="CX57" i="6" s="1"/>
  <c r="CX53" i="6" a="1"/>
  <c r="CX53" i="6" s="1"/>
  <c r="CW59" i="6"/>
  <c r="CZ41" i="6"/>
  <c r="CZ49" i="6" s="1"/>
  <c r="CZ10" i="6"/>
  <c r="CZ7" i="6" s="1"/>
  <c r="CY50" i="6"/>
  <c r="CY47" i="6"/>
  <c r="CY48" i="6"/>
  <c r="CY45" i="6"/>
  <c r="CY3" i="6"/>
  <c r="CY5" i="6"/>
  <c r="CY7" i="6"/>
  <c r="CY2" i="6"/>
  <c r="CY4" i="6"/>
  <c r="CY6" i="6"/>
  <c r="CY49" i="6"/>
  <c r="DA14" i="6" a="1"/>
  <c r="DA14" i="6" s="1"/>
  <c r="DA12" i="6" a="1"/>
  <c r="DA12" i="6" s="1"/>
  <c r="DA16" i="6" a="1"/>
  <c r="DA16" i="6" s="1"/>
  <c r="DA13" i="6" a="1"/>
  <c r="DA13" i="6" s="1"/>
  <c r="DA15" i="6" a="1"/>
  <c r="DA15" i="6" s="1"/>
  <c r="DA17" i="6" a="1"/>
  <c r="DA17" i="6" s="1"/>
  <c r="CY9" i="6" l="1" a="1"/>
  <c r="CY9" i="6" s="1"/>
  <c r="CY55" i="6" a="1"/>
  <c r="CY55" i="6" s="1"/>
  <c r="CY52" i="6" a="1"/>
  <c r="CY52" i="6" s="1"/>
  <c r="CY56" i="6" a="1"/>
  <c r="CY56" i="6" s="1"/>
  <c r="CY53" i="6" a="1"/>
  <c r="CY53" i="6" s="1"/>
  <c r="CY54" i="6" a="1"/>
  <c r="CY54" i="6" s="1"/>
  <c r="CY57" i="6" a="1"/>
  <c r="CY57" i="6" s="1"/>
  <c r="CZ46" i="6"/>
  <c r="CZ50" i="6"/>
  <c r="CZ48" i="6"/>
  <c r="CZ47" i="6"/>
  <c r="CZ45" i="6"/>
  <c r="CZ4" i="6"/>
  <c r="CZ6" i="6"/>
  <c r="CZ5" i="6"/>
  <c r="CZ2" i="6"/>
  <c r="CZ3" i="6"/>
  <c r="CX59" i="6"/>
  <c r="DA10" i="6"/>
  <c r="DA41" i="6"/>
  <c r="DA46" i="6" s="1"/>
  <c r="DB17" i="6" a="1"/>
  <c r="DB17" i="6" s="1"/>
  <c r="DB15" i="6" a="1"/>
  <c r="DB15" i="6" s="1"/>
  <c r="DB13" i="6" a="1"/>
  <c r="DB13" i="6" s="1"/>
  <c r="DB12" i="6" a="1"/>
  <c r="DB12" i="6" s="1"/>
  <c r="DB14" i="6" a="1"/>
  <c r="DB14" i="6" s="1"/>
  <c r="DB16" i="6" a="1"/>
  <c r="DB16" i="6" s="1"/>
  <c r="CZ9" i="6" l="1" a="1"/>
  <c r="CZ9" i="6" s="1"/>
  <c r="CZ55" i="6" a="1"/>
  <c r="CZ55" i="6" s="1"/>
  <c r="CZ56" i="6" a="1"/>
  <c r="CZ56" i="6" s="1"/>
  <c r="CZ52" i="6" a="1"/>
  <c r="CZ52" i="6" s="1"/>
  <c r="CZ53" i="6" a="1"/>
  <c r="CZ53" i="6" s="1"/>
  <c r="CZ57" i="6" a="1"/>
  <c r="CZ57" i="6" s="1"/>
  <c r="CZ54" i="6" a="1"/>
  <c r="CZ54" i="6" s="1"/>
  <c r="DA49" i="6"/>
  <c r="DA48" i="6"/>
  <c r="DA45" i="6"/>
  <c r="DA47" i="6"/>
  <c r="DA50" i="6"/>
  <c r="DB10" i="6"/>
  <c r="DB2" i="6" s="1"/>
  <c r="DA7" i="6"/>
  <c r="DA5" i="6"/>
  <c r="DA6" i="6"/>
  <c r="DA4" i="6"/>
  <c r="DA2" i="6"/>
  <c r="DA3" i="6"/>
  <c r="CY59" i="6"/>
  <c r="DB41" i="6"/>
  <c r="DB49" i="6" s="1"/>
  <c r="DC17" i="6" a="1"/>
  <c r="DC17" i="6" s="1"/>
  <c r="DC15" i="6" a="1"/>
  <c r="DC15" i="6" s="1"/>
  <c r="DC12" i="6" a="1"/>
  <c r="DC12" i="6" s="1"/>
  <c r="DC16" i="6" a="1"/>
  <c r="DC16" i="6" s="1"/>
  <c r="DC13" i="6" a="1"/>
  <c r="DC13" i="6" s="1"/>
  <c r="DC14" i="6" a="1"/>
  <c r="DC14" i="6" s="1"/>
  <c r="DA9" i="6" l="1" a="1"/>
  <c r="DA9" i="6" s="1"/>
  <c r="DA56" i="6" a="1"/>
  <c r="DA56" i="6" s="1"/>
  <c r="DA55" i="6" a="1"/>
  <c r="DA55" i="6" s="1"/>
  <c r="DA52" i="6" a="1"/>
  <c r="DA52" i="6" s="1"/>
  <c r="DA54" i="6" a="1"/>
  <c r="DA54" i="6" s="1"/>
  <c r="DA53" i="6" a="1"/>
  <c r="DA53" i="6" s="1"/>
  <c r="DA57" i="6" a="1"/>
  <c r="DA57" i="6" s="1"/>
  <c r="CZ59" i="6"/>
  <c r="DB45" i="6"/>
  <c r="DB48" i="6"/>
  <c r="DB50" i="6"/>
  <c r="DB46" i="6"/>
  <c r="DB6" i="6"/>
  <c r="DB4" i="6"/>
  <c r="DB5" i="6"/>
  <c r="DB3" i="6"/>
  <c r="DB7" i="6"/>
  <c r="DB47" i="6"/>
  <c r="DC10" i="6"/>
  <c r="DC41" i="6"/>
  <c r="DC46" i="6" s="1"/>
  <c r="DD17" i="6" a="1"/>
  <c r="DD17" i="6" s="1"/>
  <c r="DD15" i="6" a="1"/>
  <c r="DD15" i="6" s="1"/>
  <c r="DD13" i="6" a="1"/>
  <c r="DD13" i="6" s="1"/>
  <c r="DD14" i="6" a="1"/>
  <c r="DD14" i="6" s="1"/>
  <c r="DD12" i="6" a="1"/>
  <c r="DD12" i="6" s="1"/>
  <c r="DD16" i="6" a="1"/>
  <c r="DD16" i="6" s="1"/>
  <c r="DB9" i="6" l="1" a="1"/>
  <c r="DB9" i="6" s="1"/>
  <c r="DB56" i="6" a="1"/>
  <c r="DB56" i="6" s="1"/>
  <c r="DB55" i="6" a="1"/>
  <c r="DB55" i="6" s="1"/>
  <c r="DB52" i="6" a="1"/>
  <c r="DB52" i="6" s="1"/>
  <c r="DB54" i="6" a="1"/>
  <c r="DB54" i="6" s="1"/>
  <c r="DB53" i="6" a="1"/>
  <c r="DB53" i="6" s="1"/>
  <c r="DB57" i="6" a="1"/>
  <c r="DB57" i="6" s="1"/>
  <c r="DA59" i="6"/>
  <c r="DC48" i="6"/>
  <c r="DC50" i="6"/>
  <c r="DC45" i="6"/>
  <c r="DC49" i="6"/>
  <c r="DC2" i="6"/>
  <c r="DC3" i="6"/>
  <c r="DC4" i="6"/>
  <c r="DC7" i="6"/>
  <c r="DC6" i="6"/>
  <c r="DC5" i="6"/>
  <c r="DD41" i="6"/>
  <c r="DD50" i="6" s="1"/>
  <c r="DD10" i="6"/>
  <c r="DC47" i="6"/>
  <c r="DE15" i="6" a="1"/>
  <c r="DE15" i="6" s="1"/>
  <c r="DE13" i="6" a="1"/>
  <c r="DE13" i="6" s="1"/>
  <c r="DE12" i="6" a="1"/>
  <c r="DE12" i="6" s="1"/>
  <c r="DE17" i="6" a="1"/>
  <c r="DE17" i="6" s="1"/>
  <c r="DE16" i="6" a="1"/>
  <c r="DE16" i="6" s="1"/>
  <c r="DE14" i="6" a="1"/>
  <c r="DE14" i="6" s="1"/>
  <c r="DC9" i="6" l="1" a="1"/>
  <c r="DC9" i="6" s="1"/>
  <c r="DC56" i="6" a="1"/>
  <c r="DC56" i="6" s="1"/>
  <c r="DC54" i="6" a="1"/>
  <c r="DC54" i="6" s="1"/>
  <c r="DC52" i="6" a="1"/>
  <c r="DC52" i="6" s="1"/>
  <c r="DC55" i="6" a="1"/>
  <c r="DC55" i="6" s="1"/>
  <c r="DC53" i="6" a="1"/>
  <c r="DC53" i="6" s="1"/>
  <c r="DC57" i="6" a="1"/>
  <c r="DC57" i="6" s="1"/>
  <c r="DB59" i="6"/>
  <c r="DD49" i="6"/>
  <c r="DD47" i="6"/>
  <c r="DD46" i="6"/>
  <c r="DD48" i="6"/>
  <c r="DD45" i="6"/>
  <c r="DE10" i="6"/>
  <c r="DE3" i="6" s="1"/>
  <c r="DD3" i="6"/>
  <c r="DD4" i="6"/>
  <c r="DD6" i="6"/>
  <c r="DD7" i="6"/>
  <c r="DD5" i="6"/>
  <c r="DD2" i="6"/>
  <c r="DE41" i="6"/>
  <c r="DE49" i="6" s="1"/>
  <c r="DF16" i="6" a="1"/>
  <c r="DF16" i="6" s="1"/>
  <c r="DF15" i="6" a="1"/>
  <c r="DF15" i="6" s="1"/>
  <c r="DF14" i="6" a="1"/>
  <c r="DF14" i="6" s="1"/>
  <c r="DF13" i="6" a="1"/>
  <c r="DF13" i="6" s="1"/>
  <c r="DF12" i="6" a="1"/>
  <c r="DF12" i="6" s="1"/>
  <c r="DF17" i="6" a="1"/>
  <c r="DF17" i="6" s="1"/>
  <c r="DD9" i="6" l="1" a="1"/>
  <c r="DD9" i="6" s="1"/>
  <c r="DD54" i="6" a="1"/>
  <c r="DD54" i="6" s="1"/>
  <c r="DD52" i="6" a="1"/>
  <c r="DD52" i="6" s="1"/>
  <c r="DD55" i="6" a="1"/>
  <c r="DD55" i="6" s="1"/>
  <c r="DD56" i="6" a="1"/>
  <c r="DD56" i="6" s="1"/>
  <c r="DD53" i="6" a="1"/>
  <c r="DD53" i="6" s="1"/>
  <c r="DD57" i="6" a="1"/>
  <c r="DD57" i="6" s="1"/>
  <c r="DC59" i="6"/>
  <c r="DE5" i="6"/>
  <c r="DE7" i="6"/>
  <c r="DE6" i="6"/>
  <c r="DE2" i="6"/>
  <c r="DE4" i="6"/>
  <c r="DF10" i="6"/>
  <c r="DF41" i="6"/>
  <c r="DF45" i="6" s="1"/>
  <c r="DE50" i="6"/>
  <c r="DE47" i="6"/>
  <c r="DE45" i="6"/>
  <c r="DE46" i="6"/>
  <c r="DE48" i="6"/>
  <c r="DG14" i="6" a="1"/>
  <c r="DG14" i="6" s="1"/>
  <c r="DG17" i="6" a="1"/>
  <c r="DG17" i="6" s="1"/>
  <c r="DG15" i="6" a="1"/>
  <c r="DG15" i="6" s="1"/>
  <c r="DG12" i="6" a="1"/>
  <c r="DG12" i="6" s="1"/>
  <c r="DG16" i="6" a="1"/>
  <c r="DG16" i="6" s="1"/>
  <c r="DG13" i="6" a="1"/>
  <c r="DG13" i="6" s="1"/>
  <c r="DE9" i="6" l="1" a="1"/>
  <c r="DE9" i="6" s="1"/>
  <c r="DE56" i="6" a="1"/>
  <c r="DE56" i="6" s="1"/>
  <c r="DE55" i="6" a="1"/>
  <c r="DE55" i="6" s="1"/>
  <c r="DE52" i="6" a="1"/>
  <c r="DE52" i="6" s="1"/>
  <c r="DE53" i="6" a="1"/>
  <c r="DE53" i="6" s="1"/>
  <c r="DE54" i="6" a="1"/>
  <c r="DE54" i="6" s="1"/>
  <c r="DE57" i="6" a="1"/>
  <c r="DE57" i="6" s="1"/>
  <c r="DD59" i="6"/>
  <c r="DF48" i="6"/>
  <c r="DF47" i="6"/>
  <c r="DG10" i="6"/>
  <c r="DG5" i="6" s="1"/>
  <c r="DF49" i="6"/>
  <c r="DF46" i="6"/>
  <c r="DF50" i="6"/>
  <c r="DF3" i="6"/>
  <c r="DF6" i="6"/>
  <c r="DF4" i="6"/>
  <c r="DF5" i="6"/>
  <c r="DF7" i="6"/>
  <c r="DF2" i="6"/>
  <c r="DG41" i="6"/>
  <c r="DG49" i="6" s="1"/>
  <c r="DH14" i="6" a="1"/>
  <c r="DH14" i="6" s="1"/>
  <c r="DH17" i="6" a="1"/>
  <c r="DH17" i="6" s="1"/>
  <c r="DH13" i="6" a="1"/>
  <c r="DH13" i="6" s="1"/>
  <c r="DH12" i="6" a="1"/>
  <c r="DH12" i="6" s="1"/>
  <c r="DH16" i="6" a="1"/>
  <c r="DH16" i="6" s="1"/>
  <c r="DH15" i="6" a="1"/>
  <c r="DH15" i="6" s="1"/>
  <c r="DF9" i="6" l="1" a="1"/>
  <c r="DF9" i="6" s="1"/>
  <c r="DF52" i="6" a="1"/>
  <c r="DF52" i="6" s="1"/>
  <c r="DF54" i="6" a="1"/>
  <c r="DF54" i="6" s="1"/>
  <c r="DF57" i="6" a="1"/>
  <c r="DF57" i="6" s="1"/>
  <c r="DF53" i="6" a="1"/>
  <c r="DF53" i="6" s="1"/>
  <c r="DF55" i="6" a="1"/>
  <c r="DF55" i="6" s="1"/>
  <c r="DF56" i="6" a="1"/>
  <c r="DF56" i="6" s="1"/>
  <c r="DG50" i="6"/>
  <c r="DG2" i="6"/>
  <c r="DG48" i="6"/>
  <c r="DG4" i="6"/>
  <c r="DG6" i="6"/>
  <c r="DE59" i="6"/>
  <c r="DG7" i="6"/>
  <c r="DG3" i="6"/>
  <c r="DH10" i="6"/>
  <c r="DH7" i="6" s="1"/>
  <c r="DH41" i="6"/>
  <c r="DH46" i="6" s="1"/>
  <c r="DG47" i="6"/>
  <c r="DG46" i="6"/>
  <c r="DG45" i="6"/>
  <c r="DI12" i="6" a="1"/>
  <c r="DI12" i="6" s="1"/>
  <c r="DI17" i="6" a="1"/>
  <c r="DI17" i="6" s="1"/>
  <c r="DI16" i="6" a="1"/>
  <c r="DI16" i="6" s="1"/>
  <c r="DI15" i="6" a="1"/>
  <c r="DI15" i="6" s="1"/>
  <c r="DI14" i="6" a="1"/>
  <c r="DI14" i="6" s="1"/>
  <c r="DI13" i="6" a="1"/>
  <c r="DI13" i="6" s="1"/>
  <c r="DG9" i="6" l="1" a="1"/>
  <c r="DG9" i="6" s="1"/>
  <c r="DG52" i="6" a="1"/>
  <c r="DG52" i="6" s="1"/>
  <c r="DG56" i="6" a="1"/>
  <c r="DG56" i="6" s="1"/>
  <c r="DG54" i="6" a="1"/>
  <c r="DG54" i="6" s="1"/>
  <c r="DG53" i="6" a="1"/>
  <c r="DG53" i="6" s="1"/>
  <c r="DG57" i="6" a="1"/>
  <c r="DG57" i="6" s="1"/>
  <c r="DG55" i="6" a="1"/>
  <c r="DG55" i="6" s="1"/>
  <c r="DF59" i="6"/>
  <c r="DH48" i="6"/>
  <c r="DH47" i="6"/>
  <c r="DH3" i="6"/>
  <c r="DH6" i="6"/>
  <c r="DH2" i="6"/>
  <c r="DH50" i="6"/>
  <c r="DH5" i="6"/>
  <c r="DH4" i="6"/>
  <c r="DH45" i="6"/>
  <c r="DI10" i="6"/>
  <c r="DH49" i="6"/>
  <c r="DI41" i="6"/>
  <c r="DI45" i="6" s="1"/>
  <c r="DJ14" i="6" a="1"/>
  <c r="DJ14" i="6" s="1"/>
  <c r="DJ17" i="6" a="1"/>
  <c r="DJ17" i="6" s="1"/>
  <c r="DJ16" i="6" a="1"/>
  <c r="DJ16" i="6" s="1"/>
  <c r="DJ15" i="6" a="1"/>
  <c r="DJ15" i="6" s="1"/>
  <c r="DJ13" i="6" a="1"/>
  <c r="DJ13" i="6" s="1"/>
  <c r="DJ12" i="6" a="1"/>
  <c r="DJ12" i="6" s="1"/>
  <c r="DH9" i="6" l="1" a="1"/>
  <c r="DH9" i="6" s="1"/>
  <c r="DH52" i="6" a="1"/>
  <c r="DH52" i="6" s="1"/>
  <c r="DH55" i="6" a="1"/>
  <c r="DH55" i="6" s="1"/>
  <c r="DH56" i="6" a="1"/>
  <c r="DH56" i="6" s="1"/>
  <c r="DH54" i="6" a="1"/>
  <c r="DH54" i="6" s="1"/>
  <c r="DH53" i="6" a="1"/>
  <c r="DH53" i="6" s="1"/>
  <c r="DH57" i="6" a="1"/>
  <c r="DH57" i="6" s="1"/>
  <c r="DI47" i="6"/>
  <c r="DI46" i="6"/>
  <c r="DI50" i="6"/>
  <c r="DG59" i="6"/>
  <c r="DI49" i="6"/>
  <c r="DI48" i="6"/>
  <c r="DJ10" i="6"/>
  <c r="DI4" i="6"/>
  <c r="DI6" i="6"/>
  <c r="DI3" i="6"/>
  <c r="DI7" i="6"/>
  <c r="DI2" i="6"/>
  <c r="DI5" i="6"/>
  <c r="DJ41" i="6"/>
  <c r="DJ50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K17" i="6" a="1"/>
  <c r="DK17" i="6" s="1"/>
  <c r="DI9" i="6" l="1" a="1"/>
  <c r="DI9" i="6" s="1"/>
  <c r="DI54" i="6" a="1"/>
  <c r="DI54" i="6" s="1"/>
  <c r="DI52" i="6" a="1"/>
  <c r="DI52" i="6" s="1"/>
  <c r="DI56" i="6" a="1"/>
  <c r="DI56" i="6" s="1"/>
  <c r="DI53" i="6" a="1"/>
  <c r="DI53" i="6" s="1"/>
  <c r="DI57" i="6" a="1"/>
  <c r="DI57" i="6" s="1"/>
  <c r="DI55" i="6" a="1"/>
  <c r="DI55" i="6" s="1"/>
  <c r="DH59" i="6"/>
  <c r="DJ49" i="6"/>
  <c r="DJ45" i="6"/>
  <c r="DK41" i="6"/>
  <c r="DK49" i="6" s="1"/>
  <c r="DJ47" i="6"/>
  <c r="DK10" i="6"/>
  <c r="DJ48" i="6"/>
  <c r="DJ4" i="6"/>
  <c r="DJ3" i="6"/>
  <c r="DJ2" i="6"/>
  <c r="DJ7" i="6"/>
  <c r="DJ5" i="6"/>
  <c r="DJ6" i="6"/>
  <c r="DJ46" i="6"/>
  <c r="DL15" i="6" a="1"/>
  <c r="DL15" i="6" s="1"/>
  <c r="DL13" i="6" a="1"/>
  <c r="DL13" i="6" s="1"/>
  <c r="DL17" i="6" a="1"/>
  <c r="DL17" i="6" s="1"/>
  <c r="DL14" i="6" a="1"/>
  <c r="DL14" i="6" s="1"/>
  <c r="DL12" i="6" a="1"/>
  <c r="DL12" i="6" s="1"/>
  <c r="DL16" i="6" a="1"/>
  <c r="DL16" i="6" s="1"/>
  <c r="DJ9" i="6" l="1" a="1"/>
  <c r="DJ9" i="6" s="1"/>
  <c r="DJ52" i="6" a="1"/>
  <c r="DJ52" i="6" s="1"/>
  <c r="DJ56" i="6" a="1"/>
  <c r="DJ56" i="6" s="1"/>
  <c r="DJ55" i="6" a="1"/>
  <c r="DJ55" i="6" s="1"/>
  <c r="DJ53" i="6" a="1"/>
  <c r="DJ53" i="6" s="1"/>
  <c r="DJ54" i="6" a="1"/>
  <c r="DJ54" i="6" s="1"/>
  <c r="DJ57" i="6" a="1"/>
  <c r="DJ57" i="6" s="1"/>
  <c r="DI59" i="6"/>
  <c r="DK46" i="6"/>
  <c r="DK47" i="6"/>
  <c r="DK48" i="6"/>
  <c r="DK45" i="6"/>
  <c r="DK50" i="6"/>
  <c r="DK6" i="6"/>
  <c r="DK3" i="6"/>
  <c r="DK7" i="6"/>
  <c r="DK4" i="6"/>
  <c r="DK2" i="6"/>
  <c r="DK5" i="6"/>
  <c r="DL10" i="6"/>
  <c r="DL41" i="6"/>
  <c r="DL48" i="6" s="1"/>
  <c r="DM13" i="6" a="1"/>
  <c r="DM13" i="6" s="1"/>
  <c r="DM16" i="6" a="1"/>
  <c r="DM16" i="6" s="1"/>
  <c r="DM12" i="6" a="1"/>
  <c r="DM12" i="6" s="1"/>
  <c r="DM17" i="6" a="1"/>
  <c r="DM17" i="6" s="1"/>
  <c r="DM15" i="6" a="1"/>
  <c r="DM15" i="6" s="1"/>
  <c r="DM14" i="6" a="1"/>
  <c r="DM14" i="6" s="1"/>
  <c r="DK9" i="6" l="1" a="1"/>
  <c r="DK9" i="6" s="1"/>
  <c r="DK55" i="6" a="1"/>
  <c r="DK55" i="6" s="1"/>
  <c r="DK54" i="6" a="1"/>
  <c r="DK54" i="6" s="1"/>
  <c r="DK56" i="6" a="1"/>
  <c r="DK56" i="6" s="1"/>
  <c r="DK52" i="6" a="1"/>
  <c r="DK52" i="6" s="1"/>
  <c r="DK53" i="6" a="1"/>
  <c r="DK53" i="6" s="1"/>
  <c r="DK57" i="6" a="1"/>
  <c r="DK57" i="6" s="1"/>
  <c r="DJ59" i="6"/>
  <c r="DM10" i="6"/>
  <c r="DL7" i="6"/>
  <c r="DL5" i="6"/>
  <c r="DL2" i="6"/>
  <c r="DL4" i="6"/>
  <c r="DL3" i="6"/>
  <c r="DL6" i="6"/>
  <c r="DL45" i="6"/>
  <c r="DL50" i="6"/>
  <c r="DL47" i="6"/>
  <c r="DL49" i="6"/>
  <c r="DM41" i="6"/>
  <c r="DM46" i="6" s="1"/>
  <c r="DL46" i="6"/>
  <c r="DN12" i="6" a="1"/>
  <c r="DN12" i="6" s="1"/>
  <c r="DN16" i="6" a="1"/>
  <c r="DN16" i="6" s="1"/>
  <c r="DN14" i="6" a="1"/>
  <c r="DN14" i="6" s="1"/>
  <c r="DN13" i="6" a="1"/>
  <c r="DN13" i="6" s="1"/>
  <c r="DN17" i="6" a="1"/>
  <c r="DN17" i="6" s="1"/>
  <c r="DN15" i="6" a="1"/>
  <c r="DN15" i="6" s="1"/>
  <c r="DL9" i="6" l="1" a="1"/>
  <c r="DL9" i="6" s="1"/>
  <c r="DL54" i="6" a="1"/>
  <c r="DL54" i="6" s="1"/>
  <c r="DL52" i="6" a="1"/>
  <c r="DL52" i="6" s="1"/>
  <c r="DL55" i="6" a="1"/>
  <c r="DL55" i="6" s="1"/>
  <c r="DL56" i="6" a="1"/>
  <c r="DL56" i="6" s="1"/>
  <c r="DL53" i="6" a="1"/>
  <c r="DL53" i="6" s="1"/>
  <c r="DL57" i="6" a="1"/>
  <c r="DL57" i="6" s="1"/>
  <c r="DK59" i="6"/>
  <c r="DN10" i="6"/>
  <c r="DM5" i="6"/>
  <c r="DM6" i="6"/>
  <c r="DM2" i="6"/>
  <c r="DM7" i="6"/>
  <c r="DM4" i="6"/>
  <c r="DM3" i="6"/>
  <c r="DM49" i="6"/>
  <c r="DM48" i="6"/>
  <c r="DM45" i="6"/>
  <c r="DM47" i="6"/>
  <c r="DN41" i="6"/>
  <c r="DN49" i="6" s="1"/>
  <c r="DM50" i="6"/>
  <c r="DO17" i="6" a="1"/>
  <c r="DO17" i="6" s="1"/>
  <c r="DO12" i="6" a="1"/>
  <c r="DO12" i="6" s="1"/>
  <c r="DO16" i="6" a="1"/>
  <c r="DO16" i="6" s="1"/>
  <c r="DO15" i="6" a="1"/>
  <c r="DO15" i="6" s="1"/>
  <c r="DO14" i="6" a="1"/>
  <c r="DO14" i="6" s="1"/>
  <c r="DO13" i="6" a="1"/>
  <c r="DO13" i="6" s="1"/>
  <c r="DM9" i="6" l="1" a="1"/>
  <c r="DM9" i="6" s="1"/>
  <c r="DM52" i="6" a="1"/>
  <c r="DM52" i="6" s="1"/>
  <c r="DM55" i="6" a="1"/>
  <c r="DM55" i="6" s="1"/>
  <c r="DM56" i="6" a="1"/>
  <c r="DM56" i="6" s="1"/>
  <c r="DM57" i="6" a="1"/>
  <c r="DM57" i="6" s="1"/>
  <c r="DM54" i="6" a="1"/>
  <c r="DM54" i="6" s="1"/>
  <c r="DM53" i="6" a="1"/>
  <c r="DM53" i="6" s="1"/>
  <c r="DO10" i="6"/>
  <c r="DO7" i="6" s="1"/>
  <c r="DN6" i="6"/>
  <c r="DN7" i="6"/>
  <c r="DN4" i="6"/>
  <c r="DN2" i="6"/>
  <c r="DN5" i="6"/>
  <c r="DN3" i="6"/>
  <c r="DL59" i="6"/>
  <c r="DN47" i="6"/>
  <c r="DN46" i="6"/>
  <c r="DN45" i="6"/>
  <c r="DN50" i="6"/>
  <c r="DN48" i="6"/>
  <c r="DO41" i="6"/>
  <c r="DO45" i="6" s="1"/>
  <c r="DP16" i="6" a="1"/>
  <c r="DP16" i="6" s="1"/>
  <c r="DP13" i="6" a="1"/>
  <c r="DP13" i="6" s="1"/>
  <c r="DP14" i="6" a="1"/>
  <c r="DP14" i="6" s="1"/>
  <c r="DP17" i="6" a="1"/>
  <c r="DP17" i="6" s="1"/>
  <c r="DP15" i="6" a="1"/>
  <c r="DP15" i="6" s="1"/>
  <c r="DP12" i="6" a="1"/>
  <c r="DP12" i="6" s="1"/>
  <c r="DN9" i="6" l="1" a="1"/>
  <c r="DN9" i="6" s="1"/>
  <c r="DN55" i="6" a="1"/>
  <c r="DN55" i="6" s="1"/>
  <c r="DN52" i="6" a="1"/>
  <c r="DN52" i="6" s="1"/>
  <c r="DN56" i="6" a="1"/>
  <c r="DN56" i="6" s="1"/>
  <c r="DN54" i="6" a="1"/>
  <c r="DN54" i="6" s="1"/>
  <c r="DN53" i="6" a="1"/>
  <c r="DN53" i="6" s="1"/>
  <c r="DN57" i="6" a="1"/>
  <c r="DN57" i="6" s="1"/>
  <c r="DO5" i="6"/>
  <c r="DO6" i="6"/>
  <c r="DO4" i="6"/>
  <c r="DO3" i="6"/>
  <c r="DO2" i="6"/>
  <c r="DM59" i="6"/>
  <c r="DP10" i="6"/>
  <c r="DP41" i="6"/>
  <c r="DP45" i="6" s="1"/>
  <c r="DO50" i="6"/>
  <c r="DO48" i="6"/>
  <c r="DO46" i="6"/>
  <c r="DO47" i="6"/>
  <c r="DO49" i="6"/>
  <c r="DQ17" i="6" a="1"/>
  <c r="DQ17" i="6" s="1"/>
  <c r="DQ16" i="6" a="1"/>
  <c r="DQ16" i="6" s="1"/>
  <c r="DQ15" i="6" a="1"/>
  <c r="DQ15" i="6" s="1"/>
  <c r="DQ14" i="6" a="1"/>
  <c r="DQ14" i="6" s="1"/>
  <c r="DQ12" i="6" a="1"/>
  <c r="DQ12" i="6" s="1"/>
  <c r="DQ13" i="6" a="1"/>
  <c r="DQ13" i="6" s="1"/>
  <c r="DO9" i="6" l="1" a="1"/>
  <c r="DO9" i="6" s="1"/>
  <c r="DO52" i="6" a="1"/>
  <c r="DO52" i="6" s="1"/>
  <c r="DO53" i="6" a="1"/>
  <c r="DO53" i="6" s="1"/>
  <c r="DO55" i="6" a="1"/>
  <c r="DO55" i="6" s="1"/>
  <c r="DO57" i="6" a="1"/>
  <c r="DO57" i="6" s="1"/>
  <c r="DO54" i="6" a="1"/>
  <c r="DO54" i="6" s="1"/>
  <c r="DO56" i="6" a="1"/>
  <c r="DO56" i="6" s="1"/>
  <c r="DQ10" i="6"/>
  <c r="DQ4" i="6" s="1"/>
  <c r="DN59" i="6"/>
  <c r="DP3" i="6"/>
  <c r="DP5" i="6"/>
  <c r="DP6" i="6"/>
  <c r="DP2" i="6"/>
  <c r="DP4" i="6"/>
  <c r="DP7" i="6"/>
  <c r="DP47" i="6"/>
  <c r="DP50" i="6"/>
  <c r="DP46" i="6"/>
  <c r="DP49" i="6"/>
  <c r="DP48" i="6"/>
  <c r="DQ41" i="6"/>
  <c r="DQ49" i="6" s="1"/>
  <c r="DR12" i="6" a="1"/>
  <c r="DR12" i="6" s="1"/>
  <c r="DR15" i="6" a="1"/>
  <c r="DR15" i="6" s="1"/>
  <c r="DR14" i="6" a="1"/>
  <c r="DR14" i="6" s="1"/>
  <c r="DR16" i="6" a="1"/>
  <c r="DR16" i="6" s="1"/>
  <c r="DR13" i="6" a="1"/>
  <c r="DR13" i="6" s="1"/>
  <c r="DR17" i="6" a="1"/>
  <c r="DR17" i="6" s="1"/>
  <c r="DP9" i="6" l="1" a="1"/>
  <c r="DP9" i="6" s="1"/>
  <c r="DP57" i="6" a="1"/>
  <c r="DP57" i="6" s="1"/>
  <c r="DP56" i="6" a="1"/>
  <c r="DP56" i="6" s="1"/>
  <c r="DP53" i="6" a="1"/>
  <c r="DP53" i="6" s="1"/>
  <c r="DP54" i="6" a="1"/>
  <c r="DP54" i="6" s="1"/>
  <c r="DP52" i="6" a="1"/>
  <c r="DP52" i="6" s="1"/>
  <c r="DP55" i="6" a="1"/>
  <c r="DP55" i="6" s="1"/>
  <c r="DQ2" i="6"/>
  <c r="DQ7" i="6"/>
  <c r="DQ5" i="6"/>
  <c r="DQ6" i="6"/>
  <c r="DQ3" i="6"/>
  <c r="DR10" i="6"/>
  <c r="DO59" i="6"/>
  <c r="DQ47" i="6"/>
  <c r="DQ50" i="6"/>
  <c r="DQ48" i="6"/>
  <c r="DQ45" i="6"/>
  <c r="DR41" i="6"/>
  <c r="DR47" i="6" s="1"/>
  <c r="DQ46" i="6"/>
  <c r="DS17" i="6" a="1"/>
  <c r="DS17" i="6" s="1"/>
  <c r="DS12" i="6" a="1"/>
  <c r="DS12" i="6" s="1"/>
  <c r="DS16" i="6" a="1"/>
  <c r="DS16" i="6" s="1"/>
  <c r="DS15" i="6" a="1"/>
  <c r="DS15" i="6" s="1"/>
  <c r="DS13" i="6" a="1"/>
  <c r="DS13" i="6" s="1"/>
  <c r="DS14" i="6" a="1"/>
  <c r="DS14" i="6" s="1"/>
  <c r="DQ9" i="6" l="1" a="1"/>
  <c r="DQ9" i="6" s="1"/>
  <c r="DQ52" i="6" a="1"/>
  <c r="DQ52" i="6" s="1"/>
  <c r="DQ56" i="6" a="1"/>
  <c r="DQ56" i="6" s="1"/>
  <c r="DQ55" i="6" a="1"/>
  <c r="DQ55" i="6" s="1"/>
  <c r="DQ57" i="6" a="1"/>
  <c r="DQ57" i="6" s="1"/>
  <c r="DQ54" i="6" a="1"/>
  <c r="DQ54" i="6" s="1"/>
  <c r="DQ53" i="6" a="1"/>
  <c r="DQ53" i="6" s="1"/>
  <c r="DS10" i="6"/>
  <c r="DS3" i="6" s="1"/>
  <c r="DP59" i="6"/>
  <c r="DR5" i="6"/>
  <c r="DR7" i="6"/>
  <c r="DR2" i="6"/>
  <c r="DR3" i="6"/>
  <c r="DR6" i="6"/>
  <c r="DR4" i="6"/>
  <c r="DR48" i="6"/>
  <c r="DR49" i="6"/>
  <c r="DR50" i="6"/>
  <c r="DR45" i="6"/>
  <c r="DR46" i="6"/>
  <c r="DS41" i="6"/>
  <c r="DS45" i="6" s="1"/>
  <c r="DT12" i="6" a="1"/>
  <c r="DT12" i="6" s="1"/>
  <c r="DT16" i="6" a="1"/>
  <c r="DT16" i="6" s="1"/>
  <c r="DT13" i="6" a="1"/>
  <c r="DT13" i="6" s="1"/>
  <c r="DT14" i="6" a="1"/>
  <c r="DT14" i="6" s="1"/>
  <c r="DT17" i="6" a="1"/>
  <c r="DT17" i="6" s="1"/>
  <c r="DT15" i="6" a="1"/>
  <c r="DT15" i="6" s="1"/>
  <c r="DR9" i="6" l="1" a="1"/>
  <c r="DR9" i="6" s="1"/>
  <c r="DR52" i="6" a="1"/>
  <c r="DR52" i="6" s="1"/>
  <c r="DR55" i="6" a="1"/>
  <c r="DR55" i="6" s="1"/>
  <c r="DR56" i="6" a="1"/>
  <c r="DR56" i="6" s="1"/>
  <c r="DR53" i="6" a="1"/>
  <c r="DR53" i="6" s="1"/>
  <c r="DR54" i="6" a="1"/>
  <c r="DR54" i="6" s="1"/>
  <c r="DR57" i="6" a="1"/>
  <c r="DR57" i="6" s="1"/>
  <c r="DS4" i="6"/>
  <c r="DS6" i="6"/>
  <c r="DS2" i="6"/>
  <c r="DS5" i="6"/>
  <c r="DS7" i="6"/>
  <c r="DT10" i="6"/>
  <c r="DS46" i="6"/>
  <c r="DS49" i="6"/>
  <c r="DS48" i="6"/>
  <c r="DS50" i="6"/>
  <c r="DS47" i="6"/>
  <c r="DQ59" i="6"/>
  <c r="DT41" i="6"/>
  <c r="DT45" i="6" s="1"/>
  <c r="DU16" i="6" a="1"/>
  <c r="DU16" i="6" s="1"/>
  <c r="DU13" i="6" a="1"/>
  <c r="DU13" i="6" s="1"/>
  <c r="DU14" i="6" a="1"/>
  <c r="DU14" i="6" s="1"/>
  <c r="DU17" i="6" a="1"/>
  <c r="DU17" i="6" s="1"/>
  <c r="DU15" i="6" a="1"/>
  <c r="DU15" i="6" s="1"/>
  <c r="DU12" i="6" a="1"/>
  <c r="DU12" i="6" s="1"/>
  <c r="DS9" i="6" l="1" a="1"/>
  <c r="DS9" i="6" s="1"/>
  <c r="DS54" i="6" a="1"/>
  <c r="DS54" i="6" s="1"/>
  <c r="DS53" i="6" a="1"/>
  <c r="DS53" i="6" s="1"/>
  <c r="DS57" i="6" a="1"/>
  <c r="DS57" i="6" s="1"/>
  <c r="DS56" i="6" a="1"/>
  <c r="DS56" i="6" s="1"/>
  <c r="DS55" i="6" a="1"/>
  <c r="DS55" i="6" s="1"/>
  <c r="DS52" i="6" a="1"/>
  <c r="DS52" i="6" s="1"/>
  <c r="DR59" i="6"/>
  <c r="DT2" i="6"/>
  <c r="DT6" i="6"/>
  <c r="DT3" i="6"/>
  <c r="DT4" i="6"/>
  <c r="DT7" i="6"/>
  <c r="DT5" i="6"/>
  <c r="DU10" i="6"/>
  <c r="DU41" i="6"/>
  <c r="DU45" i="6" s="1"/>
  <c r="DT47" i="6"/>
  <c r="DT48" i="6"/>
  <c r="DT50" i="6"/>
  <c r="DT49" i="6"/>
  <c r="DT46" i="6"/>
  <c r="DV13" i="6" a="1"/>
  <c r="DV13" i="6" s="1"/>
  <c r="DV12" i="6" a="1"/>
  <c r="DV12" i="6" s="1"/>
  <c r="DV15" i="6" a="1"/>
  <c r="DV15" i="6" s="1"/>
  <c r="DV16" i="6" a="1"/>
  <c r="DV16" i="6" s="1"/>
  <c r="DV17" i="6" a="1"/>
  <c r="DV17" i="6" s="1"/>
  <c r="DV14" i="6" a="1"/>
  <c r="DV14" i="6" s="1"/>
  <c r="DT9" i="6" l="1" a="1"/>
  <c r="DT9" i="6" s="1"/>
  <c r="DT56" i="6" a="1"/>
  <c r="DT56" i="6" s="1"/>
  <c r="DT52" i="6" a="1"/>
  <c r="DT52" i="6" s="1"/>
  <c r="DT54" i="6" a="1"/>
  <c r="DT54" i="6" s="1"/>
  <c r="DT55" i="6" a="1"/>
  <c r="DT55" i="6" s="1"/>
  <c r="DT57" i="6" a="1"/>
  <c r="DT57" i="6" s="1"/>
  <c r="DT53" i="6" a="1"/>
  <c r="DT53" i="6" s="1"/>
  <c r="DU50" i="6"/>
  <c r="DU48" i="6"/>
  <c r="DU49" i="6"/>
  <c r="DS59" i="6"/>
  <c r="DU46" i="6"/>
  <c r="DU2" i="6"/>
  <c r="DU7" i="6"/>
  <c r="DU3" i="6"/>
  <c r="DU4" i="6"/>
  <c r="DU5" i="6"/>
  <c r="DU6" i="6"/>
  <c r="DV10" i="6"/>
  <c r="DU47" i="6"/>
  <c r="DV41" i="6"/>
  <c r="DV49" i="6" s="1"/>
  <c r="DW12" i="6" a="1"/>
  <c r="DW12" i="6" s="1"/>
  <c r="DW16" i="6" a="1"/>
  <c r="DW16" i="6" s="1"/>
  <c r="DW13" i="6" a="1"/>
  <c r="DW13" i="6" s="1"/>
  <c r="DW17" i="6" a="1"/>
  <c r="DW17" i="6" s="1"/>
  <c r="DW15" i="6" a="1"/>
  <c r="DW15" i="6" s="1"/>
  <c r="DW14" i="6" a="1"/>
  <c r="DW14" i="6" s="1"/>
  <c r="DU9" i="6" l="1" a="1"/>
  <c r="DU9" i="6" s="1"/>
  <c r="DU52" i="6" a="1"/>
  <c r="DU52" i="6" s="1"/>
  <c r="DU53" i="6" a="1"/>
  <c r="DU53" i="6" s="1"/>
  <c r="DU57" i="6" a="1"/>
  <c r="DU57" i="6" s="1"/>
  <c r="DU56" i="6" a="1"/>
  <c r="DU56" i="6" s="1"/>
  <c r="DU55" i="6" a="1"/>
  <c r="DU55" i="6" s="1"/>
  <c r="DU54" i="6" a="1"/>
  <c r="DU54" i="6" s="1"/>
  <c r="DV48" i="6"/>
  <c r="DV46" i="6"/>
  <c r="DV47" i="6"/>
  <c r="DV45" i="6"/>
  <c r="DV5" i="6"/>
  <c r="DV2" i="6"/>
  <c r="DV3" i="6"/>
  <c r="DV7" i="6"/>
  <c r="DV4" i="6"/>
  <c r="DV6" i="6"/>
  <c r="DW10" i="6"/>
  <c r="DV50" i="6"/>
  <c r="DT59" i="6"/>
  <c r="DW41" i="6"/>
  <c r="DW45" i="6" s="1"/>
  <c r="DX13" i="6" a="1"/>
  <c r="DX13" i="6" s="1"/>
  <c r="DX12" i="6" a="1"/>
  <c r="DX12" i="6" s="1"/>
  <c r="DX16" i="6" a="1"/>
  <c r="DX16" i="6" s="1"/>
  <c r="DX14" i="6" a="1"/>
  <c r="DX14" i="6" s="1"/>
  <c r="DX17" i="6" a="1"/>
  <c r="DX17" i="6" s="1"/>
  <c r="DX15" i="6" a="1"/>
  <c r="DX15" i="6" s="1"/>
  <c r="DV9" i="6" l="1" a="1"/>
  <c r="DV9" i="6" s="1"/>
  <c r="DV52" i="6" a="1"/>
  <c r="DV52" i="6" s="1"/>
  <c r="DV56" i="6" a="1"/>
  <c r="DV56" i="6" s="1"/>
  <c r="DV55" i="6" a="1"/>
  <c r="DV55" i="6" s="1"/>
  <c r="DV57" i="6" a="1"/>
  <c r="DV57" i="6" s="1"/>
  <c r="DV54" i="6" a="1"/>
  <c r="DV54" i="6" s="1"/>
  <c r="DV53" i="6" a="1"/>
  <c r="DV53" i="6" s="1"/>
  <c r="DU59" i="6"/>
  <c r="DW49" i="6"/>
  <c r="DW50" i="6"/>
  <c r="DW46" i="6"/>
  <c r="DW48" i="6"/>
  <c r="DW47" i="6"/>
  <c r="DX41" i="6"/>
  <c r="DX46" i="6" s="1"/>
  <c r="DX10" i="6"/>
  <c r="DX5" i="6" s="1"/>
  <c r="DW2" i="6"/>
  <c r="DW3" i="6"/>
  <c r="DW7" i="6"/>
  <c r="DW6" i="6"/>
  <c r="DW5" i="6"/>
  <c r="DW4" i="6"/>
  <c r="DY16" i="6" a="1"/>
  <c r="DY16" i="6" s="1"/>
  <c r="DY14" i="6" a="1"/>
  <c r="DY14" i="6" s="1"/>
  <c r="DY15" i="6" a="1"/>
  <c r="DY15" i="6" s="1"/>
  <c r="DY13" i="6" a="1"/>
  <c r="DY13" i="6" s="1"/>
  <c r="DY12" i="6" a="1"/>
  <c r="DY12" i="6" s="1"/>
  <c r="DY17" i="6" a="1"/>
  <c r="DY17" i="6" s="1"/>
  <c r="DW9" i="6" l="1" a="1"/>
  <c r="DW9" i="6" s="1"/>
  <c r="DW56" i="6" a="1"/>
  <c r="DW56" i="6" s="1"/>
  <c r="DW54" i="6" a="1"/>
  <c r="DW54" i="6" s="1"/>
  <c r="DW53" i="6" a="1"/>
  <c r="DW53" i="6" s="1"/>
  <c r="DW57" i="6" a="1"/>
  <c r="DW57" i="6" s="1"/>
  <c r="DW55" i="6" a="1"/>
  <c r="DW55" i="6" s="1"/>
  <c r="DW52" i="6" a="1"/>
  <c r="DW52" i="6" s="1"/>
  <c r="DX4" i="6"/>
  <c r="DX7" i="6"/>
  <c r="DX50" i="6"/>
  <c r="DX48" i="6"/>
  <c r="DX49" i="6"/>
  <c r="DX45" i="6"/>
  <c r="DX47" i="6"/>
  <c r="DV59" i="6"/>
  <c r="DX2" i="6"/>
  <c r="DX3" i="6"/>
  <c r="DX6" i="6"/>
  <c r="DY10" i="6"/>
  <c r="DY41" i="6"/>
  <c r="DY48" i="6" s="1"/>
  <c r="DZ14" i="6" a="1"/>
  <c r="DZ14" i="6" s="1"/>
  <c r="DZ13" i="6" a="1"/>
  <c r="DZ13" i="6" s="1"/>
  <c r="DZ17" i="6" a="1"/>
  <c r="DZ17" i="6" s="1"/>
  <c r="DZ12" i="6" a="1"/>
  <c r="DZ12" i="6" s="1"/>
  <c r="DZ15" i="6" a="1"/>
  <c r="DZ15" i="6" s="1"/>
  <c r="DZ16" i="6" a="1"/>
  <c r="DZ16" i="6" s="1"/>
  <c r="DX9" i="6" l="1" a="1"/>
  <c r="DX9" i="6" s="1"/>
  <c r="DX56" i="6" a="1"/>
  <c r="DX56" i="6" s="1"/>
  <c r="DX52" i="6" a="1"/>
  <c r="DX52" i="6" s="1"/>
  <c r="DX55" i="6" a="1"/>
  <c r="DX55" i="6" s="1"/>
  <c r="DX57" i="6" a="1"/>
  <c r="DX57" i="6" s="1"/>
  <c r="DX53" i="6" a="1"/>
  <c r="DX53" i="6" s="1"/>
  <c r="DX54" i="6" a="1"/>
  <c r="DX54" i="6" s="1"/>
  <c r="DW59" i="6"/>
  <c r="DZ41" i="6"/>
  <c r="DZ45" i="6" s="1"/>
  <c r="DY6" i="6"/>
  <c r="DY3" i="6"/>
  <c r="DY7" i="6"/>
  <c r="DY5" i="6"/>
  <c r="DY4" i="6"/>
  <c r="DY2" i="6"/>
  <c r="DZ10" i="6"/>
  <c r="DY47" i="6"/>
  <c r="DY49" i="6"/>
  <c r="DY46" i="6"/>
  <c r="DY50" i="6"/>
  <c r="DY45" i="6"/>
  <c r="EA15" i="6" a="1"/>
  <c r="EA15" i="6" s="1"/>
  <c r="EA12" i="6" a="1"/>
  <c r="EA12" i="6" s="1"/>
  <c r="EA16" i="6" a="1"/>
  <c r="EA16" i="6" s="1"/>
  <c r="EA13" i="6" a="1"/>
  <c r="EA13" i="6" s="1"/>
  <c r="EA17" i="6" a="1"/>
  <c r="EA17" i="6" s="1"/>
  <c r="EA14" i="6" a="1"/>
  <c r="EA14" i="6" s="1"/>
  <c r="DY9" i="6" l="1" a="1"/>
  <c r="DY9" i="6" s="1"/>
  <c r="DY56" i="6" a="1"/>
  <c r="DY56" i="6" s="1"/>
  <c r="DY52" i="6" a="1"/>
  <c r="DY52" i="6" s="1"/>
  <c r="DY54" i="6" a="1"/>
  <c r="DY54" i="6" s="1"/>
  <c r="DY55" i="6" a="1"/>
  <c r="DY55" i="6" s="1"/>
  <c r="DY53" i="6" a="1"/>
  <c r="DY53" i="6" s="1"/>
  <c r="DY57" i="6" a="1"/>
  <c r="DY57" i="6" s="1"/>
  <c r="DZ50" i="6"/>
  <c r="DZ49" i="6"/>
  <c r="DX59" i="6"/>
  <c r="DZ46" i="6"/>
  <c r="DZ47" i="6"/>
  <c r="DZ48" i="6"/>
  <c r="DZ2" i="6"/>
  <c r="DZ3" i="6"/>
  <c r="DZ4" i="6"/>
  <c r="DZ7" i="6"/>
  <c r="DZ6" i="6"/>
  <c r="DZ5" i="6"/>
  <c r="EA10" i="6"/>
  <c r="EA41" i="6"/>
  <c r="EA48" i="6" s="1"/>
  <c r="EB15" i="6" a="1"/>
  <c r="EB15" i="6" s="1"/>
  <c r="EB14" i="6" a="1"/>
  <c r="EB14" i="6" s="1"/>
  <c r="EB12" i="6" a="1"/>
  <c r="EB12" i="6" s="1"/>
  <c r="EB16" i="6" a="1"/>
  <c r="EB16" i="6" s="1"/>
  <c r="EB17" i="6" a="1"/>
  <c r="EB17" i="6" s="1"/>
  <c r="EB13" i="6" a="1"/>
  <c r="EB13" i="6" s="1"/>
  <c r="DZ9" i="6" l="1" a="1"/>
  <c r="DZ9" i="6" s="1"/>
  <c r="DZ56" i="6" a="1"/>
  <c r="DZ56" i="6" s="1"/>
  <c r="DZ57" i="6" a="1"/>
  <c r="DZ57" i="6" s="1"/>
  <c r="DZ53" i="6" a="1"/>
  <c r="DZ53" i="6" s="1"/>
  <c r="DZ54" i="6" a="1"/>
  <c r="DZ54" i="6" s="1"/>
  <c r="DZ52" i="6" a="1"/>
  <c r="DZ52" i="6" s="1"/>
  <c r="DZ55" i="6" a="1"/>
  <c r="DZ55" i="6" s="1"/>
  <c r="EA46" i="6"/>
  <c r="EA50" i="6"/>
  <c r="EA47" i="6"/>
  <c r="EA45" i="6"/>
  <c r="EA49" i="6"/>
  <c r="EA4" i="6"/>
  <c r="EA6" i="6"/>
  <c r="EA3" i="6"/>
  <c r="EA2" i="6"/>
  <c r="EA7" i="6"/>
  <c r="EA5" i="6"/>
  <c r="EB10" i="6"/>
  <c r="DY59" i="6"/>
  <c r="EB41" i="6"/>
  <c r="EB49" i="6" s="1"/>
  <c r="EC12" i="6" a="1"/>
  <c r="EC12" i="6" s="1"/>
  <c r="EC17" i="6" a="1"/>
  <c r="EC17" i="6" s="1"/>
  <c r="EC14" i="6" a="1"/>
  <c r="EC14" i="6" s="1"/>
  <c r="EC16" i="6" a="1"/>
  <c r="EC16" i="6" s="1"/>
  <c r="EC13" i="6" a="1"/>
  <c r="EC13" i="6" s="1"/>
  <c r="EC15" i="6" a="1"/>
  <c r="EC15" i="6" s="1"/>
  <c r="EA9" i="6" l="1" a="1"/>
  <c r="EA9" i="6" s="1"/>
  <c r="EA52" i="6" a="1"/>
  <c r="EA52" i="6" s="1"/>
  <c r="EA56" i="6" a="1"/>
  <c r="EA56" i="6" s="1"/>
  <c r="EA55" i="6" a="1"/>
  <c r="EA55" i="6" s="1"/>
  <c r="EA54" i="6" a="1"/>
  <c r="EA54" i="6" s="1"/>
  <c r="EA53" i="6" a="1"/>
  <c r="EA53" i="6" s="1"/>
  <c r="EA57" i="6" a="1"/>
  <c r="EA57" i="6" s="1"/>
  <c r="DZ59" i="6"/>
  <c r="EC41" i="6"/>
  <c r="EC50" i="6" s="1"/>
  <c r="EC10" i="6"/>
  <c r="EB2" i="6"/>
  <c r="EB3" i="6"/>
  <c r="EB5" i="6"/>
  <c r="EB7" i="6"/>
  <c r="EB6" i="6"/>
  <c r="EB4" i="6"/>
  <c r="EB45" i="6"/>
  <c r="EB50" i="6"/>
  <c r="EB48" i="6"/>
  <c r="EB46" i="6"/>
  <c r="EB47" i="6"/>
  <c r="ED13" i="6" a="1"/>
  <c r="ED13" i="6" s="1"/>
  <c r="ED12" i="6" a="1"/>
  <c r="ED12" i="6" s="1"/>
  <c r="ED15" i="6" a="1"/>
  <c r="ED15" i="6" s="1"/>
  <c r="ED17" i="6" a="1"/>
  <c r="ED17" i="6" s="1"/>
  <c r="ED16" i="6" a="1"/>
  <c r="ED16" i="6" s="1"/>
  <c r="ED14" i="6" a="1"/>
  <c r="ED14" i="6" s="1"/>
  <c r="EB9" i="6" l="1" a="1"/>
  <c r="EB9" i="6" s="1"/>
  <c r="EB56" i="6" a="1"/>
  <c r="EB56" i="6" s="1"/>
  <c r="EB55" i="6" a="1"/>
  <c r="EB55" i="6" s="1"/>
  <c r="EB52" i="6" a="1"/>
  <c r="EB52" i="6" s="1"/>
  <c r="EB57" i="6" a="1"/>
  <c r="EB57" i="6" s="1"/>
  <c r="EB53" i="6" a="1"/>
  <c r="EB53" i="6" s="1"/>
  <c r="EB54" i="6" a="1"/>
  <c r="EB54" i="6" s="1"/>
  <c r="EA59" i="6"/>
  <c r="EC46" i="6"/>
  <c r="EC47" i="6"/>
  <c r="EC48" i="6"/>
  <c r="EC49" i="6"/>
  <c r="EC45" i="6"/>
  <c r="EC7" i="6"/>
  <c r="EC2" i="6"/>
  <c r="EC5" i="6"/>
  <c r="EC6" i="6"/>
  <c r="EC3" i="6"/>
  <c r="EC4" i="6"/>
  <c r="ED10" i="6"/>
  <c r="ED41" i="6"/>
  <c r="ED47" i="6" s="1"/>
  <c r="EE17" i="6" a="1"/>
  <c r="EE17" i="6" s="1"/>
  <c r="EE13" i="6" a="1"/>
  <c r="EE13" i="6" s="1"/>
  <c r="EE12" i="6" a="1"/>
  <c r="EE12" i="6" s="1"/>
  <c r="EE16" i="6" a="1"/>
  <c r="EE16" i="6" s="1"/>
  <c r="EE14" i="6" a="1"/>
  <c r="EE14" i="6" s="1"/>
  <c r="EE15" i="6" a="1"/>
  <c r="EE15" i="6" s="1"/>
  <c r="EC9" i="6" l="1" a="1"/>
  <c r="EC9" i="6" s="1"/>
  <c r="EC56" i="6" a="1"/>
  <c r="EC56" i="6" s="1"/>
  <c r="EC52" i="6" a="1"/>
  <c r="EC52" i="6" s="1"/>
  <c r="EC55" i="6" a="1"/>
  <c r="EC55" i="6" s="1"/>
  <c r="EC54" i="6" a="1"/>
  <c r="EC54" i="6" s="1"/>
  <c r="EC53" i="6" a="1"/>
  <c r="EC53" i="6" s="1"/>
  <c r="EC57" i="6" a="1"/>
  <c r="EC57" i="6" s="1"/>
  <c r="ED48" i="6"/>
  <c r="ED50" i="6"/>
  <c r="ED49" i="6"/>
  <c r="ED45" i="6"/>
  <c r="ED46" i="6"/>
  <c r="EB59" i="6"/>
  <c r="ED3" i="6"/>
  <c r="ED7" i="6"/>
  <c r="ED6" i="6"/>
  <c r="ED5" i="6"/>
  <c r="ED4" i="6"/>
  <c r="ED2" i="6"/>
  <c r="EE10" i="6"/>
  <c r="EE41" i="6"/>
  <c r="EE50" i="6" s="1"/>
  <c r="EF15" i="6" a="1"/>
  <c r="EF15" i="6" s="1"/>
  <c r="EF14" i="6" a="1"/>
  <c r="EF14" i="6" s="1"/>
  <c r="EF12" i="6" a="1"/>
  <c r="EF12" i="6" s="1"/>
  <c r="EF16" i="6" a="1"/>
  <c r="EF16" i="6" s="1"/>
  <c r="EF13" i="6" a="1"/>
  <c r="EF13" i="6" s="1"/>
  <c r="EF17" i="6" a="1"/>
  <c r="EF17" i="6" s="1"/>
  <c r="ED9" i="6" l="1" a="1"/>
  <c r="ED9" i="6" s="1"/>
  <c r="ED56" i="6" a="1"/>
  <c r="ED56" i="6" s="1"/>
  <c r="ED55" i="6" a="1"/>
  <c r="ED55" i="6" s="1"/>
  <c r="ED52" i="6" a="1"/>
  <c r="ED52" i="6" s="1"/>
  <c r="ED54" i="6" a="1"/>
  <c r="ED54" i="6" s="1"/>
  <c r="ED57" i="6" a="1"/>
  <c r="ED57" i="6" s="1"/>
  <c r="ED53" i="6" a="1"/>
  <c r="ED53" i="6" s="1"/>
  <c r="EC59" i="6"/>
  <c r="EE6" i="6"/>
  <c r="EE2" i="6"/>
  <c r="EE7" i="6"/>
  <c r="EE4" i="6"/>
  <c r="EE3" i="6"/>
  <c r="EE5" i="6"/>
  <c r="EF10" i="6"/>
  <c r="EE47" i="6"/>
  <c r="EE49" i="6"/>
  <c r="EE48" i="6"/>
  <c r="EE46" i="6"/>
  <c r="EE45" i="6"/>
  <c r="EF41" i="6"/>
  <c r="EF45" i="6" s="1"/>
  <c r="EG15" i="6" a="1"/>
  <c r="EG15" i="6" s="1"/>
  <c r="EG12" i="6" a="1"/>
  <c r="EG12" i="6" s="1"/>
  <c r="EG17" i="6" a="1"/>
  <c r="EG17" i="6" s="1"/>
  <c r="EG14" i="6" a="1"/>
  <c r="EG14" i="6" s="1"/>
  <c r="EG16" i="6" a="1"/>
  <c r="EG16" i="6" s="1"/>
  <c r="EG13" i="6" a="1"/>
  <c r="EG13" i="6" s="1"/>
  <c r="EE9" i="6" l="1" a="1"/>
  <c r="EE9" i="6" s="1"/>
  <c r="EE52" i="6" a="1"/>
  <c r="EE52" i="6" s="1"/>
  <c r="EE56" i="6" a="1"/>
  <c r="EE56" i="6" s="1"/>
  <c r="EE55" i="6" a="1"/>
  <c r="EE55" i="6" s="1"/>
  <c r="EE54" i="6" a="1"/>
  <c r="EE54" i="6" s="1"/>
  <c r="EE53" i="6" a="1"/>
  <c r="EE53" i="6" s="1"/>
  <c r="EE57" i="6" a="1"/>
  <c r="EE57" i="6" s="1"/>
  <c r="ED59" i="6"/>
  <c r="EG10" i="6"/>
  <c r="EG3" i="6" s="1"/>
  <c r="EF49" i="6"/>
  <c r="EF47" i="6"/>
  <c r="EF48" i="6"/>
  <c r="EF3" i="6"/>
  <c r="EF4" i="6"/>
  <c r="EF7" i="6"/>
  <c r="EF5" i="6"/>
  <c r="EF2" i="6"/>
  <c r="EF6" i="6"/>
  <c r="EF50" i="6"/>
  <c r="EF46" i="6"/>
  <c r="EG41" i="6"/>
  <c r="EG49" i="6" s="1"/>
  <c r="EH17" i="6" a="1"/>
  <c r="EH17" i="6" s="1"/>
  <c r="EH12" i="6" a="1"/>
  <c r="EH12" i="6" s="1"/>
  <c r="EH15" i="6" a="1"/>
  <c r="EH15" i="6" s="1"/>
  <c r="EH16" i="6" a="1"/>
  <c r="EH16" i="6" s="1"/>
  <c r="EH14" i="6" a="1"/>
  <c r="EH14" i="6" s="1"/>
  <c r="EH13" i="6" a="1"/>
  <c r="EH13" i="6" s="1"/>
  <c r="EF9" i="6" l="1" a="1"/>
  <c r="EF9" i="6" s="1"/>
  <c r="EF55" i="6" a="1"/>
  <c r="EF55" i="6" s="1"/>
  <c r="EF53" i="6" a="1"/>
  <c r="EF53" i="6" s="1"/>
  <c r="EF57" i="6" a="1"/>
  <c r="EF57" i="6" s="1"/>
  <c r="EF52" i="6" a="1"/>
  <c r="EF52" i="6" s="1"/>
  <c r="EF54" i="6" a="1"/>
  <c r="EF54" i="6" s="1"/>
  <c r="EF56" i="6" a="1"/>
  <c r="EF56" i="6" s="1"/>
  <c r="EG6" i="6"/>
  <c r="EG5" i="6"/>
  <c r="EG4" i="6"/>
  <c r="EE59" i="6"/>
  <c r="EG47" i="6"/>
  <c r="EG2" i="6"/>
  <c r="EG48" i="6"/>
  <c r="EG50" i="6"/>
  <c r="EG7" i="6"/>
  <c r="EH41" i="6"/>
  <c r="EH50" i="6" s="1"/>
  <c r="EH10" i="6"/>
  <c r="EG45" i="6"/>
  <c r="EG46" i="6"/>
  <c r="EI13" i="6" a="1"/>
  <c r="EI13" i="6" s="1"/>
  <c r="EI15" i="6" a="1"/>
  <c r="EI15" i="6" s="1"/>
  <c r="EI14" i="6" a="1"/>
  <c r="EI14" i="6" s="1"/>
  <c r="EI17" i="6" a="1"/>
  <c r="EI17" i="6" s="1"/>
  <c r="EI12" i="6" a="1"/>
  <c r="EI12" i="6" s="1"/>
  <c r="EI16" i="6" a="1"/>
  <c r="EI16" i="6" s="1"/>
  <c r="EG9" i="6" l="1" a="1"/>
  <c r="EG9" i="6" s="1"/>
  <c r="EG56" i="6" a="1"/>
  <c r="EG56" i="6" s="1"/>
  <c r="EG55" i="6" a="1"/>
  <c r="EG55" i="6" s="1"/>
  <c r="EG52" i="6" a="1"/>
  <c r="EG52" i="6" s="1"/>
  <c r="EG53" i="6" a="1"/>
  <c r="EG53" i="6" s="1"/>
  <c r="EG57" i="6" a="1"/>
  <c r="EG57" i="6" s="1"/>
  <c r="EG54" i="6" a="1"/>
  <c r="EG54" i="6" s="1"/>
  <c r="EH45" i="6"/>
  <c r="EH46" i="6"/>
  <c r="EH49" i="6"/>
  <c r="EH47" i="6"/>
  <c r="EH48" i="6"/>
  <c r="EI41" i="6"/>
  <c r="EI49" i="6" s="1"/>
  <c r="EF59" i="6"/>
  <c r="EH3" i="6"/>
  <c r="EH7" i="6"/>
  <c r="EH2" i="6"/>
  <c r="EH5" i="6"/>
  <c r="EH4" i="6"/>
  <c r="EH6" i="6"/>
  <c r="EI10" i="6"/>
  <c r="EJ15" i="6" a="1"/>
  <c r="EJ15" i="6" s="1"/>
  <c r="EJ16" i="6" a="1"/>
  <c r="EJ16" i="6" s="1"/>
  <c r="EJ13" i="6" a="1"/>
  <c r="EJ13" i="6" s="1"/>
  <c r="EJ17" i="6" a="1"/>
  <c r="EJ17" i="6" s="1"/>
  <c r="EJ12" i="6" a="1"/>
  <c r="EJ12" i="6" s="1"/>
  <c r="EJ14" i="6" a="1"/>
  <c r="EJ14" i="6" s="1"/>
  <c r="EH9" i="6" l="1" a="1"/>
  <c r="EH9" i="6" s="1"/>
  <c r="N16" i="8"/>
  <c r="EH56" i="6" a="1"/>
  <c r="EH56" i="6" s="1"/>
  <c r="EH52" i="6" a="1"/>
  <c r="EH52" i="6" s="1"/>
  <c r="EH55" i="6" a="1"/>
  <c r="EH55" i="6" s="1"/>
  <c r="EH54" i="6" a="1"/>
  <c r="EH54" i="6" s="1"/>
  <c r="EH57" i="6" a="1"/>
  <c r="EH57" i="6" s="1"/>
  <c r="EH53" i="6" a="1"/>
  <c r="EH53" i="6" s="1"/>
  <c r="EI48" i="6"/>
  <c r="EI50" i="6"/>
  <c r="EI45" i="6"/>
  <c r="EI47" i="6"/>
  <c r="EI46" i="6"/>
  <c r="EG59" i="6"/>
  <c r="EI7" i="6"/>
  <c r="EI3" i="6"/>
  <c r="EI5" i="6"/>
  <c r="EI4" i="6"/>
  <c r="EI2" i="6"/>
  <c r="EI6" i="6"/>
  <c r="EJ10" i="6"/>
  <c r="EJ41" i="6"/>
  <c r="EJ50" i="6" s="1"/>
  <c r="EI9" i="6" l="1" a="1"/>
  <c r="EI9" i="6" s="1"/>
  <c r="EI56" i="6" a="1"/>
  <c r="EI56" i="6" s="1"/>
  <c r="EI52" i="6" a="1"/>
  <c r="EI52" i="6" s="1"/>
  <c r="EI53" i="6" a="1"/>
  <c r="EI53" i="6" s="1"/>
  <c r="EI55" i="6" a="1"/>
  <c r="EI55" i="6" s="1"/>
  <c r="EI57" i="6" a="1"/>
  <c r="EI57" i="6" s="1"/>
  <c r="EI54" i="6" a="1"/>
  <c r="EI54" i="6" s="1"/>
  <c r="EH59" i="6"/>
  <c r="EJ45" i="6"/>
  <c r="EJ4" i="6"/>
  <c r="EJ3" i="6"/>
  <c r="EJ6" i="6"/>
  <c r="EJ5" i="6"/>
  <c r="EJ7" i="6"/>
  <c r="EJ2" i="6"/>
  <c r="EJ46" i="6"/>
  <c r="EJ47" i="6"/>
  <c r="EJ48" i="6"/>
  <c r="EJ49" i="6"/>
  <c r="AZ59" i="6"/>
  <c r="EJ9" i="6" l="1" a="1"/>
  <c r="EJ9" i="6" s="1"/>
  <c r="EJ55" i="6" a="1"/>
  <c r="EJ55" i="6" s="1"/>
  <c r="EJ52" i="6" a="1"/>
  <c r="EJ52" i="6" s="1"/>
  <c r="EJ56" i="6" a="1"/>
  <c r="EJ56" i="6" s="1"/>
  <c r="EJ54" i="6" a="1"/>
  <c r="EJ54" i="6" s="1"/>
  <c r="EJ57" i="6" a="1"/>
  <c r="EJ57" i="6" s="1"/>
  <c r="EJ53" i="6" a="1"/>
  <c r="EJ53" i="6" s="1"/>
  <c r="EI59" i="6"/>
  <c r="EJ59" i="6" l="1"/>
  <c r="N1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<sst xmlns="http://schemas.openxmlformats.org/spreadsheetml/2006/main" count="373" uniqueCount="282">
  <si>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</si>
  <si>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</si>
  <si>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</si>
  <si>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</si>
  <si>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</si>
  <si>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</si>
  <si>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</si>
  <si>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</si>
  <si>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</si>
  <si>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</si>
  <si>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</si>
  <si>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</si>
  <si>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</si>
  <si>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</si>
  <si>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</si>
  <si>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</si>
  <si>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</si>
  <si>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</si>
  <si>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</si>
  <si>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</si>
  <si>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</si>
  <si>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</si>
  <si>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</si>
  <si>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</si>
  <si>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</si>
  <si>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</si>
  <si>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</si>
  <si>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</si>
  <si>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</si>
  <si>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</si>
  <si>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</si>
  <si>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</si>
  <si>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</si>
  <si>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</si>
  <si>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</si>
  <si>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</si>
  <si>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</si>
  <si>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</si>
  <si>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</si>
  <si>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</si>
  <si>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</si>
  <si>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</si>
  <si>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</si>
  <si>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</si>
  <si>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</si>
  <si>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</si>
  <si>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</si>
  <si>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</si>
  <si>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</si>
  <si>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</si>
  <si>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</si>
  <si>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</si>
  <si>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</si>
  <si>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</si>
  <si>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</si>
  <si>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</si>
  <si>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</si>
  <si>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</si>
  <si>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</si>
  <si>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</si>
  <si>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</si>
  <si>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</si>
  <si>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</si>
  <si>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</si>
  <si>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</si>
  <si>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</si>
  <si>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</si>
  <si>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</si>
  <si>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</si>
  <si>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</si>
  <si>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</si>
  <si>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</si>
  <si>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</si>
  <si>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</si>
  <si>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</si>
  <si>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</si>
  <si>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</si>
  <si>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</si>
  <si>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</si>
  <si>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</si>
  <si>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</si>
  <si>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</si>
  <si>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</si>
  <si>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</si>
  <si>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</si>
  <si>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</si>
  <si>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</si>
  <si>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</si>
  <si>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</si>
  <si>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</si>
  <si>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</si>
  <si>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</si>
  <si>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</si>
  <si>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</si>
  <si>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</si>
  <si>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</si>
  <si>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</si>
  <si>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</si>
  <si>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</si>
  <si>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</si>
  <si>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</si>
  <si>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</si>
  <si>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</si>
  <si>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</si>
  <si>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</si>
  <si>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</si>
  <si>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</si>
  <si>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</si>
  <si>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</si>
  <si>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</si>
  <si>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</si>
  <si>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</si>
  <si>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</si>
  <si>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</si>
  <si>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</si>
  <si>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</si>
  <si>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</si>
  <si>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</si>
  <si>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</si>
  <si>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</si>
  <si>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</si>
  <si>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</si>
  <si>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</si>
  <si>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</si>
  <si>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</si>
  <si>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</si>
  <si>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</si>
  <si>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</si>
  <si>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</si>
  <si>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</si>
  <si>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</si>
  <si>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</si>
  <si>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</si>
  <si>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</si>
  <si>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</si>
  <si>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</si>
  <si>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</si>
  <si>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</si>
  <si>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</si>
  <si>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</si>
  <si>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</si>
  <si>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</si>
  <si>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</si>
  <si>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</si>
  <si>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</si>
  <si>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</si>
  <si>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</si>
  <si>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</si>
  <si>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</si>
  <si>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</si>
  <si>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</si>
  <si>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</si>
  <si>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</si>
  <si>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</si>
  <si>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</si>
  <si>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</si>
  <si>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</si>
  <si>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</si>
  <si>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</si>
  <si>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</si>
  <si>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</si>
  <si>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</si>
  <si>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</si>
  <si>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</si>
  <si>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</si>
  <si>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</si>
  <si>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</si>
  <si>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</si>
  <si>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</si>
  <si>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</si>
  <si>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</si>
  <si>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</si>
  <si>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</si>
  <si>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</si>
  <si>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</si>
  <si>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</si>
  <si>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</si>
  <si>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</si>
  <si>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</si>
  <si>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</si>
  <si>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</si>
  <si>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</si>
  <si>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</si>
  <si>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</si>
  <si>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</si>
  <si>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</si>
  <si>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</si>
  <si>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</si>
  <si>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</si>
  <si>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</si>
  <si>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</si>
  <si>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</si>
  <si>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</si>
  <si>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</si>
  <si>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</si>
  <si>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</si>
  <si>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</si>
  <si>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</si>
  <si>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</si>
  <si>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</si>
  <si>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</si>
  <si>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</si>
  <si>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</si>
  <si>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</si>
  <si>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</si>
  <si>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</si>
  <si>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</si>
  <si>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</si>
  <si>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</si>
  <si>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</si>
  <si>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</si>
  <si>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</si>
  <si>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</si>
  <si>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</si>
  <si>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</si>
  <si>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</si>
  <si>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</si>
  <si>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</si>
  <si>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</si>
  <si>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</si>
  <si>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</si>
  <si>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</si>
  <si>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</si>
  <si>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</si>
  <si>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</si>
  <si>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</si>
  <si>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</si>
  <si>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</si>
  <si>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</si>
  <si>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</si>
  <si>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</si>
  <si>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</si>
  <si>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</si>
  <si>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</si>
  <si>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</si>
  <si>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</si>
  <si>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</si>
  <si>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</si>
  <si>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</si>
  <si>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Top parameters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</si>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</sst>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164" fontId="8" fillId="5" borderId="0" xfId="0" applyNumberFormat="1" applyFont="1" applyFill="1"/>
    <xf numFmtId="1" fontId="0" fillId="5" borderId="0" xfId="0" applyNumberFormat="1" applyFill="1" applyAlignment="1">
      <alignment horizontal="center"/>
    </xf>
    <xf numFmtId="164" fontId="11" fillId="0" borderId="0" xfId="1" applyNumberFormat="1" applyFill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1" fillId="0" borderId="0" xfId="0" applyFont="1" applyFill="1"/>
    <xf numFmtId="165" fontId="0" fillId="0" borderId="0" xfId="0" applyNumberFormat="1"/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0" xfId="0" applyFill="1" applyAlignment="1"/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Test!$AX$20:$ES$20</c:f>
              <c:numCache>
                <c:formatCode>0.0000</c:formatCode>
                <c:ptCount val="100"/>
                <c:pt idx="0">
                  <c:v>0.74991921616493962</c:v>
                </c:pt>
                <c:pt idx="1">
                  <c:v>0.71085120633404386</c:v>
                </c:pt>
                <c:pt idx="2">
                  <c:v>0.74076367871410931</c:v>
                </c:pt>
                <c:pt idx="3">
                  <c:v>0.76138837149553085</c:v>
                </c:pt>
                <c:pt idx="4">
                  <c:v>0.78074747482874818</c:v>
                </c:pt>
                <c:pt idx="5">
                  <c:v>0.79837558251432961</c:v>
                </c:pt>
                <c:pt idx="6">
                  <c:v>0.81454476335609871</c:v>
                </c:pt>
                <c:pt idx="7">
                  <c:v>0.82940719372255134</c:v>
                </c:pt>
                <c:pt idx="8">
                  <c:v>0.84310217126160347</c:v>
                </c:pt>
                <c:pt idx="9">
                  <c:v>0.85575129427321639</c:v>
                </c:pt>
                <c:pt idx="10">
                  <c:v>0.86746242268156781</c:v>
                </c:pt>
                <c:pt idx="11">
                  <c:v>0.87833135943106444</c:v>
                </c:pt>
                <c:pt idx="12">
                  <c:v>0.88844331012329192</c:v>
                </c:pt>
                <c:pt idx="13">
                  <c:v>0.89787410104437837</c:v>
                </c:pt>
                <c:pt idx="14">
                  <c:v>0.90669124474790141</c:v>
                </c:pt>
                <c:pt idx="15">
                  <c:v>0.91495487889201499</c:v>
                </c:pt>
                <c:pt idx="16">
                  <c:v>0.92271859672784251</c:v>
                </c:pt>
                <c:pt idx="17">
                  <c:v>0.93003018259689596</c:v>
                </c:pt>
                <c:pt idx="18">
                  <c:v>0.93693226362185589</c:v>
                </c:pt>
                <c:pt idx="19">
                  <c:v>0.94346288726648098</c:v>
                </c:pt>
                <c:pt idx="20">
                  <c:v>0.94965603326858161</c:v>
                </c:pt>
                <c:pt idx="21">
                  <c:v>0.95554206745575143</c:v>
                </c:pt>
                <c:pt idx="22">
                  <c:v>0.96114814408714977</c:v>
                </c:pt>
                <c:pt idx="23">
                  <c:v>0.96649856260162736</c:v>
                </c:pt>
                <c:pt idx="24">
                  <c:v>0.97161508397824814</c:v>
                </c:pt>
                <c:pt idx="25">
                  <c:v>0.97651721131872482</c:v>
                </c:pt>
                <c:pt idx="26">
                  <c:v>0.98122243873329629</c:v>
                </c:pt>
                <c:pt idx="27">
                  <c:v>0.9857464721441862</c:v>
                </c:pt>
                <c:pt idx="28">
                  <c:v>0.99010342520700723</c:v>
                </c:pt>
                <c:pt idx="29">
                  <c:v>0.9943059931841568</c:v>
                </c:pt>
                <c:pt idx="30">
                  <c:v>0.99836560727995349</c:v>
                </c:pt>
                <c:pt idx="31">
                  <c:v>1.002292571660135</c:v>
                </c:pt>
                <c:pt idx="32">
                  <c:v>1.0060961851241441</c:v>
                </c:pt>
                <c:pt idx="33">
                  <c:v>1.0097848491735655</c:v>
                </c:pt>
                <c:pt idx="34">
                  <c:v>1.0133661640208205</c:v>
                </c:pt>
                <c:pt idx="35">
                  <c:v>1.0168470139057928</c:v>
                </c:pt>
                <c:pt idx="36">
                  <c:v>1.0202336429318559</c:v>
                </c:pt>
                <c:pt idx="37">
                  <c:v>1.0235317224944565</c:v>
                </c:pt>
                <c:pt idx="38">
                  <c:v>1.0267464112529425</c:v>
                </c:pt>
                <c:pt idx="39">
                  <c:v>1.0298824084878797</c:v>
                </c:pt>
                <c:pt idx="40">
                  <c:v>1.0329440015900757</c:v>
                </c:pt>
                <c:pt idx="41">
                  <c:v>1.0359351083424979</c:v>
                </c:pt>
                <c:pt idx="42">
                  <c:v>1.0388593145809795</c:v>
                </c:pt>
                <c:pt idx="43">
                  <c:v>1.0417199077529034</c:v>
                </c:pt>
                <c:pt idx="44">
                  <c:v>1.0445199068340281</c:v>
                </c:pt>
                <c:pt idx="45">
                  <c:v>1.0472620890112894</c:v>
                </c:pt>
                <c:pt idx="46">
                  <c:v>1.0499490134931098</c:v>
                </c:pt>
                <c:pt idx="47">
                  <c:v>1.0525830427677065</c:v>
                </c:pt>
                <c:pt idx="48">
                  <c:v>1.0551663615935576</c:v>
                </c:pt>
                <c:pt idx="49">
                  <c:v>1.0577009939739872</c:v>
                </c:pt>
                <c:pt idx="50">
                  <c:v>1.0601888183393218</c:v>
                </c:pt>
                <c:pt idx="51">
                  <c:v>1.0626315811348048</c:v>
                </c:pt>
                <c:pt idx="52">
                  <c:v>1.0650309089900736</c:v>
                </c:pt>
                <c:pt idx="53">
                  <c:v>1.0673883196261822</c:v>
                </c:pt>
                <c:pt idx="54">
                  <c:v>1.0697052316385707</c:v>
                </c:pt>
                <c:pt idx="55">
                  <c:v>1.0719829732788266</c:v>
                </c:pt>
                <c:pt idx="56">
                  <c:v>1.074222790344276</c:v>
                </c:pt>
                <c:pt idx="57">
                  <c:v>1.076425853272218</c:v>
                </c:pt>
                <c:pt idx="58">
                  <c:v>1.078593263524779</c:v>
                </c:pt>
                <c:pt idx="59">
                  <c:v>1.0807260593407504</c:v>
                </c:pt>
                <c:pt idx="60">
                  <c:v>1.0828252209222615</c:v>
                </c:pt>
                <c:pt idx="61">
                  <c:v>1.0848916751165849</c:v>
                </c:pt>
                <c:pt idx="62">
                  <c:v>1.0869262996466715</c:v>
                </c:pt>
                <c:pt idx="63">
                  <c:v>1.0889299269380821</c:v>
                </c:pt>
                <c:pt idx="64">
                  <c:v>1.090903347584705</c:v>
                </c:pt>
                <c:pt idx="65">
                  <c:v>1.0928473134909824</c:v>
                </c:pt>
                <c:pt idx="66">
                  <c:v>1.0947625407242212</c:v>
                </c:pt>
                <c:pt idx="67">
                  <c:v>1.0966497121068821</c:v>
                </c:pt>
                <c:pt idx="68">
                  <c:v>1.0985094795754793</c:v>
                </c:pt>
                <c:pt idx="69">
                  <c:v>1.1003424663298222</c:v>
                </c:pt>
                <c:pt idx="70">
                  <c:v>1.1021492687937537</c:v>
                </c:pt>
                <c:pt idx="71">
                  <c:v>1.1039304584062637</c:v>
                </c:pt>
                <c:pt idx="72">
                  <c:v>1.105686583259812</c:v>
                </c:pt>
                <c:pt idx="73">
                  <c:v>1.1074181696009029</c:v>
                </c:pt>
                <c:pt idx="74">
                  <c:v>1.1091257232063465</c:v>
                </c:pt>
                <c:pt idx="75">
                  <c:v>1.11080973064721</c:v>
                </c:pt>
                <c:pt idx="76">
                  <c:v>1.112470660451208</c:v>
                </c:pt>
                <c:pt idx="77">
                  <c:v>1.1141089641731377</c:v>
                </c:pt>
                <c:pt idx="78">
                  <c:v>1.115725077381978</c:v>
                </c:pt>
                <c:pt idx="79">
                  <c:v>1.117319420572362</c:v>
                </c:pt>
                <c:pt idx="80">
                  <c:v>1.1188924000073515</c:v>
                </c:pt>
                <c:pt idx="81">
                  <c:v>1.1204444084987246</c:v>
                </c:pt>
                <c:pt idx="82">
                  <c:v>1.1219758261303558</c:v>
                </c:pt>
                <c:pt idx="83">
                  <c:v>1.1234870209297174</c:v>
                </c:pt>
                <c:pt idx="84">
                  <c:v>1.1249783494920069</c:v>
                </c:pt>
                <c:pt idx="85">
                  <c:v>1.1264501575609804</c:v>
                </c:pt>
                <c:pt idx="86">
                  <c:v>1.127902780570154</c:v>
                </c:pt>
                <c:pt idx="87">
                  <c:v>1.1293365441476877</c:v>
                </c:pt>
                <c:pt idx="88">
                  <c:v>1.1307517645879415</c:v>
                </c:pt>
                <c:pt idx="89">
                  <c:v>1.1321487492924107</c:v>
                </c:pt>
                <c:pt idx="90">
                  <c:v>1.1335277971824893</c:v>
                </c:pt>
                <c:pt idx="91">
                  <c:v>1.1348891990862797</c:v>
                </c:pt>
                <c:pt idx="92">
                  <c:v>1.1362332381014681</c:v>
                </c:pt>
                <c:pt idx="93">
                  <c:v>1.1375601899360892</c:v>
                </c:pt>
                <c:pt idx="94">
                  <c:v>1.1388703232288526</c:v>
                </c:pt>
                <c:pt idx="95">
                  <c:v>1.1401638998505392</c:v>
                </c:pt>
                <c:pt idx="96">
                  <c:v>1.1414411751878544</c:v>
                </c:pt>
                <c:pt idx="97">
                  <c:v>1.1427023984109992</c:v>
                </c:pt>
                <c:pt idx="98">
                  <c:v>1.1439478127261113</c:v>
                </c:pt>
                <c:pt idx="99">
                  <c:v>1.1451776556136322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Test!$AX$21:$ES$21</c:f>
              <c:numCache>
                <c:formatCode>0.0000</c:formatCode>
                <c:ptCount val="100"/>
                <c:pt idx="0">
                  <c:v>0.20918560550217993</c:v>
                </c:pt>
                <c:pt idx="1">
                  <c:v>0.14664363988359896</c:v>
                </c:pt>
                <c:pt idx="2">
                  <c:v>0.12203081948612712</c:v>
                </c:pt>
                <c:pt idx="3">
                  <c:v>9.7728597536544476E-2</c:v>
                </c:pt>
                <c:pt idx="4">
                  <c:v>7.671596007106532E-2</c:v>
                </c:pt>
                <c:pt idx="5">
                  <c:v>5.7982306041035991E-2</c:v>
                </c:pt>
                <c:pt idx="6">
                  <c:v>4.1275087257278631E-2</c:v>
                </c:pt>
                <c:pt idx="7">
                  <c:v>2.6342173022538995E-2</c:v>
                </c:pt>
                <c:pt idx="8">
                  <c:v>1.2981189190686859E-2</c:v>
                </c:pt>
                <c:pt idx="9">
                  <c:v>1.0149522914005005E-3</c:v>
                </c:pt>
                <c:pt idx="10">
                  <c:v>-9.7123547560685197E-3</c:v>
                </c:pt>
                <c:pt idx="11">
                  <c:v>-1.9338581429865553E-2</c:v>
                </c:pt>
                <c:pt idx="12">
                  <c:v>-2.7985850328806405E-2</c:v>
                </c:pt>
                <c:pt idx="13">
                  <c:v>-3.5762424114874569E-2</c:v>
                </c:pt>
                <c:pt idx="14">
                  <c:v>-4.2764306902161431E-2</c:v>
                </c:pt>
                <c:pt idx="15">
                  <c:v>-4.9076649227906416E-2</c:v>
                </c:pt>
                <c:pt idx="16">
                  <c:v>-5.4774987860598229E-2</c:v>
                </c:pt>
                <c:pt idx="17">
                  <c:v>-5.9926342423500673E-2</c:v>
                </c:pt>
                <c:pt idx="18">
                  <c:v>-6.459018610032255E-2</c:v>
                </c:pt>
                <c:pt idx="19">
                  <c:v>-6.8819305126121277E-2</c:v>
                </c:pt>
                <c:pt idx="20">
                  <c:v>-7.2660559894059756E-2</c:v>
                </c:pt>
                <c:pt idx="21">
                  <c:v>-7.6155558982376553E-2</c:v>
                </c:pt>
                <c:pt idx="22">
                  <c:v>-7.9341256092274215E-2</c:v>
                </c:pt>
                <c:pt idx="23">
                  <c:v>-8.2250478736053317E-2</c:v>
                </c:pt>
                <c:pt idx="24">
                  <c:v>-8.4912396499010279E-2</c:v>
                </c:pt>
                <c:pt idx="25">
                  <c:v>-8.7352935800454445E-2</c:v>
                </c:pt>
                <c:pt idx="26">
                  <c:v>-8.9595147284446675E-2</c:v>
                </c:pt>
                <c:pt idx="27">
                  <c:v>-9.1659531267438754E-2</c:v>
                </c:pt>
                <c:pt idx="28">
                  <c:v>-9.3564326047348823E-2</c:v>
                </c:pt>
                <c:pt idx="29">
                  <c:v>-9.53257633274463E-2</c:v>
                </c:pt>
                <c:pt idx="30">
                  <c:v>-9.6958294520527205E-2</c:v>
                </c:pt>
                <c:pt idx="31">
                  <c:v>-9.8474791266974226E-2</c:v>
                </c:pt>
                <c:pt idx="32">
                  <c:v>-9.9886723117977416E-2</c:v>
                </c:pt>
                <c:pt idx="33">
                  <c:v>-0.10120431499675964</c:v>
                </c:pt>
                <c:pt idx="34">
                  <c:v>-0.10243668675105494</c:v>
                </c:pt>
                <c:pt idx="35">
                  <c:v>-0.10359197684488086</c:v>
                </c:pt>
                <c:pt idx="36">
                  <c:v>-0.10467745200287185</c:v>
                </c:pt>
                <c:pt idx="37">
                  <c:v>-0.10569960441260323</c:v>
                </c:pt>
                <c:pt idx="38">
                  <c:v>-0.10666423790635604</c:v>
                </c:pt>
                <c:pt idx="39">
                  <c:v>-0.10757654438089473</c:v>
                </c:pt>
                <c:pt idx="40">
                  <c:v>-0.10844117156964078</c:v>
                </c:pt>
                <c:pt idx="41">
                  <c:v>-0.10926228315398379</c:v>
                </c:pt>
                <c:pt idx="42">
                  <c:v>-0.11004361208746111</c:v>
                </c:pt>
                <c:pt idx="43">
                  <c:v>-0.11078850790650438</c:v>
                </c:pt>
                <c:pt idx="44">
                  <c:v>-0.11149997871287431</c:v>
                </c:pt>
                <c:pt idx="45">
                  <c:v>-0.11218072843450505</c:v>
                </c:pt>
                <c:pt idx="46">
                  <c:v>-0.11283318990205057</c:v>
                </c:pt>
                <c:pt idx="47">
                  <c:v>-0.11345955421697693</c:v>
                </c:pt>
                <c:pt idx="48">
                  <c:v>-0.11406179683262074</c:v>
                </c:pt>
                <c:pt idx="49">
                  <c:v>-0.11464170072146687</c:v>
                </c:pt>
                <c:pt idx="50">
                  <c:v>-0.1152008769592377</c:v>
                </c:pt>
                <c:pt idx="51">
                  <c:v>-0.11574078301862525</c:v>
                </c:pt>
                <c:pt idx="52">
                  <c:v>-0.11626273903205522</c:v>
                </c:pt>
                <c:pt idx="53">
                  <c:v>-0.11676794225326437</c:v>
                </c:pt>
                <c:pt idx="54">
                  <c:v>-0.11725747992125912</c:v>
                </c:pt>
                <c:pt idx="55">
                  <c:v>-0.11773234070700206</c:v>
                </c:pt>
                <c:pt idx="56">
                  <c:v>-0.11819342490262405</c:v>
                </c:pt>
                <c:pt idx="57">
                  <c:v>-0.11864155349475028</c:v>
                </c:pt>
                <c:pt idx="58">
                  <c:v>-0.11907747624741152</c:v>
                </c:pt>
                <c:pt idx="59">
                  <c:v>-0.11950187890573358</c:v>
                </c:pt>
                <c:pt idx="60">
                  <c:v>-0.11991538961895687</c:v>
                </c:pt>
                <c:pt idx="61">
                  <c:v>-0.12031858467013826</c:v>
                </c:pt>
                <c:pt idx="62">
                  <c:v>-0.1207119935899737</c:v>
                </c:pt>
                <c:pt idx="63">
                  <c:v>-0.12109610372338897</c:v>
                </c:pt>
                <c:pt idx="64">
                  <c:v>-0.12147136430977432</c:v>
                </c:pt>
                <c:pt idx="65">
                  <c:v>-0.12183819013083755</c:v>
                </c:pt>
                <c:pt idx="66">
                  <c:v>-0.12219696477394995</c:v>
                </c:pt>
                <c:pt idx="67">
                  <c:v>-0.1225480435534482</c:v>
                </c:pt>
                <c:pt idx="68">
                  <c:v>-0.12289175612756309</c:v>
                </c:pt>
                <c:pt idx="69">
                  <c:v>-0.12322840884440023</c:v>
                </c:pt>
                <c:pt idx="70">
                  <c:v>-0.12355828684663522</c:v>
                </c:pt>
                <c:pt idx="71">
                  <c:v>-0.12388165596124906</c:v>
                </c:pt>
                <c:pt idx="72">
                  <c:v>-0.12419876439768146</c:v>
                </c:pt>
                <c:pt idx="73">
                  <c:v>-0.1245098442751511</c:v>
                </c:pt>
                <c:pt idx="74">
                  <c:v>-0.12481511299757858</c:v>
                </c:pt>
                <c:pt idx="75">
                  <c:v>-0.12511477449248665</c:v>
                </c:pt>
                <c:pt idx="76">
                  <c:v>-0.12540902032842585</c:v>
                </c:pt>
                <c:pt idx="77">
                  <c:v>-0.12569803072386082</c:v>
                </c:pt>
                <c:pt idx="78">
                  <c:v>-0.12598197545901149</c:v>
                </c:pt>
                <c:pt idx="79">
                  <c:v>-0.1262610147008785</c:v>
                </c:pt>
                <c:pt idx="80">
                  <c:v>-0.12653529975054542</c:v>
                </c:pt>
                <c:pt idx="81">
                  <c:v>-0.12680497372085631</c:v>
                </c:pt>
                <c:pt idx="82">
                  <c:v>-0.1270701721516739</c:v>
                </c:pt>
                <c:pt idx="83">
                  <c:v>-0.12733102356913584</c:v>
                </c:pt>
                <c:pt idx="84">
                  <c:v>-0.12758764999463021</c:v>
                </c:pt>
                <c:pt idx="85">
                  <c:v>-0.12784016740858423</c:v>
                </c:pt>
                <c:pt idx="86">
                  <c:v>-0.12808868617361396</c:v>
                </c:pt>
                <c:pt idx="87">
                  <c:v>-0.12833331142108748</c:v>
                </c:pt>
                <c:pt idx="88">
                  <c:v>-0.12857414340472495</c:v>
                </c:pt>
                <c:pt idx="89">
                  <c:v>-0.12881127782446436</c:v>
                </c:pt>
                <c:pt idx="90">
                  <c:v>-0.12904480612348557</c:v>
                </c:pt>
                <c:pt idx="91">
                  <c:v>-0.12927481576097366</c:v>
                </c:pt>
                <c:pt idx="92">
                  <c:v>-0.12950139046293338</c:v>
                </c:pt>
                <c:pt idx="93">
                  <c:v>-0.12972461045312519</c:v>
                </c:pt>
                <c:pt idx="94">
                  <c:v>-0.12994455266597429</c:v>
                </c:pt>
                <c:pt idx="95">
                  <c:v>-0.13016129094311835</c:v>
                </c:pt>
                <c:pt idx="96">
                  <c:v>-0.13037489621508302</c:v>
                </c:pt>
                <c:pt idx="97">
                  <c:v>-0.13058543666942474</c:v>
                </c:pt>
                <c:pt idx="98">
                  <c:v>-0.13079297790654662</c:v>
                </c:pt>
                <c:pt idx="99">
                  <c:v>-0.13099758308426776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Test!$AX$22:$ES$22</c:f>
              <c:numCache>
                <c:formatCode>0.0000</c:formatCode>
                <c:ptCount val="100"/>
                <c:pt idx="0">
                  <c:v>0.65153079346462783</c:v>
                </c:pt>
                <c:pt idx="1">
                  <c:v>0.74001946125855955</c:v>
                </c:pt>
                <c:pt idx="2">
                  <c:v>0.85818780570185094</c:v>
                </c:pt>
                <c:pt idx="3">
                  <c:v>0.95690865166912964</c:v>
                </c:pt>
                <c:pt idx="4">
                  <c:v>1.0438349251719954</c:v>
                </c:pt>
                <c:pt idx="5">
                  <c:v>1.1201143506931026</c:v>
                </c:pt>
                <c:pt idx="6">
                  <c:v>1.187098940452435</c:v>
                </c:pt>
                <c:pt idx="7">
                  <c:v>1.2458830639710126</c:v>
                </c:pt>
                <c:pt idx="8">
                  <c:v>1.2974259497907525</c:v>
                </c:pt>
                <c:pt idx="9">
                  <c:v>1.3425711830037117</c:v>
                </c:pt>
                <c:pt idx="10">
                  <c:v>1.3820638834949464</c:v>
                </c:pt>
                <c:pt idx="11">
                  <c:v>1.4165628639943357</c:v>
                </c:pt>
                <c:pt idx="12">
                  <c:v>1.446650847856978</c:v>
                </c:pt>
                <c:pt idx="13">
                  <c:v>1.4728433026966319</c:v>
                </c:pt>
                <c:pt idx="14">
                  <c:v>1.4955962025015386</c:v>
                </c:pt>
                <c:pt idx="15">
                  <c:v>1.5153128799238087</c:v>
                </c:pt>
                <c:pt idx="16">
                  <c:v>1.5323500858417263</c:v>
                </c:pt>
                <c:pt idx="17">
                  <c:v>1.5470233508780566</c:v>
                </c:pt>
                <c:pt idx="18">
                  <c:v>1.5596117301716115</c:v>
                </c:pt>
                <c:pt idx="19">
                  <c:v>1.5703620025854381</c:v>
                </c:pt>
                <c:pt idx="20">
                  <c:v>1.5794923871302653</c:v>
                </c:pt>
                <c:pt idx="21">
                  <c:v>1.5871958321019255</c:v>
                </c:pt>
                <c:pt idx="22">
                  <c:v>1.5936429260359999</c:v>
                </c:pt>
                <c:pt idx="23">
                  <c:v>1.5989844739363908</c:v>
                </c:pt>
                <c:pt idx="24">
                  <c:v>1.6033537772408155</c:v>
                </c:pt>
                <c:pt idx="25">
                  <c:v>1.6068686515673485</c:v>
                </c:pt>
                <c:pt idx="26">
                  <c:v>1.6096332123752042</c:v>
                </c:pt>
                <c:pt idx="27">
                  <c:v>1.6117394552113247</c:v>
                </c:pt>
                <c:pt idx="28">
                  <c:v>1.613268654150342</c:v>
                </c:pt>
                <c:pt idx="29">
                  <c:v>1.6142925993234347</c:v>
                </c:pt>
                <c:pt idx="30">
                  <c:v>1.6148746920310499</c:v>
                </c:pt>
                <c:pt idx="31">
                  <c:v>1.6150709138096588</c:v>
                </c:pt>
                <c:pt idx="32">
                  <c:v>1.6149306839419539</c:v>
                </c:pt>
                <c:pt idx="33">
                  <c:v>1.6144976182351871</c:v>
                </c:pt>
                <c:pt idx="34">
                  <c:v>1.6138102004188426</c:v>
                </c:pt>
                <c:pt idx="35">
                  <c:v>1.6129023762085992</c:v>
                </c:pt>
                <c:pt idx="36">
                  <c:v>1.6118040789291066</c:v>
                </c:pt>
                <c:pt idx="37">
                  <c:v>1.6105416945662863</c:v>
                </c:pt>
                <c:pt idx="38">
                  <c:v>1.6091384732154288</c:v>
                </c:pt>
                <c:pt idx="39">
                  <c:v>1.6076148930908152</c:v>
                </c:pt>
                <c:pt idx="40">
                  <c:v>1.6059889825540146</c:v>
                </c:pt>
                <c:pt idx="41">
                  <c:v>1.604276604990829</c:v>
                </c:pt>
                <c:pt idx="42">
                  <c:v>1.6024917108117338</c:v>
                </c:pt>
                <c:pt idx="43">
                  <c:v>1.6006465603593012</c:v>
                </c:pt>
                <c:pt idx="44">
                  <c:v>1.598751921071206</c:v>
                </c:pt>
                <c:pt idx="45">
                  <c:v>1.5968172418624595</c:v>
                </c:pt>
                <c:pt idx="46">
                  <c:v>1.5948508073498218</c:v>
                </c:pt>
                <c:pt idx="47">
                  <c:v>1.5928598742397675</c:v>
                </c:pt>
                <c:pt idx="48">
                  <c:v>1.5908507919344761</c:v>
                </c:pt>
                <c:pt idx="49">
                  <c:v>1.5888291091740614</c:v>
                </c:pt>
                <c:pt idx="50">
                  <c:v>1.5867996683241699</c:v>
                </c:pt>
                <c:pt idx="51">
                  <c:v>1.5847666887329961</c:v>
                </c:pt>
                <c:pt idx="52">
                  <c:v>1.5827338404179661</c:v>
                </c:pt>
                <c:pt idx="53">
                  <c:v>1.580704309197364</c:v>
                </c:pt>
                <c:pt idx="54">
                  <c:v>1.5786808542538577</c:v>
                </c:pt>
                <c:pt idx="55">
                  <c:v>1.5766658590033131</c:v>
                </c:pt>
                <c:pt idx="56">
                  <c:v>1.5746613760417756</c:v>
                </c:pt>
                <c:pt idx="57">
                  <c:v>1.5726691668545305</c:v>
                </c:pt>
                <c:pt idx="58">
                  <c:v>1.570690736892433</c:v>
                </c:pt>
                <c:pt idx="59">
                  <c:v>1.5687273665509998</c:v>
                </c:pt>
                <c:pt idx="60">
                  <c:v>1.5667801385261</c:v>
                </c:pt>
                <c:pt idx="61">
                  <c:v>1.5648499619654939</c:v>
                </c:pt>
                <c:pt idx="62">
                  <c:v>1.5629375937871701</c:v>
                </c:pt>
                <c:pt idx="63">
                  <c:v>1.5610436574926798</c:v>
                </c:pt>
                <c:pt idx="64">
                  <c:v>1.5591686597658376</c:v>
                </c:pt>
                <c:pt idx="65">
                  <c:v>1.5573130051136816</c:v>
                </c:pt>
                <c:pt idx="66">
                  <c:v>1.5554770087769509</c:v>
                </c:pt>
                <c:pt idx="67">
                  <c:v>1.5536609081111241</c:v>
                </c:pt>
                <c:pt idx="68">
                  <c:v>1.5518648726158615</c:v>
                </c:pt>
                <c:pt idx="69">
                  <c:v>1.5500890127701548</c:v>
                </c:pt>
                <c:pt idx="70">
                  <c:v>1.5483333878123293</c:v>
                </c:pt>
                <c:pt idx="71">
                  <c:v>1.5465980125879593</c:v>
                </c:pt>
                <c:pt idx="72">
                  <c:v>1.5448828635745322</c:v>
                </c:pt>
                <c:pt idx="73">
                  <c:v>1.5431878841791176</c:v>
                </c:pt>
                <c:pt idx="74">
                  <c:v>1.5415129893941479</c:v>
                </c:pt>
                <c:pt idx="75">
                  <c:v>1.5398580698865729</c:v>
                </c:pt>
                <c:pt idx="76">
                  <c:v>1.5382229955869269</c:v>
                </c:pt>
                <c:pt idx="77">
                  <c:v>1.5366076188371371</c:v>
                </c:pt>
                <c:pt idx="78">
                  <c:v>1.5350117771490739</c:v>
                </c:pt>
                <c:pt idx="79">
                  <c:v>1.5334352956198085</c:v>
                </c:pt>
                <c:pt idx="80">
                  <c:v>1.5318779890442067</c:v>
                </c:pt>
                <c:pt idx="81">
                  <c:v>1.5303396637607558</c:v>
                </c:pt>
                <c:pt idx="82">
                  <c:v>1.5288201192623505</c:v>
                </c:pt>
                <c:pt idx="83">
                  <c:v>1.5273191496000615</c:v>
                </c:pt>
                <c:pt idx="84">
                  <c:v>1.5258365446046482</c:v>
                </c:pt>
                <c:pt idx="85">
                  <c:v>1.5243720909476779</c:v>
                </c:pt>
                <c:pt idx="86">
                  <c:v>1.5229255730615652</c:v>
                </c:pt>
                <c:pt idx="87">
                  <c:v>1.52149677393558</c:v>
                </c:pt>
                <c:pt idx="88">
                  <c:v>1.5200854758028739</c:v>
                </c:pt>
                <c:pt idx="89">
                  <c:v>1.5186914607318061</c:v>
                </c:pt>
                <c:pt idx="90">
                  <c:v>1.5173145111332962</c:v>
                </c:pt>
                <c:pt idx="91">
                  <c:v>1.5159544101945339</c:v>
                </c:pt>
                <c:pt idx="92">
                  <c:v>1.5146109422481717</c:v>
                </c:pt>
                <c:pt idx="93">
                  <c:v>1.513283893085035</c:v>
                </c:pt>
                <c:pt idx="94">
                  <c:v>1.5119730502174404</c:v>
                </c:pt>
                <c:pt idx="95">
                  <c:v>1.5106782030993606</c:v>
                </c:pt>
                <c:pt idx="96">
                  <c:v>1.5093991433089395</c:v>
                </c:pt>
                <c:pt idx="97">
                  <c:v>1.5081356646981952</c:v>
                </c:pt>
                <c:pt idx="98">
                  <c:v>1.5068875635141765</c:v>
                </c:pt>
                <c:pt idx="99">
                  <c:v>1.5056546384953169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Test!$AX$23:$ES$23</c:f>
              <c:numCache>
                <c:formatCode>0.0000</c:formatCode>
                <c:ptCount val="100"/>
                <c:pt idx="0">
                  <c:v>0.41362023673499376</c:v>
                </c:pt>
                <c:pt idx="1">
                  <c:v>0.3278369645135486</c:v>
                </c:pt>
                <c:pt idx="2">
                  <c:v>0.29288861457622745</c:v>
                </c:pt>
                <c:pt idx="3">
                  <c:v>0.25822607883864651</c:v>
                </c:pt>
                <c:pt idx="4">
                  <c:v>0.22731552465029031</c:v>
                </c:pt>
                <c:pt idx="5">
                  <c:v>0.19931163963316706</c:v>
                </c:pt>
                <c:pt idx="6">
                  <c:v>0.17387984584597477</c:v>
                </c:pt>
                <c:pt idx="7">
                  <c:v>0.15071486684154733</c:v>
                </c:pt>
                <c:pt idx="8">
                  <c:v>0.1295546207166301</c:v>
                </c:pt>
                <c:pt idx="9">
                  <c:v>0.11016904337528427</c:v>
                </c:pt>
                <c:pt idx="10">
                  <c:v>9.2355328265736447E-2</c:v>
                </c:pt>
                <c:pt idx="11">
                  <c:v>7.5934420995335206E-2</c:v>
                </c:pt>
                <c:pt idx="12">
                  <c:v>6.0748164067833954E-2</c:v>
                </c:pt>
                <c:pt idx="13">
                  <c:v>4.6656847012263469E-2</c:v>
                </c:pt>
                <c:pt idx="14">
                  <c:v>3.3537060585801748E-2</c:v>
                </c:pt>
                <c:pt idx="15">
                  <c:v>2.1279805076975244E-2</c:v>
                </c:pt>
                <c:pt idx="16">
                  <c:v>9.7888187193415632E-3</c:v>
                </c:pt>
                <c:pt idx="17">
                  <c:v>-1.0209004841489344E-3</c:v>
                </c:pt>
                <c:pt idx="18">
                  <c:v>-1.1224402200209038E-2</c:v>
                </c:pt>
                <c:pt idx="19">
                  <c:v>-2.0887940240540026E-2</c:v>
                </c:pt>
                <c:pt idx="20">
                  <c:v>-3.0069995486566914E-2</c:v>
                </c:pt>
                <c:pt idx="21">
                  <c:v>-3.8822180648793003E-2</c:v>
                </c:pt>
                <c:pt idx="22">
                  <c:v>-4.7190040469439531E-2</c:v>
                </c:pt>
                <c:pt idx="23">
                  <c:v>-5.521375941007528E-2</c:v>
                </c:pt>
                <c:pt idx="24">
                  <c:v>-6.2928787480662662E-2</c:v>
                </c:pt>
                <c:pt idx="25">
                  <c:v>-7.0366393640834468E-2</c:v>
                </c:pt>
                <c:pt idx="26">
                  <c:v>-7.7554155119582857E-2</c:v>
                </c:pt>
                <c:pt idx="27">
                  <c:v>-8.4516390039591827E-2</c:v>
                </c:pt>
                <c:pt idx="28">
                  <c:v>-9.1274539882824801E-2</c:v>
                </c:pt>
                <c:pt idx="29">
                  <c:v>-9.7847507582004611E-2</c:v>
                </c:pt>
                <c:pt idx="30">
                  <c:v>-0.10425195635707235</c:v>
                </c:pt>
                <c:pt idx="31">
                  <c:v>-0.11050257382666118</c:v>
                </c:pt>
                <c:pt idx="32">
                  <c:v>-0.11661230540327328</c:v>
                </c:pt>
                <c:pt idx="33">
                  <c:v>-0.12259256051943296</c:v>
                </c:pt>
                <c:pt idx="34">
                  <c:v>-0.12845339482371343</c:v>
                </c:pt>
                <c:pt idx="35">
                  <c:v>-0.13420367112411336</c:v>
                </c:pt>
                <c:pt idx="36">
                  <c:v>-0.13985120153638597</c:v>
                </c:pt>
                <c:pt idx="37">
                  <c:v>-0.14540287301183741</c:v>
                </c:pt>
                <c:pt idx="38">
                  <c:v>-0.15086475816857159</c:v>
                </c:pt>
                <c:pt idx="39">
                  <c:v>-0.15624221312843795</c:v>
                </c:pt>
                <c:pt idx="40">
                  <c:v>-0.16153996386571806</c:v>
                </c:pt>
                <c:pt idx="41">
                  <c:v>-0.16676218239993457</c:v>
                </c:pt>
                <c:pt idx="42">
                  <c:v>-0.17191255401149591</c:v>
                </c:pt>
                <c:pt idx="43">
                  <c:v>-0.17699433652290009</c:v>
                </c:pt>
                <c:pt idx="44">
                  <c:v>-0.18201041256787304</c:v>
                </c:pt>
                <c:pt idx="45">
                  <c:v>-0.18696333566433326</c:v>
                </c:pt>
                <c:pt idx="46">
                  <c:v>-0.19185537081283371</c:v>
                </c:pt>
                <c:pt idx="47">
                  <c:v>-0.19668853025875088</c:v>
                </c:pt>
                <c:pt idx="48">
                  <c:v>-0.20146460498270674</c:v>
                </c:pt>
                <c:pt idx="49">
                  <c:v>-0.20618519241842348</c:v>
                </c:pt>
                <c:pt idx="50">
                  <c:v>-0.21085172083944709</c:v>
                </c:pt>
                <c:pt idx="51">
                  <c:v>-0.2154654708050654</c:v>
                </c:pt>
                <c:pt idx="52">
                  <c:v>-0.22002759401052863</c:v>
                </c:pt>
                <c:pt idx="53">
                  <c:v>-0.22453912984667251</c:v>
                </c:pt>
                <c:pt idx="54">
                  <c:v>-0.22900101993865463</c:v>
                </c:pt>
                <c:pt idx="55">
                  <c:v>-0.23341412090219871</c:v>
                </c:pt>
                <c:pt idx="56">
                  <c:v>-0.23777921552804987</c:v>
                </c:pt>
                <c:pt idx="57">
                  <c:v>-0.24209702258083754</c:v>
                </c:pt>
                <c:pt idx="58">
                  <c:v>-0.24636820537687326</c:v>
                </c:pt>
                <c:pt idx="59">
                  <c:v>-0.25059337928624359</c:v>
                </c:pt>
                <c:pt idx="60">
                  <c:v>-0.25477311828760035</c:v>
                </c:pt>
                <c:pt idx="61">
                  <c:v>-0.25890796068906136</c:v>
                </c:pt>
                <c:pt idx="62">
                  <c:v>-0.26299841411537356</c:v>
                </c:pt>
                <c:pt idx="63">
                  <c:v>-0.2670449598497654</c:v>
                </c:pt>
                <c:pt idx="64">
                  <c:v>-0.27104805660854969</c:v>
                </c:pt>
                <c:pt idx="65">
                  <c:v>-0.2750081438173716</c:v>
                </c:pt>
                <c:pt idx="66">
                  <c:v>-0.27892564444989293</c:v>
                </c:pt>
                <c:pt idx="67">
                  <c:v>-0.28280096748254174</c:v>
                </c:pt>
                <c:pt idx="68">
                  <c:v>-0.28663451001262535</c:v>
                </c:pt>
                <c:pt idx="69">
                  <c:v>-0.29042665908150733</c:v>
                </c:pt>
                <c:pt idx="70">
                  <c:v>-0.29417779323960763</c:v>
                </c:pt>
                <c:pt idx="71">
                  <c:v>-0.297888283885613</c:v>
                </c:pt>
                <c:pt idx="72">
                  <c:v>-0.30155849640842741</c:v>
                </c:pt>
                <c:pt idx="73">
                  <c:v>-0.30518879115698017</c:v>
                </c:pt>
                <c:pt idx="74">
                  <c:v>-0.3087795242600011</c:v>
                </c:pt>
                <c:pt idx="75">
                  <c:v>-0.31233104831521097</c:v>
                </c:pt>
                <c:pt idx="76">
                  <c:v>-0.31584371296502739</c:v>
                </c:pt>
                <c:pt idx="77">
                  <c:v>-0.31931786537381729</c:v>
                </c:pt>
                <c:pt idx="78">
                  <c:v>-0.32275385061989303</c:v>
                </c:pt>
                <c:pt idx="79">
                  <c:v>-0.32615201201384109</c:v>
                </c:pt>
                <c:pt idx="80">
                  <c:v>-0.3295126913533441</c:v>
                </c:pt>
                <c:pt idx="81">
                  <c:v>-0.33283622912340499</c:v>
                </c:pt>
                <c:pt idx="82">
                  <c:v>-0.33612296464977454</c:v>
                </c:pt>
                <c:pt idx="83">
                  <c:v>-0.33937323621240539</c:v>
                </c:pt>
                <c:pt idx="84">
                  <c:v>-0.34258738112490211</c:v>
                </c:pt>
                <c:pt idx="85">
                  <c:v>-0.34576573578517389</c:v>
                </c:pt>
                <c:pt idx="86">
                  <c:v>-0.34890863570183367</c:v>
                </c:pt>
                <c:pt idx="87">
                  <c:v>-0.35201641550030111</c:v>
                </c:pt>
                <c:pt idx="88">
                  <c:v>-0.35508940891204871</c:v>
                </c:pt>
                <c:pt idx="89">
                  <c:v>-0.35812794874997922</c:v>
                </c:pt>
                <c:pt idx="90">
                  <c:v>-0.36113236687252392</c:v>
                </c:pt>
                <c:pt idx="91">
                  <c:v>-0.36410299413869918</c:v>
                </c:pt>
                <c:pt idx="92">
                  <c:v>-0.36704016035605519</c:v>
                </c:pt>
                <c:pt idx="93">
                  <c:v>-0.36994419422317815</c:v>
                </c:pt>
                <c:pt idx="94">
                  <c:v>-0.37281542326817335</c:v>
                </c:pt>
                <c:pt idx="95">
                  <c:v>-0.37565417378435012</c:v>
                </c:pt>
                <c:pt idx="96">
                  <c:v>-0.37846077076414691</c:v>
                </c:pt>
                <c:pt idx="97">
                  <c:v>-0.38123553783217851</c:v>
                </c:pt>
                <c:pt idx="98">
                  <c:v>-0.38397879717815092</c:v>
                </c:pt>
                <c:pt idx="99">
                  <c:v>-0.38669086949026571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Test!$AX$24:$ES$24</c:f>
              <c:numCache>
                <c:formatCode>0.0000</c:formatCode>
                <c:ptCount val="100"/>
                <c:pt idx="0">
                  <c:v>-0.73525111182849678</c:v>
                </c:pt>
                <c:pt idx="1">
                  <c:v>-0.59480852489988867</c:v>
                </c:pt>
                <c:pt idx="2">
                  <c:v>-0.53310752429624797</c:v>
                </c:pt>
                <c:pt idx="3">
                  <c:v>-0.47109215643583968</c:v>
                </c:pt>
                <c:pt idx="4">
                  <c:v>-0.41611000973771384</c:v>
                </c:pt>
                <c:pt idx="5">
                  <c:v>-0.36715089160207093</c:v>
                </c:pt>
                <c:pt idx="6">
                  <c:v>-0.32366188254022976</c:v>
                </c:pt>
                <c:pt idx="7">
                  <c:v>-0.28504684455291784</c:v>
                </c:pt>
                <c:pt idx="8">
                  <c:v>-0.25076109957792514</c:v>
                </c:pt>
                <c:pt idx="9">
                  <c:v>-0.22031636211096139</c:v>
                </c:pt>
                <c:pt idx="10">
                  <c:v>-0.19327834577605763</c:v>
                </c:pt>
                <c:pt idx="11">
                  <c:v>-0.16926181118846351</c:v>
                </c:pt>
                <c:pt idx="12">
                  <c:v>-0.14792530276455518</c:v>
                </c:pt>
                <c:pt idx="13">
                  <c:v>-0.12896624482462404</c:v>
                </c:pt>
                <c:pt idx="14">
                  <c:v>-0.11211652302993147</c:v>
                </c:pt>
                <c:pt idx="15">
                  <c:v>-9.7138550198045515E-2</c:v>
                </c:pt>
                <c:pt idx="16">
                  <c:v>-8.382177644842026E-2</c:v>
                </c:pt>
                <c:pt idx="17">
                  <c:v>-7.1979597467404788E-2</c:v>
                </c:pt>
                <c:pt idx="18">
                  <c:v>-6.1446616612922389E-2</c:v>
                </c:pt>
                <c:pt idx="19">
                  <c:v>-5.2076220678059393E-2</c:v>
                </c:pt>
                <c:pt idx="20">
                  <c:v>-4.3738433447566116E-2</c:v>
                </c:pt>
                <c:pt idx="21">
                  <c:v>-3.6318015210199506E-2</c:v>
                </c:pt>
                <c:pt idx="22">
                  <c:v>-2.9712780018179674E-2</c:v>
                </c:pt>
                <c:pt idx="23">
                  <c:v>-2.3832105715390184E-2</c:v>
                </c:pt>
                <c:pt idx="24">
                  <c:v>-1.8595614620955825E-2</c:v>
                </c:pt>
                <c:pt idx="25">
                  <c:v>-1.3932005292527139E-2</c:v>
                </c:pt>
                <c:pt idx="26">
                  <c:v>-9.778018040414671E-3</c:v>
                </c:pt>
                <c:pt idx="27">
                  <c:v>-6.0775188527038004E-3</c:v>
                </c:pt>
                <c:pt idx="28">
                  <c:v>-2.7806881521315052E-3</c:v>
                </c:pt>
                <c:pt idx="29">
                  <c:v>1.5669763596803943E-4</c:v>
                </c:pt>
                <c:pt idx="30">
                  <c:v>2.7739023457631351E-3</c:v>
                </c:pt>
                <c:pt idx="31">
                  <c:v>5.1057935829883494E-3</c:v>
                </c:pt>
                <c:pt idx="32">
                  <c:v>7.1833418259013015E-3</c:v>
                </c:pt>
                <c:pt idx="33">
                  <c:v>9.0340624971807504E-3</c:v>
                </c:pt>
                <c:pt idx="34">
                  <c:v>1.0682407541776406E-2</c:v>
                </c:pt>
                <c:pt idx="35">
                  <c:v>1.2150112295935989E-2</c:v>
                </c:pt>
                <c:pt idx="36">
                  <c:v>1.3456502768912082E-2</c:v>
                </c:pt>
                <c:pt idx="37">
                  <c:v>1.4618767871327654E-2</c:v>
                </c:pt>
                <c:pt idx="38">
                  <c:v>1.5652200604091004E-2</c:v>
                </c:pt>
                <c:pt idx="39">
                  <c:v>1.6570411761367199E-2</c:v>
                </c:pt>
                <c:pt idx="40">
                  <c:v>1.7385519293567131E-2</c:v>
                </c:pt>
                <c:pt idx="41">
                  <c:v>1.8108316115551637E-2</c:v>
                </c:pt>
                <c:pt idx="42">
                  <c:v>1.8748418825884183E-2</c:v>
                </c:pt>
                <c:pt idx="43">
                  <c:v>1.931439952026226E-2</c:v>
                </c:pt>
                <c:pt idx="44">
                  <c:v>1.9813902631983349E-2</c:v>
                </c:pt>
                <c:pt idx="45">
                  <c:v>2.0253748510765113E-2</c:v>
                </c:pt>
                <c:pt idx="46">
                  <c:v>2.0640025255109995E-2</c:v>
                </c:pt>
                <c:pt idx="47">
                  <c:v>2.0978170139782537E-2</c:v>
                </c:pt>
                <c:pt idx="48">
                  <c:v>2.12730418262701E-2</c:v>
                </c:pt>
                <c:pt idx="49">
                  <c:v>2.1528984408028418E-2</c:v>
                </c:pt>
                <c:pt idx="50">
                  <c:v>2.1749884221855198E-2</c:v>
                </c:pt>
                <c:pt idx="51">
                  <c:v>2.1939220250093094E-2</c:v>
                </c:pt>
                <c:pt idx="52">
                  <c:v>2.2100108843954525E-2</c:v>
                </c:pt>
                <c:pt idx="53">
                  <c:v>2.2235343414677256E-2</c:v>
                </c:pt>
                <c:pt idx="54">
                  <c:v>2.2347429665224405E-2</c:v>
                </c:pt>
                <c:pt idx="55">
                  <c:v>2.2438616869724148E-2</c:v>
                </c:pt>
                <c:pt idx="56">
                  <c:v>2.2510925649847913E-2</c:v>
                </c:pt>
                <c:pt idx="57">
                  <c:v>2.2566172645969718E-2</c:v>
                </c:pt>
                <c:pt idx="58">
                  <c:v>2.2605992435480782E-2</c:v>
                </c:pt>
                <c:pt idx="59">
                  <c:v>2.2631857010380951E-2</c:v>
                </c:pt>
                <c:pt idx="60">
                  <c:v>2.2645093090618906E-2</c:v>
                </c:pt>
                <c:pt idx="61">
                  <c:v>2.2646897518096787E-2</c:v>
                </c:pt>
                <c:pt idx="62">
                  <c:v>2.2638350948308128E-2</c:v>
                </c:pt>
                <c:pt idx="63">
                  <c:v>2.2620430031833672E-2</c:v>
                </c:pt>
                <c:pt idx="64">
                  <c:v>2.2594018256004045E-2</c:v>
                </c:pt>
                <c:pt idx="65">
                  <c:v>2.2559915597639701E-2</c:v>
                </c:pt>
                <c:pt idx="66">
                  <c:v>2.2518847120593488E-2</c:v>
                </c:pt>
                <c:pt idx="67">
                  <c:v>2.2471470636601598E-2</c:v>
                </c:pt>
                <c:pt idx="68">
                  <c:v>2.2418383534477337E-2</c:v>
                </c:pt>
                <c:pt idx="69">
                  <c:v>2.2360128870741902E-2</c:v>
                </c:pt>
                <c:pt idx="70">
                  <c:v>2.229720080421993E-2</c:v>
                </c:pt>
                <c:pt idx="71">
                  <c:v>2.2230049447758526E-2</c:v>
                </c:pt>
                <c:pt idx="72">
                  <c:v>2.2159085201942985E-2</c:v>
                </c:pt>
                <c:pt idx="73">
                  <c:v>2.2084682628327967E-2</c:v>
                </c:pt>
                <c:pt idx="74">
                  <c:v>2.2007183913201556E-2</c:v>
                </c:pt>
                <c:pt idx="75">
                  <c:v>2.1926901967129986E-2</c:v>
                </c:pt>
                <c:pt idx="76">
                  <c:v>2.1844123200424614E-2</c:v>
                </c:pt>
                <c:pt idx="77">
                  <c:v>2.175911001014752E-2</c:v>
                </c:pt>
                <c:pt idx="78">
                  <c:v>2.1672103010260457E-2</c:v>
                </c:pt>
                <c:pt idx="79">
                  <c:v>2.1583323032969393E-2</c:v>
                </c:pt>
                <c:pt idx="80">
                  <c:v>2.1492972926167031E-2</c:v>
                </c:pt>
                <c:pt idx="81">
                  <c:v>2.1401239169084318E-2</c:v>
                </c:pt>
                <c:pt idx="82">
                  <c:v>2.1308293325791094E-2</c:v>
                </c:pt>
                <c:pt idx="83">
                  <c:v>2.1214293353983393E-2</c:v>
                </c:pt>
                <c:pt idx="84">
                  <c:v>2.1119384784565098E-2</c:v>
                </c:pt>
                <c:pt idx="85">
                  <c:v>2.1023701785793159E-2</c:v>
                </c:pt>
                <c:pt idx="86">
                  <c:v>2.092736812423468E-2</c:v>
                </c:pt>
                <c:pt idx="87">
                  <c:v>2.0830498033430511E-2</c:v>
                </c:pt>
                <c:pt idx="88">
                  <c:v>2.0733196999946357E-2</c:v>
                </c:pt>
                <c:pt idx="89">
                  <c:v>2.0635562475438629E-2</c:v>
                </c:pt>
                <c:pt idx="90">
                  <c:v>2.0537684522405231E-2</c:v>
                </c:pt>
                <c:pt idx="91">
                  <c:v>2.0439646400457923E-2</c:v>
                </c:pt>
                <c:pt idx="92">
                  <c:v>2.0341525099203506E-2</c:v>
                </c:pt>
                <c:pt idx="93">
                  <c:v>2.0243391823159484E-2</c:v>
                </c:pt>
                <c:pt idx="94">
                  <c:v>2.0145312433543783E-2</c:v>
                </c:pt>
                <c:pt idx="95">
                  <c:v>2.0047347851254838E-2</c:v>
                </c:pt>
                <c:pt idx="96">
                  <c:v>1.9949554424892324E-2</c:v>
                </c:pt>
                <c:pt idx="97">
                  <c:v>1.9851984267262868E-2</c:v>
                </c:pt>
                <c:pt idx="98">
                  <c:v>1.9754685563440844E-2</c:v>
                </c:pt>
                <c:pt idx="99">
                  <c:v>1.9657702853134396E-2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Test!$AX$25:$ES$25</c:f>
              <c:numCache>
                <c:formatCode>0.0000</c:formatCode>
                <c:ptCount val="100"/>
                <c:pt idx="0">
                  <c:v>-0.73543511402621797</c:v>
                </c:pt>
                <c:pt idx="1">
                  <c:v>-0.69840287311835081</c:v>
                </c:pt>
                <c:pt idx="2">
                  <c:v>-0.7336120569259571</c:v>
                </c:pt>
                <c:pt idx="3">
                  <c:v>-0.7626986642756497</c:v>
                </c:pt>
                <c:pt idx="4">
                  <c:v>-0.78957049842617544</c:v>
                </c:pt>
                <c:pt idx="5">
                  <c:v>-0.8136343206463994</c:v>
                </c:pt>
                <c:pt idx="6">
                  <c:v>-0.83506956298774693</c:v>
                </c:pt>
                <c:pt idx="7">
                  <c:v>-0.85413534226112131</c:v>
                </c:pt>
                <c:pt idx="8">
                  <c:v>-0.87109154049684356</c:v>
                </c:pt>
                <c:pt idx="9">
                  <c:v>-0.88617851643299228</c:v>
                </c:pt>
                <c:pt idx="10">
                  <c:v>-0.89961166488276367</c:v>
                </c:pt>
                <c:pt idx="11">
                  <c:v>-0.91158237872837233</c:v>
                </c:pt>
                <c:pt idx="12">
                  <c:v>-0.92226017162882457</c:v>
                </c:pt>
                <c:pt idx="13">
                  <c:v>-0.93179501882201399</c:v>
                </c:pt>
                <c:pt idx="14">
                  <c:v>-0.94031955340955209</c:v>
                </c:pt>
                <c:pt idx="15">
                  <c:v>-0.9479510494348754</c:v>
                </c:pt>
                <c:pt idx="16">
                  <c:v>-0.95479318828144899</c:v>
                </c:pt>
                <c:pt idx="17">
                  <c:v>-0.96093762530840765</c:v>
                </c:pt>
                <c:pt idx="18">
                  <c:v>-0.96646537723763515</c:v>
                </c:pt>
                <c:pt idx="19">
                  <c:v>-0.97144805017326163</c:v>
                </c:pt>
                <c:pt idx="20">
                  <c:v>-0.97594892635585262</c:v>
                </c:pt>
                <c:pt idx="21">
                  <c:v>-0.98002392582642306</c:v>
                </c:pt>
                <c:pt idx="22">
                  <c:v>-0.98372245736240183</c:v>
                </c:pt>
                <c:pt idx="23">
                  <c:v>-0.9870881714110864</c:v>
                </c:pt>
                <c:pt idx="24">
                  <c:v>-0.99015962628799559</c:v>
                </c:pt>
                <c:pt idx="25">
                  <c:v>-0.99297087761403646</c:v>
                </c:pt>
                <c:pt idx="26">
                  <c:v>-0.99555199981963927</c:v>
                </c:pt>
                <c:pt idx="27">
                  <c:v>-0.99792954752962526</c:v>
                </c:pt>
                <c:pt idx="28">
                  <c:v>-1.0001269637446244</c:v>
                </c:pt>
                <c:pt idx="29">
                  <c:v>-1.0021649409400497</c:v>
                </c:pt>
                <c:pt idx="30">
                  <c:v>-1.0040617405001337</c:v>
                </c:pt>
                <c:pt idx="31">
                  <c:v>-1.005833475281835</c:v>
                </c:pt>
                <c:pt idx="32">
                  <c:v>-1.0074943595522754</c:v>
                </c:pt>
                <c:pt idx="33">
                  <c:v>-1.0090569300555416</c:v>
                </c:pt>
                <c:pt idx="34">
                  <c:v>-1.0105322415329023</c:v>
                </c:pt>
                <c:pt idx="35">
                  <c:v>-1.0119300396383126</c:v>
                </c:pt>
                <c:pt idx="36">
                  <c:v>-1.0132589138528352</c:v>
                </c:pt>
                <c:pt idx="37">
                  <c:v>-1.0145264327021968</c:v>
                </c:pt>
                <c:pt idx="38">
                  <c:v>-1.015739263316719</c:v>
                </c:pt>
                <c:pt idx="39">
                  <c:v>-1.0169032771383268</c:v>
                </c:pt>
                <c:pt idx="40">
                  <c:v>-1.0180236433717389</c:v>
                </c:pt>
                <c:pt idx="41">
                  <c:v>-1.0191049115932287</c:v>
                </c:pt>
                <c:pt idx="42">
                  <c:v>-1.0201510847677235</c:v>
                </c:pt>
                <c:pt idx="43">
                  <c:v>-1.0211656837810859</c:v>
                </c:pt>
                <c:pt idx="44">
                  <c:v>-1.0221518044670441</c:v>
                </c:pt>
                <c:pt idx="45">
                  <c:v>-1.0231121679954964</c:v>
                </c:pt>
                <c:pt idx="46">
                  <c:v>-1.0240491653891377</c:v>
                </c:pt>
                <c:pt idx="47">
                  <c:v>-1.0249648968470486</c:v>
                </c:pt>
                <c:pt idx="48">
                  <c:v>-1.0258612064757342</c:v>
                </c:pt>
                <c:pt idx="49">
                  <c:v>-1.0267397129589293</c:v>
                </c:pt>
                <c:pt idx="50">
                  <c:v>-1.0276018366362747</c:v>
                </c:pt>
                <c:pt idx="51">
                  <c:v>-1.0284488234067952</c:v>
                </c:pt>
                <c:pt idx="52">
                  <c:v>-1.0292817658251638</c:v>
                </c:pt>
                <c:pt idx="53">
                  <c:v>-1.0301016217163146</c:v>
                </c:pt>
                <c:pt idx="54">
                  <c:v>-1.030909230596408</c:v>
                </c:pt>
                <c:pt idx="55">
                  <c:v>-1.0317053281549393</c:v>
                </c:pt>
                <c:pt idx="56">
                  <c:v>-1.0324905590233655</c:v>
                </c:pt>
                <c:pt idx="57">
                  <c:v>-1.0332654880296075</c:v>
                </c:pt>
                <c:pt idx="58">
                  <c:v>-1.0340306101147729</c:v>
                </c:pt>
                <c:pt idx="59">
                  <c:v>-1.0347863590680468</c:v>
                </c:pt>
                <c:pt idx="60">
                  <c:v>-1.035533115217695</c:v>
                </c:pt>
                <c:pt idx="61">
                  <c:v>-1.0362712122001527</c:v>
                </c:pt>
                <c:pt idx="62">
                  <c:v>-1.0370009429150726</c:v>
                </c:pt>
                <c:pt idx="63">
                  <c:v>-1.0377225647617041</c:v>
                </c:pt>
                <c:pt idx="64">
                  <c:v>-1.0384363042409404</c:v>
                </c:pt>
                <c:pt idx="65">
                  <c:v>-1.0391423609975834</c:v>
                </c:pt>
                <c:pt idx="66">
                  <c:v>-1.0398409113687372</c:v>
                </c:pt>
                <c:pt idx="67">
                  <c:v>-1.0405321114965833</c:v>
                </c:pt>
                <c:pt idx="68">
                  <c:v>-1.0412161000570266</c:v>
                </c:pt>
                <c:pt idx="69">
                  <c:v>-1.0418930006497182</c:v>
                </c:pt>
                <c:pt idx="70">
                  <c:v>-1.0425629238896548</c:v>
                </c:pt>
                <c:pt idx="71">
                  <c:v>-1.043225969235881</c:v>
                </c:pt>
                <c:pt idx="72">
                  <c:v>-1.0438822265886731</c:v>
                </c:pt>
                <c:pt idx="73">
                  <c:v>-1.0445317776829226</c:v>
                </c:pt>
                <c:pt idx="74">
                  <c:v>-1.0451746973021914</c:v>
                </c:pt>
                <c:pt idx="75">
                  <c:v>-1.0458110543350541</c:v>
                </c:pt>
                <c:pt idx="76">
                  <c:v>-1.0464409126928023</c:v>
                </c:pt>
                <c:pt idx="77">
                  <c:v>-1.0470643321053512</c:v>
                </c:pt>
                <c:pt idx="78">
                  <c:v>-1.047681368810204</c:v>
                </c:pt>
                <c:pt idx="79">
                  <c:v>-1.0482920761475842</c:v>
                </c:pt>
                <c:pt idx="80">
                  <c:v>-1.0488965050732946</c:v>
                </c:pt>
                <c:pt idx="81">
                  <c:v>-1.0494947045994985</c:v>
                </c:pt>
                <c:pt idx="82">
                  <c:v>-1.0500867221724017</c:v>
                </c:pt>
                <c:pt idx="83">
                  <c:v>-1.0506726039947625</c:v>
                </c:pt>
                <c:pt idx="84">
                  <c:v>-1.051252395300192</c:v>
                </c:pt>
                <c:pt idx="85">
                  <c:v>-1.051826140585395</c:v>
                </c:pt>
                <c:pt idx="86">
                  <c:v>-1.0523938838057501</c:v>
                </c:pt>
                <c:pt idx="87">
                  <c:v>-1.0529556685389849</c:v>
                </c:pt>
                <c:pt idx="88">
                  <c:v>-1.0535115381211295</c:v>
                </c:pt>
                <c:pt idx="89">
                  <c:v>-1.0540615357584215</c:v>
                </c:pt>
                <c:pt idx="90">
                  <c:v>-1.0546057046183865</c:v>
                </c:pt>
                <c:pt idx="91">
                  <c:v>-1.0551440879029346</c:v>
                </c:pt>
                <c:pt idx="92">
                  <c:v>-1.0556767289059505</c:v>
                </c:pt>
                <c:pt idx="93">
                  <c:v>-1.0562036710575606</c:v>
                </c:pt>
                <c:pt idx="94">
                  <c:v>-1.056724957956982</c:v>
                </c:pt>
                <c:pt idx="95">
                  <c:v>-1.0572406333956237</c:v>
                </c:pt>
                <c:pt idx="96">
                  <c:v>-1.0577507413719005</c:v>
                </c:pt>
                <c:pt idx="97">
                  <c:v>-1.0582553260990317</c:v>
                </c:pt>
                <c:pt idx="98">
                  <c:v>-1.0587544320069369</c:v>
                </c:pt>
                <c:pt idx="99">
                  <c:v>-1.059248103739197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-15.438233044437881</c:v>
                </c:pt>
                <c:pt idx="1">
                  <c:v>15.821949046208243</c:v>
                </c:pt>
                <c:pt idx="2">
                  <c:v>20.560930474214182</c:v>
                </c:pt>
                <c:pt idx="3">
                  <c:v>51.173904241497866</c:v>
                </c:pt>
                <c:pt idx="4">
                  <c:v>16.186124477720671</c:v>
                </c:pt>
                <c:pt idx="5">
                  <c:v>23.930089437250253</c:v>
                </c:pt>
                <c:pt idx="6">
                  <c:v>-45.207888962074435</c:v>
                </c:pt>
                <c:pt idx="7">
                  <c:v>-32.772518048443203</c:v>
                </c:pt>
                <c:pt idx="8">
                  <c:v>-5.4392521488807688E-2</c:v>
                </c:pt>
                <c:pt idx="9">
                  <c:v>48.208362641847742</c:v>
                </c:pt>
                <c:pt idx="10">
                  <c:v>52.920556244881389</c:v>
                </c:pt>
                <c:pt idx="11">
                  <c:v>65.727482774020146</c:v>
                </c:pt>
                <c:pt idx="12">
                  <c:v>78.603497918350996</c:v>
                </c:pt>
                <c:pt idx="13">
                  <c:v>3.1516397758832024</c:v>
                </c:pt>
                <c:pt idx="14">
                  <c:v>-21.077903991603872</c:v>
                </c:pt>
                <c:pt idx="15">
                  <c:v>17.668123836337472</c:v>
                </c:pt>
                <c:pt idx="16">
                  <c:v>30.40001905471291</c:v>
                </c:pt>
                <c:pt idx="17">
                  <c:v>-8.4213942819951235</c:v>
                </c:pt>
                <c:pt idx="18">
                  <c:v>2.4183584589014364</c:v>
                </c:pt>
                <c:pt idx="19">
                  <c:v>-16.139057004483291</c:v>
                </c:pt>
                <c:pt idx="20">
                  <c:v>-32.671389981031339</c:v>
                </c:pt>
                <c:pt idx="21">
                  <c:v>-20.138992453137234</c:v>
                </c:pt>
                <c:pt idx="22">
                  <c:v>-10.952928210291276</c:v>
                </c:pt>
                <c:pt idx="23">
                  <c:v>42.33798149882611</c:v>
                </c:pt>
                <c:pt idx="24">
                  <c:v>15.72265952234962</c:v>
                </c:pt>
                <c:pt idx="25">
                  <c:v>45.504695733012205</c:v>
                </c:pt>
                <c:pt idx="26">
                  <c:v>-4.2411069301341122</c:v>
                </c:pt>
                <c:pt idx="27">
                  <c:v>-48.250040621965553</c:v>
                </c:pt>
                <c:pt idx="28">
                  <c:v>70.676500021175727</c:v>
                </c:pt>
                <c:pt idx="29">
                  <c:v>12.042032600426666</c:v>
                </c:pt>
                <c:pt idx="30">
                  <c:v>-1.8603739541248387E-2</c:v>
                </c:pt>
                <c:pt idx="31">
                  <c:v>-37.174564782788195</c:v>
                </c:pt>
                <c:pt idx="32">
                  <c:v>-8.6223867368195748</c:v>
                </c:pt>
                <c:pt idx="33">
                  <c:v>35.693689443947605</c:v>
                </c:pt>
                <c:pt idx="34">
                  <c:v>4.6698491975508469</c:v>
                </c:pt>
                <c:pt idx="35">
                  <c:v>8.4037799440160743</c:v>
                </c:pt>
                <c:pt idx="36">
                  <c:v>11.97713491226947</c:v>
                </c:pt>
                <c:pt idx="37">
                  <c:v>-3.9951856476260836</c:v>
                </c:pt>
                <c:pt idx="38">
                  <c:v>2.1236260674933582</c:v>
                </c:pt>
                <c:pt idx="39">
                  <c:v>-36.839687702553896</c:v>
                </c:pt>
                <c:pt idx="40">
                  <c:v>41.001547892954527</c:v>
                </c:pt>
                <c:pt idx="41">
                  <c:v>-39.522604102210352</c:v>
                </c:pt>
                <c:pt idx="42">
                  <c:v>20.680176017410808</c:v>
                </c:pt>
                <c:pt idx="43">
                  <c:v>6.1643898425793768</c:v>
                </c:pt>
                <c:pt idx="44">
                  <c:v>28.886850269982336</c:v>
                </c:pt>
                <c:pt idx="45">
                  <c:v>117.07013673228465</c:v>
                </c:pt>
                <c:pt idx="46">
                  <c:v>51.237591152823498</c:v>
                </c:pt>
                <c:pt idx="47">
                  <c:v>-2.2466150641225155</c:v>
                </c:pt>
                <c:pt idx="48">
                  <c:v>8.5103030453484649</c:v>
                </c:pt>
                <c:pt idx="49">
                  <c:v>-29.689605526710849</c:v>
                </c:pt>
                <c:pt idx="50">
                  <c:v>40.219410486194178</c:v>
                </c:pt>
                <c:pt idx="51">
                  <c:v>24.376928099533345</c:v>
                </c:pt>
                <c:pt idx="52">
                  <c:v>20.886802137296385</c:v>
                </c:pt>
                <c:pt idx="53">
                  <c:v>38.455795685064039</c:v>
                </c:pt>
                <c:pt idx="54">
                  <c:v>-16.144470520591732</c:v>
                </c:pt>
                <c:pt idx="55">
                  <c:v>10.875554907136884</c:v>
                </c:pt>
                <c:pt idx="56">
                  <c:v>-24.790079211105834</c:v>
                </c:pt>
                <c:pt idx="57">
                  <c:v>27.808513470429411</c:v>
                </c:pt>
                <c:pt idx="58">
                  <c:v>-5.8012774288174533</c:v>
                </c:pt>
                <c:pt idx="59">
                  <c:v>-33.9698443724062</c:v>
                </c:pt>
                <c:pt idx="60">
                  <c:v>94.737580782197043</c:v>
                </c:pt>
                <c:pt idx="61">
                  <c:v>19.738108060329601</c:v>
                </c:pt>
                <c:pt idx="62">
                  <c:v>27.047551224550283</c:v>
                </c:pt>
                <c:pt idx="63">
                  <c:v>76.002741338453035</c:v>
                </c:pt>
                <c:pt idx="64">
                  <c:v>46.715432716985433</c:v>
                </c:pt>
                <c:pt idx="65">
                  <c:v>23.291917606858021</c:v>
                </c:pt>
                <c:pt idx="66">
                  <c:v>34.872260054012926</c:v>
                </c:pt>
                <c:pt idx="67">
                  <c:v>26.519700999087753</c:v>
                </c:pt>
                <c:pt idx="68">
                  <c:v>-65.361995873066022</c:v>
                </c:pt>
                <c:pt idx="69">
                  <c:v>-31.29940588514469</c:v>
                </c:pt>
                <c:pt idx="70">
                  <c:v>40.948258494070586</c:v>
                </c:pt>
                <c:pt idx="71">
                  <c:v>54.389025189860149</c:v>
                </c:pt>
                <c:pt idx="72">
                  <c:v>-15.830882175377617</c:v>
                </c:pt>
                <c:pt idx="73">
                  <c:v>-62.937637093859301</c:v>
                </c:pt>
                <c:pt idx="74">
                  <c:v>-12.292011093711588</c:v>
                </c:pt>
                <c:pt idx="75">
                  <c:v>35.741948841077878</c:v>
                </c:pt>
                <c:pt idx="76">
                  <c:v>2.478315981583572</c:v>
                </c:pt>
                <c:pt idx="77">
                  <c:v>-10.716042749107938</c:v>
                </c:pt>
                <c:pt idx="78">
                  <c:v>-19.65335566558916</c:v>
                </c:pt>
                <c:pt idx="79">
                  <c:v>5.772646055391367</c:v>
                </c:pt>
                <c:pt idx="80">
                  <c:v>-11.925802315456004</c:v>
                </c:pt>
                <c:pt idx="81">
                  <c:v>-16.470407105201375</c:v>
                </c:pt>
                <c:pt idx="82">
                  <c:v>60.111755277907349</c:v>
                </c:pt>
                <c:pt idx="83">
                  <c:v>-34.855781547735631</c:v>
                </c:pt>
                <c:pt idx="84">
                  <c:v>-21.37140757297405</c:v>
                </c:pt>
                <c:pt idx="85">
                  <c:v>83.572873185002422</c:v>
                </c:pt>
                <c:pt idx="86">
                  <c:v>-35.714691069829605</c:v>
                </c:pt>
                <c:pt idx="87">
                  <c:v>-17.916333769999685</c:v>
                </c:pt>
                <c:pt idx="88">
                  <c:v>18.136821300478839</c:v>
                </c:pt>
                <c:pt idx="89">
                  <c:v>53.741751184668061</c:v>
                </c:pt>
                <c:pt idx="90">
                  <c:v>85.051522529735891</c:v>
                </c:pt>
                <c:pt idx="91">
                  <c:v>70.265947712502623</c:v>
                </c:pt>
                <c:pt idx="92">
                  <c:v>38.395644498648785</c:v>
                </c:pt>
                <c:pt idx="93">
                  <c:v>-24.361207609594512</c:v>
                </c:pt>
                <c:pt idx="94">
                  <c:v>-0.46094790106852912</c:v>
                </c:pt>
                <c:pt idx="95">
                  <c:v>30.670866644912628</c:v>
                </c:pt>
                <c:pt idx="96">
                  <c:v>51.762971160263987</c:v>
                </c:pt>
                <c:pt idx="97">
                  <c:v>126.53187903017144</c:v>
                </c:pt>
                <c:pt idx="98">
                  <c:v>45.927719274013732</c:v>
                </c:pt>
                <c:pt idx="99">
                  <c:v>1.9105918693899868</c:v>
                </c:pt>
                <c:pt idx="100">
                  <c:v>-4.6029447302105631</c:v>
                </c:pt>
                <c:pt idx="101">
                  <c:v>-62.834356177995524</c:v>
                </c:pt>
                <c:pt idx="102">
                  <c:v>2.1382277045078633</c:v>
                </c:pt>
                <c:pt idx="103">
                  <c:v>58.009798423111661</c:v>
                </c:pt>
                <c:pt idx="104">
                  <c:v>21.729867022264788</c:v>
                </c:pt>
                <c:pt idx="105">
                  <c:v>-32.73773419751069</c:v>
                </c:pt>
                <c:pt idx="106">
                  <c:v>11.913004686611654</c:v>
                </c:pt>
                <c:pt idx="107">
                  <c:v>9.2814964804381006</c:v>
                </c:pt>
                <c:pt idx="108">
                  <c:v>26.708769984533998</c:v>
                </c:pt>
                <c:pt idx="109">
                  <c:v>6.1004446929471356</c:v>
                </c:pt>
                <c:pt idx="110">
                  <c:v>-14.706109637984135</c:v>
                </c:pt>
                <c:pt idx="111">
                  <c:v>36.270271527092561</c:v>
                </c:pt>
                <c:pt idx="112">
                  <c:v>5.7284143968154666</c:v>
                </c:pt>
                <c:pt idx="113">
                  <c:v>54.273807410533436</c:v>
                </c:pt>
                <c:pt idx="114">
                  <c:v>2.420354778434131</c:v>
                </c:pt>
                <c:pt idx="115">
                  <c:v>4.3936707491472546</c:v>
                </c:pt>
                <c:pt idx="116">
                  <c:v>89.349140227700531</c:v>
                </c:pt>
                <c:pt idx="117">
                  <c:v>48.990503061558456</c:v>
                </c:pt>
                <c:pt idx="118">
                  <c:v>-11.851661269559916</c:v>
                </c:pt>
                <c:pt idx="119">
                  <c:v>45.85628962497811</c:v>
                </c:pt>
                <c:pt idx="120">
                  <c:v>-19.506045997951858</c:v>
                </c:pt>
                <c:pt idx="121">
                  <c:v>-32.962703248176126</c:v>
                </c:pt>
                <c:pt idx="122">
                  <c:v>-29.118221968625967</c:v>
                </c:pt>
                <c:pt idx="123">
                  <c:v>22.027065218241699</c:v>
                </c:pt>
                <c:pt idx="124">
                  <c:v>110.049420890265</c:v>
                </c:pt>
                <c:pt idx="125">
                  <c:v>18.333507876239217</c:v>
                </c:pt>
                <c:pt idx="126">
                  <c:v>12.378551398867675</c:v>
                </c:pt>
                <c:pt idx="127">
                  <c:v>-8.9285873656424393</c:v>
                </c:pt>
                <c:pt idx="128">
                  <c:v>-48.125709922396638</c:v>
                </c:pt>
                <c:pt idx="129">
                  <c:v>33.881130651032549</c:v>
                </c:pt>
                <c:pt idx="130">
                  <c:v>18.953780204435109</c:v>
                </c:pt>
                <c:pt idx="131">
                  <c:v>59.452631490608319</c:v>
                </c:pt>
                <c:pt idx="132">
                  <c:v>4.6203968840022034</c:v>
                </c:pt>
                <c:pt idx="133">
                  <c:v>-19.860669226382015</c:v>
                </c:pt>
                <c:pt idx="134">
                  <c:v>-13.258504429017666</c:v>
                </c:pt>
                <c:pt idx="135">
                  <c:v>-37.871679563375324</c:v>
                </c:pt>
                <c:pt idx="136">
                  <c:v>60.599121063240887</c:v>
                </c:pt>
                <c:pt idx="137">
                  <c:v>-24.252077826178692</c:v>
                </c:pt>
                <c:pt idx="138">
                  <c:v>27.008018885612088</c:v>
                </c:pt>
                <c:pt idx="139">
                  <c:v>25.083934840132063</c:v>
                </c:pt>
                <c:pt idx="140">
                  <c:v>23.949418289941807</c:v>
                </c:pt>
                <c:pt idx="141">
                  <c:v>-39.987697256834139</c:v>
                </c:pt>
                <c:pt idx="142">
                  <c:v>54.409531509003827</c:v>
                </c:pt>
                <c:pt idx="143">
                  <c:v>28.693813543014222</c:v>
                </c:pt>
                <c:pt idx="144">
                  <c:v>-49.134165269796775</c:v>
                </c:pt>
                <c:pt idx="145">
                  <c:v>-63.585164238801632</c:v>
                </c:pt>
                <c:pt idx="146">
                  <c:v>12.147005938257825</c:v>
                </c:pt>
                <c:pt idx="147">
                  <c:v>-32.869264061852725</c:v>
                </c:pt>
                <c:pt idx="148">
                  <c:v>26.249831502767435</c:v>
                </c:pt>
                <c:pt idx="149">
                  <c:v>135.66451018219823</c:v>
                </c:pt>
                <c:pt idx="150">
                  <c:v>66.86300857618933</c:v>
                </c:pt>
                <c:pt idx="151">
                  <c:v>-13.102098663126149</c:v>
                </c:pt>
                <c:pt idx="152">
                  <c:v>-28.678680731617877</c:v>
                </c:pt>
                <c:pt idx="153">
                  <c:v>-21.116405620807551</c:v>
                </c:pt>
                <c:pt idx="154">
                  <c:v>52.280721574883728</c:v>
                </c:pt>
                <c:pt idx="155">
                  <c:v>-31.096712308113649</c:v>
                </c:pt>
                <c:pt idx="156">
                  <c:v>19.346385007416337</c:v>
                </c:pt>
                <c:pt idx="157">
                  <c:v>49.450437606857875</c:v>
                </c:pt>
                <c:pt idx="158">
                  <c:v>-11.716328999313761</c:v>
                </c:pt>
                <c:pt idx="159">
                  <c:v>105.01873954097772</c:v>
                </c:pt>
                <c:pt idx="160">
                  <c:v>37.393713821583248</c:v>
                </c:pt>
                <c:pt idx="161">
                  <c:v>18.405989578175436</c:v>
                </c:pt>
                <c:pt idx="162">
                  <c:v>0.12078925675038832</c:v>
                </c:pt>
                <c:pt idx="163">
                  <c:v>-20.115733254414309</c:v>
                </c:pt>
                <c:pt idx="164">
                  <c:v>-54.808386083239682</c:v>
                </c:pt>
                <c:pt idx="165">
                  <c:v>2.663478481543196</c:v>
                </c:pt>
                <c:pt idx="166">
                  <c:v>50.925832478742215</c:v>
                </c:pt>
                <c:pt idx="167">
                  <c:v>19.421631206711108</c:v>
                </c:pt>
                <c:pt idx="168">
                  <c:v>29.363217384424253</c:v>
                </c:pt>
                <c:pt idx="169">
                  <c:v>36.28367701993475</c:v>
                </c:pt>
                <c:pt idx="170">
                  <c:v>109.87769474507529</c:v>
                </c:pt>
                <c:pt idx="171">
                  <c:v>-36.238388447373708</c:v>
                </c:pt>
                <c:pt idx="172">
                  <c:v>37.429534001007745</c:v>
                </c:pt>
                <c:pt idx="173">
                  <c:v>11.586579541469403</c:v>
                </c:pt>
                <c:pt idx="174">
                  <c:v>-3.7145981703341029</c:v>
                </c:pt>
                <c:pt idx="175">
                  <c:v>-19.453519703385716</c:v>
                </c:pt>
                <c:pt idx="176">
                  <c:v>12.676132183975765</c:v>
                </c:pt>
                <c:pt idx="177">
                  <c:v>-35.97447725460809</c:v>
                </c:pt>
                <c:pt idx="178">
                  <c:v>-9.5044811033010319</c:v>
                </c:pt>
                <c:pt idx="179">
                  <c:v>49.616415883409005</c:v>
                </c:pt>
                <c:pt idx="180">
                  <c:v>-2.9272716606674569</c:v>
                </c:pt>
                <c:pt idx="181">
                  <c:v>37.821084607742087</c:v>
                </c:pt>
                <c:pt idx="182">
                  <c:v>-8.8222293207567066</c:v>
                </c:pt>
                <c:pt idx="183">
                  <c:v>22.155501613648013</c:v>
                </c:pt>
                <c:pt idx="184">
                  <c:v>-7.759167832702051</c:v>
                </c:pt>
                <c:pt idx="185">
                  <c:v>-33.234282597609337</c:v>
                </c:pt>
                <c:pt idx="186">
                  <c:v>-25.950758828668736</c:v>
                </c:pt>
                <c:pt idx="187">
                  <c:v>-1.1575477550607154</c:v>
                </c:pt>
                <c:pt idx="188">
                  <c:v>-22.991126478309901</c:v>
                </c:pt>
                <c:pt idx="189">
                  <c:v>0.41196610061337502</c:v>
                </c:pt>
                <c:pt idx="190">
                  <c:v>43.220519018971729</c:v>
                </c:pt>
                <c:pt idx="191">
                  <c:v>10.036174220954361</c:v>
                </c:pt>
                <c:pt idx="192">
                  <c:v>3.7532666209647365</c:v>
                </c:pt>
                <c:pt idx="193">
                  <c:v>3.5461227138728972</c:v>
                </c:pt>
                <c:pt idx="194">
                  <c:v>105.61986109169197</c:v>
                </c:pt>
                <c:pt idx="195">
                  <c:v>23.639725996272162</c:v>
                </c:pt>
                <c:pt idx="196">
                  <c:v>91.532077557883653</c:v>
                </c:pt>
                <c:pt idx="197">
                  <c:v>-23.383375722074302</c:v>
                </c:pt>
                <c:pt idx="198">
                  <c:v>89.676569249543505</c:v>
                </c:pt>
                <c:pt idx="199">
                  <c:v>-43.738575293434657</c:v>
                </c:pt>
                <c:pt idx="200">
                  <c:v>56.511777288803202</c:v>
                </c:pt>
                <c:pt idx="201">
                  <c:v>-33.259614730498846</c:v>
                </c:pt>
                <c:pt idx="202">
                  <c:v>9.1124014655296612</c:v>
                </c:pt>
                <c:pt idx="203">
                  <c:v>-33.39410686990395</c:v>
                </c:pt>
                <c:pt idx="204">
                  <c:v>-14.693452088910787</c:v>
                </c:pt>
                <c:pt idx="205">
                  <c:v>3.8437727097811596</c:v>
                </c:pt>
                <c:pt idx="206">
                  <c:v>39.548877665881449</c:v>
                </c:pt>
                <c:pt idx="207">
                  <c:v>-1.6402734730080724</c:v>
                </c:pt>
                <c:pt idx="208">
                  <c:v>29.374797125055672</c:v>
                </c:pt>
                <c:pt idx="209">
                  <c:v>69.556007258100578</c:v>
                </c:pt>
                <c:pt idx="210">
                  <c:v>-10.625211843759001</c:v>
                </c:pt>
                <c:pt idx="211">
                  <c:v>48.52301507301209</c:v>
                </c:pt>
                <c:pt idx="212">
                  <c:v>13.253858152477349</c:v>
                </c:pt>
                <c:pt idx="213">
                  <c:v>-31.439219604859524</c:v>
                </c:pt>
                <c:pt idx="214">
                  <c:v>6.2589168399596957</c:v>
                </c:pt>
                <c:pt idx="215">
                  <c:v>46.717308068995074</c:v>
                </c:pt>
                <c:pt idx="216">
                  <c:v>12.272044680149925</c:v>
                </c:pt>
                <c:pt idx="217">
                  <c:v>-25.28135061665397</c:v>
                </c:pt>
                <c:pt idx="218">
                  <c:v>36.669349419274994</c:v>
                </c:pt>
                <c:pt idx="219">
                  <c:v>76.410461428187887</c:v>
                </c:pt>
                <c:pt idx="220">
                  <c:v>-6.9142540652073095</c:v>
                </c:pt>
                <c:pt idx="221">
                  <c:v>50.194792976742939</c:v>
                </c:pt>
                <c:pt idx="222">
                  <c:v>-0.49673307158443514</c:v>
                </c:pt>
                <c:pt idx="223">
                  <c:v>51.895964451107517</c:v>
                </c:pt>
                <c:pt idx="224">
                  <c:v>118.61089751050594</c:v>
                </c:pt>
                <c:pt idx="225">
                  <c:v>-27.725898597228483</c:v>
                </c:pt>
                <c:pt idx="226">
                  <c:v>14.69023931670367</c:v>
                </c:pt>
                <c:pt idx="227">
                  <c:v>1.9871146242990534</c:v>
                </c:pt>
                <c:pt idx="228">
                  <c:v>15.956377919726648</c:v>
                </c:pt>
                <c:pt idx="229">
                  <c:v>34.925146006315146</c:v>
                </c:pt>
                <c:pt idx="230">
                  <c:v>-42.538824468129839</c:v>
                </c:pt>
                <c:pt idx="231">
                  <c:v>6.8229826305714774</c:v>
                </c:pt>
                <c:pt idx="232">
                  <c:v>27.007894458674091</c:v>
                </c:pt>
                <c:pt idx="233">
                  <c:v>-47.586867948911816</c:v>
                </c:pt>
                <c:pt idx="234">
                  <c:v>73.062474123892315</c:v>
                </c:pt>
                <c:pt idx="235">
                  <c:v>4.6672373009723565</c:v>
                </c:pt>
                <c:pt idx="236">
                  <c:v>7.4310339573072586</c:v>
                </c:pt>
                <c:pt idx="237">
                  <c:v>-28.241995587212308</c:v>
                </c:pt>
                <c:pt idx="238">
                  <c:v>27.949223751289679</c:v>
                </c:pt>
                <c:pt idx="239">
                  <c:v>-19.314285487093287</c:v>
                </c:pt>
                <c:pt idx="240">
                  <c:v>16.344277021429544</c:v>
                </c:pt>
                <c:pt idx="241">
                  <c:v>27.068948057820002</c:v>
                </c:pt>
                <c:pt idx="242">
                  <c:v>84.348388809298143</c:v>
                </c:pt>
                <c:pt idx="243">
                  <c:v>19.957309115965401</c:v>
                </c:pt>
                <c:pt idx="244">
                  <c:v>-19.73688282534409</c:v>
                </c:pt>
                <c:pt idx="245">
                  <c:v>-6.7683446609765543</c:v>
                </c:pt>
                <c:pt idx="246">
                  <c:v>-80.077418122669357</c:v>
                </c:pt>
                <c:pt idx="247">
                  <c:v>68.855794595197523</c:v>
                </c:pt>
                <c:pt idx="248">
                  <c:v>57.333805671191499</c:v>
                </c:pt>
                <c:pt idx="249">
                  <c:v>26.234447134759325</c:v>
                </c:pt>
                <c:pt idx="250">
                  <c:v>-24.529685178608105</c:v>
                </c:pt>
                <c:pt idx="251">
                  <c:v>44.908567030148092</c:v>
                </c:pt>
                <c:pt idx="252">
                  <c:v>50.66291208311678</c:v>
                </c:pt>
                <c:pt idx="253">
                  <c:v>-8.3145433755843445</c:v>
                </c:pt>
                <c:pt idx="254">
                  <c:v>-9.1769252313157725</c:v>
                </c:pt>
                <c:pt idx="255">
                  <c:v>-21.918711921989701</c:v>
                </c:pt>
                <c:pt idx="256">
                  <c:v>9.049930541390264</c:v>
                </c:pt>
                <c:pt idx="257">
                  <c:v>6.1045382641522732</c:v>
                </c:pt>
                <c:pt idx="258">
                  <c:v>22.22409710867494</c:v>
                </c:pt>
                <c:pt idx="259">
                  <c:v>90.355604398286118</c:v>
                </c:pt>
                <c:pt idx="260">
                  <c:v>23.819797025213298</c:v>
                </c:pt>
                <c:pt idx="261">
                  <c:v>-15.148739105057269</c:v>
                </c:pt>
                <c:pt idx="262">
                  <c:v>56.336128299190349</c:v>
                </c:pt>
                <c:pt idx="263">
                  <c:v>24.164050176622098</c:v>
                </c:pt>
                <c:pt idx="264">
                  <c:v>-7.3321543601354158</c:v>
                </c:pt>
                <c:pt idx="265">
                  <c:v>-47.216393016914502</c:v>
                </c:pt>
                <c:pt idx="266">
                  <c:v>13.376163012712061</c:v>
                </c:pt>
                <c:pt idx="267">
                  <c:v>45.982124298105347</c:v>
                </c:pt>
                <c:pt idx="268">
                  <c:v>55.615369630474035</c:v>
                </c:pt>
                <c:pt idx="269">
                  <c:v>-15.986596888246709</c:v>
                </c:pt>
                <c:pt idx="270">
                  <c:v>21.644420596431445</c:v>
                </c:pt>
                <c:pt idx="271">
                  <c:v>-12.37686500771944</c:v>
                </c:pt>
                <c:pt idx="272">
                  <c:v>-29.667522077897345</c:v>
                </c:pt>
                <c:pt idx="273">
                  <c:v>-39.353079366075882</c:v>
                </c:pt>
                <c:pt idx="274">
                  <c:v>28.640668663892846</c:v>
                </c:pt>
                <c:pt idx="275">
                  <c:v>-17.23507732226399</c:v>
                </c:pt>
                <c:pt idx="276">
                  <c:v>109.51757095190058</c:v>
                </c:pt>
                <c:pt idx="277">
                  <c:v>33.311414136492623</c:v>
                </c:pt>
                <c:pt idx="278">
                  <c:v>13.227302354372867</c:v>
                </c:pt>
                <c:pt idx="279">
                  <c:v>18.667673798738555</c:v>
                </c:pt>
                <c:pt idx="280">
                  <c:v>-33.106534495143933</c:v>
                </c:pt>
                <c:pt idx="281">
                  <c:v>7.5078001807718353</c:v>
                </c:pt>
                <c:pt idx="282">
                  <c:v>27.058888877429283</c:v>
                </c:pt>
                <c:pt idx="283">
                  <c:v>1.4602625241589244</c:v>
                </c:pt>
                <c:pt idx="284">
                  <c:v>-21.955837616631051</c:v>
                </c:pt>
                <c:pt idx="285">
                  <c:v>-1.5434160178936454</c:v>
                </c:pt>
                <c:pt idx="286">
                  <c:v>37.180355774960127</c:v>
                </c:pt>
                <c:pt idx="287">
                  <c:v>38.418571617355234</c:v>
                </c:pt>
                <c:pt idx="288">
                  <c:v>10.637105793995786</c:v>
                </c:pt>
                <c:pt idx="289">
                  <c:v>40.492545806680582</c:v>
                </c:pt>
                <c:pt idx="290">
                  <c:v>6.8086731671281306</c:v>
                </c:pt>
                <c:pt idx="291">
                  <c:v>57.958227895397052</c:v>
                </c:pt>
                <c:pt idx="292">
                  <c:v>11.082877319745188</c:v>
                </c:pt>
                <c:pt idx="293">
                  <c:v>20.195595194702818</c:v>
                </c:pt>
                <c:pt idx="294">
                  <c:v>86.378235383916305</c:v>
                </c:pt>
                <c:pt idx="295">
                  <c:v>-8.5782692597576631</c:v>
                </c:pt>
                <c:pt idx="296">
                  <c:v>-1.601775783009856</c:v>
                </c:pt>
                <c:pt idx="297">
                  <c:v>35.322638964947018</c:v>
                </c:pt>
                <c:pt idx="298">
                  <c:v>7.0885106959585755</c:v>
                </c:pt>
                <c:pt idx="299">
                  <c:v>46.113415186934141</c:v>
                </c:pt>
                <c:pt idx="300">
                  <c:v>16.45832306855911</c:v>
                </c:pt>
                <c:pt idx="301">
                  <c:v>-6.5803358221748915</c:v>
                </c:pt>
                <c:pt idx="302">
                  <c:v>43.503963209401213</c:v>
                </c:pt>
                <c:pt idx="303">
                  <c:v>-8.7185573795903348</c:v>
                </c:pt>
                <c:pt idx="304">
                  <c:v>4.1128459907141384</c:v>
                </c:pt>
                <c:pt idx="305">
                  <c:v>8.8788570150007722</c:v>
                </c:pt>
                <c:pt idx="306">
                  <c:v>49.100529008457187</c:v>
                </c:pt>
                <c:pt idx="307">
                  <c:v>-47.487850697403871</c:v>
                </c:pt>
                <c:pt idx="308">
                  <c:v>-33.668426323944971</c:v>
                </c:pt>
                <c:pt idx="309">
                  <c:v>-17.996928427031694</c:v>
                </c:pt>
                <c:pt idx="310">
                  <c:v>-30.628221292135091</c:v>
                </c:pt>
                <c:pt idx="311">
                  <c:v>5.5026992607039862</c:v>
                </c:pt>
                <c:pt idx="312">
                  <c:v>-24.263764756211458</c:v>
                </c:pt>
                <c:pt idx="313">
                  <c:v>-15.882842562561375</c:v>
                </c:pt>
                <c:pt idx="314">
                  <c:v>91.669073430238697</c:v>
                </c:pt>
                <c:pt idx="315">
                  <c:v>55.411883812396361</c:v>
                </c:pt>
                <c:pt idx="316">
                  <c:v>1.8381162393591985</c:v>
                </c:pt>
                <c:pt idx="317">
                  <c:v>7.3763156704713992</c:v>
                </c:pt>
                <c:pt idx="318">
                  <c:v>62.636971597610852</c:v>
                </c:pt>
                <c:pt idx="319">
                  <c:v>121.49950413190626</c:v>
                </c:pt>
                <c:pt idx="320">
                  <c:v>15.703150647089272</c:v>
                </c:pt>
                <c:pt idx="321">
                  <c:v>21.355167635060482</c:v>
                </c:pt>
                <c:pt idx="322">
                  <c:v>-31.770752562508001</c:v>
                </c:pt>
                <c:pt idx="323">
                  <c:v>-29.751473605624714</c:v>
                </c:pt>
                <c:pt idx="324">
                  <c:v>-21.661472606141292</c:v>
                </c:pt>
                <c:pt idx="325">
                  <c:v>10.318418651002229</c:v>
                </c:pt>
                <c:pt idx="326">
                  <c:v>-20.303354274199048</c:v>
                </c:pt>
                <c:pt idx="327">
                  <c:v>-56.212259290196606</c:v>
                </c:pt>
                <c:pt idx="328">
                  <c:v>37.366681270138713</c:v>
                </c:pt>
                <c:pt idx="329">
                  <c:v>13.318659727462856</c:v>
                </c:pt>
                <c:pt idx="330">
                  <c:v>28.794484135571039</c:v>
                </c:pt>
                <c:pt idx="331">
                  <c:v>-10.016472414373494</c:v>
                </c:pt>
                <c:pt idx="332">
                  <c:v>-1.0341054912399681</c:v>
                </c:pt>
                <c:pt idx="333">
                  <c:v>3.8362728707384726</c:v>
                </c:pt>
                <c:pt idx="334">
                  <c:v>-2.1170915834512813</c:v>
                </c:pt>
                <c:pt idx="335">
                  <c:v>57.626539208539789</c:v>
                </c:pt>
                <c:pt idx="336">
                  <c:v>3.7473598908393377</c:v>
                </c:pt>
                <c:pt idx="337">
                  <c:v>13.216713406614737</c:v>
                </c:pt>
                <c:pt idx="338">
                  <c:v>-4.4034745090797998</c:v>
                </c:pt>
                <c:pt idx="339">
                  <c:v>4.74878406072947</c:v>
                </c:pt>
                <c:pt idx="340">
                  <c:v>-42.989026532560743</c:v>
                </c:pt>
                <c:pt idx="341">
                  <c:v>-5.2786455635930754</c:v>
                </c:pt>
                <c:pt idx="342">
                  <c:v>4.7072232676878176</c:v>
                </c:pt>
                <c:pt idx="343">
                  <c:v>21.652748160512012</c:v>
                </c:pt>
                <c:pt idx="344">
                  <c:v>-32.580741378815794</c:v>
                </c:pt>
                <c:pt idx="345">
                  <c:v>48.512826408334803</c:v>
                </c:pt>
                <c:pt idx="346">
                  <c:v>-8.9141934956654119</c:v>
                </c:pt>
                <c:pt idx="347">
                  <c:v>21.057773497561872</c:v>
                </c:pt>
                <c:pt idx="348">
                  <c:v>42.548274105486897</c:v>
                </c:pt>
                <c:pt idx="349">
                  <c:v>19.936620848982709</c:v>
                </c:pt>
                <c:pt idx="350">
                  <c:v>28.306957935391793</c:v>
                </c:pt>
                <c:pt idx="351">
                  <c:v>-46.967377170030801</c:v>
                </c:pt>
                <c:pt idx="352">
                  <c:v>48.936532236304345</c:v>
                </c:pt>
                <c:pt idx="353">
                  <c:v>9.7306322713096272</c:v>
                </c:pt>
                <c:pt idx="354">
                  <c:v>22.97741634456419</c:v>
                </c:pt>
                <c:pt idx="355">
                  <c:v>-12.959024037776862</c:v>
                </c:pt>
                <c:pt idx="356">
                  <c:v>-18.473904239242234</c:v>
                </c:pt>
                <c:pt idx="357">
                  <c:v>-9.2749356303029664</c:v>
                </c:pt>
                <c:pt idx="358">
                  <c:v>40.020650848166611</c:v>
                </c:pt>
                <c:pt idx="359">
                  <c:v>49.096626788738753</c:v>
                </c:pt>
                <c:pt idx="360">
                  <c:v>101.27329756100391</c:v>
                </c:pt>
                <c:pt idx="361">
                  <c:v>24.962597908235345</c:v>
                </c:pt>
                <c:pt idx="362">
                  <c:v>42.532219696369864</c:v>
                </c:pt>
                <c:pt idx="363">
                  <c:v>-44.019537678930277</c:v>
                </c:pt>
                <c:pt idx="364">
                  <c:v>42.106676896673534</c:v>
                </c:pt>
                <c:pt idx="365">
                  <c:v>-77.005174764055866</c:v>
                </c:pt>
                <c:pt idx="366">
                  <c:v>-26.192969625399158</c:v>
                </c:pt>
                <c:pt idx="367">
                  <c:v>28.921807512414244</c:v>
                </c:pt>
                <c:pt idx="368">
                  <c:v>-20.40119821565408</c:v>
                </c:pt>
                <c:pt idx="369">
                  <c:v>2.6451525534338458</c:v>
                </c:pt>
                <c:pt idx="370">
                  <c:v>30.79214130624932</c:v>
                </c:pt>
                <c:pt idx="371">
                  <c:v>9.1424280842522325</c:v>
                </c:pt>
                <c:pt idx="372">
                  <c:v>4.309167698431243</c:v>
                </c:pt>
                <c:pt idx="373">
                  <c:v>10.061426567637124</c:v>
                </c:pt>
                <c:pt idx="374">
                  <c:v>-29.232507163479976</c:v>
                </c:pt>
                <c:pt idx="375">
                  <c:v>6.2531725621512031</c:v>
                </c:pt>
                <c:pt idx="376">
                  <c:v>61.952969704251743</c:v>
                </c:pt>
                <c:pt idx="377">
                  <c:v>37.302563371871486</c:v>
                </c:pt>
                <c:pt idx="378">
                  <c:v>12.37170768923218</c:v>
                </c:pt>
                <c:pt idx="379">
                  <c:v>30.624018289653744</c:v>
                </c:pt>
                <c:pt idx="380">
                  <c:v>10.989928856567992</c:v>
                </c:pt>
                <c:pt idx="381">
                  <c:v>-0.98906299998723668</c:v>
                </c:pt>
                <c:pt idx="382">
                  <c:v>11.434387539016276</c:v>
                </c:pt>
                <c:pt idx="383">
                  <c:v>2.5589803852883848</c:v>
                </c:pt>
                <c:pt idx="384">
                  <c:v>7.5414194046081846</c:v>
                </c:pt>
                <c:pt idx="385">
                  <c:v>33.767760905191928</c:v>
                </c:pt>
                <c:pt idx="386">
                  <c:v>-19.5250314382697</c:v>
                </c:pt>
                <c:pt idx="387">
                  <c:v>7.1399852797654333</c:v>
                </c:pt>
                <c:pt idx="388">
                  <c:v>20.887081705632021</c:v>
                </c:pt>
                <c:pt idx="389">
                  <c:v>-44.82076944013577</c:v>
                </c:pt>
                <c:pt idx="390">
                  <c:v>41.768934625258737</c:v>
                </c:pt>
                <c:pt idx="391">
                  <c:v>2.7727750325585365</c:v>
                </c:pt>
                <c:pt idx="392">
                  <c:v>58.42708924870783</c:v>
                </c:pt>
                <c:pt idx="393">
                  <c:v>24.79040363170197</c:v>
                </c:pt>
                <c:pt idx="394">
                  <c:v>-21.033012119339485</c:v>
                </c:pt>
                <c:pt idx="395">
                  <c:v>-7.303874791320645</c:v>
                </c:pt>
                <c:pt idx="396">
                  <c:v>-24.363109429518609</c:v>
                </c:pt>
                <c:pt idx="397">
                  <c:v>55.993276500245869</c:v>
                </c:pt>
                <c:pt idx="398">
                  <c:v>-52.413855026327042</c:v>
                </c:pt>
                <c:pt idx="399">
                  <c:v>2.2308282670549247</c:v>
                </c:pt>
                <c:pt idx="400">
                  <c:v>-12.266094502283829</c:v>
                </c:pt>
                <c:pt idx="401">
                  <c:v>37.452430220622006</c:v>
                </c:pt>
                <c:pt idx="402">
                  <c:v>14.741725379053392</c:v>
                </c:pt>
                <c:pt idx="403">
                  <c:v>14.057070861946006</c:v>
                </c:pt>
                <c:pt idx="404">
                  <c:v>-3.7885775564712345</c:v>
                </c:pt>
                <c:pt idx="405">
                  <c:v>17.17027033479145</c:v>
                </c:pt>
                <c:pt idx="406">
                  <c:v>47.013017623603396</c:v>
                </c:pt>
                <c:pt idx="407">
                  <c:v>65.506871090337739</c:v>
                </c:pt>
                <c:pt idx="408">
                  <c:v>43.989154904705373</c:v>
                </c:pt>
                <c:pt idx="409">
                  <c:v>-29.936832421159114</c:v>
                </c:pt>
                <c:pt idx="410">
                  <c:v>2.9797957602913883</c:v>
                </c:pt>
                <c:pt idx="411">
                  <c:v>-16.906801139213435</c:v>
                </c:pt>
                <c:pt idx="412">
                  <c:v>-7.7170776650764124</c:v>
                </c:pt>
                <c:pt idx="413">
                  <c:v>30.508951564000046</c:v>
                </c:pt>
                <c:pt idx="414">
                  <c:v>56.408070807080549</c:v>
                </c:pt>
                <c:pt idx="415">
                  <c:v>20.090305550805507</c:v>
                </c:pt>
                <c:pt idx="416">
                  <c:v>56.578230293425321</c:v>
                </c:pt>
                <c:pt idx="417">
                  <c:v>3.8129689419597224</c:v>
                </c:pt>
                <c:pt idx="418">
                  <c:v>42.599195696829696</c:v>
                </c:pt>
                <c:pt idx="419">
                  <c:v>6.9417844385791909</c:v>
                </c:pt>
                <c:pt idx="420">
                  <c:v>-24.101913662860618</c:v>
                </c:pt>
                <c:pt idx="421">
                  <c:v>-15.078587862138756</c:v>
                </c:pt>
                <c:pt idx="422">
                  <c:v>-22.770508436645304</c:v>
                </c:pt>
                <c:pt idx="423">
                  <c:v>56.05182725730694</c:v>
                </c:pt>
                <c:pt idx="424">
                  <c:v>31.25708489610296</c:v>
                </c:pt>
                <c:pt idx="425">
                  <c:v>134.62529338423141</c:v>
                </c:pt>
                <c:pt idx="426">
                  <c:v>12.889274370639937</c:v>
                </c:pt>
                <c:pt idx="427">
                  <c:v>-74.525118655650346</c:v>
                </c:pt>
                <c:pt idx="428">
                  <c:v>39.180829313040206</c:v>
                </c:pt>
                <c:pt idx="429">
                  <c:v>5.6339387752438235</c:v>
                </c:pt>
                <c:pt idx="430">
                  <c:v>-112.86901301742273</c:v>
                </c:pt>
                <c:pt idx="431">
                  <c:v>104.13125428570626</c:v>
                </c:pt>
                <c:pt idx="432">
                  <c:v>25.127123797589554</c:v>
                </c:pt>
                <c:pt idx="433">
                  <c:v>-68.133961615309772</c:v>
                </c:pt>
                <c:pt idx="434">
                  <c:v>-1.5742478646295321</c:v>
                </c:pt>
                <c:pt idx="435">
                  <c:v>-8.0591937112659409</c:v>
                </c:pt>
                <c:pt idx="436">
                  <c:v>13.889734258024554</c:v>
                </c:pt>
                <c:pt idx="437">
                  <c:v>1.086725017603456</c:v>
                </c:pt>
                <c:pt idx="438">
                  <c:v>-1.3390307440888947</c:v>
                </c:pt>
                <c:pt idx="439">
                  <c:v>81.773436217861772</c:v>
                </c:pt>
                <c:pt idx="440">
                  <c:v>14.845394454837454</c:v>
                </c:pt>
                <c:pt idx="441">
                  <c:v>2.2022226095634023</c:v>
                </c:pt>
                <c:pt idx="442">
                  <c:v>-39.604883580727829</c:v>
                </c:pt>
                <c:pt idx="443">
                  <c:v>-38.894657112281152</c:v>
                </c:pt>
                <c:pt idx="444">
                  <c:v>11.415943150311579</c:v>
                </c:pt>
                <c:pt idx="445">
                  <c:v>-32.6008430438307</c:v>
                </c:pt>
                <c:pt idx="446">
                  <c:v>-2.9422566833131896</c:v>
                </c:pt>
                <c:pt idx="447">
                  <c:v>58.725452080847525</c:v>
                </c:pt>
                <c:pt idx="448">
                  <c:v>-12.571182996207501</c:v>
                </c:pt>
                <c:pt idx="449">
                  <c:v>36.967258564187276</c:v>
                </c:pt>
                <c:pt idx="450">
                  <c:v>121.35412850871803</c:v>
                </c:pt>
                <c:pt idx="451">
                  <c:v>30.932664902804493</c:v>
                </c:pt>
                <c:pt idx="452">
                  <c:v>63.632437222829751</c:v>
                </c:pt>
                <c:pt idx="453">
                  <c:v>-13.395121958873066</c:v>
                </c:pt>
                <c:pt idx="454">
                  <c:v>2.4139840221183171</c:v>
                </c:pt>
                <c:pt idx="455">
                  <c:v>44.02646690286609</c:v>
                </c:pt>
                <c:pt idx="456">
                  <c:v>3.4232688854569844</c:v>
                </c:pt>
                <c:pt idx="457">
                  <c:v>13.303174540483031</c:v>
                </c:pt>
                <c:pt idx="458">
                  <c:v>-2.7585571160090208</c:v>
                </c:pt>
                <c:pt idx="459">
                  <c:v>-6.0328625913493843</c:v>
                </c:pt>
                <c:pt idx="460">
                  <c:v>21.403842430101996</c:v>
                </c:pt>
                <c:pt idx="461">
                  <c:v>28.800091032825254</c:v>
                </c:pt>
                <c:pt idx="462">
                  <c:v>-71.303091361925709</c:v>
                </c:pt>
                <c:pt idx="463">
                  <c:v>-52.532474033994376</c:v>
                </c:pt>
                <c:pt idx="464">
                  <c:v>-20.610167534512158</c:v>
                </c:pt>
                <c:pt idx="465">
                  <c:v>11.183052423786389</c:v>
                </c:pt>
                <c:pt idx="466">
                  <c:v>61.072711609712869</c:v>
                </c:pt>
                <c:pt idx="467">
                  <c:v>40.485478496723537</c:v>
                </c:pt>
                <c:pt idx="468">
                  <c:v>-34.108239747079359</c:v>
                </c:pt>
                <c:pt idx="469">
                  <c:v>-0.43497959858788704</c:v>
                </c:pt>
                <c:pt idx="470">
                  <c:v>11.319588621543971</c:v>
                </c:pt>
                <c:pt idx="471">
                  <c:v>41.756365082134167</c:v>
                </c:pt>
                <c:pt idx="472">
                  <c:v>54.097947446985714</c:v>
                </c:pt>
                <c:pt idx="473">
                  <c:v>22.854104153410802</c:v>
                </c:pt>
                <c:pt idx="474">
                  <c:v>-37.423812284432245</c:v>
                </c:pt>
                <c:pt idx="475">
                  <c:v>-17.263758208410255</c:v>
                </c:pt>
                <c:pt idx="476">
                  <c:v>-9.2632092353187776</c:v>
                </c:pt>
                <c:pt idx="477">
                  <c:v>-8.2608474011805786</c:v>
                </c:pt>
                <c:pt idx="478">
                  <c:v>-16.773671857778215</c:v>
                </c:pt>
                <c:pt idx="479">
                  <c:v>39.907907879566352</c:v>
                </c:pt>
                <c:pt idx="480">
                  <c:v>42.299658207363947</c:v>
                </c:pt>
                <c:pt idx="481">
                  <c:v>-11.102011847091122</c:v>
                </c:pt>
                <c:pt idx="482">
                  <c:v>-15.928925301507157</c:v>
                </c:pt>
                <c:pt idx="483">
                  <c:v>-12.558201005110105</c:v>
                </c:pt>
                <c:pt idx="484">
                  <c:v>-47.509208636309829</c:v>
                </c:pt>
                <c:pt idx="485">
                  <c:v>-41.746800988027069</c:v>
                </c:pt>
                <c:pt idx="486">
                  <c:v>-21.618527587740143</c:v>
                </c:pt>
                <c:pt idx="487">
                  <c:v>-33.511776611214984</c:v>
                </c:pt>
                <c:pt idx="488">
                  <c:v>-9.9435946404725044</c:v>
                </c:pt>
                <c:pt idx="489">
                  <c:v>83.308271313785738</c:v>
                </c:pt>
                <c:pt idx="490">
                  <c:v>-52.794155176395179</c:v>
                </c:pt>
                <c:pt idx="491">
                  <c:v>14.959211009223075</c:v>
                </c:pt>
                <c:pt idx="492">
                  <c:v>-55.746943648006649</c:v>
                </c:pt>
                <c:pt idx="493">
                  <c:v>44.681923351884052</c:v>
                </c:pt>
                <c:pt idx="494">
                  <c:v>7.7538610327997741</c:v>
                </c:pt>
                <c:pt idx="495">
                  <c:v>-27.741773094278951</c:v>
                </c:pt>
                <c:pt idx="496">
                  <c:v>43.434217521511258</c:v>
                </c:pt>
                <c:pt idx="497">
                  <c:v>14.148451218260146</c:v>
                </c:pt>
                <c:pt idx="498">
                  <c:v>-95.178527671573647</c:v>
                </c:pt>
                <c:pt idx="499">
                  <c:v>35.141516685450256</c:v>
                </c:pt>
                <c:pt idx="500">
                  <c:v>10.284718109748123</c:v>
                </c:pt>
                <c:pt idx="501">
                  <c:v>-38.489728716093893</c:v>
                </c:pt>
                <c:pt idx="502">
                  <c:v>26.241491296500467</c:v>
                </c:pt>
                <c:pt idx="503">
                  <c:v>-43.109500505411532</c:v>
                </c:pt>
                <c:pt idx="504">
                  <c:v>-5.3807032938608623</c:v>
                </c:pt>
                <c:pt idx="505">
                  <c:v>8.9832860317223933</c:v>
                </c:pt>
                <c:pt idx="506">
                  <c:v>-38.340672654009268</c:v>
                </c:pt>
                <c:pt idx="507">
                  <c:v>-1.0868882761644727</c:v>
                </c:pt>
                <c:pt idx="508">
                  <c:v>45.789810180968686</c:v>
                </c:pt>
                <c:pt idx="509">
                  <c:v>-13.230535787297462</c:v>
                </c:pt>
                <c:pt idx="510">
                  <c:v>-60.437094932069989</c:v>
                </c:pt>
                <c:pt idx="511">
                  <c:v>26.209221518774907</c:v>
                </c:pt>
                <c:pt idx="512">
                  <c:v>107.84421274326967</c:v>
                </c:pt>
                <c:pt idx="513">
                  <c:v>-77.363857209107323</c:v>
                </c:pt>
                <c:pt idx="514">
                  <c:v>21.384476607062851</c:v>
                </c:pt>
                <c:pt idx="515">
                  <c:v>-33.78027252120814</c:v>
                </c:pt>
                <c:pt idx="516">
                  <c:v>-42.465361874608334</c:v>
                </c:pt>
                <c:pt idx="517">
                  <c:v>44.945065105696827</c:v>
                </c:pt>
                <c:pt idx="518">
                  <c:v>28.069654221920857</c:v>
                </c:pt>
                <c:pt idx="519">
                  <c:v>26.297090791543013</c:v>
                </c:pt>
                <c:pt idx="520">
                  <c:v>22.90025288816512</c:v>
                </c:pt>
                <c:pt idx="521">
                  <c:v>77.663724739083861</c:v>
                </c:pt>
                <c:pt idx="522">
                  <c:v>16.709996706148825</c:v>
                </c:pt>
                <c:pt idx="523">
                  <c:v>27.90691164174725</c:v>
                </c:pt>
                <c:pt idx="524">
                  <c:v>77.112858381283189</c:v>
                </c:pt>
                <c:pt idx="525">
                  <c:v>-27.037707480549678</c:v>
                </c:pt>
                <c:pt idx="526">
                  <c:v>-4.0642801051085833</c:v>
                </c:pt>
                <c:pt idx="527">
                  <c:v>-11.558197267744728</c:v>
                </c:pt>
                <c:pt idx="528">
                  <c:v>-9.6305043875836347</c:v>
                </c:pt>
                <c:pt idx="529">
                  <c:v>21.392122022597199</c:v>
                </c:pt>
                <c:pt idx="530">
                  <c:v>-82.704461042633355</c:v>
                </c:pt>
                <c:pt idx="531">
                  <c:v>5.8485531618866631</c:v>
                </c:pt>
                <c:pt idx="532">
                  <c:v>34.938118409996704</c:v>
                </c:pt>
                <c:pt idx="533">
                  <c:v>7.4846305828019197</c:v>
                </c:pt>
                <c:pt idx="534">
                  <c:v>-97.277390497428172</c:v>
                </c:pt>
                <c:pt idx="535">
                  <c:v>-12.915614716558558</c:v>
                </c:pt>
                <c:pt idx="536">
                  <c:v>-8.4833913184989829</c:v>
                </c:pt>
                <c:pt idx="537">
                  <c:v>-0.26391587739941968</c:v>
                </c:pt>
                <c:pt idx="538">
                  <c:v>-1.6162524359539923</c:v>
                </c:pt>
                <c:pt idx="539">
                  <c:v>91.319585196326003</c:v>
                </c:pt>
                <c:pt idx="540">
                  <c:v>-42.946681512727096</c:v>
                </c:pt>
                <c:pt idx="541">
                  <c:v>-27.288310345196852</c:v>
                </c:pt>
                <c:pt idx="542">
                  <c:v>10.12071065442456</c:v>
                </c:pt>
                <c:pt idx="543">
                  <c:v>-21.504422583902794</c:v>
                </c:pt>
                <c:pt idx="544">
                  <c:v>8.2805869099871714</c:v>
                </c:pt>
                <c:pt idx="545">
                  <c:v>8.5506338685164351</c:v>
                </c:pt>
                <c:pt idx="546">
                  <c:v>-20.478556797207496</c:v>
                </c:pt>
                <c:pt idx="547">
                  <c:v>19.964494036903123</c:v>
                </c:pt>
                <c:pt idx="548">
                  <c:v>-51.805462967646044</c:v>
                </c:pt>
                <c:pt idx="549">
                  <c:v>35.862339609171151</c:v>
                </c:pt>
                <c:pt idx="550">
                  <c:v>5.9726545242860611</c:v>
                </c:pt>
                <c:pt idx="551">
                  <c:v>52.747643038549853</c:v>
                </c:pt>
                <c:pt idx="552">
                  <c:v>-20.14333319753618</c:v>
                </c:pt>
                <c:pt idx="553">
                  <c:v>-33.548690397132916</c:v>
                </c:pt>
                <c:pt idx="554">
                  <c:v>-4.0260359420575877</c:v>
                </c:pt>
                <c:pt idx="555">
                  <c:v>2.8536363636530138</c:v>
                </c:pt>
                <c:pt idx="556">
                  <c:v>31.421234323856702</c:v>
                </c:pt>
                <c:pt idx="557">
                  <c:v>-9.1735111216932435</c:v>
                </c:pt>
                <c:pt idx="558">
                  <c:v>14.425361752604243</c:v>
                </c:pt>
                <c:pt idx="559">
                  <c:v>9.764417487389224</c:v>
                </c:pt>
                <c:pt idx="560">
                  <c:v>-59.769372025245595</c:v>
                </c:pt>
                <c:pt idx="561">
                  <c:v>-14.640779181617475</c:v>
                </c:pt>
                <c:pt idx="562">
                  <c:v>-54.157816348282878</c:v>
                </c:pt>
                <c:pt idx="563">
                  <c:v>36.060517665806913</c:v>
                </c:pt>
                <c:pt idx="564">
                  <c:v>-17.913555773840649</c:v>
                </c:pt>
                <c:pt idx="565">
                  <c:v>36.864907680345794</c:v>
                </c:pt>
                <c:pt idx="566">
                  <c:v>-1.6835090376074078</c:v>
                </c:pt>
                <c:pt idx="567">
                  <c:v>50.785174531101021</c:v>
                </c:pt>
                <c:pt idx="568">
                  <c:v>11.021295001376753</c:v>
                </c:pt>
                <c:pt idx="569">
                  <c:v>38.027764092901393</c:v>
                </c:pt>
                <c:pt idx="570">
                  <c:v>26.770126585576598</c:v>
                </c:pt>
                <c:pt idx="571">
                  <c:v>94.454515600072639</c:v>
                </c:pt>
                <c:pt idx="572">
                  <c:v>-26.289798194769538</c:v>
                </c:pt>
                <c:pt idx="573">
                  <c:v>-3.8702476063175606</c:v>
                </c:pt>
                <c:pt idx="574">
                  <c:v>-81.285237336524062</c:v>
                </c:pt>
                <c:pt idx="575">
                  <c:v>-8.2780336921743434</c:v>
                </c:pt>
                <c:pt idx="576">
                  <c:v>7.8819396878376953</c:v>
                </c:pt>
                <c:pt idx="577">
                  <c:v>-27.189928224090913</c:v>
                </c:pt>
                <c:pt idx="578">
                  <c:v>56.597376928629288</c:v>
                </c:pt>
                <c:pt idx="579">
                  <c:v>125.26482918246164</c:v>
                </c:pt>
                <c:pt idx="580">
                  <c:v>-29.603762518812218</c:v>
                </c:pt>
                <c:pt idx="581">
                  <c:v>70.56534648766673</c:v>
                </c:pt>
                <c:pt idx="582">
                  <c:v>-32.555595147359718</c:v>
                </c:pt>
                <c:pt idx="583">
                  <c:v>14.665955787471944</c:v>
                </c:pt>
                <c:pt idx="584">
                  <c:v>9.476814182287157</c:v>
                </c:pt>
                <c:pt idx="585">
                  <c:v>106.64969829755276</c:v>
                </c:pt>
                <c:pt idx="586">
                  <c:v>-6.8786084876201441</c:v>
                </c:pt>
                <c:pt idx="587">
                  <c:v>15.281682451308637</c:v>
                </c:pt>
                <c:pt idx="588">
                  <c:v>49.516001686601314</c:v>
                </c:pt>
                <c:pt idx="589">
                  <c:v>7.5122077870567594</c:v>
                </c:pt>
                <c:pt idx="590">
                  <c:v>11.450642731991888</c:v>
                </c:pt>
                <c:pt idx="591">
                  <c:v>23.417707843293837</c:v>
                </c:pt>
                <c:pt idx="592">
                  <c:v>-26.462813396009977</c:v>
                </c:pt>
                <c:pt idx="593">
                  <c:v>19.192325485241955</c:v>
                </c:pt>
                <c:pt idx="594">
                  <c:v>-15.745532692219628</c:v>
                </c:pt>
                <c:pt idx="595">
                  <c:v>-59.725714244471149</c:v>
                </c:pt>
                <c:pt idx="596">
                  <c:v>-7.1463579557425057</c:v>
                </c:pt>
                <c:pt idx="597">
                  <c:v>67.180530117560409</c:v>
                </c:pt>
                <c:pt idx="598">
                  <c:v>104.97517668256299</c:v>
                </c:pt>
                <c:pt idx="599">
                  <c:v>40.370605406272915</c:v>
                </c:pt>
                <c:pt idx="600">
                  <c:v>36.972736794346403</c:v>
                </c:pt>
                <c:pt idx="601">
                  <c:v>61.92629349564546</c:v>
                </c:pt>
                <c:pt idx="602">
                  <c:v>21.469725547356873</c:v>
                </c:pt>
                <c:pt idx="603">
                  <c:v>22.961074638563481</c:v>
                </c:pt>
                <c:pt idx="604">
                  <c:v>5.2874156909320522</c:v>
                </c:pt>
                <c:pt idx="605">
                  <c:v>46.27700117961497</c:v>
                </c:pt>
                <c:pt idx="606">
                  <c:v>-34.508666863508196</c:v>
                </c:pt>
                <c:pt idx="607">
                  <c:v>52.011055969924108</c:v>
                </c:pt>
                <c:pt idx="608">
                  <c:v>29.837634009529722</c:v>
                </c:pt>
                <c:pt idx="609">
                  <c:v>-8.351056547190133</c:v>
                </c:pt>
                <c:pt idx="610">
                  <c:v>25.45866611754068</c:v>
                </c:pt>
                <c:pt idx="611">
                  <c:v>-47.101586958043931</c:v>
                </c:pt>
                <c:pt idx="612">
                  <c:v>22.926026163766643</c:v>
                </c:pt>
                <c:pt idx="613">
                  <c:v>83.758630776898286</c:v>
                </c:pt>
                <c:pt idx="614">
                  <c:v>35.494638737855354</c:v>
                </c:pt>
                <c:pt idx="615">
                  <c:v>-12.36295171219701</c:v>
                </c:pt>
                <c:pt idx="616">
                  <c:v>-32.580388100772254</c:v>
                </c:pt>
                <c:pt idx="617">
                  <c:v>-8.7057228607194119</c:v>
                </c:pt>
                <c:pt idx="618">
                  <c:v>-17.113489151596887</c:v>
                </c:pt>
                <c:pt idx="619">
                  <c:v>-2.9792763923240919</c:v>
                </c:pt>
                <c:pt idx="620">
                  <c:v>46.967768429096296</c:v>
                </c:pt>
                <c:pt idx="621">
                  <c:v>52.175219482320045</c:v>
                </c:pt>
                <c:pt idx="622">
                  <c:v>17.631085582461623</c:v>
                </c:pt>
                <c:pt idx="623">
                  <c:v>-26.685002290927546</c:v>
                </c:pt>
                <c:pt idx="624">
                  <c:v>16.571864488138942</c:v>
                </c:pt>
                <c:pt idx="625">
                  <c:v>-11.635335226118809</c:v>
                </c:pt>
                <c:pt idx="626">
                  <c:v>5.8527024515785211</c:v>
                </c:pt>
                <c:pt idx="627">
                  <c:v>-3.4533444423635977</c:v>
                </c:pt>
                <c:pt idx="628">
                  <c:v>2.1881749560660442</c:v>
                </c:pt>
                <c:pt idx="629">
                  <c:v>5.4323814370553158</c:v>
                </c:pt>
                <c:pt idx="630">
                  <c:v>51.465048054416741</c:v>
                </c:pt>
                <c:pt idx="631">
                  <c:v>31.578644149752403</c:v>
                </c:pt>
                <c:pt idx="632">
                  <c:v>-16.505437042626951</c:v>
                </c:pt>
                <c:pt idx="633">
                  <c:v>-32.651696417160451</c:v>
                </c:pt>
                <c:pt idx="634">
                  <c:v>3.9880895888877834</c:v>
                </c:pt>
                <c:pt idx="635">
                  <c:v>-23.081067215373551</c:v>
                </c:pt>
                <c:pt idx="636">
                  <c:v>121.75287978963046</c:v>
                </c:pt>
                <c:pt idx="637">
                  <c:v>-45.578105742871948</c:v>
                </c:pt>
                <c:pt idx="638">
                  <c:v>-32.883439036602212</c:v>
                </c:pt>
                <c:pt idx="639">
                  <c:v>-20.587062394317492</c:v>
                </c:pt>
                <c:pt idx="640">
                  <c:v>63.193498920067981</c:v>
                </c:pt>
                <c:pt idx="641">
                  <c:v>-29.177338442739973</c:v>
                </c:pt>
                <c:pt idx="642">
                  <c:v>47.671704596026039</c:v>
                </c:pt>
                <c:pt idx="643">
                  <c:v>-20.302662609528713</c:v>
                </c:pt>
                <c:pt idx="644">
                  <c:v>23.361502248544834</c:v>
                </c:pt>
                <c:pt idx="645">
                  <c:v>32.594659286460143</c:v>
                </c:pt>
                <c:pt idx="646">
                  <c:v>-25.00768947210916</c:v>
                </c:pt>
                <c:pt idx="647">
                  <c:v>34.099623904509208</c:v>
                </c:pt>
                <c:pt idx="648">
                  <c:v>58.452253817675171</c:v>
                </c:pt>
                <c:pt idx="649">
                  <c:v>36.768165677455301</c:v>
                </c:pt>
                <c:pt idx="650">
                  <c:v>-3.0135468237864593</c:v>
                </c:pt>
                <c:pt idx="651">
                  <c:v>69.282114124873175</c:v>
                </c:pt>
                <c:pt idx="652">
                  <c:v>-16.676256853431312</c:v>
                </c:pt>
                <c:pt idx="653">
                  <c:v>6.5209897031886044</c:v>
                </c:pt>
                <c:pt idx="654">
                  <c:v>10.186030315041162</c:v>
                </c:pt>
                <c:pt idx="655">
                  <c:v>-23.784998292286858</c:v>
                </c:pt>
                <c:pt idx="656">
                  <c:v>26.107721003443622</c:v>
                </c:pt>
                <c:pt idx="657">
                  <c:v>-22.339904237807531</c:v>
                </c:pt>
                <c:pt idx="658">
                  <c:v>19.607292072870205</c:v>
                </c:pt>
                <c:pt idx="659">
                  <c:v>41.167944488872891</c:v>
                </c:pt>
                <c:pt idx="660">
                  <c:v>44.683069184767191</c:v>
                </c:pt>
                <c:pt idx="661">
                  <c:v>-16.297175697902745</c:v>
                </c:pt>
                <c:pt idx="662">
                  <c:v>-3.3969471472340906</c:v>
                </c:pt>
                <c:pt idx="663">
                  <c:v>15.931033788320244</c:v>
                </c:pt>
                <c:pt idx="664">
                  <c:v>94.539575533167792</c:v>
                </c:pt>
                <c:pt idx="665">
                  <c:v>60.830177975748967</c:v>
                </c:pt>
                <c:pt idx="666">
                  <c:v>-15.089897573573943</c:v>
                </c:pt>
                <c:pt idx="667">
                  <c:v>-14.922726576168957</c:v>
                </c:pt>
                <c:pt idx="668">
                  <c:v>74.602933917579008</c:v>
                </c:pt>
                <c:pt idx="669">
                  <c:v>23.095567694433832</c:v>
                </c:pt>
                <c:pt idx="670">
                  <c:v>9.5093810744422651</c:v>
                </c:pt>
                <c:pt idx="671">
                  <c:v>95.620854341479941</c:v>
                </c:pt>
                <c:pt idx="672">
                  <c:v>12.203699020972559</c:v>
                </c:pt>
                <c:pt idx="673">
                  <c:v>27.216661780785927</c:v>
                </c:pt>
                <c:pt idx="674">
                  <c:v>-9.7780885910891016</c:v>
                </c:pt>
                <c:pt idx="675">
                  <c:v>12.749822873968711</c:v>
                </c:pt>
                <c:pt idx="676">
                  <c:v>45.798981711427089</c:v>
                </c:pt>
                <c:pt idx="677">
                  <c:v>-42.36921086670533</c:v>
                </c:pt>
                <c:pt idx="678">
                  <c:v>34.015364695766323</c:v>
                </c:pt>
                <c:pt idx="679">
                  <c:v>21.427254573208202</c:v>
                </c:pt>
                <c:pt idx="680">
                  <c:v>-1.8618595578861985</c:v>
                </c:pt>
                <c:pt idx="681">
                  <c:v>-55.217314181688955</c:v>
                </c:pt>
                <c:pt idx="682">
                  <c:v>-11.308935406436973</c:v>
                </c:pt>
                <c:pt idx="683">
                  <c:v>11.558446735669262</c:v>
                </c:pt>
                <c:pt idx="684">
                  <c:v>-12.740433740635886</c:v>
                </c:pt>
                <c:pt idx="685">
                  <c:v>7.4868165714829917</c:v>
                </c:pt>
                <c:pt idx="686">
                  <c:v>34.527389951345953</c:v>
                </c:pt>
                <c:pt idx="687">
                  <c:v>-4.9021031024712212</c:v>
                </c:pt>
                <c:pt idx="688">
                  <c:v>10.453197261595522</c:v>
                </c:pt>
                <c:pt idx="689">
                  <c:v>-17.97539051781067</c:v>
                </c:pt>
                <c:pt idx="690">
                  <c:v>-15.741471072939891</c:v>
                </c:pt>
                <c:pt idx="691">
                  <c:v>4.8045403742353088</c:v>
                </c:pt>
                <c:pt idx="692">
                  <c:v>-3.7742688054289619</c:v>
                </c:pt>
                <c:pt idx="693">
                  <c:v>32.546489343022486</c:v>
                </c:pt>
                <c:pt idx="694">
                  <c:v>43.952268745475862</c:v>
                </c:pt>
                <c:pt idx="695">
                  <c:v>17.000821436830787</c:v>
                </c:pt>
                <c:pt idx="696">
                  <c:v>26.122033517047143</c:v>
                </c:pt>
                <c:pt idx="697">
                  <c:v>-10.787355257493056</c:v>
                </c:pt>
                <c:pt idx="698">
                  <c:v>-16.078613813189023</c:v>
                </c:pt>
                <c:pt idx="699">
                  <c:v>-12.318430783544452</c:v>
                </c:pt>
                <c:pt idx="700">
                  <c:v>83.907150497514564</c:v>
                </c:pt>
                <c:pt idx="701">
                  <c:v>207.63136297344391</c:v>
                </c:pt>
                <c:pt idx="702">
                  <c:v>-34.932939026636902</c:v>
                </c:pt>
                <c:pt idx="703">
                  <c:v>5.2503008185108726</c:v>
                </c:pt>
                <c:pt idx="704">
                  <c:v>-35.346514762710314</c:v>
                </c:pt>
                <c:pt idx="705">
                  <c:v>-66.083319790172141</c:v>
                </c:pt>
                <c:pt idx="706">
                  <c:v>17.6535875034035</c:v>
                </c:pt>
                <c:pt idx="707">
                  <c:v>-26.293555689155337</c:v>
                </c:pt>
                <c:pt idx="708">
                  <c:v>96.975252126417502</c:v>
                </c:pt>
                <c:pt idx="709">
                  <c:v>30.331958635196472</c:v>
                </c:pt>
                <c:pt idx="710">
                  <c:v>20.508800363386484</c:v>
                </c:pt>
                <c:pt idx="711">
                  <c:v>67.276111332725478</c:v>
                </c:pt>
                <c:pt idx="712">
                  <c:v>27.743043170334204</c:v>
                </c:pt>
                <c:pt idx="713">
                  <c:v>-11.644260204725555</c:v>
                </c:pt>
                <c:pt idx="714">
                  <c:v>33.062087339576138</c:v>
                </c:pt>
                <c:pt idx="715">
                  <c:v>-27.18074941048301</c:v>
                </c:pt>
                <c:pt idx="716">
                  <c:v>8.1929750595252742</c:v>
                </c:pt>
                <c:pt idx="717">
                  <c:v>34.625134944968579</c:v>
                </c:pt>
                <c:pt idx="718">
                  <c:v>-9.6468626964314339</c:v>
                </c:pt>
                <c:pt idx="719">
                  <c:v>-21.300426091218181</c:v>
                </c:pt>
                <c:pt idx="720">
                  <c:v>-40.43395462443484</c:v>
                </c:pt>
                <c:pt idx="721">
                  <c:v>-14.160313359876422</c:v>
                </c:pt>
                <c:pt idx="722">
                  <c:v>-32.995668283117993</c:v>
                </c:pt>
                <c:pt idx="723">
                  <c:v>14.305203192237343</c:v>
                </c:pt>
                <c:pt idx="724">
                  <c:v>60.962627932046175</c:v>
                </c:pt>
                <c:pt idx="725">
                  <c:v>61.173178681777287</c:v>
                </c:pt>
                <c:pt idx="726">
                  <c:v>39.360280149809718</c:v>
                </c:pt>
                <c:pt idx="727">
                  <c:v>17.227120777185469</c:v>
                </c:pt>
                <c:pt idx="728">
                  <c:v>12.509011913057687</c:v>
                </c:pt>
                <c:pt idx="729">
                  <c:v>40.884873972415683</c:v>
                </c:pt>
                <c:pt idx="730">
                  <c:v>1.1496680642040715</c:v>
                </c:pt>
                <c:pt idx="731">
                  <c:v>-15.629884045236928</c:v>
                </c:pt>
                <c:pt idx="732">
                  <c:v>78.008529050833147</c:v>
                </c:pt>
                <c:pt idx="733">
                  <c:v>-5.8779737829070413</c:v>
                </c:pt>
                <c:pt idx="734">
                  <c:v>20.531436353442192</c:v>
                </c:pt>
                <c:pt idx="735">
                  <c:v>29.138117576577436</c:v>
                </c:pt>
                <c:pt idx="736">
                  <c:v>-24.108576310357712</c:v>
                </c:pt>
                <c:pt idx="737">
                  <c:v>-11.029057553500397</c:v>
                </c:pt>
                <c:pt idx="738">
                  <c:v>-8.8947454772080903</c:v>
                </c:pt>
                <c:pt idx="739">
                  <c:v>27.484746319054928</c:v>
                </c:pt>
                <c:pt idx="740">
                  <c:v>13.218617437057258</c:v>
                </c:pt>
                <c:pt idx="741">
                  <c:v>-49.462711059415668</c:v>
                </c:pt>
                <c:pt idx="742">
                  <c:v>-44.234106352700209</c:v>
                </c:pt>
                <c:pt idx="743">
                  <c:v>1.6065367821467031</c:v>
                </c:pt>
                <c:pt idx="744">
                  <c:v>-31.122351829055894</c:v>
                </c:pt>
                <c:pt idx="745">
                  <c:v>40.120816129739126</c:v>
                </c:pt>
                <c:pt idx="746">
                  <c:v>-9.3829920094655606</c:v>
                </c:pt>
                <c:pt idx="747">
                  <c:v>38.382507579110651</c:v>
                </c:pt>
                <c:pt idx="748">
                  <c:v>37.494625071143773</c:v>
                </c:pt>
                <c:pt idx="749">
                  <c:v>16.746567677448599</c:v>
                </c:pt>
                <c:pt idx="750">
                  <c:v>8.4692115267541208</c:v>
                </c:pt>
                <c:pt idx="751">
                  <c:v>-8.120247951830212</c:v>
                </c:pt>
                <c:pt idx="752">
                  <c:v>-25.969102623188071</c:v>
                </c:pt>
                <c:pt idx="753">
                  <c:v>-16.840814613888085</c:v>
                </c:pt>
                <c:pt idx="754">
                  <c:v>-46.708916415564786</c:v>
                </c:pt>
                <c:pt idx="755">
                  <c:v>12.537815035087464</c:v>
                </c:pt>
                <c:pt idx="756">
                  <c:v>6.7115735269597465</c:v>
                </c:pt>
                <c:pt idx="757">
                  <c:v>168.82905302779261</c:v>
                </c:pt>
                <c:pt idx="758">
                  <c:v>50.978216359762065</c:v>
                </c:pt>
                <c:pt idx="759">
                  <c:v>16.715841383968481</c:v>
                </c:pt>
                <c:pt idx="760">
                  <c:v>53.018692456809156</c:v>
                </c:pt>
                <c:pt idx="761">
                  <c:v>11.661733134104644</c:v>
                </c:pt>
                <c:pt idx="762">
                  <c:v>38.48824628225421</c:v>
                </c:pt>
                <c:pt idx="763">
                  <c:v>3.8475049080176467</c:v>
                </c:pt>
                <c:pt idx="764">
                  <c:v>-21.922522647886417</c:v>
                </c:pt>
                <c:pt idx="765">
                  <c:v>16.147517116336502</c:v>
                </c:pt>
                <c:pt idx="766">
                  <c:v>57.324809978000417</c:v>
                </c:pt>
                <c:pt idx="767">
                  <c:v>36.821989162498312</c:v>
                </c:pt>
                <c:pt idx="768">
                  <c:v>-12.597923010715025</c:v>
                </c:pt>
                <c:pt idx="769">
                  <c:v>-7.7740874668176545</c:v>
                </c:pt>
                <c:pt idx="770">
                  <c:v>32.558558602415111</c:v>
                </c:pt>
                <c:pt idx="771">
                  <c:v>82.550697619537686</c:v>
                </c:pt>
                <c:pt idx="772">
                  <c:v>18.635541006586973</c:v>
                </c:pt>
                <c:pt idx="773">
                  <c:v>129.5597792166638</c:v>
                </c:pt>
                <c:pt idx="774">
                  <c:v>25.811573914763311</c:v>
                </c:pt>
                <c:pt idx="775">
                  <c:v>13.546707803239673</c:v>
                </c:pt>
                <c:pt idx="776">
                  <c:v>-96.59479346490707</c:v>
                </c:pt>
                <c:pt idx="777">
                  <c:v>-21.416907124034765</c:v>
                </c:pt>
                <c:pt idx="778">
                  <c:v>13.419489959780325</c:v>
                </c:pt>
                <c:pt idx="779">
                  <c:v>87.878215622059898</c:v>
                </c:pt>
                <c:pt idx="780">
                  <c:v>-96.090396056766735</c:v>
                </c:pt>
                <c:pt idx="781">
                  <c:v>61.778273963323528</c:v>
                </c:pt>
                <c:pt idx="782">
                  <c:v>-18.644471110007217</c:v>
                </c:pt>
                <c:pt idx="783">
                  <c:v>36.205547154967995</c:v>
                </c:pt>
                <c:pt idx="784">
                  <c:v>-13.577172861899355</c:v>
                </c:pt>
                <c:pt idx="785">
                  <c:v>-11.518989586222649</c:v>
                </c:pt>
                <c:pt idx="786">
                  <c:v>57.97964617897501</c:v>
                </c:pt>
                <c:pt idx="787">
                  <c:v>14.045038915509267</c:v>
                </c:pt>
                <c:pt idx="788">
                  <c:v>-9.5508124053810022</c:v>
                </c:pt>
                <c:pt idx="789">
                  <c:v>157.51947764585165</c:v>
                </c:pt>
                <c:pt idx="790">
                  <c:v>14.86908067057146</c:v>
                </c:pt>
                <c:pt idx="791">
                  <c:v>10.527667111282888</c:v>
                </c:pt>
                <c:pt idx="792">
                  <c:v>-11.211804642110426</c:v>
                </c:pt>
                <c:pt idx="793">
                  <c:v>-16.72595418658458</c:v>
                </c:pt>
                <c:pt idx="794">
                  <c:v>41.14307223301617</c:v>
                </c:pt>
                <c:pt idx="795">
                  <c:v>7.0736390412141574</c:v>
                </c:pt>
                <c:pt idx="796">
                  <c:v>-10.494147321646675</c:v>
                </c:pt>
                <c:pt idx="797">
                  <c:v>57.582270992573839</c:v>
                </c:pt>
                <c:pt idx="798">
                  <c:v>16.067718681279832</c:v>
                </c:pt>
                <c:pt idx="799">
                  <c:v>39.414308627460471</c:v>
                </c:pt>
                <c:pt idx="800">
                  <c:v>-58.195380939795015</c:v>
                </c:pt>
                <c:pt idx="801">
                  <c:v>13.112607638523862</c:v>
                </c:pt>
                <c:pt idx="802">
                  <c:v>-81.103749581884003</c:v>
                </c:pt>
                <c:pt idx="803">
                  <c:v>74.413838827068602</c:v>
                </c:pt>
                <c:pt idx="804">
                  <c:v>6.2071001425022452</c:v>
                </c:pt>
                <c:pt idx="805">
                  <c:v>119.3870320377093</c:v>
                </c:pt>
                <c:pt idx="806">
                  <c:v>9.421174097197806</c:v>
                </c:pt>
                <c:pt idx="807">
                  <c:v>23.119994735380935</c:v>
                </c:pt>
                <c:pt idx="808">
                  <c:v>-5.9275045558290138</c:v>
                </c:pt>
                <c:pt idx="809">
                  <c:v>24.562871906378291</c:v>
                </c:pt>
                <c:pt idx="810">
                  <c:v>-15.672899068095623</c:v>
                </c:pt>
                <c:pt idx="811">
                  <c:v>-13.603858187114746</c:v>
                </c:pt>
                <c:pt idx="812">
                  <c:v>12.973634056789118</c:v>
                </c:pt>
                <c:pt idx="813">
                  <c:v>-25.623171567071459</c:v>
                </c:pt>
                <c:pt idx="814">
                  <c:v>9.7173500447129229</c:v>
                </c:pt>
                <c:pt idx="815">
                  <c:v>-14.436402782280201</c:v>
                </c:pt>
                <c:pt idx="816">
                  <c:v>32.861732341079446</c:v>
                </c:pt>
                <c:pt idx="817">
                  <c:v>101.53792297373113</c:v>
                </c:pt>
                <c:pt idx="818">
                  <c:v>11.514612409222718</c:v>
                </c:pt>
                <c:pt idx="819">
                  <c:v>56.279894183205201</c:v>
                </c:pt>
                <c:pt idx="820">
                  <c:v>-41.947581620162921</c:v>
                </c:pt>
                <c:pt idx="821">
                  <c:v>10.597488127782348</c:v>
                </c:pt>
                <c:pt idx="822">
                  <c:v>-102.93225919847515</c:v>
                </c:pt>
                <c:pt idx="823">
                  <c:v>-7.2709192670063665</c:v>
                </c:pt>
                <c:pt idx="824">
                  <c:v>16.564375165328734</c:v>
                </c:pt>
                <c:pt idx="825">
                  <c:v>32.553625231471941</c:v>
                </c:pt>
                <c:pt idx="826">
                  <c:v>10.137500317063196</c:v>
                </c:pt>
                <c:pt idx="827">
                  <c:v>35.046363490483031</c:v>
                </c:pt>
                <c:pt idx="828">
                  <c:v>15.50998954200935</c:v>
                </c:pt>
                <c:pt idx="829">
                  <c:v>93.684967199448394</c:v>
                </c:pt>
                <c:pt idx="830">
                  <c:v>-2.2729701865630627</c:v>
                </c:pt>
                <c:pt idx="831">
                  <c:v>27.373362715118173</c:v>
                </c:pt>
                <c:pt idx="832">
                  <c:v>-48.392135780293252</c:v>
                </c:pt>
                <c:pt idx="833">
                  <c:v>3.8384221870392654</c:v>
                </c:pt>
                <c:pt idx="834">
                  <c:v>40.947993613454933</c:v>
                </c:pt>
                <c:pt idx="835">
                  <c:v>-14.966602525613098</c:v>
                </c:pt>
                <c:pt idx="836">
                  <c:v>21.404260919975322</c:v>
                </c:pt>
                <c:pt idx="837">
                  <c:v>24.148454866261901</c:v>
                </c:pt>
                <c:pt idx="838">
                  <c:v>123.31568242611948</c:v>
                </c:pt>
                <c:pt idx="839">
                  <c:v>-32.981679837884911</c:v>
                </c:pt>
                <c:pt idx="840">
                  <c:v>38.930217111269926</c:v>
                </c:pt>
                <c:pt idx="841">
                  <c:v>-17.557978641614596</c:v>
                </c:pt>
                <c:pt idx="842">
                  <c:v>-11.136491165909671</c:v>
                </c:pt>
                <c:pt idx="843">
                  <c:v>-26.2666356601361</c:v>
                </c:pt>
                <c:pt idx="844">
                  <c:v>21.556523072033784</c:v>
                </c:pt>
                <c:pt idx="845">
                  <c:v>-16.382541927571843</c:v>
                </c:pt>
                <c:pt idx="846">
                  <c:v>41.269613728858715</c:v>
                </c:pt>
                <c:pt idx="847">
                  <c:v>87.317981834849533</c:v>
                </c:pt>
                <c:pt idx="848">
                  <c:v>30.891834338688579</c:v>
                </c:pt>
                <c:pt idx="849">
                  <c:v>-2.2254340580323806</c:v>
                </c:pt>
                <c:pt idx="850">
                  <c:v>0.50057710156348989</c:v>
                </c:pt>
                <c:pt idx="851">
                  <c:v>23.28898460583067</c:v>
                </c:pt>
                <c:pt idx="852">
                  <c:v>-32.988388222196974</c:v>
                </c:pt>
                <c:pt idx="853">
                  <c:v>89.08589819797794</c:v>
                </c:pt>
                <c:pt idx="854">
                  <c:v>18.245385336354989</c:v>
                </c:pt>
                <c:pt idx="855">
                  <c:v>-33.527540431386988</c:v>
                </c:pt>
                <c:pt idx="856">
                  <c:v>27.234674121227361</c:v>
                </c:pt>
                <c:pt idx="857">
                  <c:v>2.2984107574959651</c:v>
                </c:pt>
                <c:pt idx="858">
                  <c:v>11.582347930794146</c:v>
                </c:pt>
                <c:pt idx="859">
                  <c:v>25.018222676117503</c:v>
                </c:pt>
                <c:pt idx="860">
                  <c:v>-14.917966768189753</c:v>
                </c:pt>
                <c:pt idx="861">
                  <c:v>9.7797084347188896</c:v>
                </c:pt>
                <c:pt idx="862">
                  <c:v>-10.304939157894177</c:v>
                </c:pt>
                <c:pt idx="863">
                  <c:v>25.278328000061236</c:v>
                </c:pt>
                <c:pt idx="864">
                  <c:v>8.9381601355250666</c:v>
                </c:pt>
                <c:pt idx="865">
                  <c:v>23.627639308652068</c:v>
                </c:pt>
                <c:pt idx="866">
                  <c:v>-23.109287379669713</c:v>
                </c:pt>
                <c:pt idx="867">
                  <c:v>-69.211446581326214</c:v>
                </c:pt>
                <c:pt idx="868">
                  <c:v>7.9407453568546593</c:v>
                </c:pt>
                <c:pt idx="869">
                  <c:v>10.187442513635343</c:v>
                </c:pt>
                <c:pt idx="870">
                  <c:v>11.137064003987792</c:v>
                </c:pt>
                <c:pt idx="871">
                  <c:v>-7.7429022928980835</c:v>
                </c:pt>
                <c:pt idx="872">
                  <c:v>-10.652497105673838</c:v>
                </c:pt>
                <c:pt idx="873">
                  <c:v>-23.76605392927933</c:v>
                </c:pt>
                <c:pt idx="874">
                  <c:v>-13.990612838870195</c:v>
                </c:pt>
                <c:pt idx="875">
                  <c:v>8.0514531274840486</c:v>
                </c:pt>
                <c:pt idx="876">
                  <c:v>10.84552500531106</c:v>
                </c:pt>
                <c:pt idx="877">
                  <c:v>-35.623785453583807</c:v>
                </c:pt>
                <c:pt idx="878">
                  <c:v>-14.620082071266539</c:v>
                </c:pt>
                <c:pt idx="879">
                  <c:v>-35.477457790001971</c:v>
                </c:pt>
                <c:pt idx="880">
                  <c:v>27.291992281726387</c:v>
                </c:pt>
                <c:pt idx="881">
                  <c:v>19.674380709893693</c:v>
                </c:pt>
                <c:pt idx="882">
                  <c:v>14.643210419588506</c:v>
                </c:pt>
                <c:pt idx="883">
                  <c:v>67.531401502153528</c:v>
                </c:pt>
                <c:pt idx="884">
                  <c:v>24.433142677162731</c:v>
                </c:pt>
                <c:pt idx="885">
                  <c:v>-34.222185945895525</c:v>
                </c:pt>
                <c:pt idx="886">
                  <c:v>57.050200927928856</c:v>
                </c:pt>
                <c:pt idx="887">
                  <c:v>-50.836030257868771</c:v>
                </c:pt>
                <c:pt idx="888">
                  <c:v>28.620263267956933</c:v>
                </c:pt>
                <c:pt idx="889">
                  <c:v>1.660576455370526</c:v>
                </c:pt>
                <c:pt idx="890">
                  <c:v>33.836151900467996</c:v>
                </c:pt>
                <c:pt idx="891">
                  <c:v>12.449887476422377</c:v>
                </c:pt>
                <c:pt idx="892">
                  <c:v>-54.087617839619526</c:v>
                </c:pt>
                <c:pt idx="893">
                  <c:v>18.019713278953141</c:v>
                </c:pt>
                <c:pt idx="894">
                  <c:v>-38.646836076751015</c:v>
                </c:pt>
                <c:pt idx="895">
                  <c:v>-30.137981644330658</c:v>
                </c:pt>
                <c:pt idx="896">
                  <c:v>31.719779665731849</c:v>
                </c:pt>
                <c:pt idx="897">
                  <c:v>53.620427528430028</c:v>
                </c:pt>
                <c:pt idx="898">
                  <c:v>-6.9408559380777355</c:v>
                </c:pt>
                <c:pt idx="899">
                  <c:v>-11.676342815129813</c:v>
                </c:pt>
                <c:pt idx="900">
                  <c:v>8.2964825965055553</c:v>
                </c:pt>
                <c:pt idx="901">
                  <c:v>18.640029997101056</c:v>
                </c:pt>
                <c:pt idx="902">
                  <c:v>-31.101047868099741</c:v>
                </c:pt>
                <c:pt idx="903">
                  <c:v>10.374700503511683</c:v>
                </c:pt>
                <c:pt idx="904">
                  <c:v>26.77943130680984</c:v>
                </c:pt>
                <c:pt idx="905">
                  <c:v>17.889500418807337</c:v>
                </c:pt>
                <c:pt idx="906">
                  <c:v>21.638130456835857</c:v>
                </c:pt>
                <c:pt idx="907">
                  <c:v>35.786059887403624</c:v>
                </c:pt>
                <c:pt idx="908">
                  <c:v>74.636805425441366</c:v>
                </c:pt>
                <c:pt idx="909">
                  <c:v>52.451978158393089</c:v>
                </c:pt>
                <c:pt idx="910">
                  <c:v>-50.090166283800194</c:v>
                </c:pt>
                <c:pt idx="911">
                  <c:v>-25.012878974098971</c:v>
                </c:pt>
                <c:pt idx="912">
                  <c:v>23.077958931920111</c:v>
                </c:pt>
                <c:pt idx="913">
                  <c:v>17.068270353142033</c:v>
                </c:pt>
                <c:pt idx="914">
                  <c:v>43.924157869540664</c:v>
                </c:pt>
                <c:pt idx="915">
                  <c:v>78.310059541343804</c:v>
                </c:pt>
                <c:pt idx="916">
                  <c:v>-67.715645491704777</c:v>
                </c:pt>
                <c:pt idx="917">
                  <c:v>1.2668094034013073</c:v>
                </c:pt>
                <c:pt idx="918">
                  <c:v>-18.788630654890873</c:v>
                </c:pt>
                <c:pt idx="919">
                  <c:v>16.513716763378444</c:v>
                </c:pt>
                <c:pt idx="920">
                  <c:v>28.945920914498988</c:v>
                </c:pt>
                <c:pt idx="921">
                  <c:v>-9.3005015136938241</c:v>
                </c:pt>
                <c:pt idx="922">
                  <c:v>81.764198737192658</c:v>
                </c:pt>
                <c:pt idx="923">
                  <c:v>47.506669229495735</c:v>
                </c:pt>
                <c:pt idx="924">
                  <c:v>-36.246693134631201</c:v>
                </c:pt>
                <c:pt idx="925">
                  <c:v>-22.307934732491432</c:v>
                </c:pt>
                <c:pt idx="926">
                  <c:v>-22.429668722776512</c:v>
                </c:pt>
                <c:pt idx="927">
                  <c:v>28.239555955163922</c:v>
                </c:pt>
                <c:pt idx="928">
                  <c:v>-18.867154548643168</c:v>
                </c:pt>
                <c:pt idx="929">
                  <c:v>-6.1854495815145913</c:v>
                </c:pt>
                <c:pt idx="930">
                  <c:v>12.185467484983192</c:v>
                </c:pt>
                <c:pt idx="931">
                  <c:v>-33.91916969413839</c:v>
                </c:pt>
                <c:pt idx="932">
                  <c:v>17.178238007500934</c:v>
                </c:pt>
                <c:pt idx="933">
                  <c:v>9.7545911044362228</c:v>
                </c:pt>
                <c:pt idx="934">
                  <c:v>64.064164010424363</c:v>
                </c:pt>
                <c:pt idx="935">
                  <c:v>-65.183270699231741</c:v>
                </c:pt>
                <c:pt idx="936">
                  <c:v>47.377922357338946</c:v>
                </c:pt>
                <c:pt idx="937">
                  <c:v>46.55825703648334</c:v>
                </c:pt>
                <c:pt idx="938">
                  <c:v>49.607688341775535</c:v>
                </c:pt>
                <c:pt idx="939">
                  <c:v>-9.1648855976859167</c:v>
                </c:pt>
                <c:pt idx="940">
                  <c:v>-46.829484487098441</c:v>
                </c:pt>
                <c:pt idx="941">
                  <c:v>6.65503545782739</c:v>
                </c:pt>
                <c:pt idx="942">
                  <c:v>-50.616988261406284</c:v>
                </c:pt>
                <c:pt idx="943">
                  <c:v>31.092842991385705</c:v>
                </c:pt>
                <c:pt idx="944">
                  <c:v>0.46662755770298148</c:v>
                </c:pt>
                <c:pt idx="945">
                  <c:v>63.34124201621357</c:v>
                </c:pt>
                <c:pt idx="946">
                  <c:v>31.754141438171359</c:v>
                </c:pt>
                <c:pt idx="947">
                  <c:v>52.025211732439097</c:v>
                </c:pt>
                <c:pt idx="948">
                  <c:v>4.5230647661515402</c:v>
                </c:pt>
                <c:pt idx="949">
                  <c:v>30.54144220920146</c:v>
                </c:pt>
                <c:pt idx="950">
                  <c:v>40.744778419556702</c:v>
                </c:pt>
                <c:pt idx="951">
                  <c:v>-60.854105735450659</c:v>
                </c:pt>
                <c:pt idx="952">
                  <c:v>-15.505059802658362</c:v>
                </c:pt>
                <c:pt idx="953">
                  <c:v>-24.199570851754046</c:v>
                </c:pt>
                <c:pt idx="954">
                  <c:v>-10.114718463630936</c:v>
                </c:pt>
                <c:pt idx="955">
                  <c:v>-17.424103553897538</c:v>
                </c:pt>
                <c:pt idx="956">
                  <c:v>30.971557462682867</c:v>
                </c:pt>
                <c:pt idx="957">
                  <c:v>93.142598077649083</c:v>
                </c:pt>
                <c:pt idx="958">
                  <c:v>-8.3067839210587664</c:v>
                </c:pt>
                <c:pt idx="959">
                  <c:v>-21.404720658510783</c:v>
                </c:pt>
                <c:pt idx="960">
                  <c:v>37.191410412694921</c:v>
                </c:pt>
                <c:pt idx="961">
                  <c:v>-7.8585564705277111</c:v>
                </c:pt>
                <c:pt idx="962">
                  <c:v>86.613684854108811</c:v>
                </c:pt>
                <c:pt idx="963">
                  <c:v>80.927148047414434</c:v>
                </c:pt>
                <c:pt idx="964">
                  <c:v>-51.663566501826622</c:v>
                </c:pt>
                <c:pt idx="965">
                  <c:v>6.4016097173911746</c:v>
                </c:pt>
                <c:pt idx="966">
                  <c:v>9.0759746207509089</c:v>
                </c:pt>
                <c:pt idx="967">
                  <c:v>72.230157380672082</c:v>
                </c:pt>
                <c:pt idx="968">
                  <c:v>22.823660630244763</c:v>
                </c:pt>
                <c:pt idx="969">
                  <c:v>63.764864233240473</c:v>
                </c:pt>
                <c:pt idx="970">
                  <c:v>2.9812125366232749</c:v>
                </c:pt>
                <c:pt idx="971">
                  <c:v>27.244293977469141</c:v>
                </c:pt>
                <c:pt idx="972">
                  <c:v>-44.991686082938628</c:v>
                </c:pt>
                <c:pt idx="973">
                  <c:v>-29.070344627784454</c:v>
                </c:pt>
                <c:pt idx="974">
                  <c:v>-8.1033322339373299</c:v>
                </c:pt>
                <c:pt idx="975">
                  <c:v>42.323812776805852</c:v>
                </c:pt>
                <c:pt idx="976">
                  <c:v>-41.380505817750475</c:v>
                </c:pt>
                <c:pt idx="977">
                  <c:v>35.727661711900225</c:v>
                </c:pt>
                <c:pt idx="978">
                  <c:v>-20.046474289074602</c:v>
                </c:pt>
                <c:pt idx="979">
                  <c:v>-10.598137592341144</c:v>
                </c:pt>
                <c:pt idx="980">
                  <c:v>1.315698604504405</c:v>
                </c:pt>
                <c:pt idx="981">
                  <c:v>49.449067012605759</c:v>
                </c:pt>
                <c:pt idx="982">
                  <c:v>41.047234398818631</c:v>
                </c:pt>
                <c:pt idx="983">
                  <c:v>18.729014702497778</c:v>
                </c:pt>
                <c:pt idx="984">
                  <c:v>38.66732398638969</c:v>
                </c:pt>
                <c:pt idx="985">
                  <c:v>-85.302605685835928</c:v>
                </c:pt>
                <c:pt idx="986">
                  <c:v>-41.729722320600374</c:v>
                </c:pt>
                <c:pt idx="987">
                  <c:v>-12.149248701743526</c:v>
                </c:pt>
                <c:pt idx="988">
                  <c:v>-38.534809092724927</c:v>
                </c:pt>
                <c:pt idx="989">
                  <c:v>141.74120174990375</c:v>
                </c:pt>
                <c:pt idx="990">
                  <c:v>77.762005488300829</c:v>
                </c:pt>
                <c:pt idx="991">
                  <c:v>-69.316655409850711</c:v>
                </c:pt>
                <c:pt idx="992">
                  <c:v>19.393874468478678</c:v>
                </c:pt>
                <c:pt idx="993">
                  <c:v>-24.875494483614894</c:v>
                </c:pt>
                <c:pt idx="994">
                  <c:v>-52.305663627923657</c:v>
                </c:pt>
                <c:pt idx="995">
                  <c:v>-15.45420669474572</c:v>
                </c:pt>
                <c:pt idx="996">
                  <c:v>79.61755375197815</c:v>
                </c:pt>
                <c:pt idx="997">
                  <c:v>44.554184297035597</c:v>
                </c:pt>
                <c:pt idx="998">
                  <c:v>-26.321041166675268</c:v>
                </c:pt>
                <c:pt idx="999">
                  <c:v>4.9266848208685028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6.4988263160064133</c:v>
                </c:pt>
                <c:pt idx="1">
                  <c:v>26.044981933716798</c:v>
                </c:pt>
                <c:pt idx="2">
                  <c:v>10.29385301255477</c:v>
                </c:pt>
                <c:pt idx="3">
                  <c:v>-5.11758471539612</c:v>
                </c:pt>
                <c:pt idx="4">
                  <c:v>-26.66081124729504</c:v>
                </c:pt>
                <c:pt idx="5">
                  <c:v>0.61396492349923193</c:v>
                </c:pt>
                <c:pt idx="6">
                  <c:v>7.2614329984307062</c:v>
                </c:pt>
                <c:pt idx="7">
                  <c:v>-22.096276680168486</c:v>
                </c:pt>
                <c:pt idx="8">
                  <c:v>2.4248740293354629</c:v>
                </c:pt>
                <c:pt idx="9">
                  <c:v>11.235798786611355</c:v>
                </c:pt>
                <c:pt idx="10">
                  <c:v>-3.6016325423640083</c:v>
                </c:pt>
                <c:pt idx="11">
                  <c:v>14.907226386917351</c:v>
                </c:pt>
                <c:pt idx="12">
                  <c:v>-8.3022782158987525</c:v>
                </c:pt>
                <c:pt idx="13">
                  <c:v>-4.6349059693926495</c:v>
                </c:pt>
                <c:pt idx="14">
                  <c:v>-9.1506708504841932</c:v>
                </c:pt>
                <c:pt idx="15">
                  <c:v>-11.257455706387276</c:v>
                </c:pt>
                <c:pt idx="16">
                  <c:v>-0.35899884925295211</c:v>
                </c:pt>
                <c:pt idx="17">
                  <c:v>-4.1720149757459328</c:v>
                </c:pt>
                <c:pt idx="18">
                  <c:v>2.7274702011045582</c:v>
                </c:pt>
                <c:pt idx="19">
                  <c:v>-20.745730574559595</c:v>
                </c:pt>
                <c:pt idx="20">
                  <c:v>-13.307739743263991</c:v>
                </c:pt>
                <c:pt idx="21">
                  <c:v>-0.47793038990833736</c:v>
                </c:pt>
                <c:pt idx="22">
                  <c:v>16.447225189574837</c:v>
                </c:pt>
                <c:pt idx="23">
                  <c:v>9.612982651366373</c:v>
                </c:pt>
                <c:pt idx="24">
                  <c:v>36.746799323663737</c:v>
                </c:pt>
                <c:pt idx="25">
                  <c:v>26.609393651979104</c:v>
                </c:pt>
                <c:pt idx="26">
                  <c:v>0.33891839950476399</c:v>
                </c:pt>
                <c:pt idx="27">
                  <c:v>-5.9213013359903854</c:v>
                </c:pt>
                <c:pt idx="28">
                  <c:v>54.021617915031193</c:v>
                </c:pt>
                <c:pt idx="29">
                  <c:v>-12.876149178415702</c:v>
                </c:pt>
                <c:pt idx="30">
                  <c:v>22.500184087447195</c:v>
                </c:pt>
                <c:pt idx="31">
                  <c:v>-17.032951128655625</c:v>
                </c:pt>
                <c:pt idx="32">
                  <c:v>-2.0259281582449065</c:v>
                </c:pt>
                <c:pt idx="33">
                  <c:v>-1.9359563362423344</c:v>
                </c:pt>
                <c:pt idx="34">
                  <c:v>-4.8420230174518357</c:v>
                </c:pt>
                <c:pt idx="35">
                  <c:v>-2.1311981250257457</c:v>
                </c:pt>
                <c:pt idx="36">
                  <c:v>-12.778010830259284</c:v>
                </c:pt>
                <c:pt idx="37">
                  <c:v>-13.480366231675138</c:v>
                </c:pt>
                <c:pt idx="38">
                  <c:v>-34.957357668995854</c:v>
                </c:pt>
                <c:pt idx="39">
                  <c:v>-7.7589269279968711</c:v>
                </c:pt>
                <c:pt idx="40">
                  <c:v>0.39239491574142704</c:v>
                </c:pt>
                <c:pt idx="41">
                  <c:v>-16.11768729040822</c:v>
                </c:pt>
                <c:pt idx="42">
                  <c:v>-3.7568359956492614</c:v>
                </c:pt>
                <c:pt idx="43">
                  <c:v>-0.8543410139426566</c:v>
                </c:pt>
                <c:pt idx="44">
                  <c:v>-11.611948904300046</c:v>
                </c:pt>
                <c:pt idx="45">
                  <c:v>43.216886827313004</c:v>
                </c:pt>
                <c:pt idx="46">
                  <c:v>29.023888929495754</c:v>
                </c:pt>
                <c:pt idx="47">
                  <c:v>-10.33458537774656</c:v>
                </c:pt>
                <c:pt idx="48">
                  <c:v>24.005064196279285</c:v>
                </c:pt>
                <c:pt idx="49">
                  <c:v>-22.726646589501357</c:v>
                </c:pt>
                <c:pt idx="50">
                  <c:v>2.7667774427575011</c:v>
                </c:pt>
                <c:pt idx="51">
                  <c:v>-8.85344310062262</c:v>
                </c:pt>
                <c:pt idx="52">
                  <c:v>-22.206282241334186</c:v>
                </c:pt>
                <c:pt idx="53">
                  <c:v>-4.3432205386962011</c:v>
                </c:pt>
                <c:pt idx="54">
                  <c:v>0.1032846407377761</c:v>
                </c:pt>
                <c:pt idx="55">
                  <c:v>-0.14040726180792262</c:v>
                </c:pt>
                <c:pt idx="56">
                  <c:v>-11.740667167827851</c:v>
                </c:pt>
                <c:pt idx="57">
                  <c:v>-1.8695373173004484</c:v>
                </c:pt>
                <c:pt idx="58">
                  <c:v>6.7166175263365169</c:v>
                </c:pt>
                <c:pt idx="59">
                  <c:v>-8.6336501409295074</c:v>
                </c:pt>
                <c:pt idx="60">
                  <c:v>26.368473224551622</c:v>
                </c:pt>
                <c:pt idx="61">
                  <c:v>-14.018075160188296</c:v>
                </c:pt>
                <c:pt idx="62">
                  <c:v>1.8830587156348244</c:v>
                </c:pt>
                <c:pt idx="63">
                  <c:v>42.829901129052665</c:v>
                </c:pt>
                <c:pt idx="64">
                  <c:v>26.699479966557153</c:v>
                </c:pt>
                <c:pt idx="65">
                  <c:v>0.36000490488023473</c:v>
                </c:pt>
                <c:pt idx="66">
                  <c:v>-10.313256044864531</c:v>
                </c:pt>
                <c:pt idx="67">
                  <c:v>3.4316420448412615</c:v>
                </c:pt>
                <c:pt idx="68">
                  <c:v>-15.042963977401016</c:v>
                </c:pt>
                <c:pt idx="69">
                  <c:v>-1.5332072352789332</c:v>
                </c:pt>
                <c:pt idx="70">
                  <c:v>33.004578896840563</c:v>
                </c:pt>
                <c:pt idx="71">
                  <c:v>21.711741223335615</c:v>
                </c:pt>
                <c:pt idx="72">
                  <c:v>-18.20765647577683</c:v>
                </c:pt>
                <c:pt idx="73">
                  <c:v>-17.438682829447735</c:v>
                </c:pt>
                <c:pt idx="74">
                  <c:v>-12.00498261132838</c:v>
                </c:pt>
                <c:pt idx="75">
                  <c:v>23.349419003635276</c:v>
                </c:pt>
                <c:pt idx="76">
                  <c:v>2.8074204132736025</c:v>
                </c:pt>
                <c:pt idx="77">
                  <c:v>-4.1867758124024892</c:v>
                </c:pt>
                <c:pt idx="78">
                  <c:v>0.87495409096315768</c:v>
                </c:pt>
                <c:pt idx="79">
                  <c:v>2.3432768825064132</c:v>
                </c:pt>
                <c:pt idx="80">
                  <c:v>-6.1203917707354147</c:v>
                </c:pt>
                <c:pt idx="81">
                  <c:v>-5.0215645331875098</c:v>
                </c:pt>
                <c:pt idx="82">
                  <c:v>-37.949399224064962</c:v>
                </c:pt>
                <c:pt idx="83">
                  <c:v>19.80113280099026</c:v>
                </c:pt>
                <c:pt idx="84">
                  <c:v>-10.738792997106996</c:v>
                </c:pt>
                <c:pt idx="85">
                  <c:v>-32.687577326857451</c:v>
                </c:pt>
                <c:pt idx="86">
                  <c:v>-30.526547557464632</c:v>
                </c:pt>
                <c:pt idx="87">
                  <c:v>-0.84421834482560598</c:v>
                </c:pt>
                <c:pt idx="88">
                  <c:v>-2.0575576935494269</c:v>
                </c:pt>
                <c:pt idx="89">
                  <c:v>-20.308259689332644</c:v>
                </c:pt>
                <c:pt idx="90">
                  <c:v>72.57456964149597</c:v>
                </c:pt>
                <c:pt idx="91">
                  <c:v>14.234906822037033</c:v>
                </c:pt>
                <c:pt idx="92">
                  <c:v>-2.6596897778979951</c:v>
                </c:pt>
                <c:pt idx="93">
                  <c:v>18.832685394963693</c:v>
                </c:pt>
                <c:pt idx="94">
                  <c:v>-29.468282430848276</c:v>
                </c:pt>
                <c:pt idx="95">
                  <c:v>-2.6271538224655941</c:v>
                </c:pt>
                <c:pt idx="96">
                  <c:v>-12.950784870947928</c:v>
                </c:pt>
                <c:pt idx="97">
                  <c:v>50.808493319447919</c:v>
                </c:pt>
                <c:pt idx="98">
                  <c:v>6.0363862758663558</c:v>
                </c:pt>
                <c:pt idx="99">
                  <c:v>2.8134169655206636</c:v>
                </c:pt>
                <c:pt idx="100">
                  <c:v>8.6447090911172975</c:v>
                </c:pt>
                <c:pt idx="101">
                  <c:v>-23.330769410059759</c:v>
                </c:pt>
                <c:pt idx="102">
                  <c:v>-11.006877825869218</c:v>
                </c:pt>
                <c:pt idx="103">
                  <c:v>33.156604601940785</c:v>
                </c:pt>
                <c:pt idx="104">
                  <c:v>5.0894066137178555</c:v>
                </c:pt>
                <c:pt idx="105">
                  <c:v>-23.660283255404572</c:v>
                </c:pt>
                <c:pt idx="106">
                  <c:v>-13.575184687163006</c:v>
                </c:pt>
                <c:pt idx="107">
                  <c:v>-6.9490112553131134</c:v>
                </c:pt>
                <c:pt idx="108">
                  <c:v>-7.4373097330855948</c:v>
                </c:pt>
                <c:pt idx="109">
                  <c:v>42.472896589478509</c:v>
                </c:pt>
                <c:pt idx="110">
                  <c:v>-14.675295480169929</c:v>
                </c:pt>
                <c:pt idx="111">
                  <c:v>19.633864797353006</c:v>
                </c:pt>
                <c:pt idx="112">
                  <c:v>2.3887111099229443</c:v>
                </c:pt>
                <c:pt idx="113">
                  <c:v>29.931213335576984</c:v>
                </c:pt>
                <c:pt idx="114">
                  <c:v>12.268488303369086</c:v>
                </c:pt>
                <c:pt idx="115">
                  <c:v>-17.933788511060648</c:v>
                </c:pt>
                <c:pt idx="116">
                  <c:v>10.411283181344317</c:v>
                </c:pt>
                <c:pt idx="117">
                  <c:v>14.691615041529587</c:v>
                </c:pt>
                <c:pt idx="118">
                  <c:v>7.3499319330878627</c:v>
                </c:pt>
                <c:pt idx="119">
                  <c:v>41.799663486232276</c:v>
                </c:pt>
                <c:pt idx="120">
                  <c:v>-18.450800712430549</c:v>
                </c:pt>
                <c:pt idx="121">
                  <c:v>-24.217491722618398</c:v>
                </c:pt>
                <c:pt idx="122">
                  <c:v>-15.266469618952049</c:v>
                </c:pt>
                <c:pt idx="123">
                  <c:v>5.4074609805388469</c:v>
                </c:pt>
                <c:pt idx="124">
                  <c:v>63.60192631140076</c:v>
                </c:pt>
                <c:pt idx="125">
                  <c:v>-34.587365479145667</c:v>
                </c:pt>
                <c:pt idx="126">
                  <c:v>14.479299281813944</c:v>
                </c:pt>
                <c:pt idx="127">
                  <c:v>-19.261426214672756</c:v>
                </c:pt>
                <c:pt idx="128">
                  <c:v>-19.365344182035461</c:v>
                </c:pt>
                <c:pt idx="129">
                  <c:v>-1.5321640632704998</c:v>
                </c:pt>
                <c:pt idx="130">
                  <c:v>-16.083839144853915</c:v>
                </c:pt>
                <c:pt idx="131">
                  <c:v>8.1246792910667693</c:v>
                </c:pt>
                <c:pt idx="132">
                  <c:v>-6.3789143989450219</c:v>
                </c:pt>
                <c:pt idx="133">
                  <c:v>-26.099217849945806</c:v>
                </c:pt>
                <c:pt idx="134">
                  <c:v>2.4454662917715488</c:v>
                </c:pt>
                <c:pt idx="135">
                  <c:v>-14.834124279511911</c:v>
                </c:pt>
                <c:pt idx="136">
                  <c:v>24.060970636213163</c:v>
                </c:pt>
                <c:pt idx="137">
                  <c:v>-18.053504197379112</c:v>
                </c:pt>
                <c:pt idx="138">
                  <c:v>-13.637579111744238</c:v>
                </c:pt>
                <c:pt idx="139">
                  <c:v>3.948317921296411</c:v>
                </c:pt>
                <c:pt idx="140">
                  <c:v>-2.8950601769309081</c:v>
                </c:pt>
                <c:pt idx="141">
                  <c:v>-11.160326857046655</c:v>
                </c:pt>
                <c:pt idx="142">
                  <c:v>30.3901351040371</c:v>
                </c:pt>
                <c:pt idx="143">
                  <c:v>28.711639679886364</c:v>
                </c:pt>
                <c:pt idx="144">
                  <c:v>-27.285924698103024</c:v>
                </c:pt>
                <c:pt idx="145">
                  <c:v>-17.866643788644154</c:v>
                </c:pt>
                <c:pt idx="146">
                  <c:v>-13.173423531992826</c:v>
                </c:pt>
                <c:pt idx="147">
                  <c:v>-51.970420968999569</c:v>
                </c:pt>
                <c:pt idx="148">
                  <c:v>-13.511725320775639</c:v>
                </c:pt>
                <c:pt idx="149">
                  <c:v>-6.3353713470417006</c:v>
                </c:pt>
                <c:pt idx="150">
                  <c:v>15.48491159985447</c:v>
                </c:pt>
                <c:pt idx="151">
                  <c:v>-9.2406023136626434</c:v>
                </c:pt>
                <c:pt idx="152">
                  <c:v>-13.684923130259858</c:v>
                </c:pt>
                <c:pt idx="153">
                  <c:v>-6.6167491469775683</c:v>
                </c:pt>
                <c:pt idx="154">
                  <c:v>-12.492510496375488</c:v>
                </c:pt>
                <c:pt idx="155">
                  <c:v>-37.186848563709674</c:v>
                </c:pt>
                <c:pt idx="156">
                  <c:v>28.497756909455813</c:v>
                </c:pt>
                <c:pt idx="157">
                  <c:v>12.194627656480982</c:v>
                </c:pt>
                <c:pt idx="158">
                  <c:v>-15.881734955016938</c:v>
                </c:pt>
                <c:pt idx="159">
                  <c:v>12.019241066692871</c:v>
                </c:pt>
                <c:pt idx="160">
                  <c:v>6.8227246193696089</c:v>
                </c:pt>
                <c:pt idx="161">
                  <c:v>-17.972779091696431</c:v>
                </c:pt>
                <c:pt idx="162">
                  <c:v>-22.295109113516258</c:v>
                </c:pt>
                <c:pt idx="163">
                  <c:v>15.018059661557643</c:v>
                </c:pt>
                <c:pt idx="164">
                  <c:v>-8.5659267891053616</c:v>
                </c:pt>
                <c:pt idx="165">
                  <c:v>-6.5745959656908379</c:v>
                </c:pt>
                <c:pt idx="166">
                  <c:v>46.947871243574085</c:v>
                </c:pt>
                <c:pt idx="167">
                  <c:v>10.303496096356763</c:v>
                </c:pt>
                <c:pt idx="168">
                  <c:v>-11.811825839836253</c:v>
                </c:pt>
                <c:pt idx="169">
                  <c:v>6.4425056598636488</c:v>
                </c:pt>
                <c:pt idx="170">
                  <c:v>-8.3037288836836609</c:v>
                </c:pt>
                <c:pt idx="171">
                  <c:v>-16.128801826548596</c:v>
                </c:pt>
                <c:pt idx="172">
                  <c:v>12.332379367810901</c:v>
                </c:pt>
                <c:pt idx="173">
                  <c:v>-5.3379454539566691</c:v>
                </c:pt>
                <c:pt idx="174">
                  <c:v>-10.220708415680729</c:v>
                </c:pt>
                <c:pt idx="175">
                  <c:v>13.069484494633663</c:v>
                </c:pt>
                <c:pt idx="176">
                  <c:v>-3.6098499975781753</c:v>
                </c:pt>
                <c:pt idx="177">
                  <c:v>17.131710512094983</c:v>
                </c:pt>
                <c:pt idx="178">
                  <c:v>3.5993820811029966</c:v>
                </c:pt>
                <c:pt idx="179">
                  <c:v>-12.130679574749323</c:v>
                </c:pt>
                <c:pt idx="180">
                  <c:v>3.9341557934330789</c:v>
                </c:pt>
                <c:pt idx="181">
                  <c:v>16.986745118959568</c:v>
                </c:pt>
                <c:pt idx="182">
                  <c:v>-7.3997056745809147</c:v>
                </c:pt>
                <c:pt idx="183">
                  <c:v>-9.8904413247231773</c:v>
                </c:pt>
                <c:pt idx="184">
                  <c:v>-4.4227142060280578</c:v>
                </c:pt>
                <c:pt idx="185">
                  <c:v>8.5197775946589687</c:v>
                </c:pt>
                <c:pt idx="186">
                  <c:v>-18.916551855126944</c:v>
                </c:pt>
                <c:pt idx="187">
                  <c:v>12.056379662652784</c:v>
                </c:pt>
                <c:pt idx="188">
                  <c:v>-41.499487886092631</c:v>
                </c:pt>
                <c:pt idx="189">
                  <c:v>-3.5861546771880857</c:v>
                </c:pt>
                <c:pt idx="190">
                  <c:v>-0.43244881858993978</c:v>
                </c:pt>
                <c:pt idx="191">
                  <c:v>11.640899742433723</c:v>
                </c:pt>
                <c:pt idx="192">
                  <c:v>-3.3054723800606611</c:v>
                </c:pt>
                <c:pt idx="193">
                  <c:v>-10.553329275443268</c:v>
                </c:pt>
                <c:pt idx="194">
                  <c:v>42.46953102778005</c:v>
                </c:pt>
                <c:pt idx="195">
                  <c:v>16.367398814063744</c:v>
                </c:pt>
                <c:pt idx="196">
                  <c:v>61.289530001095265</c:v>
                </c:pt>
                <c:pt idx="197">
                  <c:v>1.8093175861051343</c:v>
                </c:pt>
                <c:pt idx="198">
                  <c:v>14.832380527275362</c:v>
                </c:pt>
                <c:pt idx="199">
                  <c:v>-16.688889325819613</c:v>
                </c:pt>
                <c:pt idx="200">
                  <c:v>21.768728460072339</c:v>
                </c:pt>
                <c:pt idx="201">
                  <c:v>-2.0987332157834686</c:v>
                </c:pt>
                <c:pt idx="202">
                  <c:v>1.1954281862291083</c:v>
                </c:pt>
                <c:pt idx="203">
                  <c:v>-10.33931214768678</c:v>
                </c:pt>
                <c:pt idx="204">
                  <c:v>-10.812125658384911</c:v>
                </c:pt>
                <c:pt idx="205">
                  <c:v>-10.018856280919376</c:v>
                </c:pt>
                <c:pt idx="206">
                  <c:v>17.087859921806341</c:v>
                </c:pt>
                <c:pt idx="207">
                  <c:v>37.845566161903726</c:v>
                </c:pt>
                <c:pt idx="208">
                  <c:v>29.589145734824871</c:v>
                </c:pt>
                <c:pt idx="209">
                  <c:v>25.521052052995131</c:v>
                </c:pt>
                <c:pt idx="210">
                  <c:v>-14.934353932564315</c:v>
                </c:pt>
                <c:pt idx="211">
                  <c:v>27.29541269388848</c:v>
                </c:pt>
                <c:pt idx="212">
                  <c:v>17.844479241539922</c:v>
                </c:pt>
                <c:pt idx="213">
                  <c:v>-23.320281697988236</c:v>
                </c:pt>
                <c:pt idx="214">
                  <c:v>37.976649622822158</c:v>
                </c:pt>
                <c:pt idx="215">
                  <c:v>-8.6323763708122669E-2</c:v>
                </c:pt>
                <c:pt idx="216">
                  <c:v>11.550926731328087</c:v>
                </c:pt>
                <c:pt idx="217">
                  <c:v>16.728218162426405</c:v>
                </c:pt>
                <c:pt idx="218">
                  <c:v>34.31220417564387</c:v>
                </c:pt>
                <c:pt idx="219">
                  <c:v>-5.8700526786510778</c:v>
                </c:pt>
                <c:pt idx="220">
                  <c:v>-9.140943592623703</c:v>
                </c:pt>
                <c:pt idx="221">
                  <c:v>16.09348247976731</c:v>
                </c:pt>
                <c:pt idx="222">
                  <c:v>-3.3396131480994331</c:v>
                </c:pt>
                <c:pt idx="223">
                  <c:v>-9.1780314753978871</c:v>
                </c:pt>
                <c:pt idx="224">
                  <c:v>11.418012870671532</c:v>
                </c:pt>
                <c:pt idx="225">
                  <c:v>-17.500143344973011</c:v>
                </c:pt>
                <c:pt idx="226">
                  <c:v>-3.4858116645132728</c:v>
                </c:pt>
                <c:pt idx="227">
                  <c:v>-18.333385302405183</c:v>
                </c:pt>
                <c:pt idx="228">
                  <c:v>2.0740168777853825</c:v>
                </c:pt>
                <c:pt idx="229">
                  <c:v>-0.41871510488461183</c:v>
                </c:pt>
                <c:pt idx="230">
                  <c:v>-24.79289604896714</c:v>
                </c:pt>
                <c:pt idx="231">
                  <c:v>-18.866098373466681</c:v>
                </c:pt>
                <c:pt idx="232">
                  <c:v>-14.648455606385763</c:v>
                </c:pt>
                <c:pt idx="233">
                  <c:v>-26.970336125581333</c:v>
                </c:pt>
                <c:pt idx="234">
                  <c:v>65.72440516615535</c:v>
                </c:pt>
                <c:pt idx="235">
                  <c:v>-19.353505110414932</c:v>
                </c:pt>
                <c:pt idx="236">
                  <c:v>4.9558669959590329</c:v>
                </c:pt>
                <c:pt idx="237">
                  <c:v>3.6266597582309252</c:v>
                </c:pt>
                <c:pt idx="238">
                  <c:v>-3.2154415656016653</c:v>
                </c:pt>
                <c:pt idx="239">
                  <c:v>-33.330232406713179</c:v>
                </c:pt>
                <c:pt idx="240">
                  <c:v>-7.2631280052485074</c:v>
                </c:pt>
                <c:pt idx="241">
                  <c:v>-12.289153107742955</c:v>
                </c:pt>
                <c:pt idx="242">
                  <c:v>41.724926961755671</c:v>
                </c:pt>
                <c:pt idx="243">
                  <c:v>-8.5418165314006345</c:v>
                </c:pt>
                <c:pt idx="244">
                  <c:v>-8.7630397795746546</c:v>
                </c:pt>
                <c:pt idx="245">
                  <c:v>-7.5790464411126006</c:v>
                </c:pt>
                <c:pt idx="246">
                  <c:v>-9.3873339989252997</c:v>
                </c:pt>
                <c:pt idx="247">
                  <c:v>-6.0600193978960704</c:v>
                </c:pt>
                <c:pt idx="248">
                  <c:v>14.1288587353799</c:v>
                </c:pt>
                <c:pt idx="249">
                  <c:v>29.576766754957081</c:v>
                </c:pt>
                <c:pt idx="250">
                  <c:v>-6.9940710265572186</c:v>
                </c:pt>
                <c:pt idx="251">
                  <c:v>37.562231681019497</c:v>
                </c:pt>
                <c:pt idx="252">
                  <c:v>10.9741281237255</c:v>
                </c:pt>
                <c:pt idx="253">
                  <c:v>-3.9753246112319935</c:v>
                </c:pt>
                <c:pt idx="254">
                  <c:v>5.0665267717340168</c:v>
                </c:pt>
                <c:pt idx="255">
                  <c:v>30.421897659813812</c:v>
                </c:pt>
                <c:pt idx="256">
                  <c:v>11.476530171639096</c:v>
                </c:pt>
                <c:pt idx="257">
                  <c:v>-16.458220777867233</c:v>
                </c:pt>
                <c:pt idx="258">
                  <c:v>6.643091046560933</c:v>
                </c:pt>
                <c:pt idx="259">
                  <c:v>-26.166244284916246</c:v>
                </c:pt>
                <c:pt idx="260">
                  <c:v>1.9000342707265077</c:v>
                </c:pt>
                <c:pt idx="261">
                  <c:v>-13.153255173362007</c:v>
                </c:pt>
                <c:pt idx="262">
                  <c:v>31.2168766451151</c:v>
                </c:pt>
                <c:pt idx="263">
                  <c:v>-3.8011054280278671</c:v>
                </c:pt>
                <c:pt idx="264">
                  <c:v>-8.6178616944667681</c:v>
                </c:pt>
                <c:pt idx="265">
                  <c:v>-7.852414056591897</c:v>
                </c:pt>
                <c:pt idx="266">
                  <c:v>-9.5096004744627169</c:v>
                </c:pt>
                <c:pt idx="267">
                  <c:v>13.180453614999934</c:v>
                </c:pt>
                <c:pt idx="268">
                  <c:v>36.56913092765032</c:v>
                </c:pt>
                <c:pt idx="269">
                  <c:v>-12.150581114758211</c:v>
                </c:pt>
                <c:pt idx="270">
                  <c:v>8.2702490678700471</c:v>
                </c:pt>
                <c:pt idx="271">
                  <c:v>-25.110730506083193</c:v>
                </c:pt>
                <c:pt idx="272">
                  <c:v>-8.2259265163234616</c:v>
                </c:pt>
                <c:pt idx="273">
                  <c:v>-13.460091314644107</c:v>
                </c:pt>
                <c:pt idx="274">
                  <c:v>35.293810925604241</c:v>
                </c:pt>
                <c:pt idx="275">
                  <c:v>-15.029606066285059</c:v>
                </c:pt>
                <c:pt idx="276">
                  <c:v>21.86367425755698</c:v>
                </c:pt>
                <c:pt idx="277">
                  <c:v>15.236168237099992</c:v>
                </c:pt>
                <c:pt idx="278">
                  <c:v>-2.582850581240649</c:v>
                </c:pt>
                <c:pt idx="279">
                  <c:v>-9.1917115745340112</c:v>
                </c:pt>
                <c:pt idx="280">
                  <c:v>-3.8341344535826529</c:v>
                </c:pt>
                <c:pt idx="281">
                  <c:v>-8.7316606629743561</c:v>
                </c:pt>
                <c:pt idx="282">
                  <c:v>2.5617175462411979</c:v>
                </c:pt>
                <c:pt idx="283">
                  <c:v>-9.3225799077510487</c:v>
                </c:pt>
                <c:pt idx="284">
                  <c:v>-35.088011561943802</c:v>
                </c:pt>
                <c:pt idx="285">
                  <c:v>5.2822292929033612</c:v>
                </c:pt>
                <c:pt idx="286">
                  <c:v>32.856638041849571</c:v>
                </c:pt>
                <c:pt idx="287">
                  <c:v>7.545229102950529</c:v>
                </c:pt>
                <c:pt idx="288">
                  <c:v>-7.7801220823985986</c:v>
                </c:pt>
                <c:pt idx="289">
                  <c:v>29.82514879839491</c:v>
                </c:pt>
                <c:pt idx="290">
                  <c:v>-9.0130655114257827</c:v>
                </c:pt>
                <c:pt idx="291">
                  <c:v>-4.8444803576111539</c:v>
                </c:pt>
                <c:pt idx="292">
                  <c:v>-16.293128097038945</c:v>
                </c:pt>
                <c:pt idx="293">
                  <c:v>-4.3330928680297234</c:v>
                </c:pt>
                <c:pt idx="294">
                  <c:v>20.116782222718754</c:v>
                </c:pt>
                <c:pt idx="295">
                  <c:v>-12.70411006850995</c:v>
                </c:pt>
                <c:pt idx="296">
                  <c:v>11.458860295607339</c:v>
                </c:pt>
                <c:pt idx="297">
                  <c:v>71.906621142805449</c:v>
                </c:pt>
                <c:pt idx="298">
                  <c:v>-24.690529128658369</c:v>
                </c:pt>
                <c:pt idx="299">
                  <c:v>27.564418467894093</c:v>
                </c:pt>
                <c:pt idx="300">
                  <c:v>9.0609050866142482</c:v>
                </c:pt>
                <c:pt idx="301">
                  <c:v>-21.819290146387278</c:v>
                </c:pt>
                <c:pt idx="302">
                  <c:v>3.1706664063573413</c:v>
                </c:pt>
                <c:pt idx="303">
                  <c:v>-8.143859471622525</c:v>
                </c:pt>
                <c:pt idx="304">
                  <c:v>-7.7918309894206708</c:v>
                </c:pt>
                <c:pt idx="305">
                  <c:v>2.6263144537684902</c:v>
                </c:pt>
                <c:pt idx="306">
                  <c:v>26.926914770212221</c:v>
                </c:pt>
                <c:pt idx="307">
                  <c:v>0.22352959476028644</c:v>
                </c:pt>
                <c:pt idx="308">
                  <c:v>-9.1528730828063267</c:v>
                </c:pt>
                <c:pt idx="309">
                  <c:v>-2.8153907383022414</c:v>
                </c:pt>
                <c:pt idx="310">
                  <c:v>-6.7425576615719365</c:v>
                </c:pt>
                <c:pt idx="311">
                  <c:v>23.08336840627458</c:v>
                </c:pt>
                <c:pt idx="312">
                  <c:v>-36.60331341031808</c:v>
                </c:pt>
                <c:pt idx="313">
                  <c:v>-0.65568651437033587</c:v>
                </c:pt>
                <c:pt idx="314">
                  <c:v>3.539345497033807</c:v>
                </c:pt>
                <c:pt idx="315">
                  <c:v>-8.8171240583339525</c:v>
                </c:pt>
                <c:pt idx="316">
                  <c:v>14.252767646040073</c:v>
                </c:pt>
                <c:pt idx="317">
                  <c:v>-26.125019681333711</c:v>
                </c:pt>
                <c:pt idx="318">
                  <c:v>33.93529599259621</c:v>
                </c:pt>
                <c:pt idx="319">
                  <c:v>21.822526152289313</c:v>
                </c:pt>
                <c:pt idx="320">
                  <c:v>11.978948444291989</c:v>
                </c:pt>
                <c:pt idx="321">
                  <c:v>3.7238980264329022</c:v>
                </c:pt>
                <c:pt idx="322">
                  <c:v>-17.079168316259189</c:v>
                </c:pt>
                <c:pt idx="323">
                  <c:v>-20.30059463487143</c:v>
                </c:pt>
                <c:pt idx="324">
                  <c:v>-1.630370593994467</c:v>
                </c:pt>
                <c:pt idx="325">
                  <c:v>-6.9110042500142086</c:v>
                </c:pt>
                <c:pt idx="326">
                  <c:v>-16.851973405425824</c:v>
                </c:pt>
                <c:pt idx="327">
                  <c:v>-6.7053462594631057</c:v>
                </c:pt>
                <c:pt idx="328">
                  <c:v>27.725317969975947</c:v>
                </c:pt>
                <c:pt idx="329">
                  <c:v>6.626994586836469</c:v>
                </c:pt>
                <c:pt idx="330">
                  <c:v>-10.080534594699515</c:v>
                </c:pt>
                <c:pt idx="331">
                  <c:v>-21.974097021802137</c:v>
                </c:pt>
                <c:pt idx="332">
                  <c:v>-5.8014086441839314</c:v>
                </c:pt>
                <c:pt idx="333">
                  <c:v>-10.455169093781119</c:v>
                </c:pt>
                <c:pt idx="334">
                  <c:v>4.1125523356980356</c:v>
                </c:pt>
                <c:pt idx="335">
                  <c:v>-2.6561785409971392</c:v>
                </c:pt>
                <c:pt idx="336">
                  <c:v>-16.66114575375066</c:v>
                </c:pt>
                <c:pt idx="337">
                  <c:v>7.1594522804964669</c:v>
                </c:pt>
                <c:pt idx="338">
                  <c:v>23.279964512039083</c:v>
                </c:pt>
                <c:pt idx="339">
                  <c:v>27.684504255531941</c:v>
                </c:pt>
                <c:pt idx="340">
                  <c:v>-19.469899364852367</c:v>
                </c:pt>
                <c:pt idx="341">
                  <c:v>4.6304673948752502</c:v>
                </c:pt>
                <c:pt idx="342">
                  <c:v>-5.9815051714917526</c:v>
                </c:pt>
                <c:pt idx="343">
                  <c:v>-3.3195744808746284</c:v>
                </c:pt>
                <c:pt idx="344">
                  <c:v>-17.066768993269505</c:v>
                </c:pt>
                <c:pt idx="345">
                  <c:v>46.737791269256668</c:v>
                </c:pt>
                <c:pt idx="346">
                  <c:v>1.4165794679850343</c:v>
                </c:pt>
                <c:pt idx="347">
                  <c:v>-19.166061959408129</c:v>
                </c:pt>
                <c:pt idx="348">
                  <c:v>-8.7812813644947241</c:v>
                </c:pt>
                <c:pt idx="349">
                  <c:v>8.160918182245787</c:v>
                </c:pt>
                <c:pt idx="350">
                  <c:v>-24.5115083929321</c:v>
                </c:pt>
                <c:pt idx="351">
                  <c:v>2.6889459743912454</c:v>
                </c:pt>
                <c:pt idx="352">
                  <c:v>36.281302491885867</c:v>
                </c:pt>
                <c:pt idx="353">
                  <c:v>-4.2659056006001776</c:v>
                </c:pt>
                <c:pt idx="354">
                  <c:v>27.467964664440665</c:v>
                </c:pt>
                <c:pt idx="355">
                  <c:v>-4.0618382072491759</c:v>
                </c:pt>
                <c:pt idx="356">
                  <c:v>3.9824959031027625</c:v>
                </c:pt>
                <c:pt idx="357">
                  <c:v>-13.497230032349783</c:v>
                </c:pt>
                <c:pt idx="358">
                  <c:v>45.486732843012319</c:v>
                </c:pt>
                <c:pt idx="359">
                  <c:v>0.43558815239335047</c:v>
                </c:pt>
                <c:pt idx="360">
                  <c:v>59.174055547941613</c:v>
                </c:pt>
                <c:pt idx="361">
                  <c:v>6.660003536513976</c:v>
                </c:pt>
                <c:pt idx="362">
                  <c:v>12.833100159765529</c:v>
                </c:pt>
                <c:pt idx="363">
                  <c:v>-12.996720523277894</c:v>
                </c:pt>
                <c:pt idx="364">
                  <c:v>30.573580519177238</c:v>
                </c:pt>
                <c:pt idx="365">
                  <c:v>-22.812262463341121</c:v>
                </c:pt>
                <c:pt idx="366">
                  <c:v>2.3909534985472725</c:v>
                </c:pt>
                <c:pt idx="367">
                  <c:v>20.935600256277542</c:v>
                </c:pt>
                <c:pt idx="368">
                  <c:v>14.478870722205851</c:v>
                </c:pt>
                <c:pt idx="369">
                  <c:v>-10.498633708443894</c:v>
                </c:pt>
                <c:pt idx="370">
                  <c:v>10.788836506964643</c:v>
                </c:pt>
                <c:pt idx="371">
                  <c:v>-9.8462074325765894</c:v>
                </c:pt>
                <c:pt idx="372">
                  <c:v>-1.9294053966108988</c:v>
                </c:pt>
                <c:pt idx="373">
                  <c:v>6.9534539843443017</c:v>
                </c:pt>
                <c:pt idx="374">
                  <c:v>2.9890983840695533</c:v>
                </c:pt>
                <c:pt idx="375">
                  <c:v>25.349366814440007</c:v>
                </c:pt>
                <c:pt idx="376">
                  <c:v>11.473138734324941</c:v>
                </c:pt>
                <c:pt idx="377">
                  <c:v>-5.1171831756351764</c:v>
                </c:pt>
                <c:pt idx="378">
                  <c:v>1.6366016055779777</c:v>
                </c:pt>
                <c:pt idx="379">
                  <c:v>19.94156000203122</c:v>
                </c:pt>
                <c:pt idx="380">
                  <c:v>16.339818728739552</c:v>
                </c:pt>
                <c:pt idx="381">
                  <c:v>-26.329522532333169</c:v>
                </c:pt>
                <c:pt idx="382">
                  <c:v>-7.5943327912325476</c:v>
                </c:pt>
                <c:pt idx="383">
                  <c:v>-3.0016126642679821</c:v>
                </c:pt>
                <c:pt idx="384">
                  <c:v>-20.911492595074925</c:v>
                </c:pt>
                <c:pt idx="385">
                  <c:v>20.245141446722744</c:v>
                </c:pt>
                <c:pt idx="386">
                  <c:v>14.070611204824594</c:v>
                </c:pt>
                <c:pt idx="387">
                  <c:v>-10.870970629209737</c:v>
                </c:pt>
                <c:pt idx="388">
                  <c:v>30.181991192308448</c:v>
                </c:pt>
                <c:pt idx="389">
                  <c:v>7.5655190365911693</c:v>
                </c:pt>
                <c:pt idx="390">
                  <c:v>11.304989778281993</c:v>
                </c:pt>
                <c:pt idx="391">
                  <c:v>-5.6627988468813637</c:v>
                </c:pt>
                <c:pt idx="392">
                  <c:v>22.517862694012138</c:v>
                </c:pt>
                <c:pt idx="393">
                  <c:v>-3.9305445298863475</c:v>
                </c:pt>
                <c:pt idx="394">
                  <c:v>-10.29758712220146</c:v>
                </c:pt>
                <c:pt idx="395">
                  <c:v>-5.4576565497869396</c:v>
                </c:pt>
                <c:pt idx="396">
                  <c:v>0.9832924828873999</c:v>
                </c:pt>
                <c:pt idx="397">
                  <c:v>-4.672864292034717</c:v>
                </c:pt>
                <c:pt idx="398">
                  <c:v>-1.6166106923131025</c:v>
                </c:pt>
                <c:pt idx="399">
                  <c:v>-14.417955855345657</c:v>
                </c:pt>
                <c:pt idx="400">
                  <c:v>-21.738771761406269</c:v>
                </c:pt>
                <c:pt idx="401">
                  <c:v>30.134328188067229</c:v>
                </c:pt>
                <c:pt idx="402">
                  <c:v>8.8270129527446883</c:v>
                </c:pt>
                <c:pt idx="403">
                  <c:v>-6.777765275175252</c:v>
                </c:pt>
                <c:pt idx="404">
                  <c:v>7.7031513204142277</c:v>
                </c:pt>
                <c:pt idx="405">
                  <c:v>-13.159813822676487</c:v>
                </c:pt>
                <c:pt idx="406">
                  <c:v>6.6705044969225682</c:v>
                </c:pt>
                <c:pt idx="407">
                  <c:v>12.964184155871045</c:v>
                </c:pt>
                <c:pt idx="408">
                  <c:v>-7.9853029013118118</c:v>
                </c:pt>
                <c:pt idx="409">
                  <c:v>2.6550930699645043</c:v>
                </c:pt>
                <c:pt idx="410">
                  <c:v>-22.308524980179705</c:v>
                </c:pt>
                <c:pt idx="411">
                  <c:v>-17.770463015578216</c:v>
                </c:pt>
                <c:pt idx="412">
                  <c:v>-2.2333190486301806</c:v>
                </c:pt>
                <c:pt idx="413">
                  <c:v>4.4798902574083819</c:v>
                </c:pt>
                <c:pt idx="414">
                  <c:v>-6.3571963146208361</c:v>
                </c:pt>
                <c:pt idx="415">
                  <c:v>5.2887874808286597</c:v>
                </c:pt>
                <c:pt idx="416">
                  <c:v>-3.3527428183976582</c:v>
                </c:pt>
                <c:pt idx="417">
                  <c:v>-5.2156694146404394</c:v>
                </c:pt>
                <c:pt idx="418">
                  <c:v>-2.8643165328426861</c:v>
                </c:pt>
                <c:pt idx="419">
                  <c:v>-1.2255931683295778</c:v>
                </c:pt>
                <c:pt idx="420">
                  <c:v>-16.397074009272625</c:v>
                </c:pt>
                <c:pt idx="421">
                  <c:v>-25.369775637028638</c:v>
                </c:pt>
                <c:pt idx="422">
                  <c:v>-17.305792851262357</c:v>
                </c:pt>
                <c:pt idx="423">
                  <c:v>0.10676428412715211</c:v>
                </c:pt>
                <c:pt idx="424">
                  <c:v>13.978862168121253</c:v>
                </c:pt>
                <c:pt idx="425">
                  <c:v>20.895364738742202</c:v>
                </c:pt>
                <c:pt idx="426">
                  <c:v>18.211937401430063</c:v>
                </c:pt>
                <c:pt idx="427">
                  <c:v>-4.5212007026840553</c:v>
                </c:pt>
                <c:pt idx="428">
                  <c:v>54.968891700024052</c:v>
                </c:pt>
                <c:pt idx="429">
                  <c:v>3.0980104079218655</c:v>
                </c:pt>
                <c:pt idx="430">
                  <c:v>-15.55174991359705</c:v>
                </c:pt>
                <c:pt idx="431">
                  <c:v>31.027039483144264</c:v>
                </c:pt>
                <c:pt idx="432">
                  <c:v>-5.3047923054018113</c:v>
                </c:pt>
                <c:pt idx="433">
                  <c:v>-18.930125687733458</c:v>
                </c:pt>
                <c:pt idx="434">
                  <c:v>-7.5114114149758411</c:v>
                </c:pt>
                <c:pt idx="435">
                  <c:v>-16.435207537391079</c:v>
                </c:pt>
                <c:pt idx="436">
                  <c:v>-6.3477585748809524</c:v>
                </c:pt>
                <c:pt idx="437">
                  <c:v>-15.310222416586811</c:v>
                </c:pt>
                <c:pt idx="438">
                  <c:v>-19.808553865518221</c:v>
                </c:pt>
                <c:pt idx="439">
                  <c:v>-1.0688161455427689</c:v>
                </c:pt>
                <c:pt idx="440">
                  <c:v>24.537721409850029</c:v>
                </c:pt>
                <c:pt idx="441">
                  <c:v>3.5067824673119672</c:v>
                </c:pt>
                <c:pt idx="442">
                  <c:v>-25.448679764932599</c:v>
                </c:pt>
                <c:pt idx="443">
                  <c:v>1.6323702836609471</c:v>
                </c:pt>
                <c:pt idx="444">
                  <c:v>-14.232317274603167</c:v>
                </c:pt>
                <c:pt idx="445">
                  <c:v>-4.1518064069442602</c:v>
                </c:pt>
                <c:pt idx="446">
                  <c:v>-16.986940004517749</c:v>
                </c:pt>
                <c:pt idx="447">
                  <c:v>44.010400807755666</c:v>
                </c:pt>
                <c:pt idx="448">
                  <c:v>1.507168786907954</c:v>
                </c:pt>
                <c:pt idx="449">
                  <c:v>-10.546709943069821</c:v>
                </c:pt>
                <c:pt idx="450">
                  <c:v>10.361751668039872</c:v>
                </c:pt>
                <c:pt idx="451">
                  <c:v>52.075078088401611</c:v>
                </c:pt>
                <c:pt idx="452">
                  <c:v>-9.4132900538063495</c:v>
                </c:pt>
                <c:pt idx="453">
                  <c:v>-9.6189344523903308</c:v>
                </c:pt>
                <c:pt idx="454">
                  <c:v>-10.213533990008273</c:v>
                </c:pt>
                <c:pt idx="455">
                  <c:v>10.015494989035375</c:v>
                </c:pt>
                <c:pt idx="456">
                  <c:v>-22.760819772236196</c:v>
                </c:pt>
                <c:pt idx="457">
                  <c:v>-2.779157235701625</c:v>
                </c:pt>
                <c:pt idx="458">
                  <c:v>9.3475949444642534</c:v>
                </c:pt>
                <c:pt idx="459">
                  <c:v>-14.314800160584269</c:v>
                </c:pt>
                <c:pt idx="460">
                  <c:v>-2.8160373733800981</c:v>
                </c:pt>
                <c:pt idx="461">
                  <c:v>-7.9064638082430001</c:v>
                </c:pt>
                <c:pt idx="462">
                  <c:v>-19.902944542823406</c:v>
                </c:pt>
                <c:pt idx="463">
                  <c:v>-13.227202669588195</c:v>
                </c:pt>
                <c:pt idx="464">
                  <c:v>8.710867135409945</c:v>
                </c:pt>
                <c:pt idx="465">
                  <c:v>-10.126489062893899</c:v>
                </c:pt>
                <c:pt idx="466">
                  <c:v>1.5964324809498009</c:v>
                </c:pt>
                <c:pt idx="467">
                  <c:v>-13.757809365131472</c:v>
                </c:pt>
                <c:pt idx="468">
                  <c:v>-7.9007231579558237</c:v>
                </c:pt>
                <c:pt idx="469">
                  <c:v>1.627764745825818</c:v>
                </c:pt>
                <c:pt idx="470">
                  <c:v>29.745840570190037</c:v>
                </c:pt>
                <c:pt idx="471">
                  <c:v>-33.636359171875242</c:v>
                </c:pt>
                <c:pt idx="472">
                  <c:v>56.055508138189765</c:v>
                </c:pt>
                <c:pt idx="473">
                  <c:v>-4.1872436732915048</c:v>
                </c:pt>
                <c:pt idx="474">
                  <c:v>-29.809406476606362</c:v>
                </c:pt>
                <c:pt idx="475">
                  <c:v>-10.809091202960339</c:v>
                </c:pt>
                <c:pt idx="476">
                  <c:v>-18.704520490161308</c:v>
                </c:pt>
                <c:pt idx="477">
                  <c:v>-4.9142993491013289</c:v>
                </c:pt>
                <c:pt idx="478">
                  <c:v>-7.6159492829443902</c:v>
                </c:pt>
                <c:pt idx="479">
                  <c:v>14.775727632687108</c:v>
                </c:pt>
                <c:pt idx="480">
                  <c:v>37.434210595187608</c:v>
                </c:pt>
                <c:pt idx="481">
                  <c:v>-17.332894100186941</c:v>
                </c:pt>
                <c:pt idx="482">
                  <c:v>-9.0009652739425299</c:v>
                </c:pt>
                <c:pt idx="483">
                  <c:v>-0.43307120123655274</c:v>
                </c:pt>
                <c:pt idx="484">
                  <c:v>-12.97608961278695</c:v>
                </c:pt>
                <c:pt idx="485">
                  <c:v>-0.91110188096227773</c:v>
                </c:pt>
                <c:pt idx="486">
                  <c:v>13.766010161428927</c:v>
                </c:pt>
                <c:pt idx="487">
                  <c:v>-6.9785888086225611</c:v>
                </c:pt>
                <c:pt idx="488">
                  <c:v>-13.754132867058974</c:v>
                </c:pt>
                <c:pt idx="489">
                  <c:v>10.390206317384141</c:v>
                </c:pt>
                <c:pt idx="490">
                  <c:v>-20.136535086092209</c:v>
                </c:pt>
                <c:pt idx="491">
                  <c:v>-16.860225141893302</c:v>
                </c:pt>
                <c:pt idx="492">
                  <c:v>-14.580319158928383</c:v>
                </c:pt>
                <c:pt idx="493">
                  <c:v>-11.532801439786951</c:v>
                </c:pt>
                <c:pt idx="494">
                  <c:v>-4.6428651631226021</c:v>
                </c:pt>
                <c:pt idx="495">
                  <c:v>-19.362387278718082</c:v>
                </c:pt>
                <c:pt idx="496">
                  <c:v>32.902327874275095</c:v>
                </c:pt>
                <c:pt idx="497">
                  <c:v>-5.8936462197075521</c:v>
                </c:pt>
                <c:pt idx="498">
                  <c:v>-16.966324801380566</c:v>
                </c:pt>
                <c:pt idx="499">
                  <c:v>-4.2713994592976547</c:v>
                </c:pt>
                <c:pt idx="500">
                  <c:v>6.7579087725424483</c:v>
                </c:pt>
                <c:pt idx="501">
                  <c:v>-13.47900695510576</c:v>
                </c:pt>
                <c:pt idx="502">
                  <c:v>2.855294919983816</c:v>
                </c:pt>
                <c:pt idx="503">
                  <c:v>-25.35564803730071</c:v>
                </c:pt>
                <c:pt idx="504">
                  <c:v>-14.793584522893681</c:v>
                </c:pt>
                <c:pt idx="505">
                  <c:v>-11.629782332236019</c:v>
                </c:pt>
                <c:pt idx="506">
                  <c:v>-25.132124563377641</c:v>
                </c:pt>
                <c:pt idx="507">
                  <c:v>-5.6013455347534702</c:v>
                </c:pt>
                <c:pt idx="508">
                  <c:v>-18.832198467980859</c:v>
                </c:pt>
                <c:pt idx="509">
                  <c:v>19.710596567570171</c:v>
                </c:pt>
                <c:pt idx="510">
                  <c:v>-6.385839431299182</c:v>
                </c:pt>
                <c:pt idx="511">
                  <c:v>-1.1324276884117275</c:v>
                </c:pt>
                <c:pt idx="512">
                  <c:v>63.01030181475263</c:v>
                </c:pt>
                <c:pt idx="513">
                  <c:v>-51.884881947403002</c:v>
                </c:pt>
                <c:pt idx="514">
                  <c:v>-19.410630703380974</c:v>
                </c:pt>
                <c:pt idx="515">
                  <c:v>-18.274669086635488</c:v>
                </c:pt>
                <c:pt idx="516">
                  <c:v>-33.568888894640068</c:v>
                </c:pt>
                <c:pt idx="517">
                  <c:v>-6.2192450167254663</c:v>
                </c:pt>
                <c:pt idx="518">
                  <c:v>2.2775274394816876</c:v>
                </c:pt>
                <c:pt idx="519">
                  <c:v>5.0472854291598637</c:v>
                </c:pt>
                <c:pt idx="520">
                  <c:v>-21.586547634359363</c:v>
                </c:pt>
                <c:pt idx="521">
                  <c:v>-13.50597098676154</c:v>
                </c:pt>
                <c:pt idx="522">
                  <c:v>2.0849324664985218</c:v>
                </c:pt>
                <c:pt idx="523">
                  <c:v>-21.067520291632668</c:v>
                </c:pt>
                <c:pt idx="524">
                  <c:v>61.326192651222364</c:v>
                </c:pt>
                <c:pt idx="525">
                  <c:v>17.363172820212512</c:v>
                </c:pt>
                <c:pt idx="526">
                  <c:v>10.700023655038825</c:v>
                </c:pt>
                <c:pt idx="527">
                  <c:v>-5.2342312471895225</c:v>
                </c:pt>
                <c:pt idx="528">
                  <c:v>-18.696723756063534</c:v>
                </c:pt>
                <c:pt idx="529">
                  <c:v>-0.57424696965440347</c:v>
                </c:pt>
                <c:pt idx="530">
                  <c:v>-7.051671159820927</c:v>
                </c:pt>
                <c:pt idx="531">
                  <c:v>1.5322081911766539</c:v>
                </c:pt>
                <c:pt idx="532">
                  <c:v>23.766379345248186</c:v>
                </c:pt>
                <c:pt idx="533">
                  <c:v>-15.279358449984855</c:v>
                </c:pt>
                <c:pt idx="534">
                  <c:v>0.96099776871126608</c:v>
                </c:pt>
                <c:pt idx="535">
                  <c:v>-24.824281892572131</c:v>
                </c:pt>
                <c:pt idx="536">
                  <c:v>-5.8079718408243348</c:v>
                </c:pt>
                <c:pt idx="537">
                  <c:v>-8.498696039073895</c:v>
                </c:pt>
                <c:pt idx="538">
                  <c:v>7.3211748554899057</c:v>
                </c:pt>
                <c:pt idx="539">
                  <c:v>12.235216565236939</c:v>
                </c:pt>
                <c:pt idx="540">
                  <c:v>-5.0383063517513733</c:v>
                </c:pt>
                <c:pt idx="541">
                  <c:v>-30.923169282957012</c:v>
                </c:pt>
                <c:pt idx="542">
                  <c:v>-7.9844354798834232</c:v>
                </c:pt>
                <c:pt idx="543">
                  <c:v>-17.285729278747755</c:v>
                </c:pt>
                <c:pt idx="544">
                  <c:v>6.3986599518406386</c:v>
                </c:pt>
                <c:pt idx="545">
                  <c:v>-21.354976918873611</c:v>
                </c:pt>
                <c:pt idx="546">
                  <c:v>11.929482251135134</c:v>
                </c:pt>
                <c:pt idx="547">
                  <c:v>-9.8508539164363391</c:v>
                </c:pt>
                <c:pt idx="548">
                  <c:v>-5.4365163245855186</c:v>
                </c:pt>
                <c:pt idx="549">
                  <c:v>17.286886957338652</c:v>
                </c:pt>
                <c:pt idx="550">
                  <c:v>1.7686461432556131</c:v>
                </c:pt>
                <c:pt idx="551">
                  <c:v>36.254458353208861</c:v>
                </c:pt>
                <c:pt idx="552">
                  <c:v>-14.88740829419868</c:v>
                </c:pt>
                <c:pt idx="553">
                  <c:v>-13.123965652268609</c:v>
                </c:pt>
                <c:pt idx="554">
                  <c:v>-11.063827520792335</c:v>
                </c:pt>
                <c:pt idx="555">
                  <c:v>-2.545115242605696</c:v>
                </c:pt>
                <c:pt idx="556">
                  <c:v>-19.568446097929524</c:v>
                </c:pt>
                <c:pt idx="557">
                  <c:v>-18.570107426521311</c:v>
                </c:pt>
                <c:pt idx="558">
                  <c:v>5.8172449961790917</c:v>
                </c:pt>
                <c:pt idx="559">
                  <c:v>-12.468409931617401</c:v>
                </c:pt>
                <c:pt idx="560">
                  <c:v>-4.3906958642480731E-2</c:v>
                </c:pt>
                <c:pt idx="561">
                  <c:v>-5.8806046152217153</c:v>
                </c:pt>
                <c:pt idx="562">
                  <c:v>-36.682702415387467</c:v>
                </c:pt>
                <c:pt idx="563">
                  <c:v>-12.599566506288014</c:v>
                </c:pt>
                <c:pt idx="564">
                  <c:v>-30.259512019012892</c:v>
                </c:pt>
                <c:pt idx="565">
                  <c:v>3.7190442756918642</c:v>
                </c:pt>
                <c:pt idx="566">
                  <c:v>-2.48574718925288</c:v>
                </c:pt>
                <c:pt idx="567">
                  <c:v>-9.905584625468947</c:v>
                </c:pt>
                <c:pt idx="568">
                  <c:v>-6.9485408709559451</c:v>
                </c:pt>
                <c:pt idx="569">
                  <c:v>10.489536405831522</c:v>
                </c:pt>
                <c:pt idx="570">
                  <c:v>-6.7605312649729257</c:v>
                </c:pt>
                <c:pt idx="571">
                  <c:v>20.772396979407361</c:v>
                </c:pt>
                <c:pt idx="572">
                  <c:v>-8.7065916059542801</c:v>
                </c:pt>
                <c:pt idx="573">
                  <c:v>-11.810146733455303</c:v>
                </c:pt>
                <c:pt idx="574">
                  <c:v>-10.398756340563452</c:v>
                </c:pt>
                <c:pt idx="575">
                  <c:v>7.3697438277721083</c:v>
                </c:pt>
                <c:pt idx="576">
                  <c:v>10.617611008300059</c:v>
                </c:pt>
                <c:pt idx="577">
                  <c:v>-31.348751050979438</c:v>
                </c:pt>
                <c:pt idx="578">
                  <c:v>7.2405864149848469</c:v>
                </c:pt>
                <c:pt idx="579">
                  <c:v>-24.206297790990234</c:v>
                </c:pt>
                <c:pt idx="580">
                  <c:v>-7.5402142403437864</c:v>
                </c:pt>
                <c:pt idx="581">
                  <c:v>-0.84519226477155485</c:v>
                </c:pt>
                <c:pt idx="582">
                  <c:v>-18.624688131550627</c:v>
                </c:pt>
                <c:pt idx="583">
                  <c:v>-1.5824106527931647</c:v>
                </c:pt>
                <c:pt idx="584">
                  <c:v>-8.4444807185644635</c:v>
                </c:pt>
                <c:pt idx="585">
                  <c:v>-22.396597468648594</c:v>
                </c:pt>
                <c:pt idx="586">
                  <c:v>3.4885564832648255</c:v>
                </c:pt>
                <c:pt idx="587">
                  <c:v>36.336589342736382</c:v>
                </c:pt>
                <c:pt idx="588">
                  <c:v>-2.2975032890167597</c:v>
                </c:pt>
                <c:pt idx="589">
                  <c:v>-32.085728561435737</c:v>
                </c:pt>
                <c:pt idx="590">
                  <c:v>-18.760346839730634</c:v>
                </c:pt>
                <c:pt idx="591">
                  <c:v>7.1421851101594278</c:v>
                </c:pt>
                <c:pt idx="592">
                  <c:v>-5.372990392409136</c:v>
                </c:pt>
                <c:pt idx="593">
                  <c:v>25.702752798151018</c:v>
                </c:pt>
                <c:pt idx="594">
                  <c:v>-2.0645498627608561E-2</c:v>
                </c:pt>
                <c:pt idx="595">
                  <c:v>-11.116206265636166</c:v>
                </c:pt>
                <c:pt idx="596">
                  <c:v>-29.378091808382575</c:v>
                </c:pt>
                <c:pt idx="597">
                  <c:v>21.083758700648964</c:v>
                </c:pt>
                <c:pt idx="598">
                  <c:v>82.039587658944455</c:v>
                </c:pt>
                <c:pt idx="599">
                  <c:v>14.507249186337731</c:v>
                </c:pt>
                <c:pt idx="600">
                  <c:v>11.786239795075758</c:v>
                </c:pt>
                <c:pt idx="601">
                  <c:v>0.3099066198562852</c:v>
                </c:pt>
                <c:pt idx="602">
                  <c:v>-20.391390556256056</c:v>
                </c:pt>
                <c:pt idx="603">
                  <c:v>2.6198733809636536</c:v>
                </c:pt>
                <c:pt idx="604">
                  <c:v>-11.285805061447208</c:v>
                </c:pt>
                <c:pt idx="605">
                  <c:v>-15.350906978347368</c:v>
                </c:pt>
                <c:pt idx="606">
                  <c:v>-9.1075346271511748</c:v>
                </c:pt>
                <c:pt idx="607">
                  <c:v>7.75283943819813</c:v>
                </c:pt>
                <c:pt idx="608">
                  <c:v>25.000522485599753</c:v>
                </c:pt>
                <c:pt idx="609">
                  <c:v>-18.445041801025489</c:v>
                </c:pt>
                <c:pt idx="610">
                  <c:v>-0.41552509961744732</c:v>
                </c:pt>
                <c:pt idx="611">
                  <c:v>0.49282848402916812</c:v>
                </c:pt>
                <c:pt idx="612">
                  <c:v>-13.70544148700332</c:v>
                </c:pt>
                <c:pt idx="613">
                  <c:v>34.299463146147986</c:v>
                </c:pt>
                <c:pt idx="614">
                  <c:v>-1.2338210228758015</c:v>
                </c:pt>
                <c:pt idx="615">
                  <c:v>-0.91932069790802728</c:v>
                </c:pt>
                <c:pt idx="616">
                  <c:v>-5.1324894301400441</c:v>
                </c:pt>
                <c:pt idx="617">
                  <c:v>0.84267805463065137</c:v>
                </c:pt>
                <c:pt idx="618">
                  <c:v>-3.427359999290708</c:v>
                </c:pt>
                <c:pt idx="619">
                  <c:v>24.34543639537803</c:v>
                </c:pt>
                <c:pt idx="620">
                  <c:v>3.8104159809343088</c:v>
                </c:pt>
                <c:pt idx="621">
                  <c:v>-28.688189145202827</c:v>
                </c:pt>
                <c:pt idx="622">
                  <c:v>5.1984656103430069</c:v>
                </c:pt>
                <c:pt idx="623">
                  <c:v>-18.363735369667779</c:v>
                </c:pt>
                <c:pt idx="624">
                  <c:v>-8.1606812901693857</c:v>
                </c:pt>
                <c:pt idx="625">
                  <c:v>-1.4822045739506002</c:v>
                </c:pt>
                <c:pt idx="626">
                  <c:v>-12.047092749806199</c:v>
                </c:pt>
                <c:pt idx="627">
                  <c:v>-17.115375234976451</c:v>
                </c:pt>
                <c:pt idx="628">
                  <c:v>-10.976722486603135</c:v>
                </c:pt>
                <c:pt idx="629">
                  <c:v>-7.4518333077206051</c:v>
                </c:pt>
                <c:pt idx="630">
                  <c:v>1.043293842257718</c:v>
                </c:pt>
                <c:pt idx="631">
                  <c:v>-10.548501176591838</c:v>
                </c:pt>
                <c:pt idx="632">
                  <c:v>-8.1899515762241712</c:v>
                </c:pt>
                <c:pt idx="633">
                  <c:v>-4.5349262293210018</c:v>
                </c:pt>
                <c:pt idx="634">
                  <c:v>4.8834430244900258</c:v>
                </c:pt>
                <c:pt idx="635">
                  <c:v>-20.677598654847955</c:v>
                </c:pt>
                <c:pt idx="636">
                  <c:v>51.42703084358206</c:v>
                </c:pt>
                <c:pt idx="637">
                  <c:v>-16.807434232450252</c:v>
                </c:pt>
                <c:pt idx="638">
                  <c:v>-27.352599822240627</c:v>
                </c:pt>
                <c:pt idx="639">
                  <c:v>7.1192834491730324</c:v>
                </c:pt>
                <c:pt idx="640">
                  <c:v>14.497325078308968</c:v>
                </c:pt>
                <c:pt idx="641">
                  <c:v>-18.817911360945097</c:v>
                </c:pt>
                <c:pt idx="642">
                  <c:v>-18.681088997080515</c:v>
                </c:pt>
                <c:pt idx="643">
                  <c:v>-7.7897834063652809</c:v>
                </c:pt>
                <c:pt idx="644">
                  <c:v>-32.023652980245174</c:v>
                </c:pt>
                <c:pt idx="645">
                  <c:v>2.2276088587391314</c:v>
                </c:pt>
                <c:pt idx="646">
                  <c:v>11.298218433782171</c:v>
                </c:pt>
                <c:pt idx="647">
                  <c:v>26.42524136583711</c:v>
                </c:pt>
                <c:pt idx="648">
                  <c:v>8.8675384856293107</c:v>
                </c:pt>
                <c:pt idx="649">
                  <c:v>-8.9981357303172587</c:v>
                </c:pt>
                <c:pt idx="650">
                  <c:v>-23.950330452105174</c:v>
                </c:pt>
                <c:pt idx="651">
                  <c:v>58.561069333498565</c:v>
                </c:pt>
                <c:pt idx="652">
                  <c:v>4.4740474721993095</c:v>
                </c:pt>
                <c:pt idx="653">
                  <c:v>12.028428429733312</c:v>
                </c:pt>
                <c:pt idx="654">
                  <c:v>-10.99764913306409</c:v>
                </c:pt>
                <c:pt idx="655">
                  <c:v>-18.520182706158039</c:v>
                </c:pt>
                <c:pt idx="656">
                  <c:v>16.914273312677022</c:v>
                </c:pt>
                <c:pt idx="657">
                  <c:v>2.1476254186712467</c:v>
                </c:pt>
                <c:pt idx="658">
                  <c:v>-18.834888564985501</c:v>
                </c:pt>
                <c:pt idx="659">
                  <c:v>-5.7393969371393894</c:v>
                </c:pt>
                <c:pt idx="660">
                  <c:v>-14.022703073388499</c:v>
                </c:pt>
                <c:pt idx="661">
                  <c:v>11.902603061344951</c:v>
                </c:pt>
                <c:pt idx="662">
                  <c:v>-21.338685848192643</c:v>
                </c:pt>
                <c:pt idx="663">
                  <c:v>6.4442574844593725</c:v>
                </c:pt>
                <c:pt idx="664">
                  <c:v>14.170351603493629</c:v>
                </c:pt>
                <c:pt idx="665">
                  <c:v>12.604556170933733</c:v>
                </c:pt>
                <c:pt idx="666">
                  <c:v>-30.025002485105126</c:v>
                </c:pt>
                <c:pt idx="667">
                  <c:v>3.1439491368920098</c:v>
                </c:pt>
                <c:pt idx="668">
                  <c:v>4.174487297508847</c:v>
                </c:pt>
                <c:pt idx="669">
                  <c:v>12.880166117567345</c:v>
                </c:pt>
                <c:pt idx="670">
                  <c:v>-9.4199367952199129</c:v>
                </c:pt>
                <c:pt idx="671">
                  <c:v>72.016066715280729</c:v>
                </c:pt>
                <c:pt idx="672">
                  <c:v>-3.6301416314116803</c:v>
                </c:pt>
                <c:pt idx="673">
                  <c:v>4.8557760690210614</c:v>
                </c:pt>
                <c:pt idx="674">
                  <c:v>-5.4758359192314643</c:v>
                </c:pt>
                <c:pt idx="675">
                  <c:v>-0.29142096511347404</c:v>
                </c:pt>
                <c:pt idx="676">
                  <c:v>13.065718427255455</c:v>
                </c:pt>
                <c:pt idx="677">
                  <c:v>-14.105275393921428</c:v>
                </c:pt>
                <c:pt idx="678">
                  <c:v>20.389494059726939</c:v>
                </c:pt>
                <c:pt idx="679">
                  <c:v>-11.654431538378603</c:v>
                </c:pt>
                <c:pt idx="680">
                  <c:v>-19.257800748027726</c:v>
                </c:pt>
                <c:pt idx="681">
                  <c:v>-10.181975352305706</c:v>
                </c:pt>
                <c:pt idx="682">
                  <c:v>-4.370863480918473</c:v>
                </c:pt>
                <c:pt idx="683">
                  <c:v>-17.27991067301565</c:v>
                </c:pt>
                <c:pt idx="684">
                  <c:v>-16.399079396289579</c:v>
                </c:pt>
                <c:pt idx="685">
                  <c:v>-8.285875740467743</c:v>
                </c:pt>
                <c:pt idx="686">
                  <c:v>-1.2196610420168668</c:v>
                </c:pt>
                <c:pt idx="687">
                  <c:v>3.2444130904632669</c:v>
                </c:pt>
                <c:pt idx="688">
                  <c:v>19.760859131893667</c:v>
                </c:pt>
                <c:pt idx="689">
                  <c:v>-13.92325634169768</c:v>
                </c:pt>
                <c:pt idx="690">
                  <c:v>2.4017543003166928</c:v>
                </c:pt>
                <c:pt idx="691">
                  <c:v>15.068629715512802</c:v>
                </c:pt>
                <c:pt idx="692">
                  <c:v>-6.4042173101729478</c:v>
                </c:pt>
                <c:pt idx="693">
                  <c:v>-1.5281380409353105</c:v>
                </c:pt>
                <c:pt idx="694">
                  <c:v>2.7802104766643652</c:v>
                </c:pt>
                <c:pt idx="695">
                  <c:v>-0.50160818488841485</c:v>
                </c:pt>
                <c:pt idx="696">
                  <c:v>-29.015533448121786</c:v>
                </c:pt>
                <c:pt idx="697">
                  <c:v>-6.1337696309550029</c:v>
                </c:pt>
                <c:pt idx="698">
                  <c:v>3.0453387633952538</c:v>
                </c:pt>
                <c:pt idx="699">
                  <c:v>-9.7717849026265426</c:v>
                </c:pt>
                <c:pt idx="700">
                  <c:v>26.275716270295419</c:v>
                </c:pt>
                <c:pt idx="701">
                  <c:v>43.77339735850984</c:v>
                </c:pt>
                <c:pt idx="702">
                  <c:v>-15.099850371855972</c:v>
                </c:pt>
                <c:pt idx="703">
                  <c:v>-19.971970009964231</c:v>
                </c:pt>
                <c:pt idx="704">
                  <c:v>-12.409610526731534</c:v>
                </c:pt>
                <c:pt idx="705">
                  <c:v>-15.731304702828851</c:v>
                </c:pt>
                <c:pt idx="706">
                  <c:v>-26.318818033234152</c:v>
                </c:pt>
                <c:pt idx="707">
                  <c:v>14.969980800640382</c:v>
                </c:pt>
                <c:pt idx="708">
                  <c:v>23.416279027596644</c:v>
                </c:pt>
                <c:pt idx="709">
                  <c:v>-0.76796723241234588</c:v>
                </c:pt>
                <c:pt idx="710">
                  <c:v>-11.495305297248748</c:v>
                </c:pt>
                <c:pt idx="711">
                  <c:v>39.996792336478428</c:v>
                </c:pt>
                <c:pt idx="712">
                  <c:v>4.8040068066338435</c:v>
                </c:pt>
                <c:pt idx="713">
                  <c:v>2.7857476703559314E-2</c:v>
                </c:pt>
                <c:pt idx="714">
                  <c:v>15.312282459820455</c:v>
                </c:pt>
                <c:pt idx="715">
                  <c:v>-19.130884734978537</c:v>
                </c:pt>
                <c:pt idx="716">
                  <c:v>-2.0697979054344735</c:v>
                </c:pt>
                <c:pt idx="717">
                  <c:v>5.3727140116819214</c:v>
                </c:pt>
                <c:pt idx="718">
                  <c:v>-9.7052303863245442</c:v>
                </c:pt>
                <c:pt idx="719">
                  <c:v>-5.725038863471271</c:v>
                </c:pt>
                <c:pt idx="720">
                  <c:v>-3.0458615471810262</c:v>
                </c:pt>
                <c:pt idx="721">
                  <c:v>-6.1431852738812118</c:v>
                </c:pt>
                <c:pt idx="722">
                  <c:v>19.570384895098954</c:v>
                </c:pt>
                <c:pt idx="723">
                  <c:v>-23.83781506724813</c:v>
                </c:pt>
                <c:pt idx="724">
                  <c:v>-2.2683971982109057</c:v>
                </c:pt>
                <c:pt idx="725">
                  <c:v>9.9703838940599994</c:v>
                </c:pt>
                <c:pt idx="726">
                  <c:v>20.612607155161619</c:v>
                </c:pt>
                <c:pt idx="727">
                  <c:v>1.7912134230761545</c:v>
                </c:pt>
                <c:pt idx="728">
                  <c:v>3.9310327428702152</c:v>
                </c:pt>
                <c:pt idx="729">
                  <c:v>1.296853709445891</c:v>
                </c:pt>
                <c:pt idx="730">
                  <c:v>8.2407825174458207</c:v>
                </c:pt>
                <c:pt idx="731">
                  <c:v>-15.593384935192802</c:v>
                </c:pt>
                <c:pt idx="732">
                  <c:v>49.203344860378742</c:v>
                </c:pt>
                <c:pt idx="733">
                  <c:v>1.4634886508778671</c:v>
                </c:pt>
                <c:pt idx="734">
                  <c:v>1.3202138043579019</c:v>
                </c:pt>
                <c:pt idx="735">
                  <c:v>25.119776614900442</c:v>
                </c:pt>
                <c:pt idx="736">
                  <c:v>6.6716614080349679</c:v>
                </c:pt>
                <c:pt idx="737">
                  <c:v>-1.244875317686656</c:v>
                </c:pt>
                <c:pt idx="738">
                  <c:v>-0.43085117726250921</c:v>
                </c:pt>
                <c:pt idx="739">
                  <c:v>-11.81650775240194</c:v>
                </c:pt>
                <c:pt idx="740">
                  <c:v>21.814962633282931</c:v>
                </c:pt>
                <c:pt idx="741">
                  <c:v>-18.98746527295101</c:v>
                </c:pt>
                <c:pt idx="742">
                  <c:v>3.7321925265213522</c:v>
                </c:pt>
                <c:pt idx="743">
                  <c:v>-11.274984147583853</c:v>
                </c:pt>
                <c:pt idx="744">
                  <c:v>-13.735689795880941</c:v>
                </c:pt>
                <c:pt idx="745">
                  <c:v>10.529906874310399</c:v>
                </c:pt>
                <c:pt idx="746">
                  <c:v>11.581046010250496</c:v>
                </c:pt>
                <c:pt idx="747">
                  <c:v>4.0956948977918444</c:v>
                </c:pt>
                <c:pt idx="748">
                  <c:v>-24.048985032120825</c:v>
                </c:pt>
                <c:pt idx="749">
                  <c:v>1.1624032228491181</c:v>
                </c:pt>
                <c:pt idx="750">
                  <c:v>-6.6860057909335584</c:v>
                </c:pt>
                <c:pt idx="751">
                  <c:v>2.4300885976554163</c:v>
                </c:pt>
                <c:pt idx="752">
                  <c:v>-12.746641976842012</c:v>
                </c:pt>
                <c:pt idx="753">
                  <c:v>-7.6417803830904383</c:v>
                </c:pt>
                <c:pt idx="754">
                  <c:v>-21.085399430601342</c:v>
                </c:pt>
                <c:pt idx="755">
                  <c:v>26.994226434842133</c:v>
                </c:pt>
                <c:pt idx="756">
                  <c:v>-20.86247631509675</c:v>
                </c:pt>
                <c:pt idx="757">
                  <c:v>60.25172829508729</c:v>
                </c:pt>
                <c:pt idx="758">
                  <c:v>5.1761815003724081</c:v>
                </c:pt>
                <c:pt idx="759">
                  <c:v>12.114652495200506</c:v>
                </c:pt>
                <c:pt idx="760">
                  <c:v>14.315109039909672</c:v>
                </c:pt>
                <c:pt idx="761">
                  <c:v>5.345223693137843</c:v>
                </c:pt>
                <c:pt idx="762">
                  <c:v>-15.95557909666536</c:v>
                </c:pt>
                <c:pt idx="763">
                  <c:v>12.212110218322394</c:v>
                </c:pt>
                <c:pt idx="764">
                  <c:v>-12.47212295593226</c:v>
                </c:pt>
                <c:pt idx="765">
                  <c:v>5.0076412637708714</c:v>
                </c:pt>
                <c:pt idx="766">
                  <c:v>58.415714637974645</c:v>
                </c:pt>
                <c:pt idx="767">
                  <c:v>-18.209771100159799</c:v>
                </c:pt>
                <c:pt idx="768">
                  <c:v>1.1040465923309171</c:v>
                </c:pt>
                <c:pt idx="769">
                  <c:v>-40.142939789293436</c:v>
                </c:pt>
                <c:pt idx="770">
                  <c:v>-23.446665466043719</c:v>
                </c:pt>
                <c:pt idx="771">
                  <c:v>124.80251188816376</c:v>
                </c:pt>
                <c:pt idx="772">
                  <c:v>1.2451949207959103</c:v>
                </c:pt>
                <c:pt idx="773">
                  <c:v>20.31264135973737</c:v>
                </c:pt>
                <c:pt idx="774">
                  <c:v>19.608294244017301</c:v>
                </c:pt>
                <c:pt idx="775">
                  <c:v>-5.807551640112198</c:v>
                </c:pt>
                <c:pt idx="776">
                  <c:v>30.510192658123557</c:v>
                </c:pt>
                <c:pt idx="777">
                  <c:v>-6.3104286232770921</c:v>
                </c:pt>
                <c:pt idx="778">
                  <c:v>-18.313417118114135</c:v>
                </c:pt>
                <c:pt idx="779">
                  <c:v>13.171985078335283</c:v>
                </c:pt>
                <c:pt idx="780">
                  <c:v>2.6454406977824334</c:v>
                </c:pt>
                <c:pt idx="781">
                  <c:v>36.013456319912905</c:v>
                </c:pt>
                <c:pt idx="782">
                  <c:v>1.9063220128558243</c:v>
                </c:pt>
                <c:pt idx="783">
                  <c:v>21.562163643965373</c:v>
                </c:pt>
                <c:pt idx="784">
                  <c:v>-22.764750691477836</c:v>
                </c:pt>
                <c:pt idx="785">
                  <c:v>6.7405203105238023</c:v>
                </c:pt>
                <c:pt idx="786">
                  <c:v>12.026105211451508</c:v>
                </c:pt>
                <c:pt idx="787">
                  <c:v>-3.3457612827057304</c:v>
                </c:pt>
                <c:pt idx="788">
                  <c:v>-0.74963233788878192</c:v>
                </c:pt>
                <c:pt idx="789">
                  <c:v>60.765563536537158</c:v>
                </c:pt>
                <c:pt idx="790">
                  <c:v>-25.838536555466678</c:v>
                </c:pt>
                <c:pt idx="791">
                  <c:v>-23.602557190247275</c:v>
                </c:pt>
                <c:pt idx="792">
                  <c:v>22.91222726914901</c:v>
                </c:pt>
                <c:pt idx="793">
                  <c:v>-16.986489493113101</c:v>
                </c:pt>
                <c:pt idx="794">
                  <c:v>26.169205967346507</c:v>
                </c:pt>
                <c:pt idx="795">
                  <c:v>-23.356602913559492</c:v>
                </c:pt>
                <c:pt idx="796">
                  <c:v>-16.668737243535595</c:v>
                </c:pt>
                <c:pt idx="797">
                  <c:v>-18.08037476512888</c:v>
                </c:pt>
                <c:pt idx="798">
                  <c:v>-10.468533340975281</c:v>
                </c:pt>
                <c:pt idx="799">
                  <c:v>16.431932788959266</c:v>
                </c:pt>
                <c:pt idx="800">
                  <c:v>-20.001664934211888</c:v>
                </c:pt>
                <c:pt idx="801">
                  <c:v>-3.5773273276492716</c:v>
                </c:pt>
                <c:pt idx="802">
                  <c:v>-17.252402834921362</c:v>
                </c:pt>
                <c:pt idx="803">
                  <c:v>3.2150884401158777</c:v>
                </c:pt>
                <c:pt idx="804">
                  <c:v>22.42192063135909</c:v>
                </c:pt>
                <c:pt idx="805">
                  <c:v>68.715198418937021</c:v>
                </c:pt>
                <c:pt idx="806">
                  <c:v>3.3270338683898686</c:v>
                </c:pt>
                <c:pt idx="807">
                  <c:v>-4.6872422733294172</c:v>
                </c:pt>
                <c:pt idx="808">
                  <c:v>1.3737860402469808</c:v>
                </c:pt>
                <c:pt idx="809">
                  <c:v>-12.946492605232976</c:v>
                </c:pt>
                <c:pt idx="810">
                  <c:v>-6.7205073157741868</c:v>
                </c:pt>
                <c:pt idx="811">
                  <c:v>-4.2235386706387796</c:v>
                </c:pt>
                <c:pt idx="812">
                  <c:v>-9.3342481908245727</c:v>
                </c:pt>
                <c:pt idx="813">
                  <c:v>35.136349034378384</c:v>
                </c:pt>
                <c:pt idx="814">
                  <c:v>3.8693241855841478</c:v>
                </c:pt>
                <c:pt idx="815">
                  <c:v>-17.957019840198488</c:v>
                </c:pt>
                <c:pt idx="816">
                  <c:v>17.670371369892067</c:v>
                </c:pt>
                <c:pt idx="817">
                  <c:v>16.288920392486489</c:v>
                </c:pt>
                <c:pt idx="818">
                  <c:v>-11.046462964410598</c:v>
                </c:pt>
                <c:pt idx="819">
                  <c:v>-5.5752850390104811</c:v>
                </c:pt>
                <c:pt idx="820">
                  <c:v>-24.294147827434738</c:v>
                </c:pt>
                <c:pt idx="821">
                  <c:v>3.1932252191832049</c:v>
                </c:pt>
                <c:pt idx="822">
                  <c:v>-12.30363193260888</c:v>
                </c:pt>
                <c:pt idx="823">
                  <c:v>-4.1086960228053879</c:v>
                </c:pt>
                <c:pt idx="824">
                  <c:v>12.721812813831271</c:v>
                </c:pt>
                <c:pt idx="825">
                  <c:v>-7.360426537684738</c:v>
                </c:pt>
                <c:pt idx="826">
                  <c:v>-10.123983646106598</c:v>
                </c:pt>
                <c:pt idx="827">
                  <c:v>10.099774503828101</c:v>
                </c:pt>
                <c:pt idx="828">
                  <c:v>-2.3316264033264105</c:v>
                </c:pt>
                <c:pt idx="829">
                  <c:v>-15.167928334786751</c:v>
                </c:pt>
                <c:pt idx="830">
                  <c:v>-8.7551161592240216</c:v>
                </c:pt>
                <c:pt idx="831">
                  <c:v>-9.0152230513906666</c:v>
                </c:pt>
                <c:pt idx="832">
                  <c:v>-1.1629877481950004</c:v>
                </c:pt>
                <c:pt idx="833">
                  <c:v>-6.6039080049532881</c:v>
                </c:pt>
                <c:pt idx="834">
                  <c:v>25.584102776919263</c:v>
                </c:pt>
                <c:pt idx="835">
                  <c:v>-7.5062743075958762</c:v>
                </c:pt>
                <c:pt idx="836">
                  <c:v>1.0300653785242204</c:v>
                </c:pt>
                <c:pt idx="837">
                  <c:v>-2.6598623633754528</c:v>
                </c:pt>
                <c:pt idx="838">
                  <c:v>8.8056522254683358</c:v>
                </c:pt>
                <c:pt idx="839">
                  <c:v>-3.4324681077127153</c:v>
                </c:pt>
                <c:pt idx="840">
                  <c:v>37.435201162659453</c:v>
                </c:pt>
                <c:pt idx="841">
                  <c:v>-9.2627316909918029</c:v>
                </c:pt>
                <c:pt idx="842">
                  <c:v>-2.6445319051827134</c:v>
                </c:pt>
                <c:pt idx="843">
                  <c:v>-14.50779206826271</c:v>
                </c:pt>
                <c:pt idx="844">
                  <c:v>1.0343056161215571</c:v>
                </c:pt>
                <c:pt idx="845">
                  <c:v>-33.590969687052635</c:v>
                </c:pt>
                <c:pt idx="846">
                  <c:v>21.775135457163842</c:v>
                </c:pt>
                <c:pt idx="847">
                  <c:v>78.245497395647533</c:v>
                </c:pt>
                <c:pt idx="848">
                  <c:v>6.1275712789771397</c:v>
                </c:pt>
                <c:pt idx="849">
                  <c:v>-4.4253035255200075</c:v>
                </c:pt>
                <c:pt idx="850">
                  <c:v>-23.48624855303613</c:v>
                </c:pt>
                <c:pt idx="851">
                  <c:v>8.1032862660840017</c:v>
                </c:pt>
                <c:pt idx="852">
                  <c:v>-9.0469105760613289</c:v>
                </c:pt>
                <c:pt idx="853">
                  <c:v>51.941076875780936</c:v>
                </c:pt>
                <c:pt idx="854">
                  <c:v>6.8702286301981701</c:v>
                </c:pt>
                <c:pt idx="855">
                  <c:v>-9.7405123409841607</c:v>
                </c:pt>
                <c:pt idx="856">
                  <c:v>-11.966015707613504</c:v>
                </c:pt>
                <c:pt idx="857">
                  <c:v>-1.6297936232533647</c:v>
                </c:pt>
                <c:pt idx="858">
                  <c:v>9.8924003000574494</c:v>
                </c:pt>
                <c:pt idx="859">
                  <c:v>12.646538959850755</c:v>
                </c:pt>
                <c:pt idx="860">
                  <c:v>-8.3586901922083996</c:v>
                </c:pt>
                <c:pt idx="861">
                  <c:v>2.4367684723854968</c:v>
                </c:pt>
                <c:pt idx="862">
                  <c:v>-1.4556527181950578</c:v>
                </c:pt>
                <c:pt idx="863">
                  <c:v>-1.5428116264274081</c:v>
                </c:pt>
                <c:pt idx="864">
                  <c:v>-18.401312826788796</c:v>
                </c:pt>
                <c:pt idx="865">
                  <c:v>39.413305446924554</c:v>
                </c:pt>
                <c:pt idx="866">
                  <c:v>-29.860920450573111</c:v>
                </c:pt>
                <c:pt idx="867">
                  <c:v>-6.409641435525586</c:v>
                </c:pt>
                <c:pt idx="868">
                  <c:v>-8.1793699998146572</c:v>
                </c:pt>
                <c:pt idx="869">
                  <c:v>1.1136776542534363</c:v>
                </c:pt>
                <c:pt idx="870">
                  <c:v>2.6294013722912801</c:v>
                </c:pt>
                <c:pt idx="871">
                  <c:v>-18.083408996424264</c:v>
                </c:pt>
                <c:pt idx="872">
                  <c:v>-1.3495614411924315</c:v>
                </c:pt>
                <c:pt idx="873">
                  <c:v>-21.768414562622901</c:v>
                </c:pt>
                <c:pt idx="874">
                  <c:v>-17.270247016424001</c:v>
                </c:pt>
                <c:pt idx="875">
                  <c:v>-24.560400707941572</c:v>
                </c:pt>
                <c:pt idx="876">
                  <c:v>4.9493160381514549</c:v>
                </c:pt>
                <c:pt idx="877">
                  <c:v>-22.091871153547949</c:v>
                </c:pt>
                <c:pt idx="878">
                  <c:v>0.13762091240466745</c:v>
                </c:pt>
                <c:pt idx="879">
                  <c:v>-22.151626373099354</c:v>
                </c:pt>
                <c:pt idx="880">
                  <c:v>-2.9288711810611616</c:v>
                </c:pt>
                <c:pt idx="881">
                  <c:v>1.6957656225998079</c:v>
                </c:pt>
                <c:pt idx="882">
                  <c:v>15.473718084972509</c:v>
                </c:pt>
                <c:pt idx="883">
                  <c:v>10.372515965885768</c:v>
                </c:pt>
                <c:pt idx="884">
                  <c:v>27.954008212985791</c:v>
                </c:pt>
                <c:pt idx="885">
                  <c:v>-19.762046439707284</c:v>
                </c:pt>
                <c:pt idx="886">
                  <c:v>22.573396859850369</c:v>
                </c:pt>
                <c:pt idx="887">
                  <c:v>-3.3703755953796062</c:v>
                </c:pt>
                <c:pt idx="888">
                  <c:v>-7.8846724023277055</c:v>
                </c:pt>
                <c:pt idx="889">
                  <c:v>3.5961353187553744</c:v>
                </c:pt>
                <c:pt idx="890">
                  <c:v>-0.79611050616193779</c:v>
                </c:pt>
                <c:pt idx="891">
                  <c:v>-3.3419934389568819</c:v>
                </c:pt>
                <c:pt idx="892">
                  <c:v>-27.867127241551945</c:v>
                </c:pt>
                <c:pt idx="893">
                  <c:v>13.41756122598909</c:v>
                </c:pt>
                <c:pt idx="894">
                  <c:v>-10.613616864422568</c:v>
                </c:pt>
                <c:pt idx="895">
                  <c:v>-24.195781185019364</c:v>
                </c:pt>
                <c:pt idx="896">
                  <c:v>-5.3802032015090759</c:v>
                </c:pt>
                <c:pt idx="897">
                  <c:v>23.666695944271368</c:v>
                </c:pt>
                <c:pt idx="898">
                  <c:v>-14.299913180170744</c:v>
                </c:pt>
                <c:pt idx="899">
                  <c:v>7.5795817954286502</c:v>
                </c:pt>
                <c:pt idx="900">
                  <c:v>-17.137822023861872</c:v>
                </c:pt>
                <c:pt idx="901">
                  <c:v>-11.080288225613995</c:v>
                </c:pt>
                <c:pt idx="902">
                  <c:v>-9.2862864697503475</c:v>
                </c:pt>
                <c:pt idx="903">
                  <c:v>1.6981229123343802</c:v>
                </c:pt>
                <c:pt idx="904">
                  <c:v>21.21076229542377</c:v>
                </c:pt>
                <c:pt idx="905">
                  <c:v>-19.859207500903274</c:v>
                </c:pt>
                <c:pt idx="906">
                  <c:v>9.1950225482736059</c:v>
                </c:pt>
                <c:pt idx="907">
                  <c:v>-13.977128781090869</c:v>
                </c:pt>
                <c:pt idx="908">
                  <c:v>22.629899078092322</c:v>
                </c:pt>
                <c:pt idx="909">
                  <c:v>-10.518543862200048</c:v>
                </c:pt>
                <c:pt idx="910">
                  <c:v>5.2536152982245667</c:v>
                </c:pt>
                <c:pt idx="911">
                  <c:v>-33.473594113805419</c:v>
                </c:pt>
                <c:pt idx="912">
                  <c:v>-14.784468857504987</c:v>
                </c:pt>
                <c:pt idx="913">
                  <c:v>-6.8034906322118545</c:v>
                </c:pt>
                <c:pt idx="914">
                  <c:v>0.13387359259630216</c:v>
                </c:pt>
                <c:pt idx="915">
                  <c:v>-4.0115873487788889</c:v>
                </c:pt>
                <c:pt idx="916">
                  <c:v>-27.035338514082611</c:v>
                </c:pt>
                <c:pt idx="917">
                  <c:v>-17.958946342633524</c:v>
                </c:pt>
                <c:pt idx="918">
                  <c:v>-18.181775707760011</c:v>
                </c:pt>
                <c:pt idx="919">
                  <c:v>-2.7755734625992083</c:v>
                </c:pt>
                <c:pt idx="920">
                  <c:v>6.5378511361521454</c:v>
                </c:pt>
                <c:pt idx="921">
                  <c:v>-12.679264536791326</c:v>
                </c:pt>
                <c:pt idx="922">
                  <c:v>51.965549168604326</c:v>
                </c:pt>
                <c:pt idx="923">
                  <c:v>34.170895653307639</c:v>
                </c:pt>
                <c:pt idx="924">
                  <c:v>-11.707327628468676</c:v>
                </c:pt>
                <c:pt idx="925">
                  <c:v>24.124292975569595</c:v>
                </c:pt>
                <c:pt idx="926">
                  <c:v>-38.494274623858971</c:v>
                </c:pt>
                <c:pt idx="927">
                  <c:v>-21.256518703946689</c:v>
                </c:pt>
                <c:pt idx="928">
                  <c:v>-10.556446747925586</c:v>
                </c:pt>
                <c:pt idx="929">
                  <c:v>-13.351821708625634</c:v>
                </c:pt>
                <c:pt idx="930">
                  <c:v>0.49802100500351898</c:v>
                </c:pt>
                <c:pt idx="931">
                  <c:v>-33.858601644318952</c:v>
                </c:pt>
                <c:pt idx="932">
                  <c:v>-14.958676102717984</c:v>
                </c:pt>
                <c:pt idx="933">
                  <c:v>3.400751850637441</c:v>
                </c:pt>
                <c:pt idx="934">
                  <c:v>36.415695385115114</c:v>
                </c:pt>
                <c:pt idx="935">
                  <c:v>-16.587856231830244</c:v>
                </c:pt>
                <c:pt idx="936">
                  <c:v>36.705868469188843</c:v>
                </c:pt>
                <c:pt idx="937">
                  <c:v>5.2891755511866947</c:v>
                </c:pt>
                <c:pt idx="938">
                  <c:v>-1.7890866314665175</c:v>
                </c:pt>
                <c:pt idx="939">
                  <c:v>0.5193221196554223</c:v>
                </c:pt>
                <c:pt idx="940">
                  <c:v>-4.5020183848557949</c:v>
                </c:pt>
                <c:pt idx="941">
                  <c:v>-14.494094580062123</c:v>
                </c:pt>
                <c:pt idx="942">
                  <c:v>-7.1278248531897432</c:v>
                </c:pt>
                <c:pt idx="943">
                  <c:v>10.389912968768893</c:v>
                </c:pt>
                <c:pt idx="944">
                  <c:v>6.7844648928754756</c:v>
                </c:pt>
                <c:pt idx="945">
                  <c:v>11.267517160796878</c:v>
                </c:pt>
                <c:pt idx="946">
                  <c:v>0.61836232431130611</c:v>
                </c:pt>
                <c:pt idx="947">
                  <c:v>18.499943637004399</c:v>
                </c:pt>
                <c:pt idx="948">
                  <c:v>-4.6333749372913555</c:v>
                </c:pt>
                <c:pt idx="949">
                  <c:v>-4.488136078732321</c:v>
                </c:pt>
                <c:pt idx="950">
                  <c:v>3.3038779512842282</c:v>
                </c:pt>
                <c:pt idx="951">
                  <c:v>-13.238666105511051</c:v>
                </c:pt>
                <c:pt idx="952">
                  <c:v>-13.125514079679956</c:v>
                </c:pt>
                <c:pt idx="953">
                  <c:v>-16.806462126387146</c:v>
                </c:pt>
                <c:pt idx="954">
                  <c:v>-13.299054065213092</c:v>
                </c:pt>
                <c:pt idx="955">
                  <c:v>-11.462657273212542</c:v>
                </c:pt>
                <c:pt idx="956">
                  <c:v>48.10306977953735</c:v>
                </c:pt>
                <c:pt idx="957">
                  <c:v>56.132173036222262</c:v>
                </c:pt>
                <c:pt idx="958">
                  <c:v>45.860772702352847</c:v>
                </c:pt>
                <c:pt idx="959">
                  <c:v>8.4477597636845161</c:v>
                </c:pt>
                <c:pt idx="960">
                  <c:v>23.795080029855029</c:v>
                </c:pt>
                <c:pt idx="961">
                  <c:v>-13.198597504451593</c:v>
                </c:pt>
                <c:pt idx="962">
                  <c:v>62.720438299606883</c:v>
                </c:pt>
                <c:pt idx="963">
                  <c:v>11.431676393887045</c:v>
                </c:pt>
                <c:pt idx="964">
                  <c:v>-16.924579117474238</c:v>
                </c:pt>
                <c:pt idx="965">
                  <c:v>-17.93558834093718</c:v>
                </c:pt>
                <c:pt idx="966">
                  <c:v>0.68321504691379786</c:v>
                </c:pt>
                <c:pt idx="967">
                  <c:v>22.733662215529421</c:v>
                </c:pt>
                <c:pt idx="968">
                  <c:v>-0.15334685224216216</c:v>
                </c:pt>
                <c:pt idx="969">
                  <c:v>12.422463927013766</c:v>
                </c:pt>
                <c:pt idx="970">
                  <c:v>-5.3626467352311273</c:v>
                </c:pt>
                <c:pt idx="971">
                  <c:v>-11.028307084506189</c:v>
                </c:pt>
                <c:pt idx="972">
                  <c:v>-37.698795848785444</c:v>
                </c:pt>
                <c:pt idx="973">
                  <c:v>-9.9831829847164464</c:v>
                </c:pt>
                <c:pt idx="974">
                  <c:v>-11.52964484682772</c:v>
                </c:pt>
                <c:pt idx="975">
                  <c:v>-7.2137684662407295</c:v>
                </c:pt>
                <c:pt idx="976">
                  <c:v>-18.099125664121065</c:v>
                </c:pt>
                <c:pt idx="977">
                  <c:v>-15.946524550397733</c:v>
                </c:pt>
                <c:pt idx="978">
                  <c:v>-9.7467734857516959</c:v>
                </c:pt>
                <c:pt idx="979">
                  <c:v>-9.5803171745880231</c:v>
                </c:pt>
                <c:pt idx="980">
                  <c:v>12.293958669360801</c:v>
                </c:pt>
                <c:pt idx="981">
                  <c:v>-25.115729276467427</c:v>
                </c:pt>
                <c:pt idx="982">
                  <c:v>24.518950649510842</c:v>
                </c:pt>
                <c:pt idx="983">
                  <c:v>18.328696812506863</c:v>
                </c:pt>
                <c:pt idx="984">
                  <c:v>-6.5212910868202343</c:v>
                </c:pt>
                <c:pt idx="985">
                  <c:v>-18.594185029706765</c:v>
                </c:pt>
                <c:pt idx="986">
                  <c:v>-5.1966514860390731</c:v>
                </c:pt>
                <c:pt idx="987">
                  <c:v>-5.0703265679916241</c:v>
                </c:pt>
                <c:pt idx="988">
                  <c:v>-18.810750375778348</c:v>
                </c:pt>
                <c:pt idx="989">
                  <c:v>42.765261273434149</c:v>
                </c:pt>
                <c:pt idx="990">
                  <c:v>-6.0272250468307504</c:v>
                </c:pt>
                <c:pt idx="991">
                  <c:v>-31.251142647493666</c:v>
                </c:pt>
                <c:pt idx="992">
                  <c:v>-17.832828575606207</c:v>
                </c:pt>
                <c:pt idx="993">
                  <c:v>-22.041406021350554</c:v>
                </c:pt>
                <c:pt idx="994">
                  <c:v>-8.0137252738900315</c:v>
                </c:pt>
                <c:pt idx="995">
                  <c:v>-11.134630100482781</c:v>
                </c:pt>
                <c:pt idx="996">
                  <c:v>6.5801852725941785</c:v>
                </c:pt>
                <c:pt idx="997">
                  <c:v>8.8521502513475525</c:v>
                </c:pt>
                <c:pt idx="998">
                  <c:v>-23.265554212582263</c:v>
                </c:pt>
                <c:pt idx="999">
                  <c:v>4.1619124791762099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Control!$I$2:$I$1001</c:f>
              <c:numCache>
                <c:formatCode>0.0000</c:formatCode>
                <c:ptCount val="1000"/>
                <c:pt idx="0">
                  <c:v>68.22437025312901</c:v>
                </c:pt>
                <c:pt idx="1">
                  <c:v>-4.2474561830663617</c:v>
                </c:pt>
                <c:pt idx="2">
                  <c:v>8.9286959383289499</c:v>
                </c:pt>
                <c:pt idx="3">
                  <c:v>109.15334017983264</c:v>
                </c:pt>
                <c:pt idx="4">
                  <c:v>26.750387102934774</c:v>
                </c:pt>
                <c:pt idx="5">
                  <c:v>28.085847145467067</c:v>
                </c:pt>
                <c:pt idx="6">
                  <c:v>14.448016674405091</c:v>
                </c:pt>
                <c:pt idx="7">
                  <c:v>-34.856604321471835</c:v>
                </c:pt>
                <c:pt idx="8">
                  <c:v>-74.475893504382782</c:v>
                </c:pt>
                <c:pt idx="9">
                  <c:v>53.62421882635806</c:v>
                </c:pt>
                <c:pt idx="10">
                  <c:v>-72.517255460442286</c:v>
                </c:pt>
                <c:pt idx="11">
                  <c:v>15.178276810312109</c:v>
                </c:pt>
                <c:pt idx="12">
                  <c:v>-14.284380963623569</c:v>
                </c:pt>
                <c:pt idx="13">
                  <c:v>55.40717062694516</c:v>
                </c:pt>
                <c:pt idx="14">
                  <c:v>21.996657354766199</c:v>
                </c:pt>
                <c:pt idx="15">
                  <c:v>59.823896904434434</c:v>
                </c:pt>
                <c:pt idx="16">
                  <c:v>-48.950871152422231</c:v>
                </c:pt>
                <c:pt idx="17">
                  <c:v>-11.585000848840689</c:v>
                </c:pt>
                <c:pt idx="18">
                  <c:v>-16.392695053473474</c:v>
                </c:pt>
                <c:pt idx="19">
                  <c:v>45.629177428285182</c:v>
                </c:pt>
                <c:pt idx="20">
                  <c:v>21.949328693166816</c:v>
                </c:pt>
                <c:pt idx="21">
                  <c:v>7.3326798657637955</c:v>
                </c:pt>
                <c:pt idx="22">
                  <c:v>-1.0156304255017794</c:v>
                </c:pt>
                <c:pt idx="23">
                  <c:v>26.838944721306682</c:v>
                </c:pt>
                <c:pt idx="24">
                  <c:v>-32.187217383733042</c:v>
                </c:pt>
                <c:pt idx="25">
                  <c:v>-31.244348422943219</c:v>
                </c:pt>
                <c:pt idx="26">
                  <c:v>-46.671968108312569</c:v>
                </c:pt>
                <c:pt idx="27">
                  <c:v>-39.243725735992655</c:v>
                </c:pt>
                <c:pt idx="28">
                  <c:v>15.739977271253588</c:v>
                </c:pt>
                <c:pt idx="29">
                  <c:v>69.493780636725091</c:v>
                </c:pt>
                <c:pt idx="30">
                  <c:v>-65.743025814709753</c:v>
                </c:pt>
                <c:pt idx="31">
                  <c:v>-8.0296285788011659</c:v>
                </c:pt>
                <c:pt idx="32">
                  <c:v>12.883267996909854</c:v>
                </c:pt>
                <c:pt idx="33">
                  <c:v>-47.479798034174564</c:v>
                </c:pt>
                <c:pt idx="34">
                  <c:v>32.84970859084661</c:v>
                </c:pt>
                <c:pt idx="35">
                  <c:v>36.583020947476811</c:v>
                </c:pt>
                <c:pt idx="36">
                  <c:v>25.382895465137963</c:v>
                </c:pt>
                <c:pt idx="37">
                  <c:v>-5.7462842543737516</c:v>
                </c:pt>
                <c:pt idx="38">
                  <c:v>2.4500775805833861</c:v>
                </c:pt>
                <c:pt idx="39">
                  <c:v>20.538842462628203</c:v>
                </c:pt>
                <c:pt idx="40">
                  <c:v>34.000043540579973</c:v>
                </c:pt>
                <c:pt idx="41">
                  <c:v>-26.117453308681029</c:v>
                </c:pt>
                <c:pt idx="42">
                  <c:v>29.03444322699475</c:v>
                </c:pt>
                <c:pt idx="43">
                  <c:v>24.086726697161851</c:v>
                </c:pt>
                <c:pt idx="44">
                  <c:v>22.271416864634421</c:v>
                </c:pt>
                <c:pt idx="45">
                  <c:v>-14.090749113486105</c:v>
                </c:pt>
                <c:pt idx="46">
                  <c:v>46.851380218915978</c:v>
                </c:pt>
                <c:pt idx="47">
                  <c:v>45.743519540284865</c:v>
                </c:pt>
                <c:pt idx="48">
                  <c:v>82.439929182582119</c:v>
                </c:pt>
                <c:pt idx="49">
                  <c:v>13.396721993361133</c:v>
                </c:pt>
                <c:pt idx="50">
                  <c:v>75.792771163183886</c:v>
                </c:pt>
                <c:pt idx="51">
                  <c:v>7.6474445544014973</c:v>
                </c:pt>
                <c:pt idx="52">
                  <c:v>-18.798160292102832</c:v>
                </c:pt>
                <c:pt idx="53">
                  <c:v>1.483296363113336</c:v>
                </c:pt>
                <c:pt idx="54">
                  <c:v>41.844720477153935</c:v>
                </c:pt>
                <c:pt idx="55">
                  <c:v>128.19865841540192</c:v>
                </c:pt>
                <c:pt idx="56">
                  <c:v>-33.742924218894792</c:v>
                </c:pt>
                <c:pt idx="57">
                  <c:v>3.8154974181675314</c:v>
                </c:pt>
                <c:pt idx="58">
                  <c:v>-39.904607333209519</c:v>
                </c:pt>
                <c:pt idx="59">
                  <c:v>62.565103064771783</c:v>
                </c:pt>
                <c:pt idx="60">
                  <c:v>61.244936150484435</c:v>
                </c:pt>
                <c:pt idx="61">
                  <c:v>55.145383469523694</c:v>
                </c:pt>
                <c:pt idx="62">
                  <c:v>66.717095412619599</c:v>
                </c:pt>
                <c:pt idx="63">
                  <c:v>-32.748355722997246</c:v>
                </c:pt>
                <c:pt idx="64">
                  <c:v>-3.6387642200119683</c:v>
                </c:pt>
                <c:pt idx="65">
                  <c:v>16.7680300401381</c:v>
                </c:pt>
                <c:pt idx="66">
                  <c:v>-64.323629614992484</c:v>
                </c:pt>
                <c:pt idx="67">
                  <c:v>66.852755914529922</c:v>
                </c:pt>
                <c:pt idx="68">
                  <c:v>-18.13248379343316</c:v>
                </c:pt>
                <c:pt idx="69">
                  <c:v>-14.252920549774343</c:v>
                </c:pt>
                <c:pt idx="70">
                  <c:v>-22.163559254166742</c:v>
                </c:pt>
                <c:pt idx="71">
                  <c:v>6.3637141496252223</c:v>
                </c:pt>
                <c:pt idx="72">
                  <c:v>63.538513939393354</c:v>
                </c:pt>
                <c:pt idx="73">
                  <c:v>22.469166383836054</c:v>
                </c:pt>
                <c:pt idx="74">
                  <c:v>-77.799683782775162</c:v>
                </c:pt>
                <c:pt idx="75">
                  <c:v>33.35208685946138</c:v>
                </c:pt>
                <c:pt idx="76">
                  <c:v>-39.736136480921687</c:v>
                </c:pt>
                <c:pt idx="77">
                  <c:v>-28.358684813797488</c:v>
                </c:pt>
                <c:pt idx="78">
                  <c:v>19.01294176556565</c:v>
                </c:pt>
                <c:pt idx="79">
                  <c:v>2.0342335212414024</c:v>
                </c:pt>
                <c:pt idx="80">
                  <c:v>0.2645354164246303</c:v>
                </c:pt>
                <c:pt idx="81">
                  <c:v>50.864704615386877</c:v>
                </c:pt>
                <c:pt idx="82">
                  <c:v>-9.3697421111687635</c:v>
                </c:pt>
                <c:pt idx="83">
                  <c:v>29.031526653773863</c:v>
                </c:pt>
                <c:pt idx="84">
                  <c:v>-35.937426107284743</c:v>
                </c:pt>
                <c:pt idx="85">
                  <c:v>5.6031741792981506</c:v>
                </c:pt>
                <c:pt idx="86">
                  <c:v>-61.846105061185895</c:v>
                </c:pt>
                <c:pt idx="87">
                  <c:v>8.9113186665779107</c:v>
                </c:pt>
                <c:pt idx="88">
                  <c:v>103.85394577729869</c:v>
                </c:pt>
                <c:pt idx="89">
                  <c:v>27.971602452080162</c:v>
                </c:pt>
                <c:pt idx="90">
                  <c:v>40.834598869753762</c:v>
                </c:pt>
                <c:pt idx="91">
                  <c:v>14.237518185511878</c:v>
                </c:pt>
                <c:pt idx="92">
                  <c:v>49.388187505255587</c:v>
                </c:pt>
                <c:pt idx="93">
                  <c:v>-19.908929852304862</c:v>
                </c:pt>
                <c:pt idx="94">
                  <c:v>23.384490237510313</c:v>
                </c:pt>
                <c:pt idx="95">
                  <c:v>2.6408002209666455</c:v>
                </c:pt>
                <c:pt idx="96">
                  <c:v>59.191139736303647</c:v>
                </c:pt>
                <c:pt idx="97">
                  <c:v>-26.437446226948786</c:v>
                </c:pt>
                <c:pt idx="98">
                  <c:v>-31.004691040379448</c:v>
                </c:pt>
                <c:pt idx="99">
                  <c:v>62.713420393425395</c:v>
                </c:pt>
                <c:pt idx="100">
                  <c:v>38.634074866897677</c:v>
                </c:pt>
                <c:pt idx="101">
                  <c:v>84.117579684718734</c:v>
                </c:pt>
                <c:pt idx="102">
                  <c:v>-24.529845328169227</c:v>
                </c:pt>
                <c:pt idx="103">
                  <c:v>30.887869011051528</c:v>
                </c:pt>
                <c:pt idx="104">
                  <c:v>24.270127658714198</c:v>
                </c:pt>
                <c:pt idx="105">
                  <c:v>-6.0960240439032569</c:v>
                </c:pt>
                <c:pt idx="106">
                  <c:v>47.544368277938872</c:v>
                </c:pt>
                <c:pt idx="107">
                  <c:v>-46.285831753981867</c:v>
                </c:pt>
                <c:pt idx="108">
                  <c:v>-10.659216273973207</c:v>
                </c:pt>
                <c:pt idx="109">
                  <c:v>25.670757202414208</c:v>
                </c:pt>
                <c:pt idx="110">
                  <c:v>-102.36422028424974</c:v>
                </c:pt>
                <c:pt idx="111">
                  <c:v>-27.066777755724104</c:v>
                </c:pt>
                <c:pt idx="112">
                  <c:v>42.721675814560086</c:v>
                </c:pt>
                <c:pt idx="113">
                  <c:v>6.6625012409446782</c:v>
                </c:pt>
                <c:pt idx="114">
                  <c:v>35.91343530433798</c:v>
                </c:pt>
                <c:pt idx="115">
                  <c:v>3.2784561411981912</c:v>
                </c:pt>
                <c:pt idx="116">
                  <c:v>12.363476884744514</c:v>
                </c:pt>
                <c:pt idx="117">
                  <c:v>38.947428919883734</c:v>
                </c:pt>
                <c:pt idx="118">
                  <c:v>45.119499443156379</c:v>
                </c:pt>
                <c:pt idx="119">
                  <c:v>49.946429043508985</c:v>
                </c:pt>
                <c:pt idx="120">
                  <c:v>8.9251960223771434</c:v>
                </c:pt>
                <c:pt idx="121">
                  <c:v>22.50962953198437</c:v>
                </c:pt>
                <c:pt idx="122">
                  <c:v>-33.170206453421358</c:v>
                </c:pt>
                <c:pt idx="123">
                  <c:v>41.777016707759167</c:v>
                </c:pt>
                <c:pt idx="124">
                  <c:v>-10.745604988779466</c:v>
                </c:pt>
                <c:pt idx="125">
                  <c:v>51.713666273054038</c:v>
                </c:pt>
                <c:pt idx="126">
                  <c:v>-23.821392267599784</c:v>
                </c:pt>
                <c:pt idx="127">
                  <c:v>6.5984738569963106</c:v>
                </c:pt>
                <c:pt idx="128">
                  <c:v>-21.579102579705054</c:v>
                </c:pt>
                <c:pt idx="129">
                  <c:v>-53.447457773913115</c:v>
                </c:pt>
                <c:pt idx="130">
                  <c:v>-48.941058084291384</c:v>
                </c:pt>
                <c:pt idx="131">
                  <c:v>27.842531741133605</c:v>
                </c:pt>
                <c:pt idx="132">
                  <c:v>51.027986937759124</c:v>
                </c:pt>
                <c:pt idx="133">
                  <c:v>65.921658319452234</c:v>
                </c:pt>
                <c:pt idx="134">
                  <c:v>-30.213548084281754</c:v>
                </c:pt>
                <c:pt idx="135">
                  <c:v>22.41752524299514</c:v>
                </c:pt>
                <c:pt idx="136">
                  <c:v>114.35002211280522</c:v>
                </c:pt>
                <c:pt idx="137">
                  <c:v>18.087638155297299</c:v>
                </c:pt>
                <c:pt idx="138">
                  <c:v>15.124481859612013</c:v>
                </c:pt>
                <c:pt idx="139">
                  <c:v>-42.330850438892902</c:v>
                </c:pt>
                <c:pt idx="140">
                  <c:v>-36.312011141672301</c:v>
                </c:pt>
                <c:pt idx="141">
                  <c:v>-52.117115343712356</c:v>
                </c:pt>
                <c:pt idx="142">
                  <c:v>28.424999519824347</c:v>
                </c:pt>
                <c:pt idx="143">
                  <c:v>20.986618588776345</c:v>
                </c:pt>
                <c:pt idx="144">
                  <c:v>57.403966675424215</c:v>
                </c:pt>
                <c:pt idx="145">
                  <c:v>-26.324226529871815</c:v>
                </c:pt>
                <c:pt idx="146">
                  <c:v>16.272664175149274</c:v>
                </c:pt>
                <c:pt idx="147">
                  <c:v>-11.943053820070197</c:v>
                </c:pt>
                <c:pt idx="148">
                  <c:v>37.292993443338858</c:v>
                </c:pt>
                <c:pt idx="149">
                  <c:v>13.844331751734337</c:v>
                </c:pt>
                <c:pt idx="150">
                  <c:v>44.572291769647308</c:v>
                </c:pt>
                <c:pt idx="151">
                  <c:v>38.312320099338848</c:v>
                </c:pt>
                <c:pt idx="152">
                  <c:v>-41.136104050420066</c:v>
                </c:pt>
                <c:pt idx="153">
                  <c:v>-3.2179745013058856</c:v>
                </c:pt>
                <c:pt idx="154">
                  <c:v>-35.285877894807633</c:v>
                </c:pt>
                <c:pt idx="155">
                  <c:v>10.480810983981726</c:v>
                </c:pt>
                <c:pt idx="156">
                  <c:v>-38.483474816504298</c:v>
                </c:pt>
                <c:pt idx="157">
                  <c:v>-0.83407301888095087</c:v>
                </c:pt>
                <c:pt idx="158">
                  <c:v>76.502854105003792</c:v>
                </c:pt>
                <c:pt idx="159">
                  <c:v>-13.933988221105331</c:v>
                </c:pt>
                <c:pt idx="160">
                  <c:v>-17.192076187875617</c:v>
                </c:pt>
                <c:pt idx="161">
                  <c:v>-16.344964976890473</c:v>
                </c:pt>
                <c:pt idx="162">
                  <c:v>39.376428893842075</c:v>
                </c:pt>
                <c:pt idx="163">
                  <c:v>-40.945175211386086</c:v>
                </c:pt>
                <c:pt idx="164">
                  <c:v>2.8252913758588551</c:v>
                </c:pt>
                <c:pt idx="165">
                  <c:v>3.559806930972961</c:v>
                </c:pt>
                <c:pt idx="166">
                  <c:v>-54.439180998238513</c:v>
                </c:pt>
                <c:pt idx="167">
                  <c:v>37.945164544806012</c:v>
                </c:pt>
                <c:pt idx="168">
                  <c:v>96.848541836163037</c:v>
                </c:pt>
                <c:pt idx="169">
                  <c:v>5.0745701183397465</c:v>
                </c:pt>
                <c:pt idx="170">
                  <c:v>37.476082759930804</c:v>
                </c:pt>
                <c:pt idx="171">
                  <c:v>-7.4114613382125265</c:v>
                </c:pt>
                <c:pt idx="172">
                  <c:v>37.28663907973263</c:v>
                </c:pt>
                <c:pt idx="173">
                  <c:v>36.846671396223087</c:v>
                </c:pt>
                <c:pt idx="174">
                  <c:v>6.3501440534460949</c:v>
                </c:pt>
                <c:pt idx="175">
                  <c:v>0.70893597007996689</c:v>
                </c:pt>
                <c:pt idx="176">
                  <c:v>-31.611002110595791</c:v>
                </c:pt>
                <c:pt idx="177">
                  <c:v>-60.970430866234189</c:v>
                </c:pt>
                <c:pt idx="178">
                  <c:v>-34.504407335006171</c:v>
                </c:pt>
                <c:pt idx="179">
                  <c:v>-16.896677869570254</c:v>
                </c:pt>
                <c:pt idx="180">
                  <c:v>81.170980161785749</c:v>
                </c:pt>
                <c:pt idx="181">
                  <c:v>18.063507766103786</c:v>
                </c:pt>
                <c:pt idx="182">
                  <c:v>3.5944275785066289</c:v>
                </c:pt>
                <c:pt idx="183">
                  <c:v>-82.470277769952943</c:v>
                </c:pt>
                <c:pt idx="184">
                  <c:v>-64.600041133353471</c:v>
                </c:pt>
                <c:pt idx="185">
                  <c:v>-11.054516557710468</c:v>
                </c:pt>
                <c:pt idx="186">
                  <c:v>-46.012238423371087</c:v>
                </c:pt>
                <c:pt idx="187">
                  <c:v>-23.475422784206778</c:v>
                </c:pt>
                <c:pt idx="188">
                  <c:v>47.079078283614834</c:v>
                </c:pt>
                <c:pt idx="189">
                  <c:v>27.915890426912629</c:v>
                </c:pt>
                <c:pt idx="190">
                  <c:v>14.509633087638782</c:v>
                </c:pt>
                <c:pt idx="191">
                  <c:v>18.128789335509868</c:v>
                </c:pt>
                <c:pt idx="192">
                  <c:v>7.5432242245986529</c:v>
                </c:pt>
                <c:pt idx="193">
                  <c:v>9.0579631327489736</c:v>
                </c:pt>
                <c:pt idx="194">
                  <c:v>-4.8237671210252291</c:v>
                </c:pt>
                <c:pt idx="195">
                  <c:v>17.682309248807655</c:v>
                </c:pt>
                <c:pt idx="196">
                  <c:v>-7.5196264799980188</c:v>
                </c:pt>
                <c:pt idx="197">
                  <c:v>91.840656069055953</c:v>
                </c:pt>
                <c:pt idx="198">
                  <c:v>24.955136451592804</c:v>
                </c:pt>
                <c:pt idx="199">
                  <c:v>18.274920771123554</c:v>
                </c:pt>
                <c:pt idx="200">
                  <c:v>-33.816436973290365</c:v>
                </c:pt>
                <c:pt idx="201">
                  <c:v>-19.586001436983622</c:v>
                </c:pt>
                <c:pt idx="202">
                  <c:v>1.352395789744147</c:v>
                </c:pt>
                <c:pt idx="203">
                  <c:v>51.016247245926806</c:v>
                </c:pt>
                <c:pt idx="204">
                  <c:v>-20.264755660863351</c:v>
                </c:pt>
                <c:pt idx="205">
                  <c:v>34.300211260712189</c:v>
                </c:pt>
                <c:pt idx="206">
                  <c:v>-10.826103090181139</c:v>
                </c:pt>
                <c:pt idx="207">
                  <c:v>-7.2748612971916282</c:v>
                </c:pt>
                <c:pt idx="208">
                  <c:v>1.2772626186884475</c:v>
                </c:pt>
                <c:pt idx="209">
                  <c:v>5.2837173985028443</c:v>
                </c:pt>
                <c:pt idx="210">
                  <c:v>21.12024514344581</c:v>
                </c:pt>
                <c:pt idx="211">
                  <c:v>127.69377571063168</c:v>
                </c:pt>
                <c:pt idx="212">
                  <c:v>57.124677331732485</c:v>
                </c:pt>
                <c:pt idx="213">
                  <c:v>19.537689283314382</c:v>
                </c:pt>
                <c:pt idx="214">
                  <c:v>-19.300420915466432</c:v>
                </c:pt>
                <c:pt idx="215">
                  <c:v>73.031746995850483</c:v>
                </c:pt>
                <c:pt idx="216">
                  <c:v>11.073490118616824</c:v>
                </c:pt>
                <c:pt idx="217">
                  <c:v>94.642130953352734</c:v>
                </c:pt>
                <c:pt idx="218">
                  <c:v>23.317736857438177</c:v>
                </c:pt>
                <c:pt idx="219">
                  <c:v>17.045395921496947</c:v>
                </c:pt>
                <c:pt idx="220">
                  <c:v>24.367434344916308</c:v>
                </c:pt>
                <c:pt idx="221">
                  <c:v>44.44636238285495</c:v>
                </c:pt>
                <c:pt idx="222">
                  <c:v>22.551755662435486</c:v>
                </c:pt>
                <c:pt idx="223">
                  <c:v>33.456434210892368</c:v>
                </c:pt>
                <c:pt idx="224">
                  <c:v>34.167862752732219</c:v>
                </c:pt>
                <c:pt idx="225">
                  <c:v>-2.561533715400472</c:v>
                </c:pt>
                <c:pt idx="226">
                  <c:v>58.775940474915444</c:v>
                </c:pt>
                <c:pt idx="227">
                  <c:v>-32.731432011274151</c:v>
                </c:pt>
                <c:pt idx="228">
                  <c:v>17.673354894923481</c:v>
                </c:pt>
                <c:pt idx="229">
                  <c:v>-49.895032683221643</c:v>
                </c:pt>
                <c:pt idx="230">
                  <c:v>-26.661401414091127</c:v>
                </c:pt>
                <c:pt idx="231">
                  <c:v>7.4606044212596672</c:v>
                </c:pt>
                <c:pt idx="232">
                  <c:v>-30.616854910713041</c:v>
                </c:pt>
                <c:pt idx="233">
                  <c:v>-23.686278236703323</c:v>
                </c:pt>
                <c:pt idx="234">
                  <c:v>57.829124416798741</c:v>
                </c:pt>
                <c:pt idx="235">
                  <c:v>-1.1583433930005231</c:v>
                </c:pt>
                <c:pt idx="236">
                  <c:v>-37.35931456125909</c:v>
                </c:pt>
                <c:pt idx="237">
                  <c:v>25.958930187403666</c:v>
                </c:pt>
                <c:pt idx="238">
                  <c:v>7.1819010425075582</c:v>
                </c:pt>
                <c:pt idx="239">
                  <c:v>12.479660999495746</c:v>
                </c:pt>
                <c:pt idx="240">
                  <c:v>16.025629161322733</c:v>
                </c:pt>
                <c:pt idx="241">
                  <c:v>-6.2637041492539938</c:v>
                </c:pt>
                <c:pt idx="242">
                  <c:v>31.337161036790356</c:v>
                </c:pt>
                <c:pt idx="243">
                  <c:v>-20.144012521427626</c:v>
                </c:pt>
                <c:pt idx="244">
                  <c:v>-15.161045921620566</c:v>
                </c:pt>
                <c:pt idx="245">
                  <c:v>-7.4804345003100847</c:v>
                </c:pt>
                <c:pt idx="246">
                  <c:v>14.288338400886776</c:v>
                </c:pt>
                <c:pt idx="247">
                  <c:v>-69.925419336139086</c:v>
                </c:pt>
                <c:pt idx="248">
                  <c:v>34.909956553031918</c:v>
                </c:pt>
                <c:pt idx="249">
                  <c:v>-75.36650706516383</c:v>
                </c:pt>
                <c:pt idx="250">
                  <c:v>69.740485317120346</c:v>
                </c:pt>
                <c:pt idx="251">
                  <c:v>2.509093219783689</c:v>
                </c:pt>
                <c:pt idx="252">
                  <c:v>16.233268450434736</c:v>
                </c:pt>
                <c:pt idx="253">
                  <c:v>-49.0654547955697</c:v>
                </c:pt>
                <c:pt idx="254">
                  <c:v>77.641484763134443</c:v>
                </c:pt>
                <c:pt idx="255">
                  <c:v>5.3770750147545634</c:v>
                </c:pt>
                <c:pt idx="256">
                  <c:v>23.523229414035789</c:v>
                </c:pt>
                <c:pt idx="257">
                  <c:v>-26.746819095034454</c:v>
                </c:pt>
                <c:pt idx="258">
                  <c:v>36.817373922135886</c:v>
                </c:pt>
                <c:pt idx="259">
                  <c:v>-8.259348922257125</c:v>
                </c:pt>
                <c:pt idx="260">
                  <c:v>19.813595097399041</c:v>
                </c:pt>
                <c:pt idx="261">
                  <c:v>0.56585214195440159</c:v>
                </c:pt>
                <c:pt idx="262">
                  <c:v>-69.515068057748607</c:v>
                </c:pt>
                <c:pt idx="263">
                  <c:v>-30.846964491157365</c:v>
                </c:pt>
                <c:pt idx="264">
                  <c:v>-28.187939720575393</c:v>
                </c:pt>
                <c:pt idx="265">
                  <c:v>-24.513137264403106</c:v>
                </c:pt>
                <c:pt idx="266">
                  <c:v>-17.588593592396091</c:v>
                </c:pt>
                <c:pt idx="267">
                  <c:v>-38.498721827686992</c:v>
                </c:pt>
                <c:pt idx="268">
                  <c:v>-5.6417742459481612</c:v>
                </c:pt>
                <c:pt idx="269">
                  <c:v>49.986974611889778</c:v>
                </c:pt>
                <c:pt idx="270">
                  <c:v>-8.8829482012637744</c:v>
                </c:pt>
                <c:pt idx="271">
                  <c:v>71.012655082974547</c:v>
                </c:pt>
                <c:pt idx="272">
                  <c:v>28.791680185741946</c:v>
                </c:pt>
                <c:pt idx="273">
                  <c:v>83.095912973660006</c:v>
                </c:pt>
                <c:pt idx="274">
                  <c:v>-65.479363718736636</c:v>
                </c:pt>
                <c:pt idx="275">
                  <c:v>70.254093378703786</c:v>
                </c:pt>
                <c:pt idx="276">
                  <c:v>75.972497220949762</c:v>
                </c:pt>
                <c:pt idx="277">
                  <c:v>83.043017070207981</c:v>
                </c:pt>
                <c:pt idx="278">
                  <c:v>20.901074424964616</c:v>
                </c:pt>
                <c:pt idx="279">
                  <c:v>-19.243295006917769</c:v>
                </c:pt>
                <c:pt idx="280">
                  <c:v>61.904530497268972</c:v>
                </c:pt>
                <c:pt idx="281">
                  <c:v>95.23501783887022</c:v>
                </c:pt>
                <c:pt idx="282">
                  <c:v>-13.247945567965422</c:v>
                </c:pt>
                <c:pt idx="283">
                  <c:v>-11.435226594573422</c:v>
                </c:pt>
                <c:pt idx="284">
                  <c:v>72.138802552785108</c:v>
                </c:pt>
                <c:pt idx="285">
                  <c:v>-22.766522860065976</c:v>
                </c:pt>
                <c:pt idx="286">
                  <c:v>17.263931216176811</c:v>
                </c:pt>
                <c:pt idx="287">
                  <c:v>12.847772880953677</c:v>
                </c:pt>
                <c:pt idx="288">
                  <c:v>4.1910664892739122</c:v>
                </c:pt>
                <c:pt idx="289">
                  <c:v>52.599328520363819</c:v>
                </c:pt>
                <c:pt idx="290">
                  <c:v>8.2662733357445752</c:v>
                </c:pt>
                <c:pt idx="291">
                  <c:v>29.368469577304076</c:v>
                </c:pt>
                <c:pt idx="292">
                  <c:v>-39.912555676081652</c:v>
                </c:pt>
                <c:pt idx="293">
                  <c:v>-47.633755792196915</c:v>
                </c:pt>
                <c:pt idx="294">
                  <c:v>-16.820527083096426</c:v>
                </c:pt>
                <c:pt idx="295">
                  <c:v>-9.5414816048886202</c:v>
                </c:pt>
                <c:pt idx="296">
                  <c:v>7.7918555898658672</c:v>
                </c:pt>
                <c:pt idx="297">
                  <c:v>33.513816975294787</c:v>
                </c:pt>
                <c:pt idx="298">
                  <c:v>64.768236074974453</c:v>
                </c:pt>
                <c:pt idx="299">
                  <c:v>1.1114233742369208</c:v>
                </c:pt>
                <c:pt idx="300">
                  <c:v>35.69806969615793</c:v>
                </c:pt>
                <c:pt idx="301">
                  <c:v>11.554897414186989</c:v>
                </c:pt>
                <c:pt idx="302">
                  <c:v>16.014312619345141</c:v>
                </c:pt>
                <c:pt idx="303">
                  <c:v>-40.476456954388077</c:v>
                </c:pt>
                <c:pt idx="304">
                  <c:v>16.831694578341335</c:v>
                </c:pt>
                <c:pt idx="305">
                  <c:v>-6.1528504359270624</c:v>
                </c:pt>
                <c:pt idx="306">
                  <c:v>25.083940964584144</c:v>
                </c:pt>
                <c:pt idx="307">
                  <c:v>58.950041595187905</c:v>
                </c:pt>
                <c:pt idx="308">
                  <c:v>25.80048046303817</c:v>
                </c:pt>
                <c:pt idx="309">
                  <c:v>5.4420283458752685</c:v>
                </c:pt>
                <c:pt idx="310">
                  <c:v>-1.0183259028918616</c:v>
                </c:pt>
                <c:pt idx="311">
                  <c:v>-25.58034161749638</c:v>
                </c:pt>
                <c:pt idx="312">
                  <c:v>-32.055391863815316</c:v>
                </c:pt>
                <c:pt idx="313">
                  <c:v>-39.475020836529765</c:v>
                </c:pt>
                <c:pt idx="314">
                  <c:v>-8.1198686036568812</c:v>
                </c:pt>
                <c:pt idx="315">
                  <c:v>46.195187803721993</c:v>
                </c:pt>
                <c:pt idx="316">
                  <c:v>-33.957383343732324</c:v>
                </c:pt>
                <c:pt idx="317">
                  <c:v>-30.799094671327563</c:v>
                </c:pt>
                <c:pt idx="318">
                  <c:v>46.872336691767714</c:v>
                </c:pt>
                <c:pt idx="319">
                  <c:v>21.781216652939108</c:v>
                </c:pt>
                <c:pt idx="320">
                  <c:v>34.705866593379298</c:v>
                </c:pt>
                <c:pt idx="321">
                  <c:v>38.212443081626262</c:v>
                </c:pt>
                <c:pt idx="322">
                  <c:v>56.253937946252769</c:v>
                </c:pt>
                <c:pt idx="323">
                  <c:v>-29.175144240317884</c:v>
                </c:pt>
                <c:pt idx="324">
                  <c:v>-14.501601097197415</c:v>
                </c:pt>
                <c:pt idx="325">
                  <c:v>-1.7497534521767903</c:v>
                </c:pt>
                <c:pt idx="326">
                  <c:v>72.18839488258979</c:v>
                </c:pt>
                <c:pt idx="327">
                  <c:v>-68.779830781575328</c:v>
                </c:pt>
                <c:pt idx="328">
                  <c:v>28.234221444568629</c:v>
                </c:pt>
                <c:pt idx="329">
                  <c:v>31.237417733096841</c:v>
                </c:pt>
                <c:pt idx="330">
                  <c:v>-8.2821507220899342</c:v>
                </c:pt>
                <c:pt idx="331">
                  <c:v>9.9601190889154143</c:v>
                </c:pt>
                <c:pt idx="332">
                  <c:v>31.76436753091772</c:v>
                </c:pt>
                <c:pt idx="333">
                  <c:v>-1.5853902572139749</c:v>
                </c:pt>
                <c:pt idx="334">
                  <c:v>69.340907639122491</c:v>
                </c:pt>
                <c:pt idx="335">
                  <c:v>-6.843440249178192</c:v>
                </c:pt>
                <c:pt idx="336">
                  <c:v>-23.696340850334558</c:v>
                </c:pt>
                <c:pt idx="337">
                  <c:v>-1.9881127628766375</c:v>
                </c:pt>
                <c:pt idx="338">
                  <c:v>-12.518696967247124</c:v>
                </c:pt>
                <c:pt idx="339">
                  <c:v>5.3568579989183736</c:v>
                </c:pt>
                <c:pt idx="340">
                  <c:v>19.652320796530791</c:v>
                </c:pt>
                <c:pt idx="341">
                  <c:v>-26.431970287679292</c:v>
                </c:pt>
                <c:pt idx="342">
                  <c:v>0.75031076838781541</c:v>
                </c:pt>
                <c:pt idx="343">
                  <c:v>33.466474831107405</c:v>
                </c:pt>
                <c:pt idx="344">
                  <c:v>-3.3727298186909671</c:v>
                </c:pt>
                <c:pt idx="345">
                  <c:v>22.663229846458897</c:v>
                </c:pt>
                <c:pt idx="346">
                  <c:v>49.612367716093694</c:v>
                </c:pt>
                <c:pt idx="347">
                  <c:v>64.580004524218424</c:v>
                </c:pt>
                <c:pt idx="348">
                  <c:v>-5.4743136400784724</c:v>
                </c:pt>
                <c:pt idx="349">
                  <c:v>4.0622122395085984</c:v>
                </c:pt>
                <c:pt idx="350">
                  <c:v>-4.7443398297077479</c:v>
                </c:pt>
                <c:pt idx="351">
                  <c:v>-68.592367677897897</c:v>
                </c:pt>
                <c:pt idx="352">
                  <c:v>41.013624866926939</c:v>
                </c:pt>
                <c:pt idx="353">
                  <c:v>-0.88364453047232239</c:v>
                </c:pt>
                <c:pt idx="354">
                  <c:v>80.009373756663507</c:v>
                </c:pt>
                <c:pt idx="355">
                  <c:v>-7.969954736284464</c:v>
                </c:pt>
                <c:pt idx="356">
                  <c:v>-21.410146684902713</c:v>
                </c:pt>
                <c:pt idx="357">
                  <c:v>13.666734429630349</c:v>
                </c:pt>
                <c:pt idx="358">
                  <c:v>36.494907595396867</c:v>
                </c:pt>
                <c:pt idx="359">
                  <c:v>-5.0176284581366772</c:v>
                </c:pt>
                <c:pt idx="360">
                  <c:v>27.603686453550896</c:v>
                </c:pt>
                <c:pt idx="361">
                  <c:v>27.540428613058452</c:v>
                </c:pt>
                <c:pt idx="362">
                  <c:v>-3.9960360265097918</c:v>
                </c:pt>
                <c:pt idx="363">
                  <c:v>25.235180709462831</c:v>
                </c:pt>
                <c:pt idx="364">
                  <c:v>-22.415669618979827</c:v>
                </c:pt>
                <c:pt idx="365">
                  <c:v>32.818472673703809</c:v>
                </c:pt>
                <c:pt idx="366">
                  <c:v>-37.258896796882176</c:v>
                </c:pt>
                <c:pt idx="367">
                  <c:v>27.017148527272631</c:v>
                </c:pt>
                <c:pt idx="368">
                  <c:v>-16.10157448719746</c:v>
                </c:pt>
                <c:pt idx="369">
                  <c:v>-39.274310181956579</c:v>
                </c:pt>
                <c:pt idx="370">
                  <c:v>-13.677481065191481</c:v>
                </c:pt>
                <c:pt idx="371">
                  <c:v>16.149693060025378</c:v>
                </c:pt>
                <c:pt idx="372">
                  <c:v>-26.234826929476245</c:v>
                </c:pt>
                <c:pt idx="373">
                  <c:v>-8.3278386135220899</c:v>
                </c:pt>
                <c:pt idx="374">
                  <c:v>-7.6949950388463151</c:v>
                </c:pt>
                <c:pt idx="375">
                  <c:v>-116.56503118350945</c:v>
                </c:pt>
                <c:pt idx="376">
                  <c:v>114.33664623784296</c:v>
                </c:pt>
                <c:pt idx="377">
                  <c:v>-2.9686179898694096</c:v>
                </c:pt>
                <c:pt idx="378">
                  <c:v>-10.632136891458265</c:v>
                </c:pt>
                <c:pt idx="379">
                  <c:v>9.1975120505599222</c:v>
                </c:pt>
                <c:pt idx="380">
                  <c:v>32.800075137306393</c:v>
                </c:pt>
                <c:pt idx="381">
                  <c:v>17.341708663560247</c:v>
                </c:pt>
                <c:pt idx="382">
                  <c:v>38.901801487968953</c:v>
                </c:pt>
                <c:pt idx="383">
                  <c:v>-18.694310668526018</c:v>
                </c:pt>
                <c:pt idx="384">
                  <c:v>37.87759291271113</c:v>
                </c:pt>
                <c:pt idx="385">
                  <c:v>2.175213598581287</c:v>
                </c:pt>
                <c:pt idx="386">
                  <c:v>39.477894603513775</c:v>
                </c:pt>
                <c:pt idx="387">
                  <c:v>-10.513363737108801</c:v>
                </c:pt>
                <c:pt idx="388">
                  <c:v>35.578352795533036</c:v>
                </c:pt>
                <c:pt idx="389">
                  <c:v>-0.59085888580258739</c:v>
                </c:pt>
                <c:pt idx="390">
                  <c:v>54.539224346147932</c:v>
                </c:pt>
                <c:pt idx="391">
                  <c:v>4.9701074551703428</c:v>
                </c:pt>
                <c:pt idx="392">
                  <c:v>9.0557451152313995</c:v>
                </c:pt>
                <c:pt idx="393">
                  <c:v>28.411579245485356</c:v>
                </c:pt>
                <c:pt idx="394">
                  <c:v>15.5549311902199</c:v>
                </c:pt>
                <c:pt idx="395">
                  <c:v>-7.1538959932456017</c:v>
                </c:pt>
                <c:pt idx="396">
                  <c:v>3.1231024554421012</c:v>
                </c:pt>
                <c:pt idx="397">
                  <c:v>-8.8298323069677984</c:v>
                </c:pt>
                <c:pt idx="398">
                  <c:v>-42.136603191551195</c:v>
                </c:pt>
                <c:pt idx="399">
                  <c:v>47.691577361329756</c:v>
                </c:pt>
                <c:pt idx="400">
                  <c:v>8.8978130574797127</c:v>
                </c:pt>
                <c:pt idx="401">
                  <c:v>-44.167815641320921</c:v>
                </c:pt>
                <c:pt idx="402">
                  <c:v>-46.759857380635111</c:v>
                </c:pt>
                <c:pt idx="403">
                  <c:v>-22.511300604819841</c:v>
                </c:pt>
                <c:pt idx="404">
                  <c:v>49.304587720361411</c:v>
                </c:pt>
                <c:pt idx="405">
                  <c:v>-26.982511164413609</c:v>
                </c:pt>
                <c:pt idx="406">
                  <c:v>32.159470905031483</c:v>
                </c:pt>
                <c:pt idx="407">
                  <c:v>0.58608576195457562</c:v>
                </c:pt>
                <c:pt idx="408">
                  <c:v>9.9667785344250035</c:v>
                </c:pt>
                <c:pt idx="409">
                  <c:v>1.0604502389144308</c:v>
                </c:pt>
                <c:pt idx="410">
                  <c:v>-10.436921038054102</c:v>
                </c:pt>
                <c:pt idx="411">
                  <c:v>-0.2507205739719689</c:v>
                </c:pt>
                <c:pt idx="412">
                  <c:v>-17.691815754928285</c:v>
                </c:pt>
                <c:pt idx="413">
                  <c:v>-22.362878201574553</c:v>
                </c:pt>
                <c:pt idx="414">
                  <c:v>11.649838883494372</c:v>
                </c:pt>
                <c:pt idx="415">
                  <c:v>10.874032917197404</c:v>
                </c:pt>
                <c:pt idx="416">
                  <c:v>20.955678873804267</c:v>
                </c:pt>
                <c:pt idx="417">
                  <c:v>-9.1536600320801824</c:v>
                </c:pt>
                <c:pt idx="418">
                  <c:v>30.676924552072361</c:v>
                </c:pt>
                <c:pt idx="419">
                  <c:v>-9.2770000454123132</c:v>
                </c:pt>
                <c:pt idx="420">
                  <c:v>-5.8881231712475781</c:v>
                </c:pt>
                <c:pt idx="421">
                  <c:v>12.869604002047</c:v>
                </c:pt>
                <c:pt idx="422">
                  <c:v>-43.362861504693818</c:v>
                </c:pt>
                <c:pt idx="423">
                  <c:v>4.6373434317463893</c:v>
                </c:pt>
                <c:pt idx="424">
                  <c:v>-55.327239334459179</c:v>
                </c:pt>
                <c:pt idx="425">
                  <c:v>98.311804214960347</c:v>
                </c:pt>
                <c:pt idx="426">
                  <c:v>-24.332274855701655</c:v>
                </c:pt>
                <c:pt idx="427">
                  <c:v>3.7163522522436283</c:v>
                </c:pt>
                <c:pt idx="428">
                  <c:v>106.02912078220386</c:v>
                </c:pt>
                <c:pt idx="429">
                  <c:v>13.074191405822688</c:v>
                </c:pt>
                <c:pt idx="430">
                  <c:v>22.743020503635186</c:v>
                </c:pt>
                <c:pt idx="431">
                  <c:v>-11.09264693038361</c:v>
                </c:pt>
                <c:pt idx="432">
                  <c:v>18.259017395837297</c:v>
                </c:pt>
                <c:pt idx="433">
                  <c:v>-2.4547141219823683</c:v>
                </c:pt>
                <c:pt idx="434">
                  <c:v>17.592476446947664</c:v>
                </c:pt>
                <c:pt idx="435">
                  <c:v>12.126248527710811</c:v>
                </c:pt>
                <c:pt idx="436">
                  <c:v>6.9599859840449785</c:v>
                </c:pt>
                <c:pt idx="437">
                  <c:v>-11.304014230072919</c:v>
                </c:pt>
                <c:pt idx="438">
                  <c:v>42.317655408774094</c:v>
                </c:pt>
                <c:pt idx="439">
                  <c:v>-19.529215932670983</c:v>
                </c:pt>
                <c:pt idx="440">
                  <c:v>22.840086870743153</c:v>
                </c:pt>
                <c:pt idx="441">
                  <c:v>-27.218461079872647</c:v>
                </c:pt>
                <c:pt idx="442">
                  <c:v>-11.614059049204496</c:v>
                </c:pt>
                <c:pt idx="443">
                  <c:v>47.625315755305003</c:v>
                </c:pt>
                <c:pt idx="444">
                  <c:v>-64.330920711529643</c:v>
                </c:pt>
                <c:pt idx="445">
                  <c:v>-39.140523532827658</c:v>
                </c:pt>
                <c:pt idx="446">
                  <c:v>64.068325446676937</c:v>
                </c:pt>
                <c:pt idx="447">
                  <c:v>-24.910459090162838</c:v>
                </c:pt>
                <c:pt idx="448">
                  <c:v>161.75220280431571</c:v>
                </c:pt>
                <c:pt idx="449">
                  <c:v>22.015923642509243</c:v>
                </c:pt>
                <c:pt idx="450">
                  <c:v>8.6697888311316476</c:v>
                </c:pt>
                <c:pt idx="451">
                  <c:v>66.244683674377939</c:v>
                </c:pt>
                <c:pt idx="452">
                  <c:v>31.397524640040537</c:v>
                </c:pt>
                <c:pt idx="453">
                  <c:v>-12.261147194572562</c:v>
                </c:pt>
                <c:pt idx="454">
                  <c:v>20.867414059344696</c:v>
                </c:pt>
                <c:pt idx="455">
                  <c:v>57.159239792656919</c:v>
                </c:pt>
                <c:pt idx="456">
                  <c:v>59.430502535341731</c:v>
                </c:pt>
                <c:pt idx="457">
                  <c:v>109.89754043538261</c:v>
                </c:pt>
                <c:pt idx="458">
                  <c:v>10.436894210938917</c:v>
                </c:pt>
                <c:pt idx="459">
                  <c:v>-55.703125225095661</c:v>
                </c:pt>
                <c:pt idx="460">
                  <c:v>-14.830008105112997</c:v>
                </c:pt>
                <c:pt idx="461">
                  <c:v>-22.625002404189502</c:v>
                </c:pt>
                <c:pt idx="462">
                  <c:v>61.076042989395312</c:v>
                </c:pt>
                <c:pt idx="463">
                  <c:v>59.641056886666945</c:v>
                </c:pt>
                <c:pt idx="464">
                  <c:v>-22.238082258079821</c:v>
                </c:pt>
                <c:pt idx="465">
                  <c:v>-80.237801149876319</c:v>
                </c:pt>
                <c:pt idx="466">
                  <c:v>63.328744419909611</c:v>
                </c:pt>
                <c:pt idx="467">
                  <c:v>94.948920872311717</c:v>
                </c:pt>
                <c:pt idx="468">
                  <c:v>-6.0603017979370524</c:v>
                </c:pt>
                <c:pt idx="469">
                  <c:v>74.492773977305035</c:v>
                </c:pt>
                <c:pt idx="470">
                  <c:v>20.857400100172306</c:v>
                </c:pt>
                <c:pt idx="471">
                  <c:v>-17.172812070581728</c:v>
                </c:pt>
                <c:pt idx="472">
                  <c:v>22.240129188674764</c:v>
                </c:pt>
                <c:pt idx="473">
                  <c:v>50.315871247273172</c:v>
                </c:pt>
                <c:pt idx="474">
                  <c:v>16.218788645404889</c:v>
                </c:pt>
                <c:pt idx="475">
                  <c:v>17.185596472239158</c:v>
                </c:pt>
                <c:pt idx="476">
                  <c:v>26.938994160780616</c:v>
                </c:pt>
                <c:pt idx="477">
                  <c:v>-32.277111895765394</c:v>
                </c:pt>
                <c:pt idx="478">
                  <c:v>-36.471035241047012</c:v>
                </c:pt>
                <c:pt idx="479">
                  <c:v>-7.6726630622902938</c:v>
                </c:pt>
                <c:pt idx="480">
                  <c:v>5.1880348645194516</c:v>
                </c:pt>
                <c:pt idx="481">
                  <c:v>29.358733128587112</c:v>
                </c:pt>
                <c:pt idx="482">
                  <c:v>15.692310130097932</c:v>
                </c:pt>
                <c:pt idx="483">
                  <c:v>-70.540757324664952</c:v>
                </c:pt>
                <c:pt idx="484">
                  <c:v>16.826023012962324</c:v>
                </c:pt>
                <c:pt idx="485">
                  <c:v>10.439608961606933</c:v>
                </c:pt>
                <c:pt idx="486">
                  <c:v>-4.7502898387777464</c:v>
                </c:pt>
                <c:pt idx="487">
                  <c:v>11.801825751083268</c:v>
                </c:pt>
                <c:pt idx="488">
                  <c:v>-21.214519569107946</c:v>
                </c:pt>
                <c:pt idx="489">
                  <c:v>61.976654633913057</c:v>
                </c:pt>
                <c:pt idx="490">
                  <c:v>-82.23859838106749</c:v>
                </c:pt>
                <c:pt idx="491">
                  <c:v>-5.7850290020311501</c:v>
                </c:pt>
                <c:pt idx="492">
                  <c:v>23.914021584789477</c:v>
                </c:pt>
                <c:pt idx="493">
                  <c:v>-3.8398812508297713</c:v>
                </c:pt>
                <c:pt idx="494">
                  <c:v>-109.63409374777545</c:v>
                </c:pt>
                <c:pt idx="495">
                  <c:v>-35.498475087522799</c:v>
                </c:pt>
                <c:pt idx="496">
                  <c:v>58.743782887367516</c:v>
                </c:pt>
                <c:pt idx="497">
                  <c:v>36.906336405240722</c:v>
                </c:pt>
                <c:pt idx="498">
                  <c:v>-44.215144360445478</c:v>
                </c:pt>
                <c:pt idx="499">
                  <c:v>100.44373121504499</c:v>
                </c:pt>
                <c:pt idx="500">
                  <c:v>78.065071525173181</c:v>
                </c:pt>
                <c:pt idx="501">
                  <c:v>-19.343794470158407</c:v>
                </c:pt>
                <c:pt idx="502">
                  <c:v>28.974168994260868</c:v>
                </c:pt>
                <c:pt idx="503">
                  <c:v>14.082669953568313</c:v>
                </c:pt>
                <c:pt idx="504">
                  <c:v>64.8274215502571</c:v>
                </c:pt>
                <c:pt idx="505">
                  <c:v>18.990230575266509</c:v>
                </c:pt>
                <c:pt idx="506">
                  <c:v>5.0198971163241533</c:v>
                </c:pt>
                <c:pt idx="507">
                  <c:v>17.231749407132213</c:v>
                </c:pt>
                <c:pt idx="508">
                  <c:v>-38.853303961564222</c:v>
                </c:pt>
                <c:pt idx="509">
                  <c:v>-35.614659275032267</c:v>
                </c:pt>
                <c:pt idx="510">
                  <c:v>-14.872187022665301</c:v>
                </c:pt>
                <c:pt idx="511">
                  <c:v>7.7357368960226474</c:v>
                </c:pt>
                <c:pt idx="512">
                  <c:v>-14.728692631127453</c:v>
                </c:pt>
                <c:pt idx="513">
                  <c:v>9.7267643412449747</c:v>
                </c:pt>
                <c:pt idx="514">
                  <c:v>3.0208745733932165</c:v>
                </c:pt>
                <c:pt idx="515">
                  <c:v>56.662742140698803</c:v>
                </c:pt>
                <c:pt idx="516">
                  <c:v>48.533866393857664</c:v>
                </c:pt>
                <c:pt idx="517">
                  <c:v>-57.770607025752255</c:v>
                </c:pt>
                <c:pt idx="518">
                  <c:v>-11.541966022817881</c:v>
                </c:pt>
                <c:pt idx="519">
                  <c:v>45.119402184514186</c:v>
                </c:pt>
                <c:pt idx="520">
                  <c:v>-18.812775404695476</c:v>
                </c:pt>
                <c:pt idx="521">
                  <c:v>-4.2669571179823507</c:v>
                </c:pt>
                <c:pt idx="522">
                  <c:v>-11.990868197528819</c:v>
                </c:pt>
                <c:pt idx="523">
                  <c:v>-17.799352456213974</c:v>
                </c:pt>
                <c:pt idx="524">
                  <c:v>115.3317702630451</c:v>
                </c:pt>
                <c:pt idx="525">
                  <c:v>-8.1063884866448692</c:v>
                </c:pt>
                <c:pt idx="526">
                  <c:v>45.185445467844104</c:v>
                </c:pt>
                <c:pt idx="527">
                  <c:v>57.343112955269355</c:v>
                </c:pt>
                <c:pt idx="528">
                  <c:v>39.698252387440093</c:v>
                </c:pt>
                <c:pt idx="529">
                  <c:v>78.750169807288088</c:v>
                </c:pt>
                <c:pt idx="530">
                  <c:v>-36.798219279874729</c:v>
                </c:pt>
                <c:pt idx="531">
                  <c:v>2.0917523724734206</c:v>
                </c:pt>
                <c:pt idx="532">
                  <c:v>39.836811744663294</c:v>
                </c:pt>
                <c:pt idx="533">
                  <c:v>22.387281812012226</c:v>
                </c:pt>
                <c:pt idx="534">
                  <c:v>-5.8983022485326657</c:v>
                </c:pt>
                <c:pt idx="535">
                  <c:v>-44.926275067374817</c:v>
                </c:pt>
                <c:pt idx="536">
                  <c:v>-41.457817727211506</c:v>
                </c:pt>
                <c:pt idx="537">
                  <c:v>-5.5557650589324119</c:v>
                </c:pt>
                <c:pt idx="538">
                  <c:v>46.547863475148226</c:v>
                </c:pt>
                <c:pt idx="539">
                  <c:v>2.4962564736539292</c:v>
                </c:pt>
                <c:pt idx="540">
                  <c:v>-4.5987012254527997</c:v>
                </c:pt>
                <c:pt idx="541">
                  <c:v>9.4698519730996082</c:v>
                </c:pt>
                <c:pt idx="542">
                  <c:v>48.074302673113131</c:v>
                </c:pt>
                <c:pt idx="543">
                  <c:v>-40.982985212254832</c:v>
                </c:pt>
                <c:pt idx="544">
                  <c:v>-41.218870993401794</c:v>
                </c:pt>
                <c:pt idx="545">
                  <c:v>14.231812684855587</c:v>
                </c:pt>
                <c:pt idx="546">
                  <c:v>12.009216497486268</c:v>
                </c:pt>
                <c:pt idx="547">
                  <c:v>-10.743234105152048</c:v>
                </c:pt>
                <c:pt idx="548">
                  <c:v>21.778897947799152</c:v>
                </c:pt>
                <c:pt idx="549">
                  <c:v>43.299496132609008</c:v>
                </c:pt>
                <c:pt idx="550">
                  <c:v>65.750290603744943</c:v>
                </c:pt>
                <c:pt idx="551">
                  <c:v>31.48976269445297</c:v>
                </c:pt>
                <c:pt idx="552">
                  <c:v>-14.838484899036413</c:v>
                </c:pt>
                <c:pt idx="553">
                  <c:v>-41.453891367388877</c:v>
                </c:pt>
                <c:pt idx="554">
                  <c:v>11.042641812943568</c:v>
                </c:pt>
                <c:pt idx="555">
                  <c:v>-40.52185337369832</c:v>
                </c:pt>
                <c:pt idx="556">
                  <c:v>-8.9163218164034017</c:v>
                </c:pt>
                <c:pt idx="557">
                  <c:v>21.928525209152301</c:v>
                </c:pt>
                <c:pt idx="558">
                  <c:v>28.598737443003913</c:v>
                </c:pt>
                <c:pt idx="559">
                  <c:v>-44.889180919340667</c:v>
                </c:pt>
                <c:pt idx="560">
                  <c:v>-44.51182895691506</c:v>
                </c:pt>
                <c:pt idx="561">
                  <c:v>24.938286455316916</c:v>
                </c:pt>
                <c:pt idx="562">
                  <c:v>-19.356496878939875</c:v>
                </c:pt>
                <c:pt idx="563">
                  <c:v>13.244852402039566</c:v>
                </c:pt>
                <c:pt idx="564">
                  <c:v>32.47503009649467</c:v>
                </c:pt>
                <c:pt idx="565">
                  <c:v>-28.476899435842888</c:v>
                </c:pt>
                <c:pt idx="566">
                  <c:v>80.801070931371399</c:v>
                </c:pt>
                <c:pt idx="567">
                  <c:v>-5.5675855621575323</c:v>
                </c:pt>
                <c:pt idx="568">
                  <c:v>64.684612440094625</c:v>
                </c:pt>
                <c:pt idx="569">
                  <c:v>26.591057178901668</c:v>
                </c:pt>
                <c:pt idx="570">
                  <c:v>24.792018161327139</c:v>
                </c:pt>
                <c:pt idx="571">
                  <c:v>-9.8114854101681992</c:v>
                </c:pt>
                <c:pt idx="572">
                  <c:v>19.593217466133144</c:v>
                </c:pt>
                <c:pt idx="573">
                  <c:v>-41.609459475286926</c:v>
                </c:pt>
                <c:pt idx="574">
                  <c:v>54.09448526272547</c:v>
                </c:pt>
                <c:pt idx="575">
                  <c:v>27.946691139138359</c:v>
                </c:pt>
                <c:pt idx="576">
                  <c:v>-35.601007505403551</c:v>
                </c:pt>
                <c:pt idx="577">
                  <c:v>-25.934070936641142</c:v>
                </c:pt>
                <c:pt idx="578">
                  <c:v>-22.535967441775867</c:v>
                </c:pt>
                <c:pt idx="579">
                  <c:v>-14.695947707659979</c:v>
                </c:pt>
                <c:pt idx="580">
                  <c:v>-0.5638906887190771</c:v>
                </c:pt>
                <c:pt idx="581">
                  <c:v>4.8531787599505236</c:v>
                </c:pt>
                <c:pt idx="582">
                  <c:v>50.525212731393069</c:v>
                </c:pt>
                <c:pt idx="583">
                  <c:v>-58.332431001605627</c:v>
                </c:pt>
                <c:pt idx="584">
                  <c:v>16.353170939592665</c:v>
                </c:pt>
                <c:pt idx="585">
                  <c:v>12.454154516691972</c:v>
                </c:pt>
                <c:pt idx="586">
                  <c:v>4.2354146155910835</c:v>
                </c:pt>
                <c:pt idx="587">
                  <c:v>34.313929680521753</c:v>
                </c:pt>
                <c:pt idx="588">
                  <c:v>48.623601755000465</c:v>
                </c:pt>
                <c:pt idx="589">
                  <c:v>-10.283876424161216</c:v>
                </c:pt>
                <c:pt idx="590">
                  <c:v>-17.871521453348194</c:v>
                </c:pt>
                <c:pt idx="591">
                  <c:v>-8.9520095755811795</c:v>
                </c:pt>
                <c:pt idx="592">
                  <c:v>-6.1480818656975771</c:v>
                </c:pt>
                <c:pt idx="593">
                  <c:v>-35.64706590833233</c:v>
                </c:pt>
                <c:pt idx="594">
                  <c:v>55.507169317756855</c:v>
                </c:pt>
                <c:pt idx="595">
                  <c:v>19.947521447679922</c:v>
                </c:pt>
                <c:pt idx="596">
                  <c:v>-6.4231820081131756</c:v>
                </c:pt>
                <c:pt idx="597">
                  <c:v>86.339590176149869</c:v>
                </c:pt>
                <c:pt idx="598">
                  <c:v>70.050951894041901</c:v>
                </c:pt>
                <c:pt idx="599">
                  <c:v>-18.756922315067285</c:v>
                </c:pt>
                <c:pt idx="600">
                  <c:v>2.1626311312061817</c:v>
                </c:pt>
                <c:pt idx="601">
                  <c:v>-15.970855898392987</c:v>
                </c:pt>
                <c:pt idx="602">
                  <c:v>47.171220811889292</c:v>
                </c:pt>
                <c:pt idx="603">
                  <c:v>-38.686038844881466</c:v>
                </c:pt>
                <c:pt idx="604">
                  <c:v>20.836002097374617</c:v>
                </c:pt>
                <c:pt idx="605">
                  <c:v>-17.498464455456265</c:v>
                </c:pt>
                <c:pt idx="606">
                  <c:v>-38.86443191777888</c:v>
                </c:pt>
                <c:pt idx="607">
                  <c:v>7.7281930934652241</c:v>
                </c:pt>
                <c:pt idx="608">
                  <c:v>36.878225660458916</c:v>
                </c:pt>
                <c:pt idx="609">
                  <c:v>24.346810285519908</c:v>
                </c:pt>
                <c:pt idx="610">
                  <c:v>6.9216946264126564</c:v>
                </c:pt>
                <c:pt idx="611">
                  <c:v>38.502406795475899</c:v>
                </c:pt>
                <c:pt idx="612">
                  <c:v>-22.656488849871181</c:v>
                </c:pt>
                <c:pt idx="613">
                  <c:v>-28.193863998227215</c:v>
                </c:pt>
                <c:pt idx="614">
                  <c:v>64.534921004254301</c:v>
                </c:pt>
                <c:pt idx="615">
                  <c:v>0.53821662695137285</c:v>
                </c:pt>
                <c:pt idx="616">
                  <c:v>25.462970270118134</c:v>
                </c:pt>
                <c:pt idx="617">
                  <c:v>51.622897181288437</c:v>
                </c:pt>
                <c:pt idx="618">
                  <c:v>71.25708761135526</c:v>
                </c:pt>
                <c:pt idx="619">
                  <c:v>88.558245565760231</c:v>
                </c:pt>
                <c:pt idx="620">
                  <c:v>-21.395012222051633</c:v>
                </c:pt>
                <c:pt idx="621">
                  <c:v>-59.711818623833949</c:v>
                </c:pt>
                <c:pt idx="622">
                  <c:v>-24.554753955023742</c:v>
                </c:pt>
                <c:pt idx="623">
                  <c:v>70.859819939425648</c:v>
                </c:pt>
                <c:pt idx="624">
                  <c:v>60.700623615214454</c:v>
                </c:pt>
                <c:pt idx="625">
                  <c:v>-34.242112528883588</c:v>
                </c:pt>
                <c:pt idx="626">
                  <c:v>23.658826863791706</c:v>
                </c:pt>
                <c:pt idx="627">
                  <c:v>25.099460971668549</c:v>
                </c:pt>
                <c:pt idx="628">
                  <c:v>45.489089504439619</c:v>
                </c:pt>
                <c:pt idx="629">
                  <c:v>54.108908286956421</c:v>
                </c:pt>
                <c:pt idx="630">
                  <c:v>35.806690989605862</c:v>
                </c:pt>
                <c:pt idx="631">
                  <c:v>2.7848073698803404</c:v>
                </c:pt>
                <c:pt idx="632">
                  <c:v>-7.787448082711272</c:v>
                </c:pt>
                <c:pt idx="633">
                  <c:v>33.291484277444205</c:v>
                </c:pt>
                <c:pt idx="634">
                  <c:v>-1.1991523970966833</c:v>
                </c:pt>
                <c:pt idx="635">
                  <c:v>-44.776456974296273</c:v>
                </c:pt>
                <c:pt idx="636">
                  <c:v>73.667660727314967</c:v>
                </c:pt>
                <c:pt idx="637">
                  <c:v>-21.737234278339127</c:v>
                </c:pt>
                <c:pt idx="638">
                  <c:v>10.994189909278967</c:v>
                </c:pt>
                <c:pt idx="639">
                  <c:v>-12.027567030206233</c:v>
                </c:pt>
                <c:pt idx="640">
                  <c:v>11.313988314850056</c:v>
                </c:pt>
                <c:pt idx="641">
                  <c:v>55.942094118712205</c:v>
                </c:pt>
                <c:pt idx="642">
                  <c:v>-14.950254102926056</c:v>
                </c:pt>
                <c:pt idx="643">
                  <c:v>14.941895392690368</c:v>
                </c:pt>
                <c:pt idx="644">
                  <c:v>3.0725893186011426</c:v>
                </c:pt>
                <c:pt idx="645">
                  <c:v>63.109590485567836</c:v>
                </c:pt>
                <c:pt idx="646">
                  <c:v>50.073991554261227</c:v>
                </c:pt>
                <c:pt idx="647">
                  <c:v>120.86326428241864</c:v>
                </c:pt>
                <c:pt idx="648">
                  <c:v>55.536996241039027</c:v>
                </c:pt>
                <c:pt idx="649">
                  <c:v>-23.967893049337427</c:v>
                </c:pt>
                <c:pt idx="650">
                  <c:v>24.207651419588892</c:v>
                </c:pt>
                <c:pt idx="651">
                  <c:v>-30.617354537126243</c:v>
                </c:pt>
                <c:pt idx="652">
                  <c:v>-46.94191212636472</c:v>
                </c:pt>
                <c:pt idx="653">
                  <c:v>43.244096545280144</c:v>
                </c:pt>
                <c:pt idx="654">
                  <c:v>33.420231693236339</c:v>
                </c:pt>
                <c:pt idx="655">
                  <c:v>-7.5785081429117067</c:v>
                </c:pt>
                <c:pt idx="656">
                  <c:v>-1.1190737793365395</c:v>
                </c:pt>
                <c:pt idx="657">
                  <c:v>4.0058872537120518</c:v>
                </c:pt>
                <c:pt idx="658">
                  <c:v>-51.469238274646884</c:v>
                </c:pt>
                <c:pt idx="659">
                  <c:v>-20.797290588456946</c:v>
                </c:pt>
                <c:pt idx="660">
                  <c:v>18.921245754016816</c:v>
                </c:pt>
                <c:pt idx="661">
                  <c:v>24.613361133374593</c:v>
                </c:pt>
                <c:pt idx="662">
                  <c:v>-25.283972067851696</c:v>
                </c:pt>
                <c:pt idx="663">
                  <c:v>15.98659157033946</c:v>
                </c:pt>
                <c:pt idx="664">
                  <c:v>1.2296843491188367</c:v>
                </c:pt>
                <c:pt idx="665">
                  <c:v>21.492750502964302</c:v>
                </c:pt>
                <c:pt idx="666">
                  <c:v>27.895435934274548</c:v>
                </c:pt>
                <c:pt idx="667">
                  <c:v>5.649470849563901</c:v>
                </c:pt>
                <c:pt idx="668">
                  <c:v>35.284533767553739</c:v>
                </c:pt>
                <c:pt idx="669">
                  <c:v>32.625684573171178</c:v>
                </c:pt>
                <c:pt idx="670">
                  <c:v>-6.5932991777555081</c:v>
                </c:pt>
                <c:pt idx="671">
                  <c:v>-26.618154111640422</c:v>
                </c:pt>
                <c:pt idx="672">
                  <c:v>16.830945826347005</c:v>
                </c:pt>
                <c:pt idx="673">
                  <c:v>-13.597500898209447</c:v>
                </c:pt>
                <c:pt idx="674">
                  <c:v>-13.624211603375144</c:v>
                </c:pt>
                <c:pt idx="675">
                  <c:v>-47.864379531794327</c:v>
                </c:pt>
                <c:pt idx="676">
                  <c:v>35.064793441498864</c:v>
                </c:pt>
                <c:pt idx="677">
                  <c:v>0.97280366219716186</c:v>
                </c:pt>
                <c:pt idx="678">
                  <c:v>39.338612372390514</c:v>
                </c:pt>
                <c:pt idx="679">
                  <c:v>25.719807047480657</c:v>
                </c:pt>
                <c:pt idx="680">
                  <c:v>-32.537427262615608</c:v>
                </c:pt>
                <c:pt idx="681">
                  <c:v>67.155522153513374</c:v>
                </c:pt>
                <c:pt idx="682">
                  <c:v>-67.41362915699105</c:v>
                </c:pt>
                <c:pt idx="683">
                  <c:v>100.79344027773089</c:v>
                </c:pt>
                <c:pt idx="684">
                  <c:v>-9.7658759749683064</c:v>
                </c:pt>
                <c:pt idx="685">
                  <c:v>-7.577744350808743</c:v>
                </c:pt>
                <c:pt idx="686">
                  <c:v>-14.808688044017023</c:v>
                </c:pt>
                <c:pt idx="687">
                  <c:v>69.520636256552635</c:v>
                </c:pt>
                <c:pt idx="688">
                  <c:v>19.999068503594323</c:v>
                </c:pt>
                <c:pt idx="689">
                  <c:v>-30.133664749385417</c:v>
                </c:pt>
                <c:pt idx="690">
                  <c:v>-29.876108952615574</c:v>
                </c:pt>
                <c:pt idx="691">
                  <c:v>-35.242713379533122</c:v>
                </c:pt>
                <c:pt idx="692">
                  <c:v>-105.96629568909344</c:v>
                </c:pt>
                <c:pt idx="693">
                  <c:v>-8.3777375838424071</c:v>
                </c:pt>
                <c:pt idx="694">
                  <c:v>-42.8501741045811</c:v>
                </c:pt>
                <c:pt idx="695">
                  <c:v>-15.126376589627824</c:v>
                </c:pt>
                <c:pt idx="696">
                  <c:v>40.745169527771189</c:v>
                </c:pt>
                <c:pt idx="697">
                  <c:v>24.022687524058242</c:v>
                </c:pt>
                <c:pt idx="698">
                  <c:v>20.342394213906612</c:v>
                </c:pt>
                <c:pt idx="699">
                  <c:v>-28.278979191661438</c:v>
                </c:pt>
                <c:pt idx="700">
                  <c:v>75.286138929706425</c:v>
                </c:pt>
                <c:pt idx="701">
                  <c:v>-32.203761365202944</c:v>
                </c:pt>
                <c:pt idx="702">
                  <c:v>21.847995722853014</c:v>
                </c:pt>
                <c:pt idx="703">
                  <c:v>-36.88996554563689</c:v>
                </c:pt>
                <c:pt idx="704">
                  <c:v>2.3486238815156391</c:v>
                </c:pt>
                <c:pt idx="705">
                  <c:v>24.805006377911393</c:v>
                </c:pt>
                <c:pt idx="706">
                  <c:v>-26.010346958523314</c:v>
                </c:pt>
                <c:pt idx="707">
                  <c:v>30.073775853926943</c:v>
                </c:pt>
                <c:pt idx="708">
                  <c:v>29.710207328955171</c:v>
                </c:pt>
                <c:pt idx="709">
                  <c:v>-1.3436586524360603</c:v>
                </c:pt>
                <c:pt idx="710">
                  <c:v>-43.629050070153156</c:v>
                </c:pt>
                <c:pt idx="711">
                  <c:v>26.522504487681037</c:v>
                </c:pt>
                <c:pt idx="712">
                  <c:v>5.8147572313632203</c:v>
                </c:pt>
                <c:pt idx="713">
                  <c:v>-15.150850432165331</c:v>
                </c:pt>
                <c:pt idx="714">
                  <c:v>58.57779984677363</c:v>
                </c:pt>
                <c:pt idx="715">
                  <c:v>-31.753545070818163</c:v>
                </c:pt>
                <c:pt idx="716">
                  <c:v>24.839578534677152</c:v>
                </c:pt>
                <c:pt idx="717">
                  <c:v>2.758380856174103E-2</c:v>
                </c:pt>
                <c:pt idx="718">
                  <c:v>48.777081421128969</c:v>
                </c:pt>
                <c:pt idx="719">
                  <c:v>28.341216497422963</c:v>
                </c:pt>
                <c:pt idx="720">
                  <c:v>0.65794553731409344</c:v>
                </c:pt>
                <c:pt idx="721">
                  <c:v>18.625151913500346</c:v>
                </c:pt>
                <c:pt idx="722">
                  <c:v>-61.724631117955624</c:v>
                </c:pt>
                <c:pt idx="723">
                  <c:v>66.686974133037424</c:v>
                </c:pt>
                <c:pt idx="724">
                  <c:v>27.170905452080358</c:v>
                </c:pt>
                <c:pt idx="725">
                  <c:v>1.4604869245656289</c:v>
                </c:pt>
                <c:pt idx="726">
                  <c:v>37.877976676293983</c:v>
                </c:pt>
                <c:pt idx="727">
                  <c:v>112.45970753491048</c:v>
                </c:pt>
                <c:pt idx="728">
                  <c:v>-12.559911138080167</c:v>
                </c:pt>
                <c:pt idx="729">
                  <c:v>41.47034096887586</c:v>
                </c:pt>
                <c:pt idx="730">
                  <c:v>58.379550250083902</c:v>
                </c:pt>
                <c:pt idx="731">
                  <c:v>69.893547551087522</c:v>
                </c:pt>
                <c:pt idx="732">
                  <c:v>-72.054228837124754</c:v>
                </c:pt>
                <c:pt idx="733">
                  <c:v>72.0608220219533</c:v>
                </c:pt>
                <c:pt idx="734">
                  <c:v>49.016439806413629</c:v>
                </c:pt>
                <c:pt idx="735">
                  <c:v>102.82100131257042</c:v>
                </c:pt>
                <c:pt idx="736">
                  <c:v>112.42020615204883</c:v>
                </c:pt>
                <c:pt idx="737">
                  <c:v>-29.362378861865352</c:v>
                </c:pt>
                <c:pt idx="738">
                  <c:v>31.767697134081192</c:v>
                </c:pt>
                <c:pt idx="739">
                  <c:v>58.815254403197727</c:v>
                </c:pt>
                <c:pt idx="740">
                  <c:v>-29.658429746652331</c:v>
                </c:pt>
                <c:pt idx="741">
                  <c:v>55.976217541759283</c:v>
                </c:pt>
                <c:pt idx="742">
                  <c:v>-16.846245732712433</c:v>
                </c:pt>
                <c:pt idx="743">
                  <c:v>-50.167176132302728</c:v>
                </c:pt>
                <c:pt idx="744">
                  <c:v>-13.663873220220001</c:v>
                </c:pt>
                <c:pt idx="745">
                  <c:v>-50.155814283351283</c:v>
                </c:pt>
                <c:pt idx="746">
                  <c:v>71.638868848129988</c:v>
                </c:pt>
                <c:pt idx="747">
                  <c:v>107.80391302850711</c:v>
                </c:pt>
                <c:pt idx="748">
                  <c:v>19.679544291071323</c:v>
                </c:pt>
                <c:pt idx="749">
                  <c:v>-34.604847016707105</c:v>
                </c:pt>
                <c:pt idx="750">
                  <c:v>42.832447375846868</c:v>
                </c:pt>
                <c:pt idx="751">
                  <c:v>94.621054319145486</c:v>
                </c:pt>
                <c:pt idx="752">
                  <c:v>-21.027517929469596</c:v>
                </c:pt>
                <c:pt idx="753">
                  <c:v>14.013101080932749</c:v>
                </c:pt>
                <c:pt idx="754">
                  <c:v>-4.8127517169315457</c:v>
                </c:pt>
                <c:pt idx="755">
                  <c:v>-61.357911642497811</c:v>
                </c:pt>
                <c:pt idx="756">
                  <c:v>6.1013149705425747</c:v>
                </c:pt>
                <c:pt idx="757">
                  <c:v>22.960923281269046</c:v>
                </c:pt>
                <c:pt idx="758">
                  <c:v>-11.868504975081741</c:v>
                </c:pt>
                <c:pt idx="759">
                  <c:v>59.351884447667516</c:v>
                </c:pt>
                <c:pt idx="760">
                  <c:v>-18.919816001999667</c:v>
                </c:pt>
                <c:pt idx="761">
                  <c:v>-74.116086808063258</c:v>
                </c:pt>
                <c:pt idx="762">
                  <c:v>27.984036648646715</c:v>
                </c:pt>
                <c:pt idx="763">
                  <c:v>30.296824455238351</c:v>
                </c:pt>
                <c:pt idx="764">
                  <c:v>22.422878264480111</c:v>
                </c:pt>
                <c:pt idx="765">
                  <c:v>41.841630987408145</c:v>
                </c:pt>
                <c:pt idx="766">
                  <c:v>-0.25970259099212001</c:v>
                </c:pt>
                <c:pt idx="767">
                  <c:v>-6.0180410063136307</c:v>
                </c:pt>
                <c:pt idx="768">
                  <c:v>39.384384692656681</c:v>
                </c:pt>
                <c:pt idx="769">
                  <c:v>-19.822081479523703</c:v>
                </c:pt>
                <c:pt idx="770">
                  <c:v>63.808388318239082</c:v>
                </c:pt>
                <c:pt idx="771">
                  <c:v>-34.160274813719141</c:v>
                </c:pt>
                <c:pt idx="772">
                  <c:v>48.87627411098098</c:v>
                </c:pt>
                <c:pt idx="773">
                  <c:v>38.540169918279645</c:v>
                </c:pt>
                <c:pt idx="774">
                  <c:v>-4.7722067812327325</c:v>
                </c:pt>
                <c:pt idx="775">
                  <c:v>36.066947213043875</c:v>
                </c:pt>
                <c:pt idx="776">
                  <c:v>37.424741443778615</c:v>
                </c:pt>
                <c:pt idx="777">
                  <c:v>98.452686418909707</c:v>
                </c:pt>
                <c:pt idx="778">
                  <c:v>-0.14181070417937569</c:v>
                </c:pt>
                <c:pt idx="779">
                  <c:v>-34.881860758948406</c:v>
                </c:pt>
                <c:pt idx="780">
                  <c:v>4.9865841493288769</c:v>
                </c:pt>
                <c:pt idx="781">
                  <c:v>23.265154386998912</c:v>
                </c:pt>
                <c:pt idx="782">
                  <c:v>32.869290309023498</c:v>
                </c:pt>
                <c:pt idx="783">
                  <c:v>-11.953824881478795</c:v>
                </c:pt>
                <c:pt idx="784">
                  <c:v>17.285711377277185</c:v>
                </c:pt>
                <c:pt idx="785">
                  <c:v>-49.377752446604063</c:v>
                </c:pt>
                <c:pt idx="786">
                  <c:v>-42.770426441944835</c:v>
                </c:pt>
                <c:pt idx="787">
                  <c:v>-2.2837253734436631</c:v>
                </c:pt>
                <c:pt idx="788">
                  <c:v>44.131636435619754</c:v>
                </c:pt>
                <c:pt idx="789">
                  <c:v>25.987490666860133</c:v>
                </c:pt>
                <c:pt idx="790">
                  <c:v>-80.492581719882153</c:v>
                </c:pt>
                <c:pt idx="791">
                  <c:v>78.193905999861983</c:v>
                </c:pt>
                <c:pt idx="792">
                  <c:v>3.2028808437473089</c:v>
                </c:pt>
                <c:pt idx="793">
                  <c:v>71.171975614153951</c:v>
                </c:pt>
                <c:pt idx="794">
                  <c:v>39.946214500107693</c:v>
                </c:pt>
                <c:pt idx="795">
                  <c:v>2.3111934812075177</c:v>
                </c:pt>
                <c:pt idx="796">
                  <c:v>-9.3479010597950474</c:v>
                </c:pt>
                <c:pt idx="797">
                  <c:v>-58.846067285692804</c:v>
                </c:pt>
                <c:pt idx="798">
                  <c:v>-29.922071994081378</c:v>
                </c:pt>
                <c:pt idx="799">
                  <c:v>12.014597286572558</c:v>
                </c:pt>
                <c:pt idx="800">
                  <c:v>86.609919345167512</c:v>
                </c:pt>
                <c:pt idx="801">
                  <c:v>-61.692067115932488</c:v>
                </c:pt>
                <c:pt idx="802">
                  <c:v>-2.1673934016545573</c:v>
                </c:pt>
                <c:pt idx="803">
                  <c:v>4.6777998854145455</c:v>
                </c:pt>
                <c:pt idx="804">
                  <c:v>33.795998564387233</c:v>
                </c:pt>
                <c:pt idx="805">
                  <c:v>26.940066637036022</c:v>
                </c:pt>
                <c:pt idx="806">
                  <c:v>-7.4792434402250478</c:v>
                </c:pt>
                <c:pt idx="807">
                  <c:v>-13.65336587397697</c:v>
                </c:pt>
                <c:pt idx="808">
                  <c:v>175.46085013570226</c:v>
                </c:pt>
                <c:pt idx="809">
                  <c:v>-8.520567589770371</c:v>
                </c:pt>
                <c:pt idx="810">
                  <c:v>-3.6502999188389547</c:v>
                </c:pt>
                <c:pt idx="811">
                  <c:v>16.965266573170531</c:v>
                </c:pt>
                <c:pt idx="812">
                  <c:v>-49.704783202679351</c:v>
                </c:pt>
                <c:pt idx="813">
                  <c:v>4.4075588753162265</c:v>
                </c:pt>
                <c:pt idx="814">
                  <c:v>-12.897901332641908</c:v>
                </c:pt>
                <c:pt idx="815">
                  <c:v>69.496333054778376</c:v>
                </c:pt>
                <c:pt idx="816">
                  <c:v>7.8145215199278919</c:v>
                </c:pt>
                <c:pt idx="817">
                  <c:v>32.368403815884754</c:v>
                </c:pt>
                <c:pt idx="818">
                  <c:v>88.790596049515315</c:v>
                </c:pt>
                <c:pt idx="819">
                  <c:v>-60.464790736038765</c:v>
                </c:pt>
                <c:pt idx="820">
                  <c:v>2.5353492910514586</c:v>
                </c:pt>
                <c:pt idx="821">
                  <c:v>-40.739054705974851</c:v>
                </c:pt>
                <c:pt idx="822">
                  <c:v>-33.584695434583814</c:v>
                </c:pt>
                <c:pt idx="823">
                  <c:v>33.452438470118878</c:v>
                </c:pt>
                <c:pt idx="824">
                  <c:v>-24.840944860828571</c:v>
                </c:pt>
                <c:pt idx="825">
                  <c:v>8.1410638373593418</c:v>
                </c:pt>
                <c:pt idx="826">
                  <c:v>34.747129371135699</c:v>
                </c:pt>
                <c:pt idx="827">
                  <c:v>84.795578247757419</c:v>
                </c:pt>
                <c:pt idx="828">
                  <c:v>47.962496294426671</c:v>
                </c:pt>
                <c:pt idx="829">
                  <c:v>-17.08794446394602</c:v>
                </c:pt>
                <c:pt idx="830">
                  <c:v>7.9416978340895028</c:v>
                </c:pt>
                <c:pt idx="831">
                  <c:v>23.10076690612178</c:v>
                </c:pt>
                <c:pt idx="832">
                  <c:v>-1.1607881247037835</c:v>
                </c:pt>
                <c:pt idx="833">
                  <c:v>65.839439828078241</c:v>
                </c:pt>
                <c:pt idx="834">
                  <c:v>22.735037565354123</c:v>
                </c:pt>
                <c:pt idx="835">
                  <c:v>-67.055686413098414</c:v>
                </c:pt>
                <c:pt idx="836">
                  <c:v>-8.6667818432321653</c:v>
                </c:pt>
                <c:pt idx="837">
                  <c:v>-11.992182750662479</c:v>
                </c:pt>
                <c:pt idx="838">
                  <c:v>65.666954952393269</c:v>
                </c:pt>
                <c:pt idx="839">
                  <c:v>24.390968606433272</c:v>
                </c:pt>
                <c:pt idx="840">
                  <c:v>-41.276711199475287</c:v>
                </c:pt>
                <c:pt idx="841">
                  <c:v>24.088171721971882</c:v>
                </c:pt>
                <c:pt idx="842">
                  <c:v>-13.309934296784434</c:v>
                </c:pt>
                <c:pt idx="843">
                  <c:v>-21.352603869488881</c:v>
                </c:pt>
                <c:pt idx="844">
                  <c:v>-25.830711088987876</c:v>
                </c:pt>
                <c:pt idx="845">
                  <c:v>42.947876897378563</c:v>
                </c:pt>
                <c:pt idx="846">
                  <c:v>-2.1889841937130683</c:v>
                </c:pt>
                <c:pt idx="847">
                  <c:v>25.696908077088878</c:v>
                </c:pt>
                <c:pt idx="848">
                  <c:v>49.342584756354739</c:v>
                </c:pt>
                <c:pt idx="849">
                  <c:v>14.075442674027949</c:v>
                </c:pt>
                <c:pt idx="850">
                  <c:v>-5.035015080226743</c:v>
                </c:pt>
                <c:pt idx="851">
                  <c:v>11.067890358740293</c:v>
                </c:pt>
                <c:pt idx="852">
                  <c:v>-23.225101693679054</c:v>
                </c:pt>
                <c:pt idx="853">
                  <c:v>52.200750222828461</c:v>
                </c:pt>
                <c:pt idx="854">
                  <c:v>20.672076155400667</c:v>
                </c:pt>
                <c:pt idx="855">
                  <c:v>-11.214475473835122</c:v>
                </c:pt>
                <c:pt idx="856">
                  <c:v>56.719661746042235</c:v>
                </c:pt>
                <c:pt idx="857">
                  <c:v>-13.493548084894842</c:v>
                </c:pt>
                <c:pt idx="858">
                  <c:v>-16.774628536609676</c:v>
                </c:pt>
                <c:pt idx="859">
                  <c:v>16.76496251187114</c:v>
                </c:pt>
                <c:pt idx="860">
                  <c:v>86.683364846071058</c:v>
                </c:pt>
                <c:pt idx="861">
                  <c:v>16.967073659634586</c:v>
                </c:pt>
                <c:pt idx="862">
                  <c:v>-0.50484498524992816</c:v>
                </c:pt>
                <c:pt idx="863">
                  <c:v>-7.7959216120378656</c:v>
                </c:pt>
                <c:pt idx="864">
                  <c:v>-64.129557302784889</c:v>
                </c:pt>
                <c:pt idx="865">
                  <c:v>22.132941026835447</c:v>
                </c:pt>
                <c:pt idx="866">
                  <c:v>50.24656768206215</c:v>
                </c:pt>
                <c:pt idx="867">
                  <c:v>2.6324071571466021</c:v>
                </c:pt>
                <c:pt idx="868">
                  <c:v>-34.098781074686364</c:v>
                </c:pt>
                <c:pt idx="869">
                  <c:v>-0.95249943378097601</c:v>
                </c:pt>
                <c:pt idx="870">
                  <c:v>-11.644990999010908</c:v>
                </c:pt>
                <c:pt idx="871">
                  <c:v>59.003187565632118</c:v>
                </c:pt>
                <c:pt idx="872">
                  <c:v>-26.347481521728483</c:v>
                </c:pt>
                <c:pt idx="873">
                  <c:v>24.042054239401054</c:v>
                </c:pt>
                <c:pt idx="874">
                  <c:v>-11.582438993331365</c:v>
                </c:pt>
                <c:pt idx="875">
                  <c:v>124.93058079002881</c:v>
                </c:pt>
                <c:pt idx="876">
                  <c:v>-29.447969348496468</c:v>
                </c:pt>
                <c:pt idx="877">
                  <c:v>11.571209777216081</c:v>
                </c:pt>
                <c:pt idx="878">
                  <c:v>-41.480981655853697</c:v>
                </c:pt>
                <c:pt idx="879">
                  <c:v>68.135721562467964</c:v>
                </c:pt>
                <c:pt idx="880">
                  <c:v>55.419205571983532</c:v>
                </c:pt>
                <c:pt idx="881">
                  <c:v>-43.306575894776692</c:v>
                </c:pt>
                <c:pt idx="882">
                  <c:v>-14.555975018801796</c:v>
                </c:pt>
                <c:pt idx="883">
                  <c:v>5.1145714148288342</c:v>
                </c:pt>
                <c:pt idx="884">
                  <c:v>-54.432843445480913</c:v>
                </c:pt>
                <c:pt idx="885">
                  <c:v>-50.09723728728828</c:v>
                </c:pt>
                <c:pt idx="886">
                  <c:v>53.140104252749268</c:v>
                </c:pt>
                <c:pt idx="887">
                  <c:v>-22.063979989696268</c:v>
                </c:pt>
                <c:pt idx="888">
                  <c:v>118.06817950489105</c:v>
                </c:pt>
                <c:pt idx="889">
                  <c:v>-32.538320377919817</c:v>
                </c:pt>
                <c:pt idx="890">
                  <c:v>11.002827497274627</c:v>
                </c:pt>
                <c:pt idx="891">
                  <c:v>-14.351037263630971</c:v>
                </c:pt>
                <c:pt idx="892">
                  <c:v>-14.542030546245018</c:v>
                </c:pt>
                <c:pt idx="893">
                  <c:v>38.555909638796052</c:v>
                </c:pt>
                <c:pt idx="894">
                  <c:v>-51.228757754765574</c:v>
                </c:pt>
                <c:pt idx="895">
                  <c:v>-24.536100840694488</c:v>
                </c:pt>
                <c:pt idx="896">
                  <c:v>-25.236587363947752</c:v>
                </c:pt>
                <c:pt idx="897">
                  <c:v>-79.669065555878149</c:v>
                </c:pt>
                <c:pt idx="898">
                  <c:v>21.807193609145127</c:v>
                </c:pt>
                <c:pt idx="899">
                  <c:v>20.867631175510681</c:v>
                </c:pt>
                <c:pt idx="900">
                  <c:v>-51.088668352868879</c:v>
                </c:pt>
                <c:pt idx="901">
                  <c:v>2.6954033768594705</c:v>
                </c:pt>
                <c:pt idx="902">
                  <c:v>-38.11243723517417</c:v>
                </c:pt>
                <c:pt idx="903">
                  <c:v>23.251079641840022</c:v>
                </c:pt>
                <c:pt idx="904">
                  <c:v>62.57929756902908</c:v>
                </c:pt>
                <c:pt idx="905">
                  <c:v>-7.4316783814469876</c:v>
                </c:pt>
                <c:pt idx="906">
                  <c:v>-24.450108662930365</c:v>
                </c:pt>
                <c:pt idx="907">
                  <c:v>32.649610377351848</c:v>
                </c:pt>
                <c:pt idx="908">
                  <c:v>93.264148121513202</c:v>
                </c:pt>
                <c:pt idx="909">
                  <c:v>47.961666739989774</c:v>
                </c:pt>
                <c:pt idx="910">
                  <c:v>37.37866677933183</c:v>
                </c:pt>
                <c:pt idx="911">
                  <c:v>9.0443741963478939</c:v>
                </c:pt>
                <c:pt idx="912">
                  <c:v>-13.098628317184088</c:v>
                </c:pt>
                <c:pt idx="913">
                  <c:v>-9.2131097737402072</c:v>
                </c:pt>
                <c:pt idx="914">
                  <c:v>51.044677710210955</c:v>
                </c:pt>
                <c:pt idx="915">
                  <c:v>-3.1886678613255839</c:v>
                </c:pt>
                <c:pt idx="916">
                  <c:v>74.117108237007528</c:v>
                </c:pt>
                <c:pt idx="917">
                  <c:v>-27.627530297679087</c:v>
                </c:pt>
                <c:pt idx="918">
                  <c:v>51.114148446471113</c:v>
                </c:pt>
                <c:pt idx="919">
                  <c:v>-1.4551604799023679</c:v>
                </c:pt>
                <c:pt idx="920">
                  <c:v>29.64155413823385</c:v>
                </c:pt>
                <c:pt idx="921">
                  <c:v>25.289367354476735</c:v>
                </c:pt>
                <c:pt idx="922">
                  <c:v>-47.7507411542081</c:v>
                </c:pt>
                <c:pt idx="923">
                  <c:v>-36.259300368081966</c:v>
                </c:pt>
                <c:pt idx="924">
                  <c:v>25.852113982324862</c:v>
                </c:pt>
                <c:pt idx="925">
                  <c:v>-10.955495168931094</c:v>
                </c:pt>
                <c:pt idx="926">
                  <c:v>-37.707521787005632</c:v>
                </c:pt>
                <c:pt idx="927">
                  <c:v>20.955034645841998</c:v>
                </c:pt>
                <c:pt idx="928">
                  <c:v>-0.7847691269877628</c:v>
                </c:pt>
                <c:pt idx="929">
                  <c:v>41.660074686792093</c:v>
                </c:pt>
                <c:pt idx="930">
                  <c:v>14.154511493541184</c:v>
                </c:pt>
                <c:pt idx="931">
                  <c:v>150.43968022952544</c:v>
                </c:pt>
                <c:pt idx="932">
                  <c:v>-3.7616990785242033</c:v>
                </c:pt>
                <c:pt idx="933">
                  <c:v>-35.377849161663853</c:v>
                </c:pt>
                <c:pt idx="934">
                  <c:v>-4.8951944255734681</c:v>
                </c:pt>
                <c:pt idx="935">
                  <c:v>37.078301543017645</c:v>
                </c:pt>
                <c:pt idx="936">
                  <c:v>30.280895041549641</c:v>
                </c:pt>
                <c:pt idx="937">
                  <c:v>10.597973227939555</c:v>
                </c:pt>
                <c:pt idx="938">
                  <c:v>22.478979240678317</c:v>
                </c:pt>
                <c:pt idx="939">
                  <c:v>11.044486433771468</c:v>
                </c:pt>
                <c:pt idx="940">
                  <c:v>38.690899352060953</c:v>
                </c:pt>
                <c:pt idx="941">
                  <c:v>13.173509863238237</c:v>
                </c:pt>
                <c:pt idx="942">
                  <c:v>30.036600030557459</c:v>
                </c:pt>
                <c:pt idx="943">
                  <c:v>0.11927250492267039</c:v>
                </c:pt>
                <c:pt idx="944">
                  <c:v>62.044608055089199</c:v>
                </c:pt>
                <c:pt idx="945">
                  <c:v>50.671114152972763</c:v>
                </c:pt>
                <c:pt idx="946">
                  <c:v>29.357598066750239</c:v>
                </c:pt>
                <c:pt idx="947">
                  <c:v>20.842537390433542</c:v>
                </c:pt>
                <c:pt idx="948">
                  <c:v>28.88360309487912</c:v>
                </c:pt>
                <c:pt idx="949">
                  <c:v>51.800657911449832</c:v>
                </c:pt>
                <c:pt idx="950">
                  <c:v>14.711878937794285</c:v>
                </c:pt>
                <c:pt idx="951">
                  <c:v>-12.018800065942743</c:v>
                </c:pt>
                <c:pt idx="952">
                  <c:v>1.3534417654096735</c:v>
                </c:pt>
                <c:pt idx="953">
                  <c:v>-25.91566091789754</c:v>
                </c:pt>
                <c:pt idx="954">
                  <c:v>27.402136715050972</c:v>
                </c:pt>
                <c:pt idx="955">
                  <c:v>-1.005714501263089</c:v>
                </c:pt>
                <c:pt idx="956">
                  <c:v>98.943375206898651</c:v>
                </c:pt>
                <c:pt idx="957">
                  <c:v>51.123355078581717</c:v>
                </c:pt>
                <c:pt idx="958">
                  <c:v>38.285506912925406</c:v>
                </c:pt>
                <c:pt idx="959">
                  <c:v>37.292452948523902</c:v>
                </c:pt>
                <c:pt idx="960">
                  <c:v>38.544587407475582</c:v>
                </c:pt>
                <c:pt idx="961">
                  <c:v>48.698544037129949</c:v>
                </c:pt>
                <c:pt idx="962">
                  <c:v>-2.1127046597351402</c:v>
                </c:pt>
                <c:pt idx="963">
                  <c:v>21.334215506165329</c:v>
                </c:pt>
                <c:pt idx="964">
                  <c:v>-22.615408654374889</c:v>
                </c:pt>
                <c:pt idx="965">
                  <c:v>62.147020309715863</c:v>
                </c:pt>
                <c:pt idx="966">
                  <c:v>-25.201350623532964</c:v>
                </c:pt>
                <c:pt idx="967">
                  <c:v>22.012811291131133</c:v>
                </c:pt>
                <c:pt idx="968">
                  <c:v>-20.410895830687419</c:v>
                </c:pt>
                <c:pt idx="969">
                  <c:v>-22.399191564615627</c:v>
                </c:pt>
                <c:pt idx="970">
                  <c:v>5.1941271177422461</c:v>
                </c:pt>
                <c:pt idx="971">
                  <c:v>-15.562418282542271</c:v>
                </c:pt>
                <c:pt idx="972">
                  <c:v>-31.956301275821026</c:v>
                </c:pt>
                <c:pt idx="973">
                  <c:v>53.143884710896884</c:v>
                </c:pt>
                <c:pt idx="974">
                  <c:v>47.150279210017537</c:v>
                </c:pt>
                <c:pt idx="975">
                  <c:v>5.9231584352473154</c:v>
                </c:pt>
                <c:pt idx="976">
                  <c:v>47.595316228779858</c:v>
                </c:pt>
                <c:pt idx="977">
                  <c:v>-48.273628850497715</c:v>
                </c:pt>
                <c:pt idx="978">
                  <c:v>59.457415752093318</c:v>
                </c:pt>
                <c:pt idx="979">
                  <c:v>23.60454356480507</c:v>
                </c:pt>
                <c:pt idx="980">
                  <c:v>-39.10960264370037</c:v>
                </c:pt>
                <c:pt idx="981">
                  <c:v>7.2410972334308923</c:v>
                </c:pt>
                <c:pt idx="982">
                  <c:v>10.778411319768772</c:v>
                </c:pt>
                <c:pt idx="983">
                  <c:v>32.943153249851669</c:v>
                </c:pt>
                <c:pt idx="984">
                  <c:v>13.20787324182205</c:v>
                </c:pt>
                <c:pt idx="985">
                  <c:v>-16.63049564577679</c:v>
                </c:pt>
                <c:pt idx="986">
                  <c:v>-36.107237269220079</c:v>
                </c:pt>
                <c:pt idx="987">
                  <c:v>2.0403223050256685</c:v>
                </c:pt>
                <c:pt idx="988">
                  <c:v>109.03580249496343</c:v>
                </c:pt>
                <c:pt idx="989">
                  <c:v>5.2613434187077992</c:v>
                </c:pt>
                <c:pt idx="990">
                  <c:v>-35.393144973846326</c:v>
                </c:pt>
                <c:pt idx="991">
                  <c:v>-43.323379570371515</c:v>
                </c:pt>
                <c:pt idx="992">
                  <c:v>-10.354441665104972</c:v>
                </c:pt>
                <c:pt idx="993">
                  <c:v>-21.917530959078185</c:v>
                </c:pt>
                <c:pt idx="994">
                  <c:v>-25.987758716423237</c:v>
                </c:pt>
                <c:pt idx="995">
                  <c:v>-2.0546536417854959</c:v>
                </c:pt>
                <c:pt idx="996">
                  <c:v>-10.868848924690093</c:v>
                </c:pt>
                <c:pt idx="997">
                  <c:v>50.942597080677906</c:v>
                </c:pt>
                <c:pt idx="998">
                  <c:v>-28.539579106274047</c:v>
                </c:pt>
                <c:pt idx="999">
                  <c:v>122.39467000776898</c:v>
                </c:pt>
              </c:numCache>
            </c:numRef>
          </c:xVal>
          <c:yVal>
            <c:numRef>
              <c:f>Control!$P$2:$P$1001</c:f>
              <c:numCache>
                <c:formatCode>0.0000</c:formatCode>
                <c:ptCount val="1000"/>
                <c:pt idx="0">
                  <c:v>72.048994441427951</c:v>
                </c:pt>
                <c:pt idx="1">
                  <c:v>10.630742327234806</c:v>
                </c:pt>
                <c:pt idx="2">
                  <c:v>10.538754030892036</c:v>
                </c:pt>
                <c:pt idx="3">
                  <c:v>105.19959026088252</c:v>
                </c:pt>
                <c:pt idx="4">
                  <c:v>48.560697927770043</c:v>
                </c:pt>
                <c:pt idx="5">
                  <c:v>16.059332796762398</c:v>
                </c:pt>
                <c:pt idx="6">
                  <c:v>28.649890908608711</c:v>
                </c:pt>
                <c:pt idx="7">
                  <c:v>-15.084155488766282</c:v>
                </c:pt>
                <c:pt idx="8">
                  <c:v>-81.182798225352101</c:v>
                </c:pt>
                <c:pt idx="9">
                  <c:v>68.287239113111696</c:v>
                </c:pt>
                <c:pt idx="10">
                  <c:v>-57.902144203522312</c:v>
                </c:pt>
                <c:pt idx="11">
                  <c:v>-13.194361498222978</c:v>
                </c:pt>
                <c:pt idx="12">
                  <c:v>-26.394076478746637</c:v>
                </c:pt>
                <c:pt idx="13">
                  <c:v>47.46086796678356</c:v>
                </c:pt>
                <c:pt idx="14">
                  <c:v>27.131855659758735</c:v>
                </c:pt>
                <c:pt idx="15">
                  <c:v>19.948551314275505</c:v>
                </c:pt>
                <c:pt idx="16">
                  <c:v>-29.256315431575519</c:v>
                </c:pt>
                <c:pt idx="17">
                  <c:v>7.3735087516246125</c:v>
                </c:pt>
                <c:pt idx="18">
                  <c:v>-32.163781268272011</c:v>
                </c:pt>
                <c:pt idx="19">
                  <c:v>7.7392561062859642</c:v>
                </c:pt>
                <c:pt idx="20">
                  <c:v>18.687466697356157</c:v>
                </c:pt>
                <c:pt idx="21">
                  <c:v>5.7850153059164455</c:v>
                </c:pt>
                <c:pt idx="22">
                  <c:v>18.181702504254471</c:v>
                </c:pt>
                <c:pt idx="23">
                  <c:v>3.1500214474728736</c:v>
                </c:pt>
                <c:pt idx="24">
                  <c:v>-32.421062408598772</c:v>
                </c:pt>
                <c:pt idx="25">
                  <c:v>-29.466382935792446</c:v>
                </c:pt>
                <c:pt idx="26">
                  <c:v>-40.684115693691055</c:v>
                </c:pt>
                <c:pt idx="27">
                  <c:v>-23.531600700017183</c:v>
                </c:pt>
                <c:pt idx="28">
                  <c:v>16.725624192270992</c:v>
                </c:pt>
                <c:pt idx="29">
                  <c:v>66.17622929841022</c:v>
                </c:pt>
                <c:pt idx="30">
                  <c:v>-45.238089022850481</c:v>
                </c:pt>
                <c:pt idx="31">
                  <c:v>-26.162260202052813</c:v>
                </c:pt>
                <c:pt idx="32">
                  <c:v>23.377676300651537</c:v>
                </c:pt>
                <c:pt idx="33">
                  <c:v>-37.417490218797347</c:v>
                </c:pt>
                <c:pt idx="34">
                  <c:v>17.514296322038813</c:v>
                </c:pt>
                <c:pt idx="35">
                  <c:v>41.88214718029402</c:v>
                </c:pt>
                <c:pt idx="36">
                  <c:v>27.386900761588876</c:v>
                </c:pt>
                <c:pt idx="37">
                  <c:v>15.143971636906819</c:v>
                </c:pt>
                <c:pt idx="38">
                  <c:v>0.95846296799568265</c:v>
                </c:pt>
                <c:pt idx="39">
                  <c:v>2.5488689786474854</c:v>
                </c:pt>
                <c:pt idx="40">
                  <c:v>37.094788314260427</c:v>
                </c:pt>
                <c:pt idx="41">
                  <c:v>-17.934822938118526</c:v>
                </c:pt>
                <c:pt idx="42">
                  <c:v>32.696384742500278</c:v>
                </c:pt>
                <c:pt idx="43">
                  <c:v>26.416908244218376</c:v>
                </c:pt>
                <c:pt idx="44">
                  <c:v>29.930623430121869</c:v>
                </c:pt>
                <c:pt idx="45">
                  <c:v>22.24770218384986</c:v>
                </c:pt>
                <c:pt idx="46">
                  <c:v>45.658801007677724</c:v>
                </c:pt>
                <c:pt idx="47">
                  <c:v>14.145473422446102</c:v>
                </c:pt>
                <c:pt idx="48">
                  <c:v>75.235462358746304</c:v>
                </c:pt>
                <c:pt idx="49">
                  <c:v>38.552072649476358</c:v>
                </c:pt>
                <c:pt idx="50">
                  <c:v>69.477778194202259</c:v>
                </c:pt>
                <c:pt idx="51">
                  <c:v>13.597032949677885</c:v>
                </c:pt>
                <c:pt idx="52">
                  <c:v>-13.090838309140169</c:v>
                </c:pt>
                <c:pt idx="53">
                  <c:v>26.567727580563044</c:v>
                </c:pt>
                <c:pt idx="54">
                  <c:v>52.142892205170305</c:v>
                </c:pt>
                <c:pt idx="55">
                  <c:v>25.458720869856876</c:v>
                </c:pt>
                <c:pt idx="56">
                  <c:v>-19.222536818804993</c:v>
                </c:pt>
                <c:pt idx="57">
                  <c:v>31.287542666105395</c:v>
                </c:pt>
                <c:pt idx="58">
                  <c:v>-39.968108915615176</c:v>
                </c:pt>
                <c:pt idx="59">
                  <c:v>70.841117501196223</c:v>
                </c:pt>
                <c:pt idx="60">
                  <c:v>41.636251895355045</c:v>
                </c:pt>
                <c:pt idx="61">
                  <c:v>38.170203825680296</c:v>
                </c:pt>
                <c:pt idx="62">
                  <c:v>64.923165483811161</c:v>
                </c:pt>
                <c:pt idx="63">
                  <c:v>-19.729170418844021</c:v>
                </c:pt>
                <c:pt idx="64">
                  <c:v>-1.5219753373325204</c:v>
                </c:pt>
                <c:pt idx="65">
                  <c:v>34.125039586764892</c:v>
                </c:pt>
                <c:pt idx="66">
                  <c:v>-37.615846472293072</c:v>
                </c:pt>
                <c:pt idx="67">
                  <c:v>49.978972000879565</c:v>
                </c:pt>
                <c:pt idx="68">
                  <c:v>8.3873549004736212</c:v>
                </c:pt>
                <c:pt idx="69">
                  <c:v>-0.75123871108034201</c:v>
                </c:pt>
                <c:pt idx="70">
                  <c:v>3.7730361499522278</c:v>
                </c:pt>
                <c:pt idx="71">
                  <c:v>-1.6621472350094351</c:v>
                </c:pt>
                <c:pt idx="72">
                  <c:v>51.49872938645845</c:v>
                </c:pt>
                <c:pt idx="73">
                  <c:v>-9.8036184545162364</c:v>
                </c:pt>
                <c:pt idx="74">
                  <c:v>-82.068867639398533</c:v>
                </c:pt>
                <c:pt idx="75">
                  <c:v>27.344643108941142</c:v>
                </c:pt>
                <c:pt idx="76">
                  <c:v>-31.350996076068309</c:v>
                </c:pt>
                <c:pt idx="77">
                  <c:v>-44.1955827715841</c:v>
                </c:pt>
                <c:pt idx="78">
                  <c:v>19.359666809790635</c:v>
                </c:pt>
                <c:pt idx="79">
                  <c:v>-2.1398102679491924</c:v>
                </c:pt>
                <c:pt idx="80">
                  <c:v>-6.3690375169076194</c:v>
                </c:pt>
                <c:pt idx="81">
                  <c:v>44.490967317523967</c:v>
                </c:pt>
                <c:pt idx="82">
                  <c:v>3.7188296625215429</c:v>
                </c:pt>
                <c:pt idx="83">
                  <c:v>-0.80320653842523626</c:v>
                </c:pt>
                <c:pt idx="84">
                  <c:v>-43.081384670416455</c:v>
                </c:pt>
                <c:pt idx="85">
                  <c:v>4.9712661458660463</c:v>
                </c:pt>
                <c:pt idx="86">
                  <c:v>-70.191688994995559</c:v>
                </c:pt>
                <c:pt idx="87">
                  <c:v>5.517347142136245</c:v>
                </c:pt>
                <c:pt idx="88">
                  <c:v>79.90302808705539</c:v>
                </c:pt>
                <c:pt idx="89">
                  <c:v>18.869105211538297</c:v>
                </c:pt>
                <c:pt idx="90">
                  <c:v>-35.392549340562063</c:v>
                </c:pt>
                <c:pt idx="91">
                  <c:v>12.604640275075596</c:v>
                </c:pt>
                <c:pt idx="92">
                  <c:v>29.17939636852914</c:v>
                </c:pt>
                <c:pt idx="93">
                  <c:v>-16.400550433546883</c:v>
                </c:pt>
                <c:pt idx="94">
                  <c:v>-10.287941911610979</c:v>
                </c:pt>
                <c:pt idx="95">
                  <c:v>6.6571823155255743</c:v>
                </c:pt>
                <c:pt idx="96">
                  <c:v>27.085159771773888</c:v>
                </c:pt>
                <c:pt idx="97">
                  <c:v>-8.6446622338003021</c:v>
                </c:pt>
                <c:pt idx="98">
                  <c:v>-29.884329627634084</c:v>
                </c:pt>
                <c:pt idx="99">
                  <c:v>12.057546842504053</c:v>
                </c:pt>
                <c:pt idx="100">
                  <c:v>30.405495611777262</c:v>
                </c:pt>
                <c:pt idx="101">
                  <c:v>85.927688636744605</c:v>
                </c:pt>
                <c:pt idx="102">
                  <c:v>6.285699204811408</c:v>
                </c:pt>
                <c:pt idx="103">
                  <c:v>43.353520673096732</c:v>
                </c:pt>
                <c:pt idx="104">
                  <c:v>-2.5564239214082392</c:v>
                </c:pt>
                <c:pt idx="105">
                  <c:v>0.27995484182413577</c:v>
                </c:pt>
                <c:pt idx="106">
                  <c:v>-2.7458441888935408</c:v>
                </c:pt>
                <c:pt idx="107">
                  <c:v>-4.5465451017587286</c:v>
                </c:pt>
                <c:pt idx="108">
                  <c:v>-6.3970895712712217</c:v>
                </c:pt>
                <c:pt idx="109">
                  <c:v>20.253500297403964</c:v>
                </c:pt>
                <c:pt idx="110">
                  <c:v>-65.497274308357248</c:v>
                </c:pt>
                <c:pt idx="111">
                  <c:v>-21.446473971211148</c:v>
                </c:pt>
                <c:pt idx="112">
                  <c:v>44.665783664325915</c:v>
                </c:pt>
                <c:pt idx="113">
                  <c:v>17.476641348686154</c:v>
                </c:pt>
                <c:pt idx="114">
                  <c:v>13.235608981685942</c:v>
                </c:pt>
                <c:pt idx="115">
                  <c:v>-7.2188003641214635</c:v>
                </c:pt>
                <c:pt idx="116">
                  <c:v>16.150221599271319</c:v>
                </c:pt>
                <c:pt idx="117">
                  <c:v>27.131427359936573</c:v>
                </c:pt>
                <c:pt idx="118">
                  <c:v>53.989073657937368</c:v>
                </c:pt>
                <c:pt idx="119">
                  <c:v>5.3383476815099726</c:v>
                </c:pt>
                <c:pt idx="120">
                  <c:v>28.488114574080242</c:v>
                </c:pt>
                <c:pt idx="121">
                  <c:v>23.066740534688563</c:v>
                </c:pt>
                <c:pt idx="122">
                  <c:v>-29.930627179206763</c:v>
                </c:pt>
                <c:pt idx="123">
                  <c:v>30.621561775940435</c:v>
                </c:pt>
                <c:pt idx="124">
                  <c:v>16.875328520974168</c:v>
                </c:pt>
                <c:pt idx="125">
                  <c:v>49.694918524076499</c:v>
                </c:pt>
                <c:pt idx="126">
                  <c:v>-5.8262557349199735</c:v>
                </c:pt>
                <c:pt idx="127">
                  <c:v>8.6255244508343409</c:v>
                </c:pt>
                <c:pt idx="128">
                  <c:v>-5.63042262857652</c:v>
                </c:pt>
                <c:pt idx="129">
                  <c:v>-35.997981228539842</c:v>
                </c:pt>
                <c:pt idx="130">
                  <c:v>-34.622779729279372</c:v>
                </c:pt>
                <c:pt idx="131">
                  <c:v>41.396975934419409</c:v>
                </c:pt>
                <c:pt idx="132">
                  <c:v>46.981390580238447</c:v>
                </c:pt>
                <c:pt idx="133">
                  <c:v>30.311877391348311</c:v>
                </c:pt>
                <c:pt idx="134">
                  <c:v>-24.058484695283941</c:v>
                </c:pt>
                <c:pt idx="135">
                  <c:v>32.532799914010255</c:v>
                </c:pt>
                <c:pt idx="136">
                  <c:v>44.02468675702697</c:v>
                </c:pt>
                <c:pt idx="137">
                  <c:v>38.490590435214855</c:v>
                </c:pt>
                <c:pt idx="138">
                  <c:v>30.952569737353649</c:v>
                </c:pt>
                <c:pt idx="139">
                  <c:v>-31.250426612203952</c:v>
                </c:pt>
                <c:pt idx="140">
                  <c:v>-34.430390987432453</c:v>
                </c:pt>
                <c:pt idx="141">
                  <c:v>-54.403113238837477</c:v>
                </c:pt>
                <c:pt idx="142">
                  <c:v>-9.7669556452818824</c:v>
                </c:pt>
                <c:pt idx="143">
                  <c:v>27.48298601317255</c:v>
                </c:pt>
                <c:pt idx="144">
                  <c:v>55.992243467314893</c:v>
                </c:pt>
                <c:pt idx="145">
                  <c:v>23.813989343013773</c:v>
                </c:pt>
                <c:pt idx="146">
                  <c:v>1.8552920164484288</c:v>
                </c:pt>
                <c:pt idx="147">
                  <c:v>-17.554115931481263</c:v>
                </c:pt>
                <c:pt idx="148">
                  <c:v>44.504765306594244</c:v>
                </c:pt>
                <c:pt idx="149">
                  <c:v>-29.201221934882703</c:v>
                </c:pt>
                <c:pt idx="150">
                  <c:v>55.055614976848972</c:v>
                </c:pt>
                <c:pt idx="151">
                  <c:v>5.433347305446194</c:v>
                </c:pt>
                <c:pt idx="152">
                  <c:v>-22.921224543318491</c:v>
                </c:pt>
                <c:pt idx="153">
                  <c:v>19.642567053250993</c:v>
                </c:pt>
                <c:pt idx="154">
                  <c:v>-14.366062350438234</c:v>
                </c:pt>
                <c:pt idx="155">
                  <c:v>20.618705940681842</c:v>
                </c:pt>
                <c:pt idx="156">
                  <c:v>-20.412007939707681</c:v>
                </c:pt>
                <c:pt idx="157">
                  <c:v>1.9236530879286207</c:v>
                </c:pt>
                <c:pt idx="158">
                  <c:v>57.413696544694943</c:v>
                </c:pt>
                <c:pt idx="159">
                  <c:v>3.1336088028810956</c:v>
                </c:pt>
                <c:pt idx="160">
                  <c:v>-5.9019105429243579</c:v>
                </c:pt>
                <c:pt idx="161">
                  <c:v>8.1729933517002209</c:v>
                </c:pt>
                <c:pt idx="162">
                  <c:v>31.167025647301557</c:v>
                </c:pt>
                <c:pt idx="163">
                  <c:v>-25.74843528836049</c:v>
                </c:pt>
                <c:pt idx="164">
                  <c:v>13.602465837569472</c:v>
                </c:pt>
                <c:pt idx="165">
                  <c:v>25.706209817683224</c:v>
                </c:pt>
                <c:pt idx="166">
                  <c:v>-54.159677530584354</c:v>
                </c:pt>
                <c:pt idx="167">
                  <c:v>-2.5090183874821204</c:v>
                </c:pt>
                <c:pt idx="168">
                  <c:v>60.489423061052292</c:v>
                </c:pt>
                <c:pt idx="169">
                  <c:v>22.853657538733771</c:v>
                </c:pt>
                <c:pt idx="170">
                  <c:v>24.435908077098318</c:v>
                </c:pt>
                <c:pt idx="171">
                  <c:v>-9.2825538996592698</c:v>
                </c:pt>
                <c:pt idx="172">
                  <c:v>43.992169035539035</c:v>
                </c:pt>
                <c:pt idx="173">
                  <c:v>27.829096935740978</c:v>
                </c:pt>
                <c:pt idx="174">
                  <c:v>7.1642107820870891</c:v>
                </c:pt>
                <c:pt idx="175">
                  <c:v>19.669209564484436</c:v>
                </c:pt>
                <c:pt idx="176">
                  <c:v>-26.220432366815096</c:v>
                </c:pt>
                <c:pt idx="177">
                  <c:v>-33.168236212578059</c:v>
                </c:pt>
                <c:pt idx="178">
                  <c:v>-13.100046018863535</c:v>
                </c:pt>
                <c:pt idx="179">
                  <c:v>-6.0548963339777941</c:v>
                </c:pt>
                <c:pt idx="180">
                  <c:v>86.537071405099155</c:v>
                </c:pt>
                <c:pt idx="181">
                  <c:v>20.291388515871439</c:v>
                </c:pt>
                <c:pt idx="182">
                  <c:v>-0.31083969774312337</c:v>
                </c:pt>
                <c:pt idx="183">
                  <c:v>-71.999415721109102</c:v>
                </c:pt>
                <c:pt idx="184">
                  <c:v>-30.873353768505297</c:v>
                </c:pt>
                <c:pt idx="185">
                  <c:v>-2.0478905158009351</c:v>
                </c:pt>
                <c:pt idx="186">
                  <c:v>-32.067365952243527</c:v>
                </c:pt>
                <c:pt idx="187">
                  <c:v>-9.8529917882316607</c:v>
                </c:pt>
                <c:pt idx="188">
                  <c:v>32.488918255696582</c:v>
                </c:pt>
                <c:pt idx="189">
                  <c:v>30.47178527842383</c:v>
                </c:pt>
                <c:pt idx="190">
                  <c:v>2.5772257536263741</c:v>
                </c:pt>
                <c:pt idx="191">
                  <c:v>30.176676846263327</c:v>
                </c:pt>
                <c:pt idx="192">
                  <c:v>39.365795884607053</c:v>
                </c:pt>
                <c:pt idx="193">
                  <c:v>35.328628602633927</c:v>
                </c:pt>
                <c:pt idx="194">
                  <c:v>13.752334551475982</c:v>
                </c:pt>
                <c:pt idx="195">
                  <c:v>34.162438576364806</c:v>
                </c:pt>
                <c:pt idx="196">
                  <c:v>5.7788997929869197</c:v>
                </c:pt>
                <c:pt idx="197">
                  <c:v>90.177957434786336</c:v>
                </c:pt>
                <c:pt idx="198">
                  <c:v>-2.3961927165048813</c:v>
                </c:pt>
                <c:pt idx="199">
                  <c:v>11.2635215727069</c:v>
                </c:pt>
                <c:pt idx="200">
                  <c:v>-3.7158147693772356</c:v>
                </c:pt>
                <c:pt idx="201">
                  <c:v>-28.228575829197897</c:v>
                </c:pt>
                <c:pt idx="202">
                  <c:v>23.368379041469723</c:v>
                </c:pt>
                <c:pt idx="203">
                  <c:v>49.009493999882444</c:v>
                </c:pt>
                <c:pt idx="204">
                  <c:v>-25.243400444795249</c:v>
                </c:pt>
                <c:pt idx="205">
                  <c:v>41.500725173150016</c:v>
                </c:pt>
                <c:pt idx="206">
                  <c:v>-0.25902029286958417</c:v>
                </c:pt>
                <c:pt idx="207">
                  <c:v>-4.1876771297077839</c:v>
                </c:pt>
                <c:pt idx="208">
                  <c:v>8.2270381410704125</c:v>
                </c:pt>
                <c:pt idx="209">
                  <c:v>12.985492147468328</c:v>
                </c:pt>
                <c:pt idx="210">
                  <c:v>29.226296808739065</c:v>
                </c:pt>
                <c:pt idx="211">
                  <c:v>141.36721387087215</c:v>
                </c:pt>
                <c:pt idx="212">
                  <c:v>45.937658608137149</c:v>
                </c:pt>
                <c:pt idx="213">
                  <c:v>34.527985358859922</c:v>
                </c:pt>
                <c:pt idx="214">
                  <c:v>-18.107002416788482</c:v>
                </c:pt>
                <c:pt idx="215">
                  <c:v>77.398873549784412</c:v>
                </c:pt>
                <c:pt idx="216">
                  <c:v>-8.5197415035679605</c:v>
                </c:pt>
                <c:pt idx="217">
                  <c:v>54.829208561426995</c:v>
                </c:pt>
                <c:pt idx="218">
                  <c:v>19.502108225093352</c:v>
                </c:pt>
                <c:pt idx="219">
                  <c:v>4.9133460476220634</c:v>
                </c:pt>
                <c:pt idx="220">
                  <c:v>-0.71118062482747391</c:v>
                </c:pt>
                <c:pt idx="221">
                  <c:v>49.129784400483018</c:v>
                </c:pt>
                <c:pt idx="222">
                  <c:v>18.742895849576179</c:v>
                </c:pt>
                <c:pt idx="223">
                  <c:v>53.142522898814406</c:v>
                </c:pt>
                <c:pt idx="224">
                  <c:v>20.843891038278521</c:v>
                </c:pt>
                <c:pt idx="225">
                  <c:v>16.481010942592015</c:v>
                </c:pt>
                <c:pt idx="226">
                  <c:v>62.636927224652581</c:v>
                </c:pt>
                <c:pt idx="227">
                  <c:v>-15.967367709508018</c:v>
                </c:pt>
                <c:pt idx="228">
                  <c:v>-16.476060333469285</c:v>
                </c:pt>
                <c:pt idx="229">
                  <c:v>-54.016534922638115</c:v>
                </c:pt>
                <c:pt idx="230">
                  <c:v>-13.808362980088356</c:v>
                </c:pt>
                <c:pt idx="231">
                  <c:v>15.708651437524225</c:v>
                </c:pt>
                <c:pt idx="232">
                  <c:v>-44.524407873961877</c:v>
                </c:pt>
                <c:pt idx="233">
                  <c:v>-8.6732571452216458</c:v>
                </c:pt>
                <c:pt idx="234">
                  <c:v>36.129720053386727</c:v>
                </c:pt>
                <c:pt idx="235">
                  <c:v>-6.4115009643085408</c:v>
                </c:pt>
                <c:pt idx="236">
                  <c:v>-35.854969511272323</c:v>
                </c:pt>
                <c:pt idx="237">
                  <c:v>39.971881341586034</c:v>
                </c:pt>
                <c:pt idx="238">
                  <c:v>17.648411022449643</c:v>
                </c:pt>
                <c:pt idx="239">
                  <c:v>32.871402606173348</c:v>
                </c:pt>
                <c:pt idx="240">
                  <c:v>10.127370808947926</c:v>
                </c:pt>
                <c:pt idx="241">
                  <c:v>-7.6121214588930286</c:v>
                </c:pt>
                <c:pt idx="242">
                  <c:v>25.11752178595107</c:v>
                </c:pt>
                <c:pt idx="243">
                  <c:v>-28.091955588629965</c:v>
                </c:pt>
                <c:pt idx="244">
                  <c:v>-1.7528765577434484</c:v>
                </c:pt>
                <c:pt idx="245">
                  <c:v>-2.4868497296547467</c:v>
                </c:pt>
                <c:pt idx="246">
                  <c:v>10.769389576832481</c:v>
                </c:pt>
                <c:pt idx="247">
                  <c:v>-51.329162575357081</c:v>
                </c:pt>
                <c:pt idx="248">
                  <c:v>9.2894304213030168</c:v>
                </c:pt>
                <c:pt idx="249">
                  <c:v>-56.409747905012281</c:v>
                </c:pt>
                <c:pt idx="250">
                  <c:v>33.405244545937293</c:v>
                </c:pt>
                <c:pt idx="251">
                  <c:v>5.5279461795172864</c:v>
                </c:pt>
                <c:pt idx="252">
                  <c:v>22.177550174663232</c:v>
                </c:pt>
                <c:pt idx="253">
                  <c:v>-54.711202792397316</c:v>
                </c:pt>
                <c:pt idx="254">
                  <c:v>10.657531285759696</c:v>
                </c:pt>
                <c:pt idx="255">
                  <c:v>-1.3979769596979104</c:v>
                </c:pt>
                <c:pt idx="256">
                  <c:v>53.541069827720861</c:v>
                </c:pt>
                <c:pt idx="257">
                  <c:v>-21.298105554454963</c:v>
                </c:pt>
                <c:pt idx="258">
                  <c:v>41.57279914345451</c:v>
                </c:pt>
                <c:pt idx="259">
                  <c:v>-29.192523266288021</c:v>
                </c:pt>
                <c:pt idx="260">
                  <c:v>12.252731351483817</c:v>
                </c:pt>
                <c:pt idx="261">
                  <c:v>7.5911954817258369</c:v>
                </c:pt>
                <c:pt idx="262">
                  <c:v>-46.819971618400864</c:v>
                </c:pt>
                <c:pt idx="263">
                  <c:v>-26.27732115962322</c:v>
                </c:pt>
                <c:pt idx="264">
                  <c:v>-21.323501393618152</c:v>
                </c:pt>
                <c:pt idx="265">
                  <c:v>-20.811131117209406</c:v>
                </c:pt>
                <c:pt idx="266">
                  <c:v>-16.465124312155837</c:v>
                </c:pt>
                <c:pt idx="267">
                  <c:v>-22.134845544093565</c:v>
                </c:pt>
                <c:pt idx="268">
                  <c:v>15.866246251200565</c:v>
                </c:pt>
                <c:pt idx="269">
                  <c:v>51.438158324062002</c:v>
                </c:pt>
                <c:pt idx="270">
                  <c:v>-4.5577153092352596</c:v>
                </c:pt>
                <c:pt idx="271">
                  <c:v>40.032756985534263</c:v>
                </c:pt>
                <c:pt idx="272">
                  <c:v>-12.183999332748428</c:v>
                </c:pt>
                <c:pt idx="273">
                  <c:v>79.509368397176303</c:v>
                </c:pt>
                <c:pt idx="274">
                  <c:v>-45.652892566947244</c:v>
                </c:pt>
                <c:pt idx="275">
                  <c:v>77.844607447589965</c:v>
                </c:pt>
                <c:pt idx="276">
                  <c:v>77.918280837298894</c:v>
                </c:pt>
                <c:pt idx="277">
                  <c:v>48.292535956268217</c:v>
                </c:pt>
                <c:pt idx="278">
                  <c:v>29.710638996263754</c:v>
                </c:pt>
                <c:pt idx="279">
                  <c:v>-28.216606330223136</c:v>
                </c:pt>
                <c:pt idx="280">
                  <c:v>65.374741757865536</c:v>
                </c:pt>
                <c:pt idx="281">
                  <c:v>57.866358784296381</c:v>
                </c:pt>
                <c:pt idx="282">
                  <c:v>6.998397264710654</c:v>
                </c:pt>
                <c:pt idx="283">
                  <c:v>-34.315301201513378</c:v>
                </c:pt>
                <c:pt idx="284">
                  <c:v>95.487928276033287</c:v>
                </c:pt>
                <c:pt idx="285">
                  <c:v>-6.7387440267276748</c:v>
                </c:pt>
                <c:pt idx="286">
                  <c:v>-19.014399382871176</c:v>
                </c:pt>
                <c:pt idx="287">
                  <c:v>11.181488747479449</c:v>
                </c:pt>
                <c:pt idx="288">
                  <c:v>4.1398507190645972</c:v>
                </c:pt>
                <c:pt idx="289">
                  <c:v>34.67221130892684</c:v>
                </c:pt>
                <c:pt idx="290">
                  <c:v>22.509450056021151</c:v>
                </c:pt>
                <c:pt idx="291">
                  <c:v>28.953149523969969</c:v>
                </c:pt>
                <c:pt idx="292">
                  <c:v>-61.518165955245557</c:v>
                </c:pt>
                <c:pt idx="293">
                  <c:v>-26.140616898782106</c:v>
                </c:pt>
                <c:pt idx="294">
                  <c:v>-0.89164304473903044</c:v>
                </c:pt>
                <c:pt idx="295">
                  <c:v>-0.67067979302815672</c:v>
                </c:pt>
                <c:pt idx="296">
                  <c:v>1.8352130239394953</c:v>
                </c:pt>
                <c:pt idx="297">
                  <c:v>44.022978279201595</c:v>
                </c:pt>
                <c:pt idx="298">
                  <c:v>80.941683870888326</c:v>
                </c:pt>
                <c:pt idx="299">
                  <c:v>11.45802463850082</c:v>
                </c:pt>
                <c:pt idx="300">
                  <c:v>41.774217074146549</c:v>
                </c:pt>
                <c:pt idx="301">
                  <c:v>-0.16732116533180097</c:v>
                </c:pt>
                <c:pt idx="302">
                  <c:v>-12.020212728946426</c:v>
                </c:pt>
                <c:pt idx="303">
                  <c:v>-35.554720640545916</c:v>
                </c:pt>
                <c:pt idx="304">
                  <c:v>15.879443237958842</c:v>
                </c:pt>
                <c:pt idx="305">
                  <c:v>-11.713686691714935</c:v>
                </c:pt>
                <c:pt idx="306">
                  <c:v>-13.284702000766396</c:v>
                </c:pt>
                <c:pt idx="307">
                  <c:v>63.517621683042918</c:v>
                </c:pt>
                <c:pt idx="308">
                  <c:v>4.8834986385142898</c:v>
                </c:pt>
                <c:pt idx="309">
                  <c:v>25.949383936710063</c:v>
                </c:pt>
                <c:pt idx="310">
                  <c:v>-5.7205338937277848</c:v>
                </c:pt>
                <c:pt idx="311">
                  <c:v>-17.799893219385062</c:v>
                </c:pt>
                <c:pt idx="312">
                  <c:v>-73.354569310564329</c:v>
                </c:pt>
                <c:pt idx="313">
                  <c:v>-11.632704303462504</c:v>
                </c:pt>
                <c:pt idx="314">
                  <c:v>-10.242380278441324</c:v>
                </c:pt>
                <c:pt idx="315">
                  <c:v>63.262647783799792</c:v>
                </c:pt>
                <c:pt idx="316">
                  <c:v>-29.520865487614365</c:v>
                </c:pt>
                <c:pt idx="317">
                  <c:v>-23.242510567465118</c:v>
                </c:pt>
                <c:pt idx="318">
                  <c:v>42.71157999883367</c:v>
                </c:pt>
                <c:pt idx="319">
                  <c:v>18.350683050697846</c:v>
                </c:pt>
                <c:pt idx="320">
                  <c:v>14.174476748217632</c:v>
                </c:pt>
                <c:pt idx="321">
                  <c:v>26.711868025495363</c:v>
                </c:pt>
                <c:pt idx="322">
                  <c:v>50.227652504235323</c:v>
                </c:pt>
                <c:pt idx="323">
                  <c:v>-18.373337241248958</c:v>
                </c:pt>
                <c:pt idx="324">
                  <c:v>-33.298384059308844</c:v>
                </c:pt>
                <c:pt idx="325">
                  <c:v>18.983190525342373</c:v>
                </c:pt>
                <c:pt idx="326">
                  <c:v>25.183650079830869</c:v>
                </c:pt>
                <c:pt idx="327">
                  <c:v>-39.736218349262842</c:v>
                </c:pt>
                <c:pt idx="328">
                  <c:v>18.00992137505807</c:v>
                </c:pt>
                <c:pt idx="329">
                  <c:v>-5.1637560399183027</c:v>
                </c:pt>
                <c:pt idx="330">
                  <c:v>-14.68566160621368</c:v>
                </c:pt>
                <c:pt idx="331">
                  <c:v>-5.7718106827527356</c:v>
                </c:pt>
                <c:pt idx="332">
                  <c:v>30.345104596671902</c:v>
                </c:pt>
                <c:pt idx="333">
                  <c:v>-14.745185356538569</c:v>
                </c:pt>
                <c:pt idx="334">
                  <c:v>-37.328689946103594</c:v>
                </c:pt>
                <c:pt idx="335">
                  <c:v>-1.6100358791060625</c:v>
                </c:pt>
                <c:pt idx="336">
                  <c:v>8.0161918745795759</c:v>
                </c:pt>
                <c:pt idx="337">
                  <c:v>-11.290001533073811</c:v>
                </c:pt>
                <c:pt idx="338">
                  <c:v>-18.593829025355177</c:v>
                </c:pt>
                <c:pt idx="339">
                  <c:v>11.232390021256528</c:v>
                </c:pt>
                <c:pt idx="340">
                  <c:v>26.198600782132402</c:v>
                </c:pt>
                <c:pt idx="341">
                  <c:v>-9.7222510865020144</c:v>
                </c:pt>
                <c:pt idx="342">
                  <c:v>1.4045841632525899</c:v>
                </c:pt>
                <c:pt idx="343">
                  <c:v>23.843211941007361</c:v>
                </c:pt>
                <c:pt idx="344">
                  <c:v>15.930218985209439</c:v>
                </c:pt>
                <c:pt idx="345">
                  <c:v>18.12975596827647</c:v>
                </c:pt>
                <c:pt idx="346">
                  <c:v>68.566509827668042</c:v>
                </c:pt>
                <c:pt idx="347">
                  <c:v>57.135489263164772</c:v>
                </c:pt>
                <c:pt idx="348">
                  <c:v>9.8611884701231176</c:v>
                </c:pt>
                <c:pt idx="349">
                  <c:v>16.436091912801928</c:v>
                </c:pt>
                <c:pt idx="350">
                  <c:v>10.373421836885491</c:v>
                </c:pt>
                <c:pt idx="351">
                  <c:v>-46.383403106877694</c:v>
                </c:pt>
                <c:pt idx="352">
                  <c:v>41.127867129134522</c:v>
                </c:pt>
                <c:pt idx="353">
                  <c:v>17.371546544621122</c:v>
                </c:pt>
                <c:pt idx="354">
                  <c:v>37.379085301649027</c:v>
                </c:pt>
                <c:pt idx="355">
                  <c:v>20.249214239737775</c:v>
                </c:pt>
                <c:pt idx="356">
                  <c:v>-21.783479781582827</c:v>
                </c:pt>
                <c:pt idx="357">
                  <c:v>13.822426113919871</c:v>
                </c:pt>
                <c:pt idx="358">
                  <c:v>34.584635348899482</c:v>
                </c:pt>
                <c:pt idx="359">
                  <c:v>1.7262019787816634</c:v>
                </c:pt>
                <c:pt idx="360">
                  <c:v>27.299262299521288</c:v>
                </c:pt>
                <c:pt idx="361">
                  <c:v>-8.6677792000856293</c:v>
                </c:pt>
                <c:pt idx="362">
                  <c:v>-5.6894313896881883</c:v>
                </c:pt>
                <c:pt idx="363">
                  <c:v>20.471090306501914</c:v>
                </c:pt>
                <c:pt idx="364">
                  <c:v>-43.59230939251983</c:v>
                </c:pt>
                <c:pt idx="365">
                  <c:v>20.518653079335003</c:v>
                </c:pt>
                <c:pt idx="366">
                  <c:v>-47.549528008887933</c:v>
                </c:pt>
                <c:pt idx="367">
                  <c:v>39.294741247314384</c:v>
                </c:pt>
                <c:pt idx="368">
                  <c:v>1.4064541773624306</c:v>
                </c:pt>
                <c:pt idx="369">
                  <c:v>-21.640860269427286</c:v>
                </c:pt>
                <c:pt idx="370">
                  <c:v>-0.86260735799670663</c:v>
                </c:pt>
                <c:pt idx="371">
                  <c:v>23.570927957215176</c:v>
                </c:pt>
                <c:pt idx="372">
                  <c:v>-2.6578475092322336</c:v>
                </c:pt>
                <c:pt idx="373">
                  <c:v>-22.982984111887575</c:v>
                </c:pt>
                <c:pt idx="374">
                  <c:v>14.480035760563027</c:v>
                </c:pt>
                <c:pt idx="375">
                  <c:v>-90.454744192069867</c:v>
                </c:pt>
                <c:pt idx="376">
                  <c:v>104.42530692559761</c:v>
                </c:pt>
                <c:pt idx="377">
                  <c:v>4.6995081594164496</c:v>
                </c:pt>
                <c:pt idx="378">
                  <c:v>5.7718143254097889</c:v>
                </c:pt>
                <c:pt idx="379">
                  <c:v>13.658007335194306</c:v>
                </c:pt>
                <c:pt idx="380">
                  <c:v>34.18929422999328</c:v>
                </c:pt>
                <c:pt idx="381">
                  <c:v>34.308661384326228</c:v>
                </c:pt>
                <c:pt idx="382">
                  <c:v>28.641840131421553</c:v>
                </c:pt>
                <c:pt idx="383">
                  <c:v>7.2317941302309272</c:v>
                </c:pt>
                <c:pt idx="384">
                  <c:v>31.521612892841361</c:v>
                </c:pt>
                <c:pt idx="385">
                  <c:v>-49.316935229027401</c:v>
                </c:pt>
                <c:pt idx="386">
                  <c:v>28.124441379109562</c:v>
                </c:pt>
                <c:pt idx="387">
                  <c:v>2.0608995044506457</c:v>
                </c:pt>
                <c:pt idx="388">
                  <c:v>41.16648886746097</c:v>
                </c:pt>
                <c:pt idx="389">
                  <c:v>2.6681009323198328</c:v>
                </c:pt>
                <c:pt idx="390">
                  <c:v>43.847036002263266</c:v>
                </c:pt>
                <c:pt idx="391">
                  <c:v>14.839977148264612</c:v>
                </c:pt>
                <c:pt idx="392">
                  <c:v>21.184116046064517</c:v>
                </c:pt>
                <c:pt idx="393">
                  <c:v>33.119189297439469</c:v>
                </c:pt>
                <c:pt idx="394">
                  <c:v>24.663030060616016</c:v>
                </c:pt>
                <c:pt idx="395">
                  <c:v>10.205541808365787</c:v>
                </c:pt>
                <c:pt idx="396">
                  <c:v>38.71068000811858</c:v>
                </c:pt>
                <c:pt idx="397">
                  <c:v>5.3554711214782245</c:v>
                </c:pt>
                <c:pt idx="398">
                  <c:v>-66.175793110595336</c:v>
                </c:pt>
                <c:pt idx="399">
                  <c:v>57.39600714047927</c:v>
                </c:pt>
                <c:pt idx="400">
                  <c:v>20.561631311923726</c:v>
                </c:pt>
                <c:pt idx="401">
                  <c:v>-27.028388289311163</c:v>
                </c:pt>
                <c:pt idx="402">
                  <c:v>-56.223905208586444</c:v>
                </c:pt>
                <c:pt idx="403">
                  <c:v>-9.7809530208669599</c:v>
                </c:pt>
                <c:pt idx="404">
                  <c:v>60.780937067486903</c:v>
                </c:pt>
                <c:pt idx="405">
                  <c:v>-20.431776104489082</c:v>
                </c:pt>
                <c:pt idx="406">
                  <c:v>45.021765291798175</c:v>
                </c:pt>
                <c:pt idx="407">
                  <c:v>-6.910021281844708</c:v>
                </c:pt>
                <c:pt idx="408">
                  <c:v>21.931737575062755</c:v>
                </c:pt>
                <c:pt idx="409">
                  <c:v>15.093678450875878</c:v>
                </c:pt>
                <c:pt idx="410">
                  <c:v>-9.4826529043536176</c:v>
                </c:pt>
                <c:pt idx="411">
                  <c:v>-11.233952522174196</c:v>
                </c:pt>
                <c:pt idx="412">
                  <c:v>8.5408165125654278</c:v>
                </c:pt>
                <c:pt idx="413">
                  <c:v>6.3317035525640222</c:v>
                </c:pt>
                <c:pt idx="414">
                  <c:v>14.282597253149405</c:v>
                </c:pt>
                <c:pt idx="415">
                  <c:v>9.603038161652421</c:v>
                </c:pt>
                <c:pt idx="416">
                  <c:v>6.9079420977414046</c:v>
                </c:pt>
                <c:pt idx="417">
                  <c:v>13.910324982212337</c:v>
                </c:pt>
                <c:pt idx="418">
                  <c:v>-13.792881417886239</c:v>
                </c:pt>
                <c:pt idx="419">
                  <c:v>4.6204723521295996</c:v>
                </c:pt>
                <c:pt idx="420">
                  <c:v>-18.831416245142382</c:v>
                </c:pt>
                <c:pt idx="421">
                  <c:v>21.449513836508821</c:v>
                </c:pt>
                <c:pt idx="422">
                  <c:v>-19.54101040122487</c:v>
                </c:pt>
                <c:pt idx="423">
                  <c:v>-5.9386813329551087</c:v>
                </c:pt>
                <c:pt idx="424">
                  <c:v>-34.256067918979085</c:v>
                </c:pt>
                <c:pt idx="425">
                  <c:v>56.971772254076726</c:v>
                </c:pt>
                <c:pt idx="426">
                  <c:v>-31.91145809068248</c:v>
                </c:pt>
                <c:pt idx="427">
                  <c:v>13.979843731461514</c:v>
                </c:pt>
                <c:pt idx="428">
                  <c:v>92.085817859339159</c:v>
                </c:pt>
                <c:pt idx="429">
                  <c:v>-29.888919410872191</c:v>
                </c:pt>
                <c:pt idx="430">
                  <c:v>42.172544649978448</c:v>
                </c:pt>
                <c:pt idx="431">
                  <c:v>-9.4499152180008181</c:v>
                </c:pt>
                <c:pt idx="432">
                  <c:v>30.046145843031326</c:v>
                </c:pt>
                <c:pt idx="433">
                  <c:v>-11.039969497240586</c:v>
                </c:pt>
                <c:pt idx="434">
                  <c:v>36.190016122250341</c:v>
                </c:pt>
                <c:pt idx="435">
                  <c:v>17.674056516529269</c:v>
                </c:pt>
                <c:pt idx="436">
                  <c:v>12.181299496774493</c:v>
                </c:pt>
                <c:pt idx="437">
                  <c:v>-19.450321920343388</c:v>
                </c:pt>
                <c:pt idx="438">
                  <c:v>45.658995870850802</c:v>
                </c:pt>
                <c:pt idx="439">
                  <c:v>18.278859166587125</c:v>
                </c:pt>
                <c:pt idx="440">
                  <c:v>26.247256479597269</c:v>
                </c:pt>
                <c:pt idx="441">
                  <c:v>-25.62048012475875</c:v>
                </c:pt>
                <c:pt idx="442">
                  <c:v>-2.8711580149123463</c:v>
                </c:pt>
                <c:pt idx="443">
                  <c:v>55.196216424505565</c:v>
                </c:pt>
                <c:pt idx="444">
                  <c:v>-21.937037369947991</c:v>
                </c:pt>
                <c:pt idx="445">
                  <c:v>-33.593294651145136</c:v>
                </c:pt>
                <c:pt idx="446">
                  <c:v>53.642334321649059</c:v>
                </c:pt>
                <c:pt idx="447">
                  <c:v>-15.66602126340862</c:v>
                </c:pt>
                <c:pt idx="448">
                  <c:v>158.82924239815571</c:v>
                </c:pt>
                <c:pt idx="449">
                  <c:v>-2.3250874720961328</c:v>
                </c:pt>
                <c:pt idx="450">
                  <c:v>25.143887515938772</c:v>
                </c:pt>
                <c:pt idx="451">
                  <c:v>-14.919960271190067</c:v>
                </c:pt>
                <c:pt idx="452">
                  <c:v>7.1555568542941366</c:v>
                </c:pt>
                <c:pt idx="453">
                  <c:v>-6.9241093001460108</c:v>
                </c:pt>
                <c:pt idx="454">
                  <c:v>-3.8470752147453755</c:v>
                </c:pt>
                <c:pt idx="455">
                  <c:v>49.499330886265355</c:v>
                </c:pt>
                <c:pt idx="456">
                  <c:v>28.603459484472779</c:v>
                </c:pt>
                <c:pt idx="457">
                  <c:v>116.53514146854036</c:v>
                </c:pt>
                <c:pt idx="458">
                  <c:v>-11.704599626008461</c:v>
                </c:pt>
                <c:pt idx="459">
                  <c:v>-38.406746161628206</c:v>
                </c:pt>
                <c:pt idx="460">
                  <c:v>0.96430728409916711</c:v>
                </c:pt>
                <c:pt idx="461">
                  <c:v>-29.507040896197509</c:v>
                </c:pt>
                <c:pt idx="462">
                  <c:v>-1.1849691770274458</c:v>
                </c:pt>
                <c:pt idx="463">
                  <c:v>57.750413590366747</c:v>
                </c:pt>
                <c:pt idx="464">
                  <c:v>-18.238593664652726</c:v>
                </c:pt>
                <c:pt idx="465">
                  <c:v>-83.857443619431834</c:v>
                </c:pt>
                <c:pt idx="466">
                  <c:v>88.774552606558586</c:v>
                </c:pt>
                <c:pt idx="467">
                  <c:v>42.148960913136975</c:v>
                </c:pt>
                <c:pt idx="468">
                  <c:v>-3.6620597367198151</c:v>
                </c:pt>
                <c:pt idx="469">
                  <c:v>25.439316376580116</c:v>
                </c:pt>
                <c:pt idx="470">
                  <c:v>37.579519338072664</c:v>
                </c:pt>
                <c:pt idx="471">
                  <c:v>-26.604077262678068</c:v>
                </c:pt>
                <c:pt idx="472">
                  <c:v>25.556354633836278</c:v>
                </c:pt>
                <c:pt idx="473">
                  <c:v>13.642106148706603</c:v>
                </c:pt>
                <c:pt idx="474">
                  <c:v>26.419877497238119</c:v>
                </c:pt>
                <c:pt idx="475">
                  <c:v>22.304323702893264</c:v>
                </c:pt>
                <c:pt idx="476">
                  <c:v>7.4996702311403425</c:v>
                </c:pt>
                <c:pt idx="477">
                  <c:v>-26.822526561309125</c:v>
                </c:pt>
                <c:pt idx="478">
                  <c:v>-14.781279484605125</c:v>
                </c:pt>
                <c:pt idx="479">
                  <c:v>-13.797810571999053</c:v>
                </c:pt>
                <c:pt idx="480">
                  <c:v>-37.368317164230582</c:v>
                </c:pt>
                <c:pt idx="481">
                  <c:v>39.083195332514961</c:v>
                </c:pt>
                <c:pt idx="482">
                  <c:v>7.6932176631434395</c:v>
                </c:pt>
                <c:pt idx="483">
                  <c:v>-71.340284324668261</c:v>
                </c:pt>
                <c:pt idx="484">
                  <c:v>27.325888436260854</c:v>
                </c:pt>
                <c:pt idx="485">
                  <c:v>-4.9430671629692249</c:v>
                </c:pt>
                <c:pt idx="486">
                  <c:v>15.309737307359015</c:v>
                </c:pt>
                <c:pt idx="487">
                  <c:v>17.280622899302831</c:v>
                </c:pt>
                <c:pt idx="488">
                  <c:v>-22.573488611034843</c:v>
                </c:pt>
                <c:pt idx="489">
                  <c:v>57.1333669605132</c:v>
                </c:pt>
                <c:pt idx="490">
                  <c:v>-75.973154476696408</c:v>
                </c:pt>
                <c:pt idx="491">
                  <c:v>-2.0748681215782359</c:v>
                </c:pt>
                <c:pt idx="492">
                  <c:v>40.206573158728098</c:v>
                </c:pt>
                <c:pt idx="493">
                  <c:v>1.671137433968596</c:v>
                </c:pt>
                <c:pt idx="494">
                  <c:v>-106.3448800347967</c:v>
                </c:pt>
                <c:pt idx="495">
                  <c:v>-35.90628881984928</c:v>
                </c:pt>
                <c:pt idx="496">
                  <c:v>40.856410630415013</c:v>
                </c:pt>
                <c:pt idx="497">
                  <c:v>50.427270377306101</c:v>
                </c:pt>
                <c:pt idx="498">
                  <c:v>-25.166247489418467</c:v>
                </c:pt>
                <c:pt idx="499">
                  <c:v>72.541907701539927</c:v>
                </c:pt>
                <c:pt idx="500">
                  <c:v>47.627256065779555</c:v>
                </c:pt>
                <c:pt idx="501">
                  <c:v>-23.384944201746642</c:v>
                </c:pt>
                <c:pt idx="502">
                  <c:v>29.163388771897552</c:v>
                </c:pt>
                <c:pt idx="503">
                  <c:v>-0.65033867333783135</c:v>
                </c:pt>
                <c:pt idx="504">
                  <c:v>6.5855327335574927</c:v>
                </c:pt>
                <c:pt idx="505">
                  <c:v>37.530442407270577</c:v>
                </c:pt>
                <c:pt idx="506">
                  <c:v>-1.0910670447044701</c:v>
                </c:pt>
                <c:pt idx="507">
                  <c:v>19.153716159641746</c:v>
                </c:pt>
                <c:pt idx="508">
                  <c:v>-29.968536785948274</c:v>
                </c:pt>
                <c:pt idx="509">
                  <c:v>-16.293508350131351</c:v>
                </c:pt>
                <c:pt idx="510">
                  <c:v>-11.30780339950325</c:v>
                </c:pt>
                <c:pt idx="511">
                  <c:v>26.849971391323422</c:v>
                </c:pt>
                <c:pt idx="512">
                  <c:v>-10.439931270851448</c:v>
                </c:pt>
                <c:pt idx="513">
                  <c:v>5.389661779280317</c:v>
                </c:pt>
                <c:pt idx="514">
                  <c:v>1.3085383117267551</c:v>
                </c:pt>
                <c:pt idx="515">
                  <c:v>74.758990489531371</c:v>
                </c:pt>
                <c:pt idx="516">
                  <c:v>-4.426950472001244</c:v>
                </c:pt>
                <c:pt idx="517">
                  <c:v>-44.476378995292379</c:v>
                </c:pt>
                <c:pt idx="518">
                  <c:v>-0.36489030166750425</c:v>
                </c:pt>
                <c:pt idx="519">
                  <c:v>67.083808407598738</c:v>
                </c:pt>
                <c:pt idx="520">
                  <c:v>5.8667362534200755</c:v>
                </c:pt>
                <c:pt idx="521">
                  <c:v>15.984501223052714</c:v>
                </c:pt>
                <c:pt idx="522">
                  <c:v>-8.5271268349845677</c:v>
                </c:pt>
                <c:pt idx="523">
                  <c:v>-9.2700033646083693</c:v>
                </c:pt>
                <c:pt idx="524">
                  <c:v>10.36370367987363</c:v>
                </c:pt>
                <c:pt idx="525">
                  <c:v>-0.61430744691744721</c:v>
                </c:pt>
                <c:pt idx="526">
                  <c:v>71.101819976294721</c:v>
                </c:pt>
                <c:pt idx="527">
                  <c:v>9.7688527423958185</c:v>
                </c:pt>
                <c:pt idx="528">
                  <c:v>28.167344408429528</c:v>
                </c:pt>
                <c:pt idx="529">
                  <c:v>2.0069662745700629</c:v>
                </c:pt>
                <c:pt idx="530">
                  <c:v>-18.574084150972762</c:v>
                </c:pt>
                <c:pt idx="531">
                  <c:v>15.909768712402904</c:v>
                </c:pt>
                <c:pt idx="532">
                  <c:v>45.938555078202384</c:v>
                </c:pt>
                <c:pt idx="533">
                  <c:v>20.19328588237768</c:v>
                </c:pt>
                <c:pt idx="534">
                  <c:v>19.568635648887266</c:v>
                </c:pt>
                <c:pt idx="535">
                  <c:v>-14.640822896662078</c:v>
                </c:pt>
                <c:pt idx="536">
                  <c:v>-14.503942496791911</c:v>
                </c:pt>
                <c:pt idx="537">
                  <c:v>3.1711029824294545</c:v>
                </c:pt>
                <c:pt idx="538">
                  <c:v>41.202105634890899</c:v>
                </c:pt>
                <c:pt idx="539">
                  <c:v>19.545900892942615</c:v>
                </c:pt>
                <c:pt idx="540">
                  <c:v>25.026019001772511</c:v>
                </c:pt>
                <c:pt idx="541">
                  <c:v>36.99476779115583</c:v>
                </c:pt>
                <c:pt idx="542">
                  <c:v>57.48037161510841</c:v>
                </c:pt>
                <c:pt idx="543">
                  <c:v>-8.7257007795704453</c:v>
                </c:pt>
                <c:pt idx="544">
                  <c:v>-2.9144363052113516</c:v>
                </c:pt>
                <c:pt idx="545">
                  <c:v>11.279777259422666</c:v>
                </c:pt>
                <c:pt idx="546">
                  <c:v>23.791549829438338</c:v>
                </c:pt>
                <c:pt idx="547">
                  <c:v>-18.425029898884908</c:v>
                </c:pt>
                <c:pt idx="548">
                  <c:v>6.2906389949393358</c:v>
                </c:pt>
                <c:pt idx="549">
                  <c:v>-14.128861574104121</c:v>
                </c:pt>
                <c:pt idx="550">
                  <c:v>49.269607204947818</c:v>
                </c:pt>
                <c:pt idx="551">
                  <c:v>34.406769836508687</c:v>
                </c:pt>
                <c:pt idx="552">
                  <c:v>-22.524121762557179</c:v>
                </c:pt>
                <c:pt idx="553">
                  <c:v>-14.257801132627952</c:v>
                </c:pt>
                <c:pt idx="554">
                  <c:v>-7.9343527573410579</c:v>
                </c:pt>
                <c:pt idx="555">
                  <c:v>-21.757519403762156</c:v>
                </c:pt>
                <c:pt idx="556">
                  <c:v>-0.66631743679763922</c:v>
                </c:pt>
                <c:pt idx="557">
                  <c:v>30.527086647257818</c:v>
                </c:pt>
                <c:pt idx="558">
                  <c:v>10.2276545499723</c:v>
                </c:pt>
                <c:pt idx="559">
                  <c:v>-52.618804529445384</c:v>
                </c:pt>
                <c:pt idx="560">
                  <c:v>-47.16961266575268</c:v>
                </c:pt>
                <c:pt idx="561">
                  <c:v>28.522856687799063</c:v>
                </c:pt>
                <c:pt idx="562">
                  <c:v>12.404940046252243</c:v>
                </c:pt>
                <c:pt idx="563">
                  <c:v>29.114615728767518</c:v>
                </c:pt>
                <c:pt idx="564">
                  <c:v>12.077775958860137</c:v>
                </c:pt>
                <c:pt idx="565">
                  <c:v>-8.5565224875856458</c:v>
                </c:pt>
                <c:pt idx="566">
                  <c:v>50.739478506805284</c:v>
                </c:pt>
                <c:pt idx="567">
                  <c:v>-1.6346142504308716</c:v>
                </c:pt>
                <c:pt idx="568">
                  <c:v>62.659413060905052</c:v>
                </c:pt>
                <c:pt idx="569">
                  <c:v>40.063423456328302</c:v>
                </c:pt>
                <c:pt idx="570">
                  <c:v>13.585031909724929</c:v>
                </c:pt>
                <c:pt idx="571">
                  <c:v>-8.1739837151112766</c:v>
                </c:pt>
                <c:pt idx="572">
                  <c:v>46.660778980294339</c:v>
                </c:pt>
                <c:pt idx="573">
                  <c:v>1.6847244688120906</c:v>
                </c:pt>
                <c:pt idx="574">
                  <c:v>3.7230984363793809</c:v>
                </c:pt>
                <c:pt idx="575">
                  <c:v>4.2415267498627962</c:v>
                </c:pt>
                <c:pt idx="576">
                  <c:v>-38.100228505724637</c:v>
                </c:pt>
                <c:pt idx="577">
                  <c:v>-6.0051001543954383</c:v>
                </c:pt>
                <c:pt idx="578">
                  <c:v>11.839563304570142</c:v>
                </c:pt>
                <c:pt idx="579">
                  <c:v>-15.140337106716855</c:v>
                </c:pt>
                <c:pt idx="580">
                  <c:v>-2.0462088570113828</c:v>
                </c:pt>
                <c:pt idx="581">
                  <c:v>16.877093170411257</c:v>
                </c:pt>
                <c:pt idx="582">
                  <c:v>38.62394091855667</c:v>
                </c:pt>
                <c:pt idx="583">
                  <c:v>-41.602940662993575</c:v>
                </c:pt>
                <c:pt idx="584">
                  <c:v>27.660139142930703</c:v>
                </c:pt>
                <c:pt idx="585">
                  <c:v>19.842475203471331</c:v>
                </c:pt>
                <c:pt idx="586">
                  <c:v>-1.1578438145036429</c:v>
                </c:pt>
                <c:pt idx="587">
                  <c:v>47.248050699661547</c:v>
                </c:pt>
                <c:pt idx="588">
                  <c:v>33.414744147379096</c:v>
                </c:pt>
                <c:pt idx="589">
                  <c:v>15.710474309061922</c:v>
                </c:pt>
                <c:pt idx="590">
                  <c:v>6.2986138530523696</c:v>
                </c:pt>
                <c:pt idx="591">
                  <c:v>-27.989564068751129</c:v>
                </c:pt>
                <c:pt idx="592">
                  <c:v>-2.8432870362366316</c:v>
                </c:pt>
                <c:pt idx="593">
                  <c:v>-45.251927187361574</c:v>
                </c:pt>
                <c:pt idx="594">
                  <c:v>43.839685165957306</c:v>
                </c:pt>
                <c:pt idx="595">
                  <c:v>36.256740883814771</c:v>
                </c:pt>
                <c:pt idx="596">
                  <c:v>-11.142079464944752</c:v>
                </c:pt>
                <c:pt idx="597">
                  <c:v>47.050480329243882</c:v>
                </c:pt>
                <c:pt idx="598">
                  <c:v>75.377477175533173</c:v>
                </c:pt>
                <c:pt idx="599">
                  <c:v>-9.4752287765229042</c:v>
                </c:pt>
                <c:pt idx="600">
                  <c:v>2.5022531837471771</c:v>
                </c:pt>
                <c:pt idx="601">
                  <c:v>-27.663732093884015</c:v>
                </c:pt>
                <c:pt idx="602">
                  <c:v>56.693258396284747</c:v>
                </c:pt>
                <c:pt idx="603">
                  <c:v>-51.239969444634646</c:v>
                </c:pt>
                <c:pt idx="604">
                  <c:v>5.7729202388322456</c:v>
                </c:pt>
                <c:pt idx="605">
                  <c:v>-27.421659463113951</c:v>
                </c:pt>
                <c:pt idx="606">
                  <c:v>-35.787027215268594</c:v>
                </c:pt>
                <c:pt idx="607">
                  <c:v>-4.053492941396744</c:v>
                </c:pt>
                <c:pt idx="608">
                  <c:v>38.376866334174139</c:v>
                </c:pt>
                <c:pt idx="609">
                  <c:v>34.920116150912122</c:v>
                </c:pt>
                <c:pt idx="610">
                  <c:v>-1.6454075438081954</c:v>
                </c:pt>
                <c:pt idx="611">
                  <c:v>16.109533777975614</c:v>
                </c:pt>
                <c:pt idx="612">
                  <c:v>-21.167546823750147</c:v>
                </c:pt>
                <c:pt idx="613">
                  <c:v>-18.232843269436781</c:v>
                </c:pt>
                <c:pt idx="614">
                  <c:v>66.379486308425655</c:v>
                </c:pt>
                <c:pt idx="615">
                  <c:v>7.157842669600079</c:v>
                </c:pt>
                <c:pt idx="616">
                  <c:v>22.023270914858443</c:v>
                </c:pt>
                <c:pt idx="617">
                  <c:v>65.301821766618673</c:v>
                </c:pt>
                <c:pt idx="618">
                  <c:v>32.148811263274858</c:v>
                </c:pt>
                <c:pt idx="619">
                  <c:v>60.692224722686774</c:v>
                </c:pt>
                <c:pt idx="620">
                  <c:v>-6.329187103820999</c:v>
                </c:pt>
                <c:pt idx="621">
                  <c:v>-5.4047566244746488</c:v>
                </c:pt>
                <c:pt idx="622">
                  <c:v>-26.302059020967683</c:v>
                </c:pt>
                <c:pt idx="623">
                  <c:v>24.366579365610598</c:v>
                </c:pt>
                <c:pt idx="624">
                  <c:v>64.392304162710559</c:v>
                </c:pt>
                <c:pt idx="625">
                  <c:v>-13.965201980410182</c:v>
                </c:pt>
                <c:pt idx="626">
                  <c:v>7.2547290183733573</c:v>
                </c:pt>
                <c:pt idx="627">
                  <c:v>35.146904983837821</c:v>
                </c:pt>
                <c:pt idx="628">
                  <c:v>34.704787677729882</c:v>
                </c:pt>
                <c:pt idx="629">
                  <c:v>65.967481125437672</c:v>
                </c:pt>
                <c:pt idx="630">
                  <c:v>-10.40131806443717</c:v>
                </c:pt>
                <c:pt idx="631">
                  <c:v>25.746311674056443</c:v>
                </c:pt>
                <c:pt idx="632">
                  <c:v>-26.597947799708937</c:v>
                </c:pt>
                <c:pt idx="633">
                  <c:v>28.725985423140301</c:v>
                </c:pt>
                <c:pt idx="634">
                  <c:v>2.0459896028569489</c:v>
                </c:pt>
                <c:pt idx="635">
                  <c:v>-24.363776105510251</c:v>
                </c:pt>
                <c:pt idx="636">
                  <c:v>58.434211994625628</c:v>
                </c:pt>
                <c:pt idx="637">
                  <c:v>9.4468127948810334</c:v>
                </c:pt>
                <c:pt idx="638">
                  <c:v>19.832533562793085</c:v>
                </c:pt>
                <c:pt idx="639">
                  <c:v>7.3658912426508962</c:v>
                </c:pt>
                <c:pt idx="640">
                  <c:v>7.3941842160905651</c:v>
                </c:pt>
                <c:pt idx="641">
                  <c:v>47.095383394854302</c:v>
                </c:pt>
                <c:pt idx="642">
                  <c:v>-7.1169876365131204</c:v>
                </c:pt>
                <c:pt idx="643">
                  <c:v>6.4968431000253588</c:v>
                </c:pt>
                <c:pt idx="644">
                  <c:v>19.525627215950635</c:v>
                </c:pt>
                <c:pt idx="645">
                  <c:v>48.359644421574906</c:v>
                </c:pt>
                <c:pt idx="646">
                  <c:v>64.426132194725284</c:v>
                </c:pt>
                <c:pt idx="647">
                  <c:v>131.20640994875191</c:v>
                </c:pt>
                <c:pt idx="648">
                  <c:v>50.943362042085994</c:v>
                </c:pt>
                <c:pt idx="649">
                  <c:v>-18.662364279013303</c:v>
                </c:pt>
                <c:pt idx="650">
                  <c:v>21.373205207662352</c:v>
                </c:pt>
                <c:pt idx="651">
                  <c:v>-21.482118882738607</c:v>
                </c:pt>
                <c:pt idx="652">
                  <c:v>-66.11606343250962</c:v>
                </c:pt>
                <c:pt idx="653">
                  <c:v>-26.288683281352196</c:v>
                </c:pt>
                <c:pt idx="654">
                  <c:v>37.758336377422111</c:v>
                </c:pt>
                <c:pt idx="655">
                  <c:v>13.61949944043598</c:v>
                </c:pt>
                <c:pt idx="656">
                  <c:v>2.2551377500815128</c:v>
                </c:pt>
                <c:pt idx="657">
                  <c:v>-4.3693416859484469</c:v>
                </c:pt>
                <c:pt idx="658">
                  <c:v>-24.071744646778207</c:v>
                </c:pt>
                <c:pt idx="659">
                  <c:v>7.7337206603224651</c:v>
                </c:pt>
                <c:pt idx="660">
                  <c:v>7.5195778713243904</c:v>
                </c:pt>
                <c:pt idx="661">
                  <c:v>-26.741149672280358</c:v>
                </c:pt>
                <c:pt idx="662">
                  <c:v>2.0817114523481575</c:v>
                </c:pt>
                <c:pt idx="663">
                  <c:v>15.744262707213185</c:v>
                </c:pt>
                <c:pt idx="664">
                  <c:v>3.0723040229312311</c:v>
                </c:pt>
                <c:pt idx="665">
                  <c:v>25.003794074573079</c:v>
                </c:pt>
                <c:pt idx="666">
                  <c:v>46.095451167765752</c:v>
                </c:pt>
                <c:pt idx="667">
                  <c:v>-3.3552396165847806</c:v>
                </c:pt>
                <c:pt idx="668">
                  <c:v>39.069757695927677</c:v>
                </c:pt>
                <c:pt idx="669">
                  <c:v>37.85645839480371</c:v>
                </c:pt>
                <c:pt idx="670">
                  <c:v>-12.807608196283105</c:v>
                </c:pt>
                <c:pt idx="671">
                  <c:v>-33.339134662296544</c:v>
                </c:pt>
                <c:pt idx="672">
                  <c:v>27.554195858429097</c:v>
                </c:pt>
                <c:pt idx="673">
                  <c:v>-5.3032711397260925</c:v>
                </c:pt>
                <c:pt idx="674">
                  <c:v>1.6745991121423387</c:v>
                </c:pt>
                <c:pt idx="675">
                  <c:v>-30.540611337311145</c:v>
                </c:pt>
                <c:pt idx="676">
                  <c:v>24.769849606652436</c:v>
                </c:pt>
                <c:pt idx="677">
                  <c:v>-16.148339183714455</c:v>
                </c:pt>
                <c:pt idx="678">
                  <c:v>43.870685564881462</c:v>
                </c:pt>
                <c:pt idx="679">
                  <c:v>10.111835901397981</c:v>
                </c:pt>
                <c:pt idx="680">
                  <c:v>-12.870298598655268</c:v>
                </c:pt>
                <c:pt idx="681">
                  <c:v>52.895599919761764</c:v>
                </c:pt>
                <c:pt idx="682">
                  <c:v>-33.777858738706797</c:v>
                </c:pt>
                <c:pt idx="683">
                  <c:v>21.680520373410985</c:v>
                </c:pt>
                <c:pt idx="684">
                  <c:v>-10.747705525016055</c:v>
                </c:pt>
                <c:pt idx="685">
                  <c:v>-15.592490372953232</c:v>
                </c:pt>
                <c:pt idx="686">
                  <c:v>-13.349238469710235</c:v>
                </c:pt>
                <c:pt idx="687">
                  <c:v>89.117340329393144</c:v>
                </c:pt>
                <c:pt idx="688">
                  <c:v>26.660501317297829</c:v>
                </c:pt>
                <c:pt idx="689">
                  <c:v>-23.058859893762808</c:v>
                </c:pt>
                <c:pt idx="690">
                  <c:v>-29.16183200651691</c:v>
                </c:pt>
                <c:pt idx="691">
                  <c:v>-29.07128334694243</c:v>
                </c:pt>
                <c:pt idx="692">
                  <c:v>-60.55945607848156</c:v>
                </c:pt>
                <c:pt idx="693">
                  <c:v>22.913401300024937</c:v>
                </c:pt>
                <c:pt idx="694">
                  <c:v>-12.558215113667911</c:v>
                </c:pt>
                <c:pt idx="695">
                  <c:v>-7.3130624595855824</c:v>
                </c:pt>
                <c:pt idx="696">
                  <c:v>12.993608488083517</c:v>
                </c:pt>
                <c:pt idx="697">
                  <c:v>25.326240260017684</c:v>
                </c:pt>
                <c:pt idx="698">
                  <c:v>18.747883585677364</c:v>
                </c:pt>
                <c:pt idx="699">
                  <c:v>-38.894861278404655</c:v>
                </c:pt>
                <c:pt idx="700">
                  <c:v>82.999828793070165</c:v>
                </c:pt>
                <c:pt idx="701">
                  <c:v>-26.291494382170221</c:v>
                </c:pt>
                <c:pt idx="702">
                  <c:v>35.224003326241785</c:v>
                </c:pt>
                <c:pt idx="703">
                  <c:v>-50.374338785628737</c:v>
                </c:pt>
                <c:pt idx="704">
                  <c:v>6.7158025636423915</c:v>
                </c:pt>
                <c:pt idx="705">
                  <c:v>-2.8580384474348186</c:v>
                </c:pt>
                <c:pt idx="706">
                  <c:v>-26.372177899836487</c:v>
                </c:pt>
                <c:pt idx="707">
                  <c:v>18.416708542872552</c:v>
                </c:pt>
                <c:pt idx="708">
                  <c:v>13.88352926360372</c:v>
                </c:pt>
                <c:pt idx="709">
                  <c:v>13.906345618820005</c:v>
                </c:pt>
                <c:pt idx="710">
                  <c:v>-23.135592645166803</c:v>
                </c:pt>
                <c:pt idx="711">
                  <c:v>46.269981108516625</c:v>
                </c:pt>
                <c:pt idx="712">
                  <c:v>12.076330535169404</c:v>
                </c:pt>
                <c:pt idx="713">
                  <c:v>-24.724490426840724</c:v>
                </c:pt>
                <c:pt idx="714">
                  <c:v>60.556865453055693</c:v>
                </c:pt>
                <c:pt idx="715">
                  <c:v>-13.173323841153554</c:v>
                </c:pt>
                <c:pt idx="716">
                  <c:v>13.807338973744869</c:v>
                </c:pt>
                <c:pt idx="717">
                  <c:v>-5.9525717962205071</c:v>
                </c:pt>
                <c:pt idx="718">
                  <c:v>-25.505950577877286</c:v>
                </c:pt>
                <c:pt idx="719">
                  <c:v>50.590371535507501</c:v>
                </c:pt>
                <c:pt idx="720">
                  <c:v>8.2878211463050526</c:v>
                </c:pt>
                <c:pt idx="721">
                  <c:v>17.945011741742995</c:v>
                </c:pt>
                <c:pt idx="722">
                  <c:v>-32.558821421454205</c:v>
                </c:pt>
                <c:pt idx="723">
                  <c:v>50.530386334068467</c:v>
                </c:pt>
                <c:pt idx="724">
                  <c:v>9.6078221015908909</c:v>
                </c:pt>
                <c:pt idx="725">
                  <c:v>7.8738930585144011</c:v>
                </c:pt>
                <c:pt idx="726">
                  <c:v>26.294479741022215</c:v>
                </c:pt>
                <c:pt idx="727">
                  <c:v>77.460829999263524</c:v>
                </c:pt>
                <c:pt idx="728">
                  <c:v>-14.674704732175925</c:v>
                </c:pt>
                <c:pt idx="729">
                  <c:v>26.639892564457085</c:v>
                </c:pt>
                <c:pt idx="730">
                  <c:v>48.905629356828278</c:v>
                </c:pt>
                <c:pt idx="731">
                  <c:v>58.634635945671263</c:v>
                </c:pt>
                <c:pt idx="732">
                  <c:v>-53.249557330999792</c:v>
                </c:pt>
                <c:pt idx="733">
                  <c:v>47.874107962340062</c:v>
                </c:pt>
                <c:pt idx="734">
                  <c:v>57.266447552483086</c:v>
                </c:pt>
                <c:pt idx="735">
                  <c:v>17.601757396663494</c:v>
                </c:pt>
                <c:pt idx="736">
                  <c:v>42.693454181125325</c:v>
                </c:pt>
                <c:pt idx="737">
                  <c:v>-11.640641432958986</c:v>
                </c:pt>
                <c:pt idx="738">
                  <c:v>-4.4487730864613546</c:v>
                </c:pt>
                <c:pt idx="739">
                  <c:v>44.771013269536553</c:v>
                </c:pt>
                <c:pt idx="740">
                  <c:v>-19.669577892928078</c:v>
                </c:pt>
                <c:pt idx="741">
                  <c:v>-3.3443544260983682</c:v>
                </c:pt>
                <c:pt idx="742">
                  <c:v>23.941726048885087</c:v>
                </c:pt>
                <c:pt idx="743">
                  <c:v>-29.528677193724022</c:v>
                </c:pt>
                <c:pt idx="744">
                  <c:v>-3.6422040007813905</c:v>
                </c:pt>
                <c:pt idx="745">
                  <c:v>-53.142235879402222</c:v>
                </c:pt>
                <c:pt idx="746">
                  <c:v>30.526898745470582</c:v>
                </c:pt>
                <c:pt idx="747">
                  <c:v>95.747721441638134</c:v>
                </c:pt>
                <c:pt idx="748">
                  <c:v>5.7610103235757109</c:v>
                </c:pt>
                <c:pt idx="749">
                  <c:v>-24.069073659660976</c:v>
                </c:pt>
                <c:pt idx="750">
                  <c:v>45.916726809927589</c:v>
                </c:pt>
                <c:pt idx="751">
                  <c:v>101.22194881936623</c:v>
                </c:pt>
                <c:pt idx="752">
                  <c:v>-8.0770227457097494</c:v>
                </c:pt>
                <c:pt idx="753">
                  <c:v>23.915082914120937</c:v>
                </c:pt>
                <c:pt idx="754">
                  <c:v>-2.3389671648370793</c:v>
                </c:pt>
                <c:pt idx="755">
                  <c:v>-45.016334831293506</c:v>
                </c:pt>
                <c:pt idx="756">
                  <c:v>31.624709970731601</c:v>
                </c:pt>
                <c:pt idx="757">
                  <c:v>15.502387285616564</c:v>
                </c:pt>
                <c:pt idx="758">
                  <c:v>-11.976612497721643</c:v>
                </c:pt>
                <c:pt idx="759">
                  <c:v>71.754104930719066</c:v>
                </c:pt>
                <c:pt idx="760">
                  <c:v>-15.281164496217457</c:v>
                </c:pt>
                <c:pt idx="761">
                  <c:v>-47.954212904416913</c:v>
                </c:pt>
                <c:pt idx="762">
                  <c:v>-13.433906636163529</c:v>
                </c:pt>
                <c:pt idx="763">
                  <c:v>0.28543511378342146</c:v>
                </c:pt>
                <c:pt idx="764">
                  <c:v>8.1590011783392811</c:v>
                </c:pt>
                <c:pt idx="765">
                  <c:v>-15.175444585724364</c:v>
                </c:pt>
                <c:pt idx="766">
                  <c:v>-71.160951938989314</c:v>
                </c:pt>
                <c:pt idx="767">
                  <c:v>1.9535263970850885</c:v>
                </c:pt>
                <c:pt idx="768">
                  <c:v>39.056855062501057</c:v>
                </c:pt>
                <c:pt idx="769">
                  <c:v>-13.88219661077266</c:v>
                </c:pt>
                <c:pt idx="770">
                  <c:v>41.989153120779982</c:v>
                </c:pt>
                <c:pt idx="771">
                  <c:v>-17.840457414075015</c:v>
                </c:pt>
                <c:pt idx="772">
                  <c:v>36.367505124005376</c:v>
                </c:pt>
                <c:pt idx="773">
                  <c:v>14.755892678586711</c:v>
                </c:pt>
                <c:pt idx="774">
                  <c:v>19.206226726180649</c:v>
                </c:pt>
                <c:pt idx="775">
                  <c:v>44.817859721397433</c:v>
                </c:pt>
                <c:pt idx="776">
                  <c:v>41.734113319199665</c:v>
                </c:pt>
                <c:pt idx="777">
                  <c:v>61.08069842892634</c:v>
                </c:pt>
                <c:pt idx="778">
                  <c:v>14.855965937348621</c:v>
                </c:pt>
                <c:pt idx="779">
                  <c:v>-7.5039443363077378</c:v>
                </c:pt>
                <c:pt idx="780">
                  <c:v>27.617168933589518</c:v>
                </c:pt>
                <c:pt idx="781">
                  <c:v>29.648955102701521</c:v>
                </c:pt>
                <c:pt idx="782">
                  <c:v>36.185367784325905</c:v>
                </c:pt>
                <c:pt idx="783">
                  <c:v>10.191019005910039</c:v>
                </c:pt>
                <c:pt idx="784">
                  <c:v>9.5219088404832704</c:v>
                </c:pt>
                <c:pt idx="785">
                  <c:v>-20.366087016285014</c:v>
                </c:pt>
                <c:pt idx="786">
                  <c:v>-30.332654213700518</c:v>
                </c:pt>
                <c:pt idx="787">
                  <c:v>-7.4244466240499154</c:v>
                </c:pt>
                <c:pt idx="788">
                  <c:v>47.727544111384404</c:v>
                </c:pt>
                <c:pt idx="789">
                  <c:v>-4.2532333479762388</c:v>
                </c:pt>
                <c:pt idx="790">
                  <c:v>-80.613399199180193</c:v>
                </c:pt>
                <c:pt idx="791">
                  <c:v>68.24519766057729</c:v>
                </c:pt>
                <c:pt idx="792">
                  <c:v>39.621782297136221</c:v>
                </c:pt>
                <c:pt idx="793">
                  <c:v>39.511492028740442</c:v>
                </c:pt>
                <c:pt idx="794">
                  <c:v>43.873092538120751</c:v>
                </c:pt>
                <c:pt idx="795">
                  <c:v>20.763077886908277</c:v>
                </c:pt>
                <c:pt idx="796">
                  <c:v>-13.135724480695039</c:v>
                </c:pt>
                <c:pt idx="797">
                  <c:v>-56.967898605356936</c:v>
                </c:pt>
                <c:pt idx="798">
                  <c:v>-34.488198824014646</c:v>
                </c:pt>
                <c:pt idx="799">
                  <c:v>17.207626487388531</c:v>
                </c:pt>
                <c:pt idx="800">
                  <c:v>55.578101945576151</c:v>
                </c:pt>
                <c:pt idx="801">
                  <c:v>-33.753245733604956</c:v>
                </c:pt>
                <c:pt idx="802">
                  <c:v>13.577312857212213</c:v>
                </c:pt>
                <c:pt idx="803">
                  <c:v>3.3431432684053011</c:v>
                </c:pt>
                <c:pt idx="804">
                  <c:v>50.672246571543546</c:v>
                </c:pt>
                <c:pt idx="805">
                  <c:v>32.547652667001984</c:v>
                </c:pt>
                <c:pt idx="806">
                  <c:v>10.474109180121786</c:v>
                </c:pt>
                <c:pt idx="807">
                  <c:v>18.112399007525763</c:v>
                </c:pt>
                <c:pt idx="808">
                  <c:v>139.93573131647759</c:v>
                </c:pt>
                <c:pt idx="809">
                  <c:v>-4.9686094366668696</c:v>
                </c:pt>
                <c:pt idx="810">
                  <c:v>-0.30711066011165045</c:v>
                </c:pt>
                <c:pt idx="811">
                  <c:v>16.640650534196794</c:v>
                </c:pt>
                <c:pt idx="812">
                  <c:v>-23.382191466458998</c:v>
                </c:pt>
                <c:pt idx="813">
                  <c:v>-16.933474892962995</c:v>
                </c:pt>
                <c:pt idx="814">
                  <c:v>-9.6564365402896701</c:v>
                </c:pt>
                <c:pt idx="815">
                  <c:v>33.375316140166419</c:v>
                </c:pt>
                <c:pt idx="816">
                  <c:v>8.4675523690453502</c:v>
                </c:pt>
                <c:pt idx="817">
                  <c:v>29.29042665022385</c:v>
                </c:pt>
                <c:pt idx="818">
                  <c:v>90.361108881342687</c:v>
                </c:pt>
                <c:pt idx="819">
                  <c:v>-36.346664774665207</c:v>
                </c:pt>
                <c:pt idx="820">
                  <c:v>-5.9529727836311608E-2</c:v>
                </c:pt>
                <c:pt idx="821">
                  <c:v>-30.413362433962035</c:v>
                </c:pt>
                <c:pt idx="822">
                  <c:v>-35.383332984989309</c:v>
                </c:pt>
                <c:pt idx="823">
                  <c:v>54.722889046191014</c:v>
                </c:pt>
                <c:pt idx="824">
                  <c:v>-28.037809645928224</c:v>
                </c:pt>
                <c:pt idx="825">
                  <c:v>17.94934612482993</c:v>
                </c:pt>
                <c:pt idx="826">
                  <c:v>26.011557251996663</c:v>
                </c:pt>
                <c:pt idx="827">
                  <c:v>36.516821244701127</c:v>
                </c:pt>
                <c:pt idx="828">
                  <c:v>22.506242223799049</c:v>
                </c:pt>
                <c:pt idx="829">
                  <c:v>-14.194998496241013</c:v>
                </c:pt>
                <c:pt idx="830">
                  <c:v>20.068613427789121</c:v>
                </c:pt>
                <c:pt idx="831">
                  <c:v>39.073556017235738</c:v>
                </c:pt>
                <c:pt idx="832">
                  <c:v>2.6088535692754338</c:v>
                </c:pt>
                <c:pt idx="833">
                  <c:v>67.666609505845031</c:v>
                </c:pt>
                <c:pt idx="834">
                  <c:v>40.274645126715392</c:v>
                </c:pt>
                <c:pt idx="835">
                  <c:v>-56.744006761595813</c:v>
                </c:pt>
                <c:pt idx="836">
                  <c:v>4.5805164336794881</c:v>
                </c:pt>
                <c:pt idx="837">
                  <c:v>-13.060782752867707</c:v>
                </c:pt>
                <c:pt idx="838">
                  <c:v>54.703722351604398</c:v>
                </c:pt>
                <c:pt idx="839">
                  <c:v>9.6338877878909202</c:v>
                </c:pt>
                <c:pt idx="840">
                  <c:v>-21.020643110302903</c:v>
                </c:pt>
                <c:pt idx="841">
                  <c:v>5.216114338512341</c:v>
                </c:pt>
                <c:pt idx="842">
                  <c:v>-8.1092390253164375</c:v>
                </c:pt>
                <c:pt idx="843">
                  <c:v>-22.008585886254775</c:v>
                </c:pt>
                <c:pt idx="844">
                  <c:v>-19.064679698736878</c:v>
                </c:pt>
                <c:pt idx="845">
                  <c:v>27.145729555772775</c:v>
                </c:pt>
                <c:pt idx="846">
                  <c:v>20.059503935807747</c:v>
                </c:pt>
                <c:pt idx="847">
                  <c:v>15.334612238748896</c:v>
                </c:pt>
                <c:pt idx="848">
                  <c:v>23.849053992092664</c:v>
                </c:pt>
                <c:pt idx="849">
                  <c:v>-3.8295761851014021E-2</c:v>
                </c:pt>
                <c:pt idx="850">
                  <c:v>-7.7190322240585125</c:v>
                </c:pt>
                <c:pt idx="851">
                  <c:v>22.023316975724455</c:v>
                </c:pt>
                <c:pt idx="852">
                  <c:v>3.0072247348737591</c:v>
                </c:pt>
                <c:pt idx="853">
                  <c:v>50.157830723896339</c:v>
                </c:pt>
                <c:pt idx="854">
                  <c:v>22.044154267477381</c:v>
                </c:pt>
                <c:pt idx="855">
                  <c:v>10.825489568189319</c:v>
                </c:pt>
                <c:pt idx="856">
                  <c:v>19.760878370688317</c:v>
                </c:pt>
                <c:pt idx="857">
                  <c:v>-7.6296504819456707</c:v>
                </c:pt>
                <c:pt idx="858">
                  <c:v>7.023292479679391</c:v>
                </c:pt>
                <c:pt idx="859">
                  <c:v>9.8427679683007909</c:v>
                </c:pt>
                <c:pt idx="860">
                  <c:v>74.440358191981588</c:v>
                </c:pt>
                <c:pt idx="861">
                  <c:v>-3.1002526056251885</c:v>
                </c:pt>
                <c:pt idx="862">
                  <c:v>-1.2809110383403066</c:v>
                </c:pt>
                <c:pt idx="863">
                  <c:v>-7.6615396089647767</c:v>
                </c:pt>
                <c:pt idx="864">
                  <c:v>-48.64657962866886</c:v>
                </c:pt>
                <c:pt idx="865">
                  <c:v>20.161880455279736</c:v>
                </c:pt>
                <c:pt idx="866">
                  <c:v>43.365982196519106</c:v>
                </c:pt>
                <c:pt idx="867">
                  <c:v>-35.912289241829143</c:v>
                </c:pt>
                <c:pt idx="868">
                  <c:v>-10.433912519432139</c:v>
                </c:pt>
                <c:pt idx="869">
                  <c:v>-6.3186067652582398</c:v>
                </c:pt>
                <c:pt idx="870">
                  <c:v>12.1146527786366</c:v>
                </c:pt>
                <c:pt idx="871">
                  <c:v>62.407295528031256</c:v>
                </c:pt>
                <c:pt idx="872">
                  <c:v>-15.131862305068616</c:v>
                </c:pt>
                <c:pt idx="873">
                  <c:v>34.107041812796176</c:v>
                </c:pt>
                <c:pt idx="874">
                  <c:v>2.219641334421679</c:v>
                </c:pt>
                <c:pt idx="875">
                  <c:v>50.746237906045337</c:v>
                </c:pt>
                <c:pt idx="876">
                  <c:v>-18.323024019953557</c:v>
                </c:pt>
                <c:pt idx="877">
                  <c:v>17.822060000623829</c:v>
                </c:pt>
                <c:pt idx="878">
                  <c:v>-7.190702944283812</c:v>
                </c:pt>
                <c:pt idx="879">
                  <c:v>62.282550072382321</c:v>
                </c:pt>
                <c:pt idx="880">
                  <c:v>39.49807653513561</c:v>
                </c:pt>
                <c:pt idx="881">
                  <c:v>-60.028777522655389</c:v>
                </c:pt>
                <c:pt idx="882">
                  <c:v>-0.20620514114665056</c:v>
                </c:pt>
                <c:pt idx="883">
                  <c:v>24.95595886390592</c:v>
                </c:pt>
                <c:pt idx="884">
                  <c:v>-32.798781682128904</c:v>
                </c:pt>
                <c:pt idx="885">
                  <c:v>-36.154777439572499</c:v>
                </c:pt>
                <c:pt idx="886">
                  <c:v>52.797625362369104</c:v>
                </c:pt>
                <c:pt idx="887">
                  <c:v>-19.061204960903154</c:v>
                </c:pt>
                <c:pt idx="888">
                  <c:v>51.369184095602954</c:v>
                </c:pt>
                <c:pt idx="889">
                  <c:v>-22.479376168371875</c:v>
                </c:pt>
                <c:pt idx="890">
                  <c:v>5.4489220181607081</c:v>
                </c:pt>
                <c:pt idx="891">
                  <c:v>-4.8453427033155503</c:v>
                </c:pt>
                <c:pt idx="892">
                  <c:v>5.599377830226274</c:v>
                </c:pt>
                <c:pt idx="893">
                  <c:v>36.459570206047616</c:v>
                </c:pt>
                <c:pt idx="894">
                  <c:v>-48.653438163875208</c:v>
                </c:pt>
                <c:pt idx="895">
                  <c:v>-6.5867729435483113</c:v>
                </c:pt>
                <c:pt idx="896">
                  <c:v>-14.60137583274533</c:v>
                </c:pt>
                <c:pt idx="897">
                  <c:v>-88.618583387102063</c:v>
                </c:pt>
                <c:pt idx="898">
                  <c:v>18.921342844792875</c:v>
                </c:pt>
                <c:pt idx="899">
                  <c:v>32.164965915068883</c:v>
                </c:pt>
                <c:pt idx="900">
                  <c:v>-49.945413890201181</c:v>
                </c:pt>
                <c:pt idx="901">
                  <c:v>10.101645286960075</c:v>
                </c:pt>
                <c:pt idx="902">
                  <c:v>-18.794345757108854</c:v>
                </c:pt>
                <c:pt idx="903">
                  <c:v>14.887375871432653</c:v>
                </c:pt>
                <c:pt idx="904">
                  <c:v>30.619023137137347</c:v>
                </c:pt>
                <c:pt idx="905">
                  <c:v>7.048144298051163</c:v>
                </c:pt>
                <c:pt idx="906">
                  <c:v>-3.1302469523806025</c:v>
                </c:pt>
                <c:pt idx="907">
                  <c:v>25.746103938832164</c:v>
                </c:pt>
                <c:pt idx="908">
                  <c:v>87.980191878344215</c:v>
                </c:pt>
                <c:pt idx="909">
                  <c:v>49.676162405584215</c:v>
                </c:pt>
                <c:pt idx="910">
                  <c:v>45.78691765292195</c:v>
                </c:pt>
                <c:pt idx="911">
                  <c:v>20.696439485151416</c:v>
                </c:pt>
                <c:pt idx="912">
                  <c:v>3.3159360570356284</c:v>
                </c:pt>
                <c:pt idx="913">
                  <c:v>21.895748957706317</c:v>
                </c:pt>
                <c:pt idx="914">
                  <c:v>40.697959896184855</c:v>
                </c:pt>
                <c:pt idx="915">
                  <c:v>-15.447191127605624</c:v>
                </c:pt>
                <c:pt idx="916">
                  <c:v>82.896698170419612</c:v>
                </c:pt>
                <c:pt idx="917">
                  <c:v>-15.190018727248489</c:v>
                </c:pt>
                <c:pt idx="918">
                  <c:v>16.277617167685829</c:v>
                </c:pt>
                <c:pt idx="919">
                  <c:v>2.5909163919459139</c:v>
                </c:pt>
                <c:pt idx="920">
                  <c:v>46.579672861990595</c:v>
                </c:pt>
                <c:pt idx="921">
                  <c:v>21.681013516899114</c:v>
                </c:pt>
                <c:pt idx="922">
                  <c:v>-42.244464168086942</c:v>
                </c:pt>
                <c:pt idx="923">
                  <c:v>-18.795771496512746</c:v>
                </c:pt>
                <c:pt idx="924">
                  <c:v>16.018421050482068</c:v>
                </c:pt>
                <c:pt idx="925">
                  <c:v>-21.494604328908103</c:v>
                </c:pt>
                <c:pt idx="926">
                  <c:v>-33.286942266234703</c:v>
                </c:pt>
                <c:pt idx="927">
                  <c:v>21.83736797359866</c:v>
                </c:pt>
                <c:pt idx="928">
                  <c:v>-0.73550019723811566</c:v>
                </c:pt>
                <c:pt idx="929">
                  <c:v>35.266424520777065</c:v>
                </c:pt>
                <c:pt idx="930">
                  <c:v>28.651359491617811</c:v>
                </c:pt>
                <c:pt idx="931">
                  <c:v>71.539237574313105</c:v>
                </c:pt>
                <c:pt idx="932">
                  <c:v>-1.2320066602928712</c:v>
                </c:pt>
                <c:pt idx="933">
                  <c:v>-20.483102124624811</c:v>
                </c:pt>
                <c:pt idx="934">
                  <c:v>-9.1144998479785109</c:v>
                </c:pt>
                <c:pt idx="935">
                  <c:v>25.420110174073102</c:v>
                </c:pt>
                <c:pt idx="936">
                  <c:v>26.755217193849226</c:v>
                </c:pt>
                <c:pt idx="937">
                  <c:v>4.2291581854832412</c:v>
                </c:pt>
                <c:pt idx="938">
                  <c:v>14.238520343538603</c:v>
                </c:pt>
                <c:pt idx="939">
                  <c:v>16.159299450334725</c:v>
                </c:pt>
                <c:pt idx="940">
                  <c:v>45.691175305927487</c:v>
                </c:pt>
                <c:pt idx="941">
                  <c:v>32.812192812290412</c:v>
                </c:pt>
                <c:pt idx="942">
                  <c:v>2.5491694087791981</c:v>
                </c:pt>
                <c:pt idx="943">
                  <c:v>5.5932569003360513</c:v>
                </c:pt>
                <c:pt idx="944">
                  <c:v>52.760683876936497</c:v>
                </c:pt>
                <c:pt idx="945">
                  <c:v>25.596566526233474</c:v>
                </c:pt>
                <c:pt idx="946">
                  <c:v>-4.8913159056411271</c:v>
                </c:pt>
                <c:pt idx="947">
                  <c:v>33.047022434592733</c:v>
                </c:pt>
                <c:pt idx="948">
                  <c:v>30.690153556964432</c:v>
                </c:pt>
                <c:pt idx="949">
                  <c:v>70.827354226490201</c:v>
                </c:pt>
                <c:pt idx="950">
                  <c:v>-17.720128343936697</c:v>
                </c:pt>
                <c:pt idx="951">
                  <c:v>-7.0629689998015044</c:v>
                </c:pt>
                <c:pt idx="952">
                  <c:v>12.183167423036476</c:v>
                </c:pt>
                <c:pt idx="953">
                  <c:v>-16.749267494898838</c:v>
                </c:pt>
                <c:pt idx="954">
                  <c:v>6.6275514331249816</c:v>
                </c:pt>
                <c:pt idx="955">
                  <c:v>6.8713577962813197</c:v>
                </c:pt>
                <c:pt idx="956">
                  <c:v>87.907785991495118</c:v>
                </c:pt>
                <c:pt idx="957">
                  <c:v>31.615214709868759</c:v>
                </c:pt>
                <c:pt idx="958">
                  <c:v>53.149005087955928</c:v>
                </c:pt>
                <c:pt idx="959">
                  <c:v>60.235152805927498</c:v>
                </c:pt>
                <c:pt idx="960">
                  <c:v>12.577042006299202</c:v>
                </c:pt>
                <c:pt idx="961">
                  <c:v>43.91291549917122</c:v>
                </c:pt>
                <c:pt idx="962">
                  <c:v>23.155785003123178</c:v>
                </c:pt>
                <c:pt idx="963">
                  <c:v>16.598154387873688</c:v>
                </c:pt>
                <c:pt idx="964">
                  <c:v>-14.40627381463297</c:v>
                </c:pt>
                <c:pt idx="965">
                  <c:v>72.454171235493888</c:v>
                </c:pt>
                <c:pt idx="966">
                  <c:v>-29.639258898124154</c:v>
                </c:pt>
                <c:pt idx="967">
                  <c:v>11.165239715902175</c:v>
                </c:pt>
                <c:pt idx="968">
                  <c:v>-21.297512686622177</c:v>
                </c:pt>
                <c:pt idx="969">
                  <c:v>-13.707906465590156</c:v>
                </c:pt>
                <c:pt idx="970">
                  <c:v>-2.758817252678103</c:v>
                </c:pt>
                <c:pt idx="971">
                  <c:v>-3.0220800352205206</c:v>
                </c:pt>
                <c:pt idx="972">
                  <c:v>-16.043486550782337</c:v>
                </c:pt>
                <c:pt idx="973">
                  <c:v>58.866551706691155</c:v>
                </c:pt>
                <c:pt idx="974">
                  <c:v>35.590963468539201</c:v>
                </c:pt>
                <c:pt idx="975">
                  <c:v>5.0450953506896212</c:v>
                </c:pt>
                <c:pt idx="976">
                  <c:v>21.775835203581742</c:v>
                </c:pt>
                <c:pt idx="977">
                  <c:v>-36.719833424481401</c:v>
                </c:pt>
                <c:pt idx="978">
                  <c:v>13.75811246741484</c:v>
                </c:pt>
                <c:pt idx="979">
                  <c:v>39.583942432024713</c:v>
                </c:pt>
                <c:pt idx="980">
                  <c:v>-36.965748847808115</c:v>
                </c:pt>
                <c:pt idx="981">
                  <c:v>17.52178157875294</c:v>
                </c:pt>
                <c:pt idx="982">
                  <c:v>0.6332501488873703</c:v>
                </c:pt>
                <c:pt idx="983">
                  <c:v>21.588265322904149</c:v>
                </c:pt>
                <c:pt idx="984">
                  <c:v>-23.012766751401358</c:v>
                </c:pt>
                <c:pt idx="985">
                  <c:v>8.1825878143216322</c:v>
                </c:pt>
                <c:pt idx="986">
                  <c:v>-34.327988239567169</c:v>
                </c:pt>
                <c:pt idx="987">
                  <c:v>39.340171982422348</c:v>
                </c:pt>
                <c:pt idx="988">
                  <c:v>97.766224115815504</c:v>
                </c:pt>
                <c:pt idx="989">
                  <c:v>26.944173371828228</c:v>
                </c:pt>
                <c:pt idx="990">
                  <c:v>-7.5636421660279591</c:v>
                </c:pt>
                <c:pt idx="991">
                  <c:v>-22.19650355334074</c:v>
                </c:pt>
                <c:pt idx="992">
                  <c:v>12.174119639896787</c:v>
                </c:pt>
                <c:pt idx="993">
                  <c:v>-18.219456234298395</c:v>
                </c:pt>
                <c:pt idx="994">
                  <c:v>-1.8641741306521169</c:v>
                </c:pt>
                <c:pt idx="995">
                  <c:v>22.598508374039085</c:v>
                </c:pt>
                <c:pt idx="996">
                  <c:v>-9.6410953899934402</c:v>
                </c:pt>
                <c:pt idx="997">
                  <c:v>48.855965719827367</c:v>
                </c:pt>
                <c:pt idx="998">
                  <c:v>-16.970926348093503</c:v>
                </c:pt>
                <c:pt idx="999">
                  <c:v>126.44989801386208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-15.438233044437881</c:v>
                </c:pt>
                <c:pt idx="1">
                  <c:v>15.821949046208243</c:v>
                </c:pt>
                <c:pt idx="2">
                  <c:v>20.560930474214182</c:v>
                </c:pt>
                <c:pt idx="3">
                  <c:v>51.173904241497866</c:v>
                </c:pt>
                <c:pt idx="4">
                  <c:v>16.186124477720671</c:v>
                </c:pt>
                <c:pt idx="5">
                  <c:v>23.930089437250253</c:v>
                </c:pt>
                <c:pt idx="6">
                  <c:v>-45.207888962074435</c:v>
                </c:pt>
                <c:pt idx="7">
                  <c:v>-32.772518048443203</c:v>
                </c:pt>
                <c:pt idx="8">
                  <c:v>-5.4392521488807688E-2</c:v>
                </c:pt>
                <c:pt idx="9">
                  <c:v>48.208362641847742</c:v>
                </c:pt>
                <c:pt idx="10">
                  <c:v>52.920556244881389</c:v>
                </c:pt>
                <c:pt idx="11">
                  <c:v>65.727482774020146</c:v>
                </c:pt>
                <c:pt idx="12">
                  <c:v>78.603497918350996</c:v>
                </c:pt>
                <c:pt idx="13">
                  <c:v>3.1516397758832024</c:v>
                </c:pt>
                <c:pt idx="14">
                  <c:v>-21.077903991603872</c:v>
                </c:pt>
                <c:pt idx="15">
                  <c:v>17.668123836337472</c:v>
                </c:pt>
                <c:pt idx="16">
                  <c:v>30.40001905471291</c:v>
                </c:pt>
                <c:pt idx="17">
                  <c:v>-8.4213942819951235</c:v>
                </c:pt>
                <c:pt idx="18">
                  <c:v>2.4183584589014364</c:v>
                </c:pt>
                <c:pt idx="19">
                  <c:v>-16.139057004483291</c:v>
                </c:pt>
                <c:pt idx="20">
                  <c:v>-32.671389981031339</c:v>
                </c:pt>
                <c:pt idx="21">
                  <c:v>-20.138992453137234</c:v>
                </c:pt>
                <c:pt idx="22">
                  <c:v>-10.952928210291276</c:v>
                </c:pt>
                <c:pt idx="23">
                  <c:v>42.33798149882611</c:v>
                </c:pt>
                <c:pt idx="24">
                  <c:v>15.72265952234962</c:v>
                </c:pt>
                <c:pt idx="25">
                  <c:v>45.504695733012205</c:v>
                </c:pt>
                <c:pt idx="26">
                  <c:v>-4.2411069301341122</c:v>
                </c:pt>
                <c:pt idx="27">
                  <c:v>-48.250040621965553</c:v>
                </c:pt>
                <c:pt idx="28">
                  <c:v>70.676500021175727</c:v>
                </c:pt>
                <c:pt idx="29">
                  <c:v>12.042032600426666</c:v>
                </c:pt>
                <c:pt idx="30">
                  <c:v>-1.8603739541248387E-2</c:v>
                </c:pt>
                <c:pt idx="31">
                  <c:v>-37.174564782788195</c:v>
                </c:pt>
                <c:pt idx="32">
                  <c:v>-8.6223867368195748</c:v>
                </c:pt>
                <c:pt idx="33">
                  <c:v>35.693689443947605</c:v>
                </c:pt>
                <c:pt idx="34">
                  <c:v>4.6698491975508469</c:v>
                </c:pt>
                <c:pt idx="35">
                  <c:v>8.4037799440160743</c:v>
                </c:pt>
                <c:pt idx="36">
                  <c:v>11.97713491226947</c:v>
                </c:pt>
                <c:pt idx="37">
                  <c:v>-3.9951856476260836</c:v>
                </c:pt>
                <c:pt idx="38">
                  <c:v>2.1236260674933582</c:v>
                </c:pt>
                <c:pt idx="39">
                  <c:v>-36.839687702553896</c:v>
                </c:pt>
                <c:pt idx="40">
                  <c:v>41.001547892954527</c:v>
                </c:pt>
                <c:pt idx="41">
                  <c:v>-39.522604102210352</c:v>
                </c:pt>
                <c:pt idx="42">
                  <c:v>20.680176017410808</c:v>
                </c:pt>
                <c:pt idx="43">
                  <c:v>6.1643898425793768</c:v>
                </c:pt>
                <c:pt idx="44">
                  <c:v>28.886850269982336</c:v>
                </c:pt>
                <c:pt idx="45">
                  <c:v>117.07013673228465</c:v>
                </c:pt>
                <c:pt idx="46">
                  <c:v>51.237591152823498</c:v>
                </c:pt>
                <c:pt idx="47">
                  <c:v>-2.2466150641225155</c:v>
                </c:pt>
                <c:pt idx="48">
                  <c:v>8.5103030453484649</c:v>
                </c:pt>
                <c:pt idx="49">
                  <c:v>-29.689605526710849</c:v>
                </c:pt>
                <c:pt idx="50">
                  <c:v>40.219410486194178</c:v>
                </c:pt>
                <c:pt idx="51">
                  <c:v>24.376928099533345</c:v>
                </c:pt>
                <c:pt idx="52">
                  <c:v>20.886802137296385</c:v>
                </c:pt>
                <c:pt idx="53">
                  <c:v>38.455795685064039</c:v>
                </c:pt>
                <c:pt idx="54">
                  <c:v>-16.144470520591732</c:v>
                </c:pt>
                <c:pt idx="55">
                  <c:v>10.875554907136884</c:v>
                </c:pt>
                <c:pt idx="56">
                  <c:v>-24.790079211105834</c:v>
                </c:pt>
                <c:pt idx="57">
                  <c:v>27.808513470429411</c:v>
                </c:pt>
                <c:pt idx="58">
                  <c:v>-5.8012774288174533</c:v>
                </c:pt>
                <c:pt idx="59">
                  <c:v>-33.9698443724062</c:v>
                </c:pt>
                <c:pt idx="60">
                  <c:v>94.737580782197043</c:v>
                </c:pt>
                <c:pt idx="61">
                  <c:v>19.738108060329601</c:v>
                </c:pt>
                <c:pt idx="62">
                  <c:v>27.047551224550283</c:v>
                </c:pt>
                <c:pt idx="63">
                  <c:v>76.002741338453035</c:v>
                </c:pt>
                <c:pt idx="64">
                  <c:v>46.715432716985433</c:v>
                </c:pt>
                <c:pt idx="65">
                  <c:v>23.291917606858021</c:v>
                </c:pt>
                <c:pt idx="66">
                  <c:v>34.872260054012926</c:v>
                </c:pt>
                <c:pt idx="67">
                  <c:v>26.519700999087753</c:v>
                </c:pt>
                <c:pt idx="68">
                  <c:v>-65.361995873066022</c:v>
                </c:pt>
                <c:pt idx="69">
                  <c:v>-31.29940588514469</c:v>
                </c:pt>
                <c:pt idx="70">
                  <c:v>40.948258494070586</c:v>
                </c:pt>
                <c:pt idx="71">
                  <c:v>54.389025189860149</c:v>
                </c:pt>
                <c:pt idx="72">
                  <c:v>-15.830882175377617</c:v>
                </c:pt>
                <c:pt idx="73">
                  <c:v>-62.937637093859301</c:v>
                </c:pt>
                <c:pt idx="74">
                  <c:v>-12.292011093711588</c:v>
                </c:pt>
                <c:pt idx="75">
                  <c:v>35.741948841077878</c:v>
                </c:pt>
                <c:pt idx="76">
                  <c:v>2.478315981583572</c:v>
                </c:pt>
                <c:pt idx="77">
                  <c:v>-10.716042749107938</c:v>
                </c:pt>
                <c:pt idx="78">
                  <c:v>-19.65335566558916</c:v>
                </c:pt>
                <c:pt idx="79">
                  <c:v>5.772646055391367</c:v>
                </c:pt>
                <c:pt idx="80">
                  <c:v>-11.925802315456004</c:v>
                </c:pt>
                <c:pt idx="81">
                  <c:v>-16.470407105201375</c:v>
                </c:pt>
                <c:pt idx="82">
                  <c:v>60.111755277907349</c:v>
                </c:pt>
                <c:pt idx="83">
                  <c:v>-34.855781547735631</c:v>
                </c:pt>
                <c:pt idx="84">
                  <c:v>-21.37140757297405</c:v>
                </c:pt>
                <c:pt idx="85">
                  <c:v>83.572873185002422</c:v>
                </c:pt>
                <c:pt idx="86">
                  <c:v>-35.714691069829605</c:v>
                </c:pt>
                <c:pt idx="87">
                  <c:v>-17.916333769999685</c:v>
                </c:pt>
                <c:pt idx="88">
                  <c:v>18.136821300478839</c:v>
                </c:pt>
                <c:pt idx="89">
                  <c:v>53.741751184668061</c:v>
                </c:pt>
                <c:pt idx="90">
                  <c:v>85.051522529735891</c:v>
                </c:pt>
                <c:pt idx="91">
                  <c:v>70.265947712502623</c:v>
                </c:pt>
                <c:pt idx="92">
                  <c:v>38.395644498648785</c:v>
                </c:pt>
                <c:pt idx="93">
                  <c:v>-24.361207609594512</c:v>
                </c:pt>
                <c:pt idx="94">
                  <c:v>-0.46094790106852912</c:v>
                </c:pt>
                <c:pt idx="95">
                  <c:v>30.670866644912628</c:v>
                </c:pt>
                <c:pt idx="96">
                  <c:v>51.762971160263987</c:v>
                </c:pt>
                <c:pt idx="97">
                  <c:v>126.53187903017144</c:v>
                </c:pt>
                <c:pt idx="98">
                  <c:v>45.927719274013732</c:v>
                </c:pt>
                <c:pt idx="99">
                  <c:v>1.9105918693899868</c:v>
                </c:pt>
                <c:pt idx="100">
                  <c:v>-4.6029447302105631</c:v>
                </c:pt>
                <c:pt idx="101">
                  <c:v>-62.834356177995524</c:v>
                </c:pt>
                <c:pt idx="102">
                  <c:v>2.1382277045078633</c:v>
                </c:pt>
                <c:pt idx="103">
                  <c:v>58.009798423111661</c:v>
                </c:pt>
                <c:pt idx="104">
                  <c:v>21.729867022264788</c:v>
                </c:pt>
                <c:pt idx="105">
                  <c:v>-32.73773419751069</c:v>
                </c:pt>
                <c:pt idx="106">
                  <c:v>11.913004686611654</c:v>
                </c:pt>
                <c:pt idx="107">
                  <c:v>9.2814964804381006</c:v>
                </c:pt>
                <c:pt idx="108">
                  <c:v>26.708769984533998</c:v>
                </c:pt>
                <c:pt idx="109">
                  <c:v>6.1004446929471356</c:v>
                </c:pt>
                <c:pt idx="110">
                  <c:v>-14.706109637984135</c:v>
                </c:pt>
                <c:pt idx="111">
                  <c:v>36.270271527092561</c:v>
                </c:pt>
                <c:pt idx="112">
                  <c:v>5.7284143968154666</c:v>
                </c:pt>
                <c:pt idx="113">
                  <c:v>54.273807410533436</c:v>
                </c:pt>
                <c:pt idx="114">
                  <c:v>2.420354778434131</c:v>
                </c:pt>
                <c:pt idx="115">
                  <c:v>4.3936707491472546</c:v>
                </c:pt>
                <c:pt idx="116">
                  <c:v>89.349140227700531</c:v>
                </c:pt>
                <c:pt idx="117">
                  <c:v>48.990503061558456</c:v>
                </c:pt>
                <c:pt idx="118">
                  <c:v>-11.851661269559916</c:v>
                </c:pt>
                <c:pt idx="119">
                  <c:v>45.85628962497811</c:v>
                </c:pt>
                <c:pt idx="120">
                  <c:v>-19.506045997951858</c:v>
                </c:pt>
                <c:pt idx="121">
                  <c:v>-32.962703248176126</c:v>
                </c:pt>
                <c:pt idx="122">
                  <c:v>-29.118221968625967</c:v>
                </c:pt>
                <c:pt idx="123">
                  <c:v>22.027065218241699</c:v>
                </c:pt>
                <c:pt idx="124">
                  <c:v>110.049420890265</c:v>
                </c:pt>
                <c:pt idx="125">
                  <c:v>18.333507876239217</c:v>
                </c:pt>
                <c:pt idx="126">
                  <c:v>12.378551398867675</c:v>
                </c:pt>
                <c:pt idx="127">
                  <c:v>-8.9285873656424393</c:v>
                </c:pt>
                <c:pt idx="128">
                  <c:v>-48.125709922396638</c:v>
                </c:pt>
                <c:pt idx="129">
                  <c:v>33.881130651032549</c:v>
                </c:pt>
                <c:pt idx="130">
                  <c:v>18.953780204435109</c:v>
                </c:pt>
                <c:pt idx="131">
                  <c:v>59.452631490608319</c:v>
                </c:pt>
                <c:pt idx="132">
                  <c:v>4.6203968840022034</c:v>
                </c:pt>
                <c:pt idx="133">
                  <c:v>-19.860669226382015</c:v>
                </c:pt>
                <c:pt idx="134">
                  <c:v>-13.258504429017666</c:v>
                </c:pt>
                <c:pt idx="135">
                  <c:v>-37.871679563375324</c:v>
                </c:pt>
                <c:pt idx="136">
                  <c:v>60.599121063240887</c:v>
                </c:pt>
                <c:pt idx="137">
                  <c:v>-24.252077826178692</c:v>
                </c:pt>
                <c:pt idx="138">
                  <c:v>27.008018885612088</c:v>
                </c:pt>
                <c:pt idx="139">
                  <c:v>25.083934840132063</c:v>
                </c:pt>
                <c:pt idx="140">
                  <c:v>23.949418289941807</c:v>
                </c:pt>
                <c:pt idx="141">
                  <c:v>-39.987697256834139</c:v>
                </c:pt>
                <c:pt idx="142">
                  <c:v>54.409531509003827</c:v>
                </c:pt>
                <c:pt idx="143">
                  <c:v>28.693813543014222</c:v>
                </c:pt>
                <c:pt idx="144">
                  <c:v>-49.134165269796775</c:v>
                </c:pt>
                <c:pt idx="145">
                  <c:v>-63.585164238801632</c:v>
                </c:pt>
                <c:pt idx="146">
                  <c:v>12.147005938257825</c:v>
                </c:pt>
                <c:pt idx="147">
                  <c:v>-32.869264061852725</c:v>
                </c:pt>
                <c:pt idx="148">
                  <c:v>26.249831502767435</c:v>
                </c:pt>
                <c:pt idx="149">
                  <c:v>135.66451018219823</c:v>
                </c:pt>
                <c:pt idx="150">
                  <c:v>66.86300857618933</c:v>
                </c:pt>
                <c:pt idx="151">
                  <c:v>-13.102098663126149</c:v>
                </c:pt>
                <c:pt idx="152">
                  <c:v>-28.678680731617877</c:v>
                </c:pt>
                <c:pt idx="153">
                  <c:v>-21.116405620807551</c:v>
                </c:pt>
                <c:pt idx="154">
                  <c:v>52.280721574883728</c:v>
                </c:pt>
                <c:pt idx="155">
                  <c:v>-31.096712308113649</c:v>
                </c:pt>
                <c:pt idx="156">
                  <c:v>19.346385007416337</c:v>
                </c:pt>
                <c:pt idx="157">
                  <c:v>49.450437606857875</c:v>
                </c:pt>
                <c:pt idx="158">
                  <c:v>-11.716328999313761</c:v>
                </c:pt>
                <c:pt idx="159">
                  <c:v>105.01873954097772</c:v>
                </c:pt>
                <c:pt idx="160">
                  <c:v>37.393713821583248</c:v>
                </c:pt>
                <c:pt idx="161">
                  <c:v>18.405989578175436</c:v>
                </c:pt>
                <c:pt idx="162">
                  <c:v>0.12078925675038832</c:v>
                </c:pt>
                <c:pt idx="163">
                  <c:v>-20.115733254414309</c:v>
                </c:pt>
                <c:pt idx="164">
                  <c:v>-54.808386083239682</c:v>
                </c:pt>
                <c:pt idx="165">
                  <c:v>2.663478481543196</c:v>
                </c:pt>
                <c:pt idx="166">
                  <c:v>50.925832478742215</c:v>
                </c:pt>
                <c:pt idx="167">
                  <c:v>19.421631206711108</c:v>
                </c:pt>
                <c:pt idx="168">
                  <c:v>29.363217384424253</c:v>
                </c:pt>
                <c:pt idx="169">
                  <c:v>36.28367701993475</c:v>
                </c:pt>
                <c:pt idx="170">
                  <c:v>109.87769474507529</c:v>
                </c:pt>
                <c:pt idx="171">
                  <c:v>-36.238388447373708</c:v>
                </c:pt>
                <c:pt idx="172">
                  <c:v>37.429534001007745</c:v>
                </c:pt>
                <c:pt idx="173">
                  <c:v>11.586579541469403</c:v>
                </c:pt>
                <c:pt idx="174">
                  <c:v>-3.7145981703341029</c:v>
                </c:pt>
                <c:pt idx="175">
                  <c:v>-19.453519703385716</c:v>
                </c:pt>
                <c:pt idx="176">
                  <c:v>12.676132183975765</c:v>
                </c:pt>
                <c:pt idx="177">
                  <c:v>-35.97447725460809</c:v>
                </c:pt>
                <c:pt idx="178">
                  <c:v>-9.5044811033010319</c:v>
                </c:pt>
                <c:pt idx="179">
                  <c:v>49.616415883409005</c:v>
                </c:pt>
                <c:pt idx="180">
                  <c:v>-2.9272716606674569</c:v>
                </c:pt>
                <c:pt idx="181">
                  <c:v>37.821084607742087</c:v>
                </c:pt>
                <c:pt idx="182">
                  <c:v>-8.8222293207567066</c:v>
                </c:pt>
                <c:pt idx="183">
                  <c:v>22.155501613648013</c:v>
                </c:pt>
                <c:pt idx="184">
                  <c:v>-7.759167832702051</c:v>
                </c:pt>
                <c:pt idx="185">
                  <c:v>-33.234282597609337</c:v>
                </c:pt>
                <c:pt idx="186">
                  <c:v>-25.950758828668736</c:v>
                </c:pt>
                <c:pt idx="187">
                  <c:v>-1.1575477550607154</c:v>
                </c:pt>
                <c:pt idx="188">
                  <c:v>-22.991126478309901</c:v>
                </c:pt>
                <c:pt idx="189">
                  <c:v>0.41196610061337502</c:v>
                </c:pt>
                <c:pt idx="190">
                  <c:v>43.220519018971729</c:v>
                </c:pt>
                <c:pt idx="191">
                  <c:v>10.036174220954361</c:v>
                </c:pt>
                <c:pt idx="192">
                  <c:v>3.7532666209647365</c:v>
                </c:pt>
                <c:pt idx="193">
                  <c:v>3.5461227138728972</c:v>
                </c:pt>
                <c:pt idx="194">
                  <c:v>105.61986109169197</c:v>
                </c:pt>
                <c:pt idx="195">
                  <c:v>23.639725996272162</c:v>
                </c:pt>
                <c:pt idx="196">
                  <c:v>91.532077557883653</c:v>
                </c:pt>
                <c:pt idx="197">
                  <c:v>-23.383375722074302</c:v>
                </c:pt>
                <c:pt idx="198">
                  <c:v>89.676569249543505</c:v>
                </c:pt>
                <c:pt idx="199">
                  <c:v>-43.738575293434657</c:v>
                </c:pt>
                <c:pt idx="200">
                  <c:v>56.511777288803202</c:v>
                </c:pt>
                <c:pt idx="201">
                  <c:v>-33.259614730498846</c:v>
                </c:pt>
                <c:pt idx="202">
                  <c:v>9.1124014655296612</c:v>
                </c:pt>
                <c:pt idx="203">
                  <c:v>-33.39410686990395</c:v>
                </c:pt>
                <c:pt idx="204">
                  <c:v>-14.693452088910787</c:v>
                </c:pt>
                <c:pt idx="205">
                  <c:v>3.8437727097811596</c:v>
                </c:pt>
                <c:pt idx="206">
                  <c:v>39.548877665881449</c:v>
                </c:pt>
                <c:pt idx="207">
                  <c:v>-1.6402734730080724</c:v>
                </c:pt>
                <c:pt idx="208">
                  <c:v>29.374797125055672</c:v>
                </c:pt>
                <c:pt idx="209">
                  <c:v>69.556007258100578</c:v>
                </c:pt>
                <c:pt idx="210">
                  <c:v>-10.625211843759001</c:v>
                </c:pt>
                <c:pt idx="211">
                  <c:v>48.52301507301209</c:v>
                </c:pt>
                <c:pt idx="212">
                  <c:v>13.253858152477349</c:v>
                </c:pt>
                <c:pt idx="213">
                  <c:v>-31.439219604859524</c:v>
                </c:pt>
                <c:pt idx="214">
                  <c:v>6.2589168399596957</c:v>
                </c:pt>
                <c:pt idx="215">
                  <c:v>46.717308068995074</c:v>
                </c:pt>
                <c:pt idx="216">
                  <c:v>12.272044680149925</c:v>
                </c:pt>
                <c:pt idx="217">
                  <c:v>-25.28135061665397</c:v>
                </c:pt>
                <c:pt idx="218">
                  <c:v>36.669349419274994</c:v>
                </c:pt>
                <c:pt idx="219">
                  <c:v>76.410461428187887</c:v>
                </c:pt>
                <c:pt idx="220">
                  <c:v>-6.9142540652073095</c:v>
                </c:pt>
                <c:pt idx="221">
                  <c:v>50.194792976742939</c:v>
                </c:pt>
                <c:pt idx="222">
                  <c:v>-0.49673307158443514</c:v>
                </c:pt>
                <c:pt idx="223">
                  <c:v>51.895964451107517</c:v>
                </c:pt>
                <c:pt idx="224">
                  <c:v>118.61089751050594</c:v>
                </c:pt>
                <c:pt idx="225">
                  <c:v>-27.725898597228483</c:v>
                </c:pt>
                <c:pt idx="226">
                  <c:v>14.69023931670367</c:v>
                </c:pt>
                <c:pt idx="227">
                  <c:v>1.9871146242990534</c:v>
                </c:pt>
                <c:pt idx="228">
                  <c:v>15.956377919726648</c:v>
                </c:pt>
                <c:pt idx="229">
                  <c:v>34.925146006315146</c:v>
                </c:pt>
                <c:pt idx="230">
                  <c:v>-42.538824468129839</c:v>
                </c:pt>
                <c:pt idx="231">
                  <c:v>6.8229826305714774</c:v>
                </c:pt>
                <c:pt idx="232">
                  <c:v>27.007894458674091</c:v>
                </c:pt>
                <c:pt idx="233">
                  <c:v>-47.586867948911816</c:v>
                </c:pt>
                <c:pt idx="234">
                  <c:v>73.062474123892315</c:v>
                </c:pt>
                <c:pt idx="235">
                  <c:v>4.6672373009723565</c:v>
                </c:pt>
                <c:pt idx="236">
                  <c:v>7.4310339573072586</c:v>
                </c:pt>
                <c:pt idx="237">
                  <c:v>-28.241995587212308</c:v>
                </c:pt>
                <c:pt idx="238">
                  <c:v>27.949223751289679</c:v>
                </c:pt>
                <c:pt idx="239">
                  <c:v>-19.314285487093287</c:v>
                </c:pt>
                <c:pt idx="240">
                  <c:v>16.344277021429544</c:v>
                </c:pt>
                <c:pt idx="241">
                  <c:v>27.068948057820002</c:v>
                </c:pt>
                <c:pt idx="242">
                  <c:v>84.348388809298143</c:v>
                </c:pt>
                <c:pt idx="243">
                  <c:v>19.957309115965401</c:v>
                </c:pt>
                <c:pt idx="244">
                  <c:v>-19.73688282534409</c:v>
                </c:pt>
                <c:pt idx="245">
                  <c:v>-6.7683446609765543</c:v>
                </c:pt>
                <c:pt idx="246">
                  <c:v>-80.077418122669357</c:v>
                </c:pt>
                <c:pt idx="247">
                  <c:v>68.855794595197523</c:v>
                </c:pt>
                <c:pt idx="248">
                  <c:v>57.333805671191499</c:v>
                </c:pt>
                <c:pt idx="249">
                  <c:v>26.234447134759325</c:v>
                </c:pt>
                <c:pt idx="250">
                  <c:v>-24.529685178608105</c:v>
                </c:pt>
                <c:pt idx="251">
                  <c:v>44.908567030148092</c:v>
                </c:pt>
                <c:pt idx="252">
                  <c:v>50.66291208311678</c:v>
                </c:pt>
                <c:pt idx="253">
                  <c:v>-8.3145433755843445</c:v>
                </c:pt>
                <c:pt idx="254">
                  <c:v>-9.1769252313157725</c:v>
                </c:pt>
                <c:pt idx="255">
                  <c:v>-21.918711921989701</c:v>
                </c:pt>
                <c:pt idx="256">
                  <c:v>9.049930541390264</c:v>
                </c:pt>
                <c:pt idx="257">
                  <c:v>6.1045382641522732</c:v>
                </c:pt>
                <c:pt idx="258">
                  <c:v>22.22409710867494</c:v>
                </c:pt>
                <c:pt idx="259">
                  <c:v>90.355604398286118</c:v>
                </c:pt>
                <c:pt idx="260">
                  <c:v>23.819797025213298</c:v>
                </c:pt>
                <c:pt idx="261">
                  <c:v>-15.148739105057269</c:v>
                </c:pt>
                <c:pt idx="262">
                  <c:v>56.336128299190349</c:v>
                </c:pt>
                <c:pt idx="263">
                  <c:v>24.164050176622098</c:v>
                </c:pt>
                <c:pt idx="264">
                  <c:v>-7.3321543601354158</c:v>
                </c:pt>
                <c:pt idx="265">
                  <c:v>-47.216393016914502</c:v>
                </c:pt>
                <c:pt idx="266">
                  <c:v>13.376163012712061</c:v>
                </c:pt>
                <c:pt idx="267">
                  <c:v>45.982124298105347</c:v>
                </c:pt>
                <c:pt idx="268">
                  <c:v>55.615369630474035</c:v>
                </c:pt>
                <c:pt idx="269">
                  <c:v>-15.986596888246709</c:v>
                </c:pt>
                <c:pt idx="270">
                  <c:v>21.644420596431445</c:v>
                </c:pt>
                <c:pt idx="271">
                  <c:v>-12.37686500771944</c:v>
                </c:pt>
                <c:pt idx="272">
                  <c:v>-29.667522077897345</c:v>
                </c:pt>
                <c:pt idx="273">
                  <c:v>-39.353079366075882</c:v>
                </c:pt>
                <c:pt idx="274">
                  <c:v>28.640668663892846</c:v>
                </c:pt>
                <c:pt idx="275">
                  <c:v>-17.23507732226399</c:v>
                </c:pt>
                <c:pt idx="276">
                  <c:v>109.51757095190058</c:v>
                </c:pt>
                <c:pt idx="277">
                  <c:v>33.311414136492623</c:v>
                </c:pt>
                <c:pt idx="278">
                  <c:v>13.227302354372867</c:v>
                </c:pt>
                <c:pt idx="279">
                  <c:v>18.667673798738555</c:v>
                </c:pt>
                <c:pt idx="280">
                  <c:v>-33.106534495143933</c:v>
                </c:pt>
                <c:pt idx="281">
                  <c:v>7.5078001807718353</c:v>
                </c:pt>
                <c:pt idx="282">
                  <c:v>27.058888877429283</c:v>
                </c:pt>
                <c:pt idx="283">
                  <c:v>1.4602625241589244</c:v>
                </c:pt>
                <c:pt idx="284">
                  <c:v>-21.955837616631051</c:v>
                </c:pt>
                <c:pt idx="285">
                  <c:v>-1.5434160178936454</c:v>
                </c:pt>
                <c:pt idx="286">
                  <c:v>37.180355774960127</c:v>
                </c:pt>
                <c:pt idx="287">
                  <c:v>38.418571617355234</c:v>
                </c:pt>
                <c:pt idx="288">
                  <c:v>10.637105793995786</c:v>
                </c:pt>
                <c:pt idx="289">
                  <c:v>40.492545806680582</c:v>
                </c:pt>
                <c:pt idx="290">
                  <c:v>6.8086731671281306</c:v>
                </c:pt>
                <c:pt idx="291">
                  <c:v>57.958227895397052</c:v>
                </c:pt>
                <c:pt idx="292">
                  <c:v>11.082877319745188</c:v>
                </c:pt>
                <c:pt idx="293">
                  <c:v>20.195595194702818</c:v>
                </c:pt>
                <c:pt idx="294">
                  <c:v>86.378235383916305</c:v>
                </c:pt>
                <c:pt idx="295">
                  <c:v>-8.5782692597576631</c:v>
                </c:pt>
                <c:pt idx="296">
                  <c:v>-1.601775783009856</c:v>
                </c:pt>
                <c:pt idx="297">
                  <c:v>35.322638964947018</c:v>
                </c:pt>
                <c:pt idx="298">
                  <c:v>7.0885106959585755</c:v>
                </c:pt>
                <c:pt idx="299">
                  <c:v>46.113415186934141</c:v>
                </c:pt>
                <c:pt idx="300">
                  <c:v>16.45832306855911</c:v>
                </c:pt>
                <c:pt idx="301">
                  <c:v>-6.5803358221748915</c:v>
                </c:pt>
                <c:pt idx="302">
                  <c:v>43.503963209401213</c:v>
                </c:pt>
                <c:pt idx="303">
                  <c:v>-8.7185573795903348</c:v>
                </c:pt>
                <c:pt idx="304">
                  <c:v>4.1128459907141384</c:v>
                </c:pt>
                <c:pt idx="305">
                  <c:v>8.8788570150007722</c:v>
                </c:pt>
                <c:pt idx="306">
                  <c:v>49.100529008457187</c:v>
                </c:pt>
                <c:pt idx="307">
                  <c:v>-47.487850697403871</c:v>
                </c:pt>
                <c:pt idx="308">
                  <c:v>-33.668426323944971</c:v>
                </c:pt>
                <c:pt idx="309">
                  <c:v>-17.996928427031694</c:v>
                </c:pt>
                <c:pt idx="310">
                  <c:v>-30.628221292135091</c:v>
                </c:pt>
                <c:pt idx="311">
                  <c:v>5.5026992607039862</c:v>
                </c:pt>
                <c:pt idx="312">
                  <c:v>-24.263764756211458</c:v>
                </c:pt>
                <c:pt idx="313">
                  <c:v>-15.882842562561375</c:v>
                </c:pt>
                <c:pt idx="314">
                  <c:v>91.669073430238697</c:v>
                </c:pt>
                <c:pt idx="315">
                  <c:v>55.411883812396361</c:v>
                </c:pt>
                <c:pt idx="316">
                  <c:v>1.8381162393591985</c:v>
                </c:pt>
                <c:pt idx="317">
                  <c:v>7.3763156704713992</c:v>
                </c:pt>
                <c:pt idx="318">
                  <c:v>62.636971597610852</c:v>
                </c:pt>
                <c:pt idx="319">
                  <c:v>121.49950413190626</c:v>
                </c:pt>
                <c:pt idx="320">
                  <c:v>15.703150647089272</c:v>
                </c:pt>
                <c:pt idx="321">
                  <c:v>21.355167635060482</c:v>
                </c:pt>
                <c:pt idx="322">
                  <c:v>-31.770752562508001</c:v>
                </c:pt>
                <c:pt idx="323">
                  <c:v>-29.751473605624714</c:v>
                </c:pt>
                <c:pt idx="324">
                  <c:v>-21.661472606141292</c:v>
                </c:pt>
                <c:pt idx="325">
                  <c:v>10.318418651002229</c:v>
                </c:pt>
                <c:pt idx="326">
                  <c:v>-20.303354274199048</c:v>
                </c:pt>
                <c:pt idx="327">
                  <c:v>-56.212259290196606</c:v>
                </c:pt>
                <c:pt idx="328">
                  <c:v>37.366681270138713</c:v>
                </c:pt>
                <c:pt idx="329">
                  <c:v>13.318659727462856</c:v>
                </c:pt>
                <c:pt idx="330">
                  <c:v>28.794484135571039</c:v>
                </c:pt>
                <c:pt idx="331">
                  <c:v>-10.016472414373494</c:v>
                </c:pt>
                <c:pt idx="332">
                  <c:v>-1.0341054912399681</c:v>
                </c:pt>
                <c:pt idx="333">
                  <c:v>3.8362728707384726</c:v>
                </c:pt>
                <c:pt idx="334">
                  <c:v>-2.1170915834512813</c:v>
                </c:pt>
                <c:pt idx="335">
                  <c:v>57.626539208539789</c:v>
                </c:pt>
                <c:pt idx="336">
                  <c:v>3.7473598908393377</c:v>
                </c:pt>
                <c:pt idx="337">
                  <c:v>13.216713406614737</c:v>
                </c:pt>
                <c:pt idx="338">
                  <c:v>-4.4034745090797998</c:v>
                </c:pt>
                <c:pt idx="339">
                  <c:v>4.74878406072947</c:v>
                </c:pt>
                <c:pt idx="340">
                  <c:v>-42.989026532560743</c:v>
                </c:pt>
                <c:pt idx="341">
                  <c:v>-5.2786455635930754</c:v>
                </c:pt>
                <c:pt idx="342">
                  <c:v>4.7072232676878176</c:v>
                </c:pt>
                <c:pt idx="343">
                  <c:v>21.652748160512012</c:v>
                </c:pt>
                <c:pt idx="344">
                  <c:v>-32.580741378815794</c:v>
                </c:pt>
                <c:pt idx="345">
                  <c:v>48.512826408334803</c:v>
                </c:pt>
                <c:pt idx="346">
                  <c:v>-8.9141934956654119</c:v>
                </c:pt>
                <c:pt idx="347">
                  <c:v>21.057773497561872</c:v>
                </c:pt>
                <c:pt idx="348">
                  <c:v>42.548274105486897</c:v>
                </c:pt>
                <c:pt idx="349">
                  <c:v>19.936620848982709</c:v>
                </c:pt>
                <c:pt idx="350">
                  <c:v>28.306957935391793</c:v>
                </c:pt>
                <c:pt idx="351">
                  <c:v>-46.967377170030801</c:v>
                </c:pt>
                <c:pt idx="352">
                  <c:v>48.936532236304345</c:v>
                </c:pt>
                <c:pt idx="353">
                  <c:v>9.7306322713096272</c:v>
                </c:pt>
                <c:pt idx="354">
                  <c:v>22.97741634456419</c:v>
                </c:pt>
                <c:pt idx="355">
                  <c:v>-12.959024037776862</c:v>
                </c:pt>
                <c:pt idx="356">
                  <c:v>-18.473904239242234</c:v>
                </c:pt>
                <c:pt idx="357">
                  <c:v>-9.2749356303029664</c:v>
                </c:pt>
                <c:pt idx="358">
                  <c:v>40.020650848166611</c:v>
                </c:pt>
                <c:pt idx="359">
                  <c:v>49.096626788738753</c:v>
                </c:pt>
                <c:pt idx="360">
                  <c:v>101.27329756100391</c:v>
                </c:pt>
                <c:pt idx="361">
                  <c:v>24.962597908235345</c:v>
                </c:pt>
                <c:pt idx="362">
                  <c:v>42.532219696369864</c:v>
                </c:pt>
                <c:pt idx="363">
                  <c:v>-44.019537678930277</c:v>
                </c:pt>
                <c:pt idx="364">
                  <c:v>42.106676896673534</c:v>
                </c:pt>
                <c:pt idx="365">
                  <c:v>-77.005174764055866</c:v>
                </c:pt>
                <c:pt idx="366">
                  <c:v>-26.192969625399158</c:v>
                </c:pt>
                <c:pt idx="367">
                  <c:v>28.921807512414244</c:v>
                </c:pt>
                <c:pt idx="368">
                  <c:v>-20.40119821565408</c:v>
                </c:pt>
                <c:pt idx="369">
                  <c:v>2.6451525534338458</c:v>
                </c:pt>
                <c:pt idx="370">
                  <c:v>30.79214130624932</c:v>
                </c:pt>
                <c:pt idx="371">
                  <c:v>9.1424280842522325</c:v>
                </c:pt>
                <c:pt idx="372">
                  <c:v>4.309167698431243</c:v>
                </c:pt>
                <c:pt idx="373">
                  <c:v>10.061426567637124</c:v>
                </c:pt>
                <c:pt idx="374">
                  <c:v>-29.232507163479976</c:v>
                </c:pt>
                <c:pt idx="375">
                  <c:v>6.2531725621512031</c:v>
                </c:pt>
                <c:pt idx="376">
                  <c:v>61.952969704251743</c:v>
                </c:pt>
                <c:pt idx="377">
                  <c:v>37.302563371871486</c:v>
                </c:pt>
                <c:pt idx="378">
                  <c:v>12.37170768923218</c:v>
                </c:pt>
                <c:pt idx="379">
                  <c:v>30.624018289653744</c:v>
                </c:pt>
                <c:pt idx="380">
                  <c:v>10.989928856567992</c:v>
                </c:pt>
                <c:pt idx="381">
                  <c:v>-0.98906299998723668</c:v>
                </c:pt>
                <c:pt idx="382">
                  <c:v>11.434387539016276</c:v>
                </c:pt>
                <c:pt idx="383">
                  <c:v>2.5589803852883848</c:v>
                </c:pt>
                <c:pt idx="384">
                  <c:v>7.5414194046081846</c:v>
                </c:pt>
                <c:pt idx="385">
                  <c:v>33.767760905191928</c:v>
                </c:pt>
                <c:pt idx="386">
                  <c:v>-19.5250314382697</c:v>
                </c:pt>
                <c:pt idx="387">
                  <c:v>7.1399852797654333</c:v>
                </c:pt>
                <c:pt idx="388">
                  <c:v>20.887081705632021</c:v>
                </c:pt>
                <c:pt idx="389">
                  <c:v>-44.82076944013577</c:v>
                </c:pt>
                <c:pt idx="390">
                  <c:v>41.768934625258737</c:v>
                </c:pt>
                <c:pt idx="391">
                  <c:v>2.7727750325585365</c:v>
                </c:pt>
                <c:pt idx="392">
                  <c:v>58.42708924870783</c:v>
                </c:pt>
                <c:pt idx="393">
                  <c:v>24.79040363170197</c:v>
                </c:pt>
                <c:pt idx="394">
                  <c:v>-21.033012119339485</c:v>
                </c:pt>
                <c:pt idx="395">
                  <c:v>-7.303874791320645</c:v>
                </c:pt>
                <c:pt idx="396">
                  <c:v>-24.363109429518609</c:v>
                </c:pt>
                <c:pt idx="397">
                  <c:v>55.993276500245869</c:v>
                </c:pt>
                <c:pt idx="398">
                  <c:v>-52.413855026327042</c:v>
                </c:pt>
                <c:pt idx="399">
                  <c:v>2.2308282670549247</c:v>
                </c:pt>
                <c:pt idx="400">
                  <c:v>-12.266094502283829</c:v>
                </c:pt>
                <c:pt idx="401">
                  <c:v>37.452430220622006</c:v>
                </c:pt>
                <c:pt idx="402">
                  <c:v>14.741725379053392</c:v>
                </c:pt>
                <c:pt idx="403">
                  <c:v>14.057070861946006</c:v>
                </c:pt>
                <c:pt idx="404">
                  <c:v>-3.7885775564712345</c:v>
                </c:pt>
                <c:pt idx="405">
                  <c:v>17.17027033479145</c:v>
                </c:pt>
                <c:pt idx="406">
                  <c:v>47.013017623603396</c:v>
                </c:pt>
                <c:pt idx="407">
                  <c:v>65.506871090337739</c:v>
                </c:pt>
                <c:pt idx="408">
                  <c:v>43.989154904705373</c:v>
                </c:pt>
                <c:pt idx="409">
                  <c:v>-29.936832421159114</c:v>
                </c:pt>
                <c:pt idx="410">
                  <c:v>2.9797957602913883</c:v>
                </c:pt>
                <c:pt idx="411">
                  <c:v>-16.906801139213435</c:v>
                </c:pt>
                <c:pt idx="412">
                  <c:v>-7.7170776650764124</c:v>
                </c:pt>
                <c:pt idx="413">
                  <c:v>30.508951564000046</c:v>
                </c:pt>
                <c:pt idx="414">
                  <c:v>56.408070807080549</c:v>
                </c:pt>
                <c:pt idx="415">
                  <c:v>20.090305550805507</c:v>
                </c:pt>
                <c:pt idx="416">
                  <c:v>56.578230293425321</c:v>
                </c:pt>
                <c:pt idx="417">
                  <c:v>3.8129689419597224</c:v>
                </c:pt>
                <c:pt idx="418">
                  <c:v>42.599195696829696</c:v>
                </c:pt>
                <c:pt idx="419">
                  <c:v>6.9417844385791909</c:v>
                </c:pt>
                <c:pt idx="420">
                  <c:v>-24.101913662860618</c:v>
                </c:pt>
                <c:pt idx="421">
                  <c:v>-15.078587862138756</c:v>
                </c:pt>
                <c:pt idx="422">
                  <c:v>-22.770508436645304</c:v>
                </c:pt>
                <c:pt idx="423">
                  <c:v>56.05182725730694</c:v>
                </c:pt>
                <c:pt idx="424">
                  <c:v>31.25708489610296</c:v>
                </c:pt>
                <c:pt idx="425">
                  <c:v>134.62529338423141</c:v>
                </c:pt>
                <c:pt idx="426">
                  <c:v>12.889274370639937</c:v>
                </c:pt>
                <c:pt idx="427">
                  <c:v>-74.525118655650346</c:v>
                </c:pt>
                <c:pt idx="428">
                  <c:v>39.180829313040206</c:v>
                </c:pt>
                <c:pt idx="429">
                  <c:v>5.6339387752438235</c:v>
                </c:pt>
                <c:pt idx="430">
                  <c:v>-112.86901301742273</c:v>
                </c:pt>
                <c:pt idx="431">
                  <c:v>104.13125428570626</c:v>
                </c:pt>
                <c:pt idx="432">
                  <c:v>25.127123797589554</c:v>
                </c:pt>
                <c:pt idx="433">
                  <c:v>-68.133961615309772</c:v>
                </c:pt>
                <c:pt idx="434">
                  <c:v>-1.5742478646295321</c:v>
                </c:pt>
                <c:pt idx="435">
                  <c:v>-8.0591937112659409</c:v>
                </c:pt>
                <c:pt idx="436">
                  <c:v>13.889734258024554</c:v>
                </c:pt>
                <c:pt idx="437">
                  <c:v>1.086725017603456</c:v>
                </c:pt>
                <c:pt idx="438">
                  <c:v>-1.3390307440888947</c:v>
                </c:pt>
                <c:pt idx="439">
                  <c:v>81.773436217861772</c:v>
                </c:pt>
                <c:pt idx="440">
                  <c:v>14.845394454837454</c:v>
                </c:pt>
                <c:pt idx="441">
                  <c:v>2.2022226095634023</c:v>
                </c:pt>
                <c:pt idx="442">
                  <c:v>-39.604883580727829</c:v>
                </c:pt>
                <c:pt idx="443">
                  <c:v>-38.894657112281152</c:v>
                </c:pt>
                <c:pt idx="444">
                  <c:v>11.415943150311579</c:v>
                </c:pt>
                <c:pt idx="445">
                  <c:v>-32.6008430438307</c:v>
                </c:pt>
                <c:pt idx="446">
                  <c:v>-2.9422566833131896</c:v>
                </c:pt>
                <c:pt idx="447">
                  <c:v>58.725452080847525</c:v>
                </c:pt>
                <c:pt idx="448">
                  <c:v>-12.571182996207501</c:v>
                </c:pt>
                <c:pt idx="449">
                  <c:v>36.967258564187276</c:v>
                </c:pt>
                <c:pt idx="450">
                  <c:v>121.35412850871803</c:v>
                </c:pt>
                <c:pt idx="451">
                  <c:v>30.932664902804493</c:v>
                </c:pt>
                <c:pt idx="452">
                  <c:v>63.632437222829751</c:v>
                </c:pt>
                <c:pt idx="453">
                  <c:v>-13.395121958873066</c:v>
                </c:pt>
                <c:pt idx="454">
                  <c:v>2.4139840221183171</c:v>
                </c:pt>
                <c:pt idx="455">
                  <c:v>44.02646690286609</c:v>
                </c:pt>
                <c:pt idx="456">
                  <c:v>3.4232688854569844</c:v>
                </c:pt>
                <c:pt idx="457">
                  <c:v>13.303174540483031</c:v>
                </c:pt>
                <c:pt idx="458">
                  <c:v>-2.7585571160090208</c:v>
                </c:pt>
                <c:pt idx="459">
                  <c:v>-6.0328625913493843</c:v>
                </c:pt>
                <c:pt idx="460">
                  <c:v>21.403842430101996</c:v>
                </c:pt>
                <c:pt idx="461">
                  <c:v>28.800091032825254</c:v>
                </c:pt>
                <c:pt idx="462">
                  <c:v>-71.303091361925709</c:v>
                </c:pt>
                <c:pt idx="463">
                  <c:v>-52.532474033994376</c:v>
                </c:pt>
                <c:pt idx="464">
                  <c:v>-20.610167534512158</c:v>
                </c:pt>
                <c:pt idx="465">
                  <c:v>11.183052423786389</c:v>
                </c:pt>
                <c:pt idx="466">
                  <c:v>61.072711609712869</c:v>
                </c:pt>
                <c:pt idx="467">
                  <c:v>40.485478496723537</c:v>
                </c:pt>
                <c:pt idx="468">
                  <c:v>-34.108239747079359</c:v>
                </c:pt>
                <c:pt idx="469">
                  <c:v>-0.43497959858788704</c:v>
                </c:pt>
                <c:pt idx="470">
                  <c:v>11.319588621543971</c:v>
                </c:pt>
                <c:pt idx="471">
                  <c:v>41.756365082134167</c:v>
                </c:pt>
                <c:pt idx="472">
                  <c:v>54.097947446985714</c:v>
                </c:pt>
                <c:pt idx="473">
                  <c:v>22.854104153410802</c:v>
                </c:pt>
                <c:pt idx="474">
                  <c:v>-37.423812284432245</c:v>
                </c:pt>
                <c:pt idx="475">
                  <c:v>-17.263758208410255</c:v>
                </c:pt>
                <c:pt idx="476">
                  <c:v>-9.2632092353187776</c:v>
                </c:pt>
                <c:pt idx="477">
                  <c:v>-8.2608474011805786</c:v>
                </c:pt>
                <c:pt idx="478">
                  <c:v>-16.773671857778215</c:v>
                </c:pt>
                <c:pt idx="479">
                  <c:v>39.907907879566352</c:v>
                </c:pt>
                <c:pt idx="480">
                  <c:v>42.299658207363947</c:v>
                </c:pt>
                <c:pt idx="481">
                  <c:v>-11.102011847091122</c:v>
                </c:pt>
                <c:pt idx="482">
                  <c:v>-15.928925301507157</c:v>
                </c:pt>
                <c:pt idx="483">
                  <c:v>-12.558201005110105</c:v>
                </c:pt>
                <c:pt idx="484">
                  <c:v>-47.509208636309829</c:v>
                </c:pt>
                <c:pt idx="485">
                  <c:v>-41.746800988027069</c:v>
                </c:pt>
                <c:pt idx="486">
                  <c:v>-21.618527587740143</c:v>
                </c:pt>
                <c:pt idx="487">
                  <c:v>-33.511776611214984</c:v>
                </c:pt>
                <c:pt idx="488">
                  <c:v>-9.9435946404725044</c:v>
                </c:pt>
                <c:pt idx="489">
                  <c:v>83.308271313785738</c:v>
                </c:pt>
                <c:pt idx="490">
                  <c:v>-52.794155176395179</c:v>
                </c:pt>
                <c:pt idx="491">
                  <c:v>14.959211009223075</c:v>
                </c:pt>
                <c:pt idx="492">
                  <c:v>-55.746943648006649</c:v>
                </c:pt>
                <c:pt idx="493">
                  <c:v>44.681923351884052</c:v>
                </c:pt>
                <c:pt idx="494">
                  <c:v>7.7538610327997741</c:v>
                </c:pt>
                <c:pt idx="495">
                  <c:v>-27.741773094278951</c:v>
                </c:pt>
                <c:pt idx="496">
                  <c:v>43.434217521511258</c:v>
                </c:pt>
                <c:pt idx="497">
                  <c:v>14.148451218260146</c:v>
                </c:pt>
                <c:pt idx="498">
                  <c:v>-95.178527671573647</c:v>
                </c:pt>
                <c:pt idx="499">
                  <c:v>35.141516685450256</c:v>
                </c:pt>
                <c:pt idx="500">
                  <c:v>10.284718109748123</c:v>
                </c:pt>
                <c:pt idx="501">
                  <c:v>-38.489728716093893</c:v>
                </c:pt>
                <c:pt idx="502">
                  <c:v>26.241491296500467</c:v>
                </c:pt>
                <c:pt idx="503">
                  <c:v>-43.109500505411532</c:v>
                </c:pt>
                <c:pt idx="504">
                  <c:v>-5.3807032938608623</c:v>
                </c:pt>
                <c:pt idx="505">
                  <c:v>8.9832860317223933</c:v>
                </c:pt>
                <c:pt idx="506">
                  <c:v>-38.340672654009268</c:v>
                </c:pt>
                <c:pt idx="507">
                  <c:v>-1.0868882761644727</c:v>
                </c:pt>
                <c:pt idx="508">
                  <c:v>45.789810180968686</c:v>
                </c:pt>
                <c:pt idx="509">
                  <c:v>-13.230535787297462</c:v>
                </c:pt>
                <c:pt idx="510">
                  <c:v>-60.437094932069989</c:v>
                </c:pt>
                <c:pt idx="511">
                  <c:v>26.209221518774907</c:v>
                </c:pt>
                <c:pt idx="512">
                  <c:v>107.84421274326967</c:v>
                </c:pt>
                <c:pt idx="513">
                  <c:v>-77.363857209107323</c:v>
                </c:pt>
                <c:pt idx="514">
                  <c:v>21.384476607062851</c:v>
                </c:pt>
                <c:pt idx="515">
                  <c:v>-33.78027252120814</c:v>
                </c:pt>
                <c:pt idx="516">
                  <c:v>-42.465361874608334</c:v>
                </c:pt>
                <c:pt idx="517">
                  <c:v>44.945065105696827</c:v>
                </c:pt>
                <c:pt idx="518">
                  <c:v>28.069654221920857</c:v>
                </c:pt>
                <c:pt idx="519">
                  <c:v>26.297090791543013</c:v>
                </c:pt>
                <c:pt idx="520">
                  <c:v>22.90025288816512</c:v>
                </c:pt>
                <c:pt idx="521">
                  <c:v>77.663724739083861</c:v>
                </c:pt>
                <c:pt idx="522">
                  <c:v>16.709996706148825</c:v>
                </c:pt>
                <c:pt idx="523">
                  <c:v>27.90691164174725</c:v>
                </c:pt>
                <c:pt idx="524">
                  <c:v>77.112858381283189</c:v>
                </c:pt>
                <c:pt idx="525">
                  <c:v>-27.037707480549678</c:v>
                </c:pt>
                <c:pt idx="526">
                  <c:v>-4.0642801051085833</c:v>
                </c:pt>
                <c:pt idx="527">
                  <c:v>-11.558197267744728</c:v>
                </c:pt>
                <c:pt idx="528">
                  <c:v>-9.6305043875836347</c:v>
                </c:pt>
                <c:pt idx="529">
                  <c:v>21.392122022597199</c:v>
                </c:pt>
                <c:pt idx="530">
                  <c:v>-82.704461042633355</c:v>
                </c:pt>
                <c:pt idx="531">
                  <c:v>5.8485531618866631</c:v>
                </c:pt>
                <c:pt idx="532">
                  <c:v>34.938118409996704</c:v>
                </c:pt>
                <c:pt idx="533">
                  <c:v>7.4846305828019197</c:v>
                </c:pt>
                <c:pt idx="534">
                  <c:v>-97.277390497428172</c:v>
                </c:pt>
                <c:pt idx="535">
                  <c:v>-12.915614716558558</c:v>
                </c:pt>
                <c:pt idx="536">
                  <c:v>-8.4833913184989829</c:v>
                </c:pt>
                <c:pt idx="537">
                  <c:v>-0.26391587739941968</c:v>
                </c:pt>
                <c:pt idx="538">
                  <c:v>-1.6162524359539923</c:v>
                </c:pt>
                <c:pt idx="539">
                  <c:v>91.319585196326003</c:v>
                </c:pt>
                <c:pt idx="540">
                  <c:v>-42.946681512727096</c:v>
                </c:pt>
                <c:pt idx="541">
                  <c:v>-27.288310345196852</c:v>
                </c:pt>
                <c:pt idx="542">
                  <c:v>10.12071065442456</c:v>
                </c:pt>
                <c:pt idx="543">
                  <c:v>-21.504422583902794</c:v>
                </c:pt>
                <c:pt idx="544">
                  <c:v>8.2805869099871714</c:v>
                </c:pt>
                <c:pt idx="545">
                  <c:v>8.5506338685164351</c:v>
                </c:pt>
                <c:pt idx="546">
                  <c:v>-20.478556797207496</c:v>
                </c:pt>
                <c:pt idx="547">
                  <c:v>19.964494036903123</c:v>
                </c:pt>
                <c:pt idx="548">
                  <c:v>-51.805462967646044</c:v>
                </c:pt>
                <c:pt idx="549">
                  <c:v>35.862339609171151</c:v>
                </c:pt>
                <c:pt idx="550">
                  <c:v>5.9726545242860611</c:v>
                </c:pt>
                <c:pt idx="551">
                  <c:v>52.747643038549853</c:v>
                </c:pt>
                <c:pt idx="552">
                  <c:v>-20.14333319753618</c:v>
                </c:pt>
                <c:pt idx="553">
                  <c:v>-33.548690397132916</c:v>
                </c:pt>
                <c:pt idx="554">
                  <c:v>-4.0260359420575877</c:v>
                </c:pt>
                <c:pt idx="555">
                  <c:v>2.8536363636530138</c:v>
                </c:pt>
                <c:pt idx="556">
                  <c:v>31.421234323856702</c:v>
                </c:pt>
                <c:pt idx="557">
                  <c:v>-9.1735111216932435</c:v>
                </c:pt>
                <c:pt idx="558">
                  <c:v>14.425361752604243</c:v>
                </c:pt>
                <c:pt idx="559">
                  <c:v>9.764417487389224</c:v>
                </c:pt>
                <c:pt idx="560">
                  <c:v>-59.769372025245595</c:v>
                </c:pt>
                <c:pt idx="561">
                  <c:v>-14.640779181617475</c:v>
                </c:pt>
                <c:pt idx="562">
                  <c:v>-54.157816348282878</c:v>
                </c:pt>
                <c:pt idx="563">
                  <c:v>36.060517665806913</c:v>
                </c:pt>
                <c:pt idx="564">
                  <c:v>-17.913555773840649</c:v>
                </c:pt>
                <c:pt idx="565">
                  <c:v>36.864907680345794</c:v>
                </c:pt>
                <c:pt idx="566">
                  <c:v>-1.6835090376074078</c:v>
                </c:pt>
                <c:pt idx="567">
                  <c:v>50.785174531101021</c:v>
                </c:pt>
                <c:pt idx="568">
                  <c:v>11.021295001376753</c:v>
                </c:pt>
                <c:pt idx="569">
                  <c:v>38.027764092901393</c:v>
                </c:pt>
                <c:pt idx="570">
                  <c:v>26.770126585576598</c:v>
                </c:pt>
                <c:pt idx="571">
                  <c:v>94.454515600072639</c:v>
                </c:pt>
                <c:pt idx="572">
                  <c:v>-26.289798194769538</c:v>
                </c:pt>
                <c:pt idx="573">
                  <c:v>-3.8702476063175606</c:v>
                </c:pt>
                <c:pt idx="574">
                  <c:v>-81.285237336524062</c:v>
                </c:pt>
                <c:pt idx="575">
                  <c:v>-8.2780336921743434</c:v>
                </c:pt>
                <c:pt idx="576">
                  <c:v>7.8819396878376953</c:v>
                </c:pt>
                <c:pt idx="577">
                  <c:v>-27.189928224090913</c:v>
                </c:pt>
                <c:pt idx="578">
                  <c:v>56.597376928629288</c:v>
                </c:pt>
                <c:pt idx="579">
                  <c:v>125.26482918246164</c:v>
                </c:pt>
                <c:pt idx="580">
                  <c:v>-29.603762518812218</c:v>
                </c:pt>
                <c:pt idx="581">
                  <c:v>70.56534648766673</c:v>
                </c:pt>
                <c:pt idx="582">
                  <c:v>-32.555595147359718</c:v>
                </c:pt>
                <c:pt idx="583">
                  <c:v>14.665955787471944</c:v>
                </c:pt>
                <c:pt idx="584">
                  <c:v>9.476814182287157</c:v>
                </c:pt>
                <c:pt idx="585">
                  <c:v>106.64969829755276</c:v>
                </c:pt>
                <c:pt idx="586">
                  <c:v>-6.8786084876201441</c:v>
                </c:pt>
                <c:pt idx="587">
                  <c:v>15.281682451308637</c:v>
                </c:pt>
                <c:pt idx="588">
                  <c:v>49.516001686601314</c:v>
                </c:pt>
                <c:pt idx="589">
                  <c:v>7.5122077870567594</c:v>
                </c:pt>
                <c:pt idx="590">
                  <c:v>11.450642731991888</c:v>
                </c:pt>
                <c:pt idx="591">
                  <c:v>23.417707843293837</c:v>
                </c:pt>
                <c:pt idx="592">
                  <c:v>-26.462813396009977</c:v>
                </c:pt>
                <c:pt idx="593">
                  <c:v>19.192325485241955</c:v>
                </c:pt>
                <c:pt idx="594">
                  <c:v>-15.745532692219628</c:v>
                </c:pt>
                <c:pt idx="595">
                  <c:v>-59.725714244471149</c:v>
                </c:pt>
                <c:pt idx="596">
                  <c:v>-7.1463579557425057</c:v>
                </c:pt>
                <c:pt idx="597">
                  <c:v>67.180530117560409</c:v>
                </c:pt>
                <c:pt idx="598">
                  <c:v>104.97517668256299</c:v>
                </c:pt>
                <c:pt idx="599">
                  <c:v>40.370605406272915</c:v>
                </c:pt>
                <c:pt idx="600">
                  <c:v>36.972736794346403</c:v>
                </c:pt>
                <c:pt idx="601">
                  <c:v>61.92629349564546</c:v>
                </c:pt>
                <c:pt idx="602">
                  <c:v>21.469725547356873</c:v>
                </c:pt>
                <c:pt idx="603">
                  <c:v>22.961074638563481</c:v>
                </c:pt>
                <c:pt idx="604">
                  <c:v>5.2874156909320522</c:v>
                </c:pt>
                <c:pt idx="605">
                  <c:v>46.27700117961497</c:v>
                </c:pt>
                <c:pt idx="606">
                  <c:v>-34.508666863508196</c:v>
                </c:pt>
                <c:pt idx="607">
                  <c:v>52.011055969924108</c:v>
                </c:pt>
                <c:pt idx="608">
                  <c:v>29.837634009529722</c:v>
                </c:pt>
                <c:pt idx="609">
                  <c:v>-8.351056547190133</c:v>
                </c:pt>
                <c:pt idx="610">
                  <c:v>25.45866611754068</c:v>
                </c:pt>
                <c:pt idx="611">
                  <c:v>-47.101586958043931</c:v>
                </c:pt>
                <c:pt idx="612">
                  <c:v>22.926026163766643</c:v>
                </c:pt>
                <c:pt idx="613">
                  <c:v>83.758630776898286</c:v>
                </c:pt>
                <c:pt idx="614">
                  <c:v>35.494638737855354</c:v>
                </c:pt>
                <c:pt idx="615">
                  <c:v>-12.36295171219701</c:v>
                </c:pt>
                <c:pt idx="616">
                  <c:v>-32.580388100772254</c:v>
                </c:pt>
                <c:pt idx="617">
                  <c:v>-8.7057228607194119</c:v>
                </c:pt>
                <c:pt idx="618">
                  <c:v>-17.113489151596887</c:v>
                </c:pt>
                <c:pt idx="619">
                  <c:v>-2.9792763923240919</c:v>
                </c:pt>
                <c:pt idx="620">
                  <c:v>46.967768429096296</c:v>
                </c:pt>
                <c:pt idx="621">
                  <c:v>52.175219482320045</c:v>
                </c:pt>
                <c:pt idx="622">
                  <c:v>17.631085582461623</c:v>
                </c:pt>
                <c:pt idx="623">
                  <c:v>-26.685002290927546</c:v>
                </c:pt>
                <c:pt idx="624">
                  <c:v>16.571864488138942</c:v>
                </c:pt>
                <c:pt idx="625">
                  <c:v>-11.635335226118809</c:v>
                </c:pt>
                <c:pt idx="626">
                  <c:v>5.8527024515785211</c:v>
                </c:pt>
                <c:pt idx="627">
                  <c:v>-3.4533444423635977</c:v>
                </c:pt>
                <c:pt idx="628">
                  <c:v>2.1881749560660442</c:v>
                </c:pt>
                <c:pt idx="629">
                  <c:v>5.4323814370553158</c:v>
                </c:pt>
                <c:pt idx="630">
                  <c:v>51.465048054416741</c:v>
                </c:pt>
                <c:pt idx="631">
                  <c:v>31.578644149752403</c:v>
                </c:pt>
                <c:pt idx="632">
                  <c:v>-16.505437042626951</c:v>
                </c:pt>
                <c:pt idx="633">
                  <c:v>-32.651696417160451</c:v>
                </c:pt>
                <c:pt idx="634">
                  <c:v>3.9880895888877834</c:v>
                </c:pt>
                <c:pt idx="635">
                  <c:v>-23.081067215373551</c:v>
                </c:pt>
                <c:pt idx="636">
                  <c:v>121.75287978963046</c:v>
                </c:pt>
                <c:pt idx="637">
                  <c:v>-45.578105742871948</c:v>
                </c:pt>
                <c:pt idx="638">
                  <c:v>-32.883439036602212</c:v>
                </c:pt>
                <c:pt idx="639">
                  <c:v>-20.587062394317492</c:v>
                </c:pt>
                <c:pt idx="640">
                  <c:v>63.193498920067981</c:v>
                </c:pt>
                <c:pt idx="641">
                  <c:v>-29.177338442739973</c:v>
                </c:pt>
                <c:pt idx="642">
                  <c:v>47.671704596026039</c:v>
                </c:pt>
                <c:pt idx="643">
                  <c:v>-20.302662609528713</c:v>
                </c:pt>
                <c:pt idx="644">
                  <c:v>23.361502248544834</c:v>
                </c:pt>
                <c:pt idx="645">
                  <c:v>32.594659286460143</c:v>
                </c:pt>
                <c:pt idx="646">
                  <c:v>-25.00768947210916</c:v>
                </c:pt>
                <c:pt idx="647">
                  <c:v>34.099623904509208</c:v>
                </c:pt>
                <c:pt idx="648">
                  <c:v>58.452253817675171</c:v>
                </c:pt>
                <c:pt idx="649">
                  <c:v>36.768165677455301</c:v>
                </c:pt>
                <c:pt idx="650">
                  <c:v>-3.0135468237864593</c:v>
                </c:pt>
                <c:pt idx="651">
                  <c:v>69.282114124873175</c:v>
                </c:pt>
                <c:pt idx="652">
                  <c:v>-16.676256853431312</c:v>
                </c:pt>
                <c:pt idx="653">
                  <c:v>6.5209897031886044</c:v>
                </c:pt>
                <c:pt idx="654">
                  <c:v>10.186030315041162</c:v>
                </c:pt>
                <c:pt idx="655">
                  <c:v>-23.784998292286858</c:v>
                </c:pt>
                <c:pt idx="656">
                  <c:v>26.107721003443622</c:v>
                </c:pt>
                <c:pt idx="657">
                  <c:v>-22.339904237807531</c:v>
                </c:pt>
                <c:pt idx="658">
                  <c:v>19.607292072870205</c:v>
                </c:pt>
                <c:pt idx="659">
                  <c:v>41.167944488872891</c:v>
                </c:pt>
                <c:pt idx="660">
                  <c:v>44.683069184767191</c:v>
                </c:pt>
                <c:pt idx="661">
                  <c:v>-16.297175697902745</c:v>
                </c:pt>
                <c:pt idx="662">
                  <c:v>-3.3969471472340906</c:v>
                </c:pt>
                <c:pt idx="663">
                  <c:v>15.931033788320244</c:v>
                </c:pt>
                <c:pt idx="664">
                  <c:v>94.539575533167792</c:v>
                </c:pt>
                <c:pt idx="665">
                  <c:v>60.830177975748967</c:v>
                </c:pt>
                <c:pt idx="666">
                  <c:v>-15.089897573573943</c:v>
                </c:pt>
                <c:pt idx="667">
                  <c:v>-14.922726576168957</c:v>
                </c:pt>
                <c:pt idx="668">
                  <c:v>74.602933917579008</c:v>
                </c:pt>
                <c:pt idx="669">
                  <c:v>23.095567694433832</c:v>
                </c:pt>
                <c:pt idx="670">
                  <c:v>9.5093810744422651</c:v>
                </c:pt>
                <c:pt idx="671">
                  <c:v>95.620854341479941</c:v>
                </c:pt>
                <c:pt idx="672">
                  <c:v>12.203699020972559</c:v>
                </c:pt>
                <c:pt idx="673">
                  <c:v>27.216661780785927</c:v>
                </c:pt>
                <c:pt idx="674">
                  <c:v>-9.7780885910891016</c:v>
                </c:pt>
                <c:pt idx="675">
                  <c:v>12.749822873968711</c:v>
                </c:pt>
                <c:pt idx="676">
                  <c:v>45.798981711427089</c:v>
                </c:pt>
                <c:pt idx="677">
                  <c:v>-42.36921086670533</c:v>
                </c:pt>
                <c:pt idx="678">
                  <c:v>34.015364695766323</c:v>
                </c:pt>
                <c:pt idx="679">
                  <c:v>21.427254573208202</c:v>
                </c:pt>
                <c:pt idx="680">
                  <c:v>-1.8618595578861985</c:v>
                </c:pt>
                <c:pt idx="681">
                  <c:v>-55.217314181688955</c:v>
                </c:pt>
                <c:pt idx="682">
                  <c:v>-11.308935406436973</c:v>
                </c:pt>
                <c:pt idx="683">
                  <c:v>11.558446735669262</c:v>
                </c:pt>
                <c:pt idx="684">
                  <c:v>-12.740433740635886</c:v>
                </c:pt>
                <c:pt idx="685">
                  <c:v>7.4868165714829917</c:v>
                </c:pt>
                <c:pt idx="686">
                  <c:v>34.527389951345953</c:v>
                </c:pt>
                <c:pt idx="687">
                  <c:v>-4.9021031024712212</c:v>
                </c:pt>
                <c:pt idx="688">
                  <c:v>10.453197261595522</c:v>
                </c:pt>
                <c:pt idx="689">
                  <c:v>-17.97539051781067</c:v>
                </c:pt>
                <c:pt idx="690">
                  <c:v>-15.741471072939891</c:v>
                </c:pt>
                <c:pt idx="691">
                  <c:v>4.8045403742353088</c:v>
                </c:pt>
                <c:pt idx="692">
                  <c:v>-3.7742688054289619</c:v>
                </c:pt>
                <c:pt idx="693">
                  <c:v>32.546489343022486</c:v>
                </c:pt>
                <c:pt idx="694">
                  <c:v>43.952268745475862</c:v>
                </c:pt>
                <c:pt idx="695">
                  <c:v>17.000821436830787</c:v>
                </c:pt>
                <c:pt idx="696">
                  <c:v>26.122033517047143</c:v>
                </c:pt>
                <c:pt idx="697">
                  <c:v>-10.787355257493056</c:v>
                </c:pt>
                <c:pt idx="698">
                  <c:v>-16.078613813189023</c:v>
                </c:pt>
                <c:pt idx="699">
                  <c:v>-12.318430783544452</c:v>
                </c:pt>
                <c:pt idx="700">
                  <c:v>83.907150497514564</c:v>
                </c:pt>
                <c:pt idx="701">
                  <c:v>207.63136297344391</c:v>
                </c:pt>
                <c:pt idx="702">
                  <c:v>-34.932939026636902</c:v>
                </c:pt>
                <c:pt idx="703">
                  <c:v>5.2503008185108726</c:v>
                </c:pt>
                <c:pt idx="704">
                  <c:v>-35.346514762710314</c:v>
                </c:pt>
                <c:pt idx="705">
                  <c:v>-66.083319790172141</c:v>
                </c:pt>
                <c:pt idx="706">
                  <c:v>17.6535875034035</c:v>
                </c:pt>
                <c:pt idx="707">
                  <c:v>-26.293555689155337</c:v>
                </c:pt>
                <c:pt idx="708">
                  <c:v>96.975252126417502</c:v>
                </c:pt>
                <c:pt idx="709">
                  <c:v>30.331958635196472</c:v>
                </c:pt>
                <c:pt idx="710">
                  <c:v>20.508800363386484</c:v>
                </c:pt>
                <c:pt idx="711">
                  <c:v>67.276111332725478</c:v>
                </c:pt>
                <c:pt idx="712">
                  <c:v>27.743043170334204</c:v>
                </c:pt>
                <c:pt idx="713">
                  <c:v>-11.644260204725555</c:v>
                </c:pt>
                <c:pt idx="714">
                  <c:v>33.062087339576138</c:v>
                </c:pt>
                <c:pt idx="715">
                  <c:v>-27.18074941048301</c:v>
                </c:pt>
                <c:pt idx="716">
                  <c:v>8.1929750595252742</c:v>
                </c:pt>
                <c:pt idx="717">
                  <c:v>34.625134944968579</c:v>
                </c:pt>
                <c:pt idx="718">
                  <c:v>-9.6468626964314339</c:v>
                </c:pt>
                <c:pt idx="719">
                  <c:v>-21.300426091218181</c:v>
                </c:pt>
                <c:pt idx="720">
                  <c:v>-40.43395462443484</c:v>
                </c:pt>
                <c:pt idx="721">
                  <c:v>-14.160313359876422</c:v>
                </c:pt>
                <c:pt idx="722">
                  <c:v>-32.995668283117993</c:v>
                </c:pt>
                <c:pt idx="723">
                  <c:v>14.305203192237343</c:v>
                </c:pt>
                <c:pt idx="724">
                  <c:v>60.962627932046175</c:v>
                </c:pt>
                <c:pt idx="725">
                  <c:v>61.173178681777287</c:v>
                </c:pt>
                <c:pt idx="726">
                  <c:v>39.360280149809718</c:v>
                </c:pt>
                <c:pt idx="727">
                  <c:v>17.227120777185469</c:v>
                </c:pt>
                <c:pt idx="728">
                  <c:v>12.509011913057687</c:v>
                </c:pt>
                <c:pt idx="729">
                  <c:v>40.884873972415683</c:v>
                </c:pt>
                <c:pt idx="730">
                  <c:v>1.1496680642040715</c:v>
                </c:pt>
                <c:pt idx="731">
                  <c:v>-15.629884045236928</c:v>
                </c:pt>
                <c:pt idx="732">
                  <c:v>78.008529050833147</c:v>
                </c:pt>
                <c:pt idx="733">
                  <c:v>-5.8779737829070413</c:v>
                </c:pt>
                <c:pt idx="734">
                  <c:v>20.531436353442192</c:v>
                </c:pt>
                <c:pt idx="735">
                  <c:v>29.138117576577436</c:v>
                </c:pt>
                <c:pt idx="736">
                  <c:v>-24.108576310357712</c:v>
                </c:pt>
                <c:pt idx="737">
                  <c:v>-11.029057553500397</c:v>
                </c:pt>
                <c:pt idx="738">
                  <c:v>-8.8947454772080903</c:v>
                </c:pt>
                <c:pt idx="739">
                  <c:v>27.484746319054928</c:v>
                </c:pt>
                <c:pt idx="740">
                  <c:v>13.218617437057258</c:v>
                </c:pt>
                <c:pt idx="741">
                  <c:v>-49.462711059415668</c:v>
                </c:pt>
                <c:pt idx="742">
                  <c:v>-44.234106352700209</c:v>
                </c:pt>
                <c:pt idx="743">
                  <c:v>1.6065367821467031</c:v>
                </c:pt>
                <c:pt idx="744">
                  <c:v>-31.122351829055894</c:v>
                </c:pt>
                <c:pt idx="745">
                  <c:v>40.120816129739126</c:v>
                </c:pt>
                <c:pt idx="746">
                  <c:v>-9.3829920094655606</c:v>
                </c:pt>
                <c:pt idx="747">
                  <c:v>38.382507579110651</c:v>
                </c:pt>
                <c:pt idx="748">
                  <c:v>37.494625071143773</c:v>
                </c:pt>
                <c:pt idx="749">
                  <c:v>16.746567677448599</c:v>
                </c:pt>
                <c:pt idx="750">
                  <c:v>8.4692115267541208</c:v>
                </c:pt>
                <c:pt idx="751">
                  <c:v>-8.120247951830212</c:v>
                </c:pt>
                <c:pt idx="752">
                  <c:v>-25.969102623188071</c:v>
                </c:pt>
                <c:pt idx="753">
                  <c:v>-16.840814613888085</c:v>
                </c:pt>
                <c:pt idx="754">
                  <c:v>-46.708916415564786</c:v>
                </c:pt>
                <c:pt idx="755">
                  <c:v>12.537815035087464</c:v>
                </c:pt>
                <c:pt idx="756">
                  <c:v>6.7115735269597465</c:v>
                </c:pt>
                <c:pt idx="757">
                  <c:v>168.82905302779261</c:v>
                </c:pt>
                <c:pt idx="758">
                  <c:v>50.978216359762065</c:v>
                </c:pt>
                <c:pt idx="759">
                  <c:v>16.715841383968481</c:v>
                </c:pt>
                <c:pt idx="760">
                  <c:v>53.018692456809156</c:v>
                </c:pt>
                <c:pt idx="761">
                  <c:v>11.661733134104644</c:v>
                </c:pt>
                <c:pt idx="762">
                  <c:v>38.48824628225421</c:v>
                </c:pt>
                <c:pt idx="763">
                  <c:v>3.8475049080176467</c:v>
                </c:pt>
                <c:pt idx="764">
                  <c:v>-21.922522647886417</c:v>
                </c:pt>
                <c:pt idx="765">
                  <c:v>16.147517116336502</c:v>
                </c:pt>
                <c:pt idx="766">
                  <c:v>57.324809978000417</c:v>
                </c:pt>
                <c:pt idx="767">
                  <c:v>36.821989162498312</c:v>
                </c:pt>
                <c:pt idx="768">
                  <c:v>-12.597923010715025</c:v>
                </c:pt>
                <c:pt idx="769">
                  <c:v>-7.7740874668176545</c:v>
                </c:pt>
                <c:pt idx="770">
                  <c:v>32.558558602415111</c:v>
                </c:pt>
                <c:pt idx="771">
                  <c:v>82.550697619537686</c:v>
                </c:pt>
                <c:pt idx="772">
                  <c:v>18.635541006586973</c:v>
                </c:pt>
                <c:pt idx="773">
                  <c:v>129.5597792166638</c:v>
                </c:pt>
                <c:pt idx="774">
                  <c:v>25.811573914763311</c:v>
                </c:pt>
                <c:pt idx="775">
                  <c:v>13.546707803239673</c:v>
                </c:pt>
                <c:pt idx="776">
                  <c:v>-96.59479346490707</c:v>
                </c:pt>
                <c:pt idx="777">
                  <c:v>-21.416907124034765</c:v>
                </c:pt>
                <c:pt idx="778">
                  <c:v>13.419489959780325</c:v>
                </c:pt>
                <c:pt idx="779">
                  <c:v>87.878215622059898</c:v>
                </c:pt>
                <c:pt idx="780">
                  <c:v>-96.090396056766735</c:v>
                </c:pt>
                <c:pt idx="781">
                  <c:v>61.778273963323528</c:v>
                </c:pt>
                <c:pt idx="782">
                  <c:v>-18.644471110007217</c:v>
                </c:pt>
                <c:pt idx="783">
                  <c:v>36.205547154967995</c:v>
                </c:pt>
                <c:pt idx="784">
                  <c:v>-13.577172861899355</c:v>
                </c:pt>
                <c:pt idx="785">
                  <c:v>-11.518989586222649</c:v>
                </c:pt>
                <c:pt idx="786">
                  <c:v>57.97964617897501</c:v>
                </c:pt>
                <c:pt idx="787">
                  <c:v>14.045038915509267</c:v>
                </c:pt>
                <c:pt idx="788">
                  <c:v>-9.5508124053810022</c:v>
                </c:pt>
                <c:pt idx="789">
                  <c:v>157.51947764585165</c:v>
                </c:pt>
                <c:pt idx="790">
                  <c:v>14.86908067057146</c:v>
                </c:pt>
                <c:pt idx="791">
                  <c:v>10.527667111282888</c:v>
                </c:pt>
                <c:pt idx="792">
                  <c:v>-11.211804642110426</c:v>
                </c:pt>
                <c:pt idx="793">
                  <c:v>-16.72595418658458</c:v>
                </c:pt>
                <c:pt idx="794">
                  <c:v>41.14307223301617</c:v>
                </c:pt>
                <c:pt idx="795">
                  <c:v>7.0736390412141574</c:v>
                </c:pt>
                <c:pt idx="796">
                  <c:v>-10.494147321646675</c:v>
                </c:pt>
                <c:pt idx="797">
                  <c:v>57.582270992573839</c:v>
                </c:pt>
                <c:pt idx="798">
                  <c:v>16.067718681279832</c:v>
                </c:pt>
                <c:pt idx="799">
                  <c:v>39.414308627460471</c:v>
                </c:pt>
                <c:pt idx="800">
                  <c:v>-58.195380939795015</c:v>
                </c:pt>
                <c:pt idx="801">
                  <c:v>13.112607638523862</c:v>
                </c:pt>
                <c:pt idx="802">
                  <c:v>-81.103749581884003</c:v>
                </c:pt>
                <c:pt idx="803">
                  <c:v>74.413838827068602</c:v>
                </c:pt>
                <c:pt idx="804">
                  <c:v>6.2071001425022452</c:v>
                </c:pt>
                <c:pt idx="805">
                  <c:v>119.3870320377093</c:v>
                </c:pt>
                <c:pt idx="806">
                  <c:v>9.421174097197806</c:v>
                </c:pt>
                <c:pt idx="807">
                  <c:v>23.119994735380935</c:v>
                </c:pt>
                <c:pt idx="808">
                  <c:v>-5.9275045558290138</c:v>
                </c:pt>
                <c:pt idx="809">
                  <c:v>24.562871906378291</c:v>
                </c:pt>
                <c:pt idx="810">
                  <c:v>-15.672899068095623</c:v>
                </c:pt>
                <c:pt idx="811">
                  <c:v>-13.603858187114746</c:v>
                </c:pt>
                <c:pt idx="812">
                  <c:v>12.973634056789118</c:v>
                </c:pt>
                <c:pt idx="813">
                  <c:v>-25.623171567071459</c:v>
                </c:pt>
                <c:pt idx="814">
                  <c:v>9.7173500447129229</c:v>
                </c:pt>
                <c:pt idx="815">
                  <c:v>-14.436402782280201</c:v>
                </c:pt>
                <c:pt idx="816">
                  <c:v>32.861732341079446</c:v>
                </c:pt>
                <c:pt idx="817">
                  <c:v>101.53792297373113</c:v>
                </c:pt>
                <c:pt idx="818">
                  <c:v>11.514612409222718</c:v>
                </c:pt>
                <c:pt idx="819">
                  <c:v>56.279894183205201</c:v>
                </c:pt>
                <c:pt idx="820">
                  <c:v>-41.947581620162921</c:v>
                </c:pt>
                <c:pt idx="821">
                  <c:v>10.597488127782348</c:v>
                </c:pt>
                <c:pt idx="822">
                  <c:v>-102.93225919847515</c:v>
                </c:pt>
                <c:pt idx="823">
                  <c:v>-7.2709192670063665</c:v>
                </c:pt>
                <c:pt idx="824">
                  <c:v>16.564375165328734</c:v>
                </c:pt>
                <c:pt idx="825">
                  <c:v>32.553625231471941</c:v>
                </c:pt>
                <c:pt idx="826">
                  <c:v>10.137500317063196</c:v>
                </c:pt>
                <c:pt idx="827">
                  <c:v>35.046363490483031</c:v>
                </c:pt>
                <c:pt idx="828">
                  <c:v>15.50998954200935</c:v>
                </c:pt>
                <c:pt idx="829">
                  <c:v>93.684967199448394</c:v>
                </c:pt>
                <c:pt idx="830">
                  <c:v>-2.2729701865630627</c:v>
                </c:pt>
                <c:pt idx="831">
                  <c:v>27.373362715118173</c:v>
                </c:pt>
                <c:pt idx="832">
                  <c:v>-48.392135780293252</c:v>
                </c:pt>
                <c:pt idx="833">
                  <c:v>3.8384221870392654</c:v>
                </c:pt>
                <c:pt idx="834">
                  <c:v>40.947993613454933</c:v>
                </c:pt>
                <c:pt idx="835">
                  <c:v>-14.966602525613098</c:v>
                </c:pt>
                <c:pt idx="836">
                  <c:v>21.404260919975322</c:v>
                </c:pt>
                <c:pt idx="837">
                  <c:v>24.148454866261901</c:v>
                </c:pt>
                <c:pt idx="838">
                  <c:v>123.31568242611948</c:v>
                </c:pt>
                <c:pt idx="839">
                  <c:v>-32.981679837884911</c:v>
                </c:pt>
                <c:pt idx="840">
                  <c:v>38.930217111269926</c:v>
                </c:pt>
                <c:pt idx="841">
                  <c:v>-17.557978641614596</c:v>
                </c:pt>
                <c:pt idx="842">
                  <c:v>-11.136491165909671</c:v>
                </c:pt>
                <c:pt idx="843">
                  <c:v>-26.2666356601361</c:v>
                </c:pt>
                <c:pt idx="844">
                  <c:v>21.556523072033784</c:v>
                </c:pt>
                <c:pt idx="845">
                  <c:v>-16.382541927571843</c:v>
                </c:pt>
                <c:pt idx="846">
                  <c:v>41.269613728858715</c:v>
                </c:pt>
                <c:pt idx="847">
                  <c:v>87.317981834849533</c:v>
                </c:pt>
                <c:pt idx="848">
                  <c:v>30.891834338688579</c:v>
                </c:pt>
                <c:pt idx="849">
                  <c:v>-2.2254340580323806</c:v>
                </c:pt>
                <c:pt idx="850">
                  <c:v>0.50057710156348989</c:v>
                </c:pt>
                <c:pt idx="851">
                  <c:v>23.28898460583067</c:v>
                </c:pt>
                <c:pt idx="852">
                  <c:v>-32.988388222196974</c:v>
                </c:pt>
                <c:pt idx="853">
                  <c:v>89.08589819797794</c:v>
                </c:pt>
                <c:pt idx="854">
                  <c:v>18.245385336354989</c:v>
                </c:pt>
                <c:pt idx="855">
                  <c:v>-33.527540431386988</c:v>
                </c:pt>
                <c:pt idx="856">
                  <c:v>27.234674121227361</c:v>
                </c:pt>
                <c:pt idx="857">
                  <c:v>2.2984107574959651</c:v>
                </c:pt>
                <c:pt idx="858">
                  <c:v>11.582347930794146</c:v>
                </c:pt>
                <c:pt idx="859">
                  <c:v>25.018222676117503</c:v>
                </c:pt>
                <c:pt idx="860">
                  <c:v>-14.917966768189753</c:v>
                </c:pt>
                <c:pt idx="861">
                  <c:v>9.7797084347188896</c:v>
                </c:pt>
                <c:pt idx="862">
                  <c:v>-10.304939157894177</c:v>
                </c:pt>
                <c:pt idx="863">
                  <c:v>25.278328000061236</c:v>
                </c:pt>
                <c:pt idx="864">
                  <c:v>8.9381601355250666</c:v>
                </c:pt>
                <c:pt idx="865">
                  <c:v>23.627639308652068</c:v>
                </c:pt>
                <c:pt idx="866">
                  <c:v>-23.109287379669713</c:v>
                </c:pt>
                <c:pt idx="867">
                  <c:v>-69.211446581326214</c:v>
                </c:pt>
                <c:pt idx="868">
                  <c:v>7.9407453568546593</c:v>
                </c:pt>
                <c:pt idx="869">
                  <c:v>10.187442513635343</c:v>
                </c:pt>
                <c:pt idx="870">
                  <c:v>11.137064003987792</c:v>
                </c:pt>
                <c:pt idx="871">
                  <c:v>-7.7429022928980835</c:v>
                </c:pt>
                <c:pt idx="872">
                  <c:v>-10.652497105673838</c:v>
                </c:pt>
                <c:pt idx="873">
                  <c:v>-23.76605392927933</c:v>
                </c:pt>
                <c:pt idx="874">
                  <c:v>-13.990612838870195</c:v>
                </c:pt>
                <c:pt idx="875">
                  <c:v>8.0514531274840486</c:v>
                </c:pt>
                <c:pt idx="876">
                  <c:v>10.84552500531106</c:v>
                </c:pt>
                <c:pt idx="877">
                  <c:v>-35.623785453583807</c:v>
                </c:pt>
                <c:pt idx="878">
                  <c:v>-14.620082071266539</c:v>
                </c:pt>
                <c:pt idx="879">
                  <c:v>-35.477457790001971</c:v>
                </c:pt>
                <c:pt idx="880">
                  <c:v>27.291992281726387</c:v>
                </c:pt>
                <c:pt idx="881">
                  <c:v>19.674380709893693</c:v>
                </c:pt>
                <c:pt idx="882">
                  <c:v>14.643210419588506</c:v>
                </c:pt>
                <c:pt idx="883">
                  <c:v>67.531401502153528</c:v>
                </c:pt>
                <c:pt idx="884">
                  <c:v>24.433142677162731</c:v>
                </c:pt>
                <c:pt idx="885">
                  <c:v>-34.222185945895525</c:v>
                </c:pt>
                <c:pt idx="886">
                  <c:v>57.050200927928856</c:v>
                </c:pt>
                <c:pt idx="887">
                  <c:v>-50.836030257868771</c:v>
                </c:pt>
                <c:pt idx="888">
                  <c:v>28.620263267956933</c:v>
                </c:pt>
                <c:pt idx="889">
                  <c:v>1.660576455370526</c:v>
                </c:pt>
                <c:pt idx="890">
                  <c:v>33.836151900467996</c:v>
                </c:pt>
                <c:pt idx="891">
                  <c:v>12.449887476422377</c:v>
                </c:pt>
                <c:pt idx="892">
                  <c:v>-54.087617839619526</c:v>
                </c:pt>
                <c:pt idx="893">
                  <c:v>18.019713278953141</c:v>
                </c:pt>
                <c:pt idx="894">
                  <c:v>-38.646836076751015</c:v>
                </c:pt>
                <c:pt idx="895">
                  <c:v>-30.137981644330658</c:v>
                </c:pt>
                <c:pt idx="896">
                  <c:v>31.719779665731849</c:v>
                </c:pt>
                <c:pt idx="897">
                  <c:v>53.620427528430028</c:v>
                </c:pt>
                <c:pt idx="898">
                  <c:v>-6.9408559380777355</c:v>
                </c:pt>
                <c:pt idx="899">
                  <c:v>-11.676342815129813</c:v>
                </c:pt>
                <c:pt idx="900">
                  <c:v>8.2964825965055553</c:v>
                </c:pt>
                <c:pt idx="901">
                  <c:v>18.640029997101056</c:v>
                </c:pt>
                <c:pt idx="902">
                  <c:v>-31.101047868099741</c:v>
                </c:pt>
                <c:pt idx="903">
                  <c:v>10.374700503511683</c:v>
                </c:pt>
                <c:pt idx="904">
                  <c:v>26.77943130680984</c:v>
                </c:pt>
                <c:pt idx="905">
                  <c:v>17.889500418807337</c:v>
                </c:pt>
                <c:pt idx="906">
                  <c:v>21.638130456835857</c:v>
                </c:pt>
                <c:pt idx="907">
                  <c:v>35.786059887403624</c:v>
                </c:pt>
                <c:pt idx="908">
                  <c:v>74.636805425441366</c:v>
                </c:pt>
                <c:pt idx="909">
                  <c:v>52.451978158393089</c:v>
                </c:pt>
                <c:pt idx="910">
                  <c:v>-50.090166283800194</c:v>
                </c:pt>
                <c:pt idx="911">
                  <c:v>-25.012878974098971</c:v>
                </c:pt>
                <c:pt idx="912">
                  <c:v>23.077958931920111</c:v>
                </c:pt>
                <c:pt idx="913">
                  <c:v>17.068270353142033</c:v>
                </c:pt>
                <c:pt idx="914">
                  <c:v>43.924157869540664</c:v>
                </c:pt>
                <c:pt idx="915">
                  <c:v>78.310059541343804</c:v>
                </c:pt>
                <c:pt idx="916">
                  <c:v>-67.715645491704777</c:v>
                </c:pt>
                <c:pt idx="917">
                  <c:v>1.2668094034013073</c:v>
                </c:pt>
                <c:pt idx="918">
                  <c:v>-18.788630654890873</c:v>
                </c:pt>
                <c:pt idx="919">
                  <c:v>16.513716763378444</c:v>
                </c:pt>
                <c:pt idx="920">
                  <c:v>28.945920914498988</c:v>
                </c:pt>
                <c:pt idx="921">
                  <c:v>-9.3005015136938241</c:v>
                </c:pt>
                <c:pt idx="922">
                  <c:v>81.764198737192658</c:v>
                </c:pt>
                <c:pt idx="923">
                  <c:v>47.506669229495735</c:v>
                </c:pt>
                <c:pt idx="924">
                  <c:v>-36.246693134631201</c:v>
                </c:pt>
                <c:pt idx="925">
                  <c:v>-22.307934732491432</c:v>
                </c:pt>
                <c:pt idx="926">
                  <c:v>-22.429668722776512</c:v>
                </c:pt>
                <c:pt idx="927">
                  <c:v>28.239555955163922</c:v>
                </c:pt>
                <c:pt idx="928">
                  <c:v>-18.867154548643168</c:v>
                </c:pt>
                <c:pt idx="929">
                  <c:v>-6.1854495815145913</c:v>
                </c:pt>
                <c:pt idx="930">
                  <c:v>12.185467484983192</c:v>
                </c:pt>
                <c:pt idx="931">
                  <c:v>-33.91916969413839</c:v>
                </c:pt>
                <c:pt idx="932">
                  <c:v>17.178238007500934</c:v>
                </c:pt>
                <c:pt idx="933">
                  <c:v>9.7545911044362228</c:v>
                </c:pt>
                <c:pt idx="934">
                  <c:v>64.064164010424363</c:v>
                </c:pt>
                <c:pt idx="935">
                  <c:v>-65.183270699231741</c:v>
                </c:pt>
                <c:pt idx="936">
                  <c:v>47.377922357338946</c:v>
                </c:pt>
                <c:pt idx="937">
                  <c:v>46.55825703648334</c:v>
                </c:pt>
                <c:pt idx="938">
                  <c:v>49.607688341775535</c:v>
                </c:pt>
                <c:pt idx="939">
                  <c:v>-9.1648855976859167</c:v>
                </c:pt>
                <c:pt idx="940">
                  <c:v>-46.829484487098441</c:v>
                </c:pt>
                <c:pt idx="941">
                  <c:v>6.65503545782739</c:v>
                </c:pt>
                <c:pt idx="942">
                  <c:v>-50.616988261406284</c:v>
                </c:pt>
                <c:pt idx="943">
                  <c:v>31.092842991385705</c:v>
                </c:pt>
                <c:pt idx="944">
                  <c:v>0.46662755770298148</c:v>
                </c:pt>
                <c:pt idx="945">
                  <c:v>63.34124201621357</c:v>
                </c:pt>
                <c:pt idx="946">
                  <c:v>31.754141438171359</c:v>
                </c:pt>
                <c:pt idx="947">
                  <c:v>52.025211732439097</c:v>
                </c:pt>
                <c:pt idx="948">
                  <c:v>4.5230647661515402</c:v>
                </c:pt>
                <c:pt idx="949">
                  <c:v>30.54144220920146</c:v>
                </c:pt>
                <c:pt idx="950">
                  <c:v>40.744778419556702</c:v>
                </c:pt>
                <c:pt idx="951">
                  <c:v>-60.854105735450659</c:v>
                </c:pt>
                <c:pt idx="952">
                  <c:v>-15.505059802658362</c:v>
                </c:pt>
                <c:pt idx="953">
                  <c:v>-24.199570851754046</c:v>
                </c:pt>
                <c:pt idx="954">
                  <c:v>-10.114718463630936</c:v>
                </c:pt>
                <c:pt idx="955">
                  <c:v>-17.424103553897538</c:v>
                </c:pt>
                <c:pt idx="956">
                  <c:v>30.971557462682867</c:v>
                </c:pt>
                <c:pt idx="957">
                  <c:v>93.142598077649083</c:v>
                </c:pt>
                <c:pt idx="958">
                  <c:v>-8.3067839210587664</c:v>
                </c:pt>
                <c:pt idx="959">
                  <c:v>-21.404720658510783</c:v>
                </c:pt>
                <c:pt idx="960">
                  <c:v>37.191410412694921</c:v>
                </c:pt>
                <c:pt idx="961">
                  <c:v>-7.8585564705277111</c:v>
                </c:pt>
                <c:pt idx="962">
                  <c:v>86.613684854108811</c:v>
                </c:pt>
                <c:pt idx="963">
                  <c:v>80.927148047414434</c:v>
                </c:pt>
                <c:pt idx="964">
                  <c:v>-51.663566501826622</c:v>
                </c:pt>
                <c:pt idx="965">
                  <c:v>6.4016097173911746</c:v>
                </c:pt>
                <c:pt idx="966">
                  <c:v>9.0759746207509089</c:v>
                </c:pt>
                <c:pt idx="967">
                  <c:v>72.230157380672082</c:v>
                </c:pt>
                <c:pt idx="968">
                  <c:v>22.823660630244763</c:v>
                </c:pt>
                <c:pt idx="969">
                  <c:v>63.764864233240473</c:v>
                </c:pt>
                <c:pt idx="970">
                  <c:v>2.9812125366232749</c:v>
                </c:pt>
                <c:pt idx="971">
                  <c:v>27.244293977469141</c:v>
                </c:pt>
                <c:pt idx="972">
                  <c:v>-44.991686082938628</c:v>
                </c:pt>
                <c:pt idx="973">
                  <c:v>-29.070344627784454</c:v>
                </c:pt>
                <c:pt idx="974">
                  <c:v>-8.1033322339373299</c:v>
                </c:pt>
                <c:pt idx="975">
                  <c:v>42.323812776805852</c:v>
                </c:pt>
                <c:pt idx="976">
                  <c:v>-41.380505817750475</c:v>
                </c:pt>
                <c:pt idx="977">
                  <c:v>35.727661711900225</c:v>
                </c:pt>
                <c:pt idx="978">
                  <c:v>-20.046474289074602</c:v>
                </c:pt>
                <c:pt idx="979">
                  <c:v>-10.598137592341144</c:v>
                </c:pt>
                <c:pt idx="980">
                  <c:v>1.315698604504405</c:v>
                </c:pt>
                <c:pt idx="981">
                  <c:v>49.449067012605759</c:v>
                </c:pt>
                <c:pt idx="982">
                  <c:v>41.047234398818631</c:v>
                </c:pt>
                <c:pt idx="983">
                  <c:v>18.729014702497778</c:v>
                </c:pt>
                <c:pt idx="984">
                  <c:v>38.66732398638969</c:v>
                </c:pt>
                <c:pt idx="985">
                  <c:v>-85.302605685835928</c:v>
                </c:pt>
                <c:pt idx="986">
                  <c:v>-41.729722320600374</c:v>
                </c:pt>
                <c:pt idx="987">
                  <c:v>-12.149248701743526</c:v>
                </c:pt>
                <c:pt idx="988">
                  <c:v>-38.534809092724927</c:v>
                </c:pt>
                <c:pt idx="989">
                  <c:v>141.74120174990375</c:v>
                </c:pt>
                <c:pt idx="990">
                  <c:v>77.762005488300829</c:v>
                </c:pt>
                <c:pt idx="991">
                  <c:v>-69.316655409850711</c:v>
                </c:pt>
                <c:pt idx="992">
                  <c:v>19.393874468478678</c:v>
                </c:pt>
                <c:pt idx="993">
                  <c:v>-24.875494483614894</c:v>
                </c:pt>
                <c:pt idx="994">
                  <c:v>-52.305663627923657</c:v>
                </c:pt>
                <c:pt idx="995">
                  <c:v>-15.45420669474572</c:v>
                </c:pt>
                <c:pt idx="996">
                  <c:v>79.61755375197815</c:v>
                </c:pt>
                <c:pt idx="997">
                  <c:v>44.554184297035597</c:v>
                </c:pt>
                <c:pt idx="998">
                  <c:v>-26.321041166675268</c:v>
                </c:pt>
                <c:pt idx="999">
                  <c:v>4.9266848208685028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-22.945561730521696</c:v>
                </c:pt>
                <c:pt idx="1">
                  <c:v>-13.778838812597208</c:v>
                </c:pt>
                <c:pt idx="2">
                  <c:v>9.2587809980063689</c:v>
                </c:pt>
                <c:pt idx="3">
                  <c:v>57.986430783043119</c:v>
                </c:pt>
                <c:pt idx="4">
                  <c:v>41.220062525748325</c:v>
                </c:pt>
                <c:pt idx="5">
                  <c:v>23.281645720527962</c:v>
                </c:pt>
                <c:pt idx="6">
                  <c:v>-53.935727156588626</c:v>
                </c:pt>
                <c:pt idx="7">
                  <c:v>-9.236686229630493</c:v>
                </c:pt>
                <c:pt idx="8">
                  <c:v>0.38083329216693329</c:v>
                </c:pt>
                <c:pt idx="9">
                  <c:v>34.091720941427589</c:v>
                </c:pt>
                <c:pt idx="10">
                  <c:v>56.528713869899434</c:v>
                </c:pt>
                <c:pt idx="11">
                  <c:v>55.75628878885162</c:v>
                </c:pt>
                <c:pt idx="12">
                  <c:v>82.407043582431811</c:v>
                </c:pt>
                <c:pt idx="13">
                  <c:v>10.1640394446105</c:v>
                </c:pt>
                <c:pt idx="14">
                  <c:v>-15.441830193801138</c:v>
                </c:pt>
                <c:pt idx="15">
                  <c:v>27.730097314792935</c:v>
                </c:pt>
                <c:pt idx="16">
                  <c:v>31.268827887660205</c:v>
                </c:pt>
                <c:pt idx="17">
                  <c:v>-5.1329449949594323</c:v>
                </c:pt>
                <c:pt idx="18">
                  <c:v>-0.74580402305041194</c:v>
                </c:pt>
                <c:pt idx="19">
                  <c:v>6.7420455171999691</c:v>
                </c:pt>
                <c:pt idx="20">
                  <c:v>-19.785055632176476</c:v>
                </c:pt>
                <c:pt idx="21">
                  <c:v>-19.857039758268165</c:v>
                </c:pt>
                <c:pt idx="22">
                  <c:v>-27.922147888476694</c:v>
                </c:pt>
                <c:pt idx="23">
                  <c:v>28.787854362551737</c:v>
                </c:pt>
                <c:pt idx="24">
                  <c:v>-26.114671386659506</c:v>
                </c:pt>
                <c:pt idx="25">
                  <c:v>20.483131536617609</c:v>
                </c:pt>
                <c:pt idx="26">
                  <c:v>-4.1397346829057389</c:v>
                </c:pt>
                <c:pt idx="27">
                  <c:v>-41.835301651238538</c:v>
                </c:pt>
                <c:pt idx="28">
                  <c:v>13.788867941282554</c:v>
                </c:pt>
                <c:pt idx="29">
                  <c:v>22.484570839988745</c:v>
                </c:pt>
                <c:pt idx="30">
                  <c:v>-18.653160181727987</c:v>
                </c:pt>
                <c:pt idx="31">
                  <c:v>-21.451723188498036</c:v>
                </c:pt>
                <c:pt idx="32">
                  <c:v>-7.8934177286228016</c:v>
                </c:pt>
                <c:pt idx="33">
                  <c:v>33.338991258187129</c:v>
                </c:pt>
                <c:pt idx="34">
                  <c:v>5.6681968468732826</c:v>
                </c:pt>
                <c:pt idx="35">
                  <c:v>9.3072285288443339</c:v>
                </c:pt>
                <c:pt idx="36">
                  <c:v>24.550531684033103</c:v>
                </c:pt>
                <c:pt idx="37">
                  <c:v>14.048180046168884</c:v>
                </c:pt>
                <c:pt idx="38">
                  <c:v>33.949618017465582</c:v>
                </c:pt>
                <c:pt idx="39">
                  <c:v>-28.080355419051102</c:v>
                </c:pt>
                <c:pt idx="40">
                  <c:v>37.246401633023822</c:v>
                </c:pt>
                <c:pt idx="41">
                  <c:v>-22.108284640585978</c:v>
                </c:pt>
                <c:pt idx="42">
                  <c:v>26.067895992441823</c:v>
                </c:pt>
                <c:pt idx="43">
                  <c:v>6.3719333130069442</c:v>
                </c:pt>
                <c:pt idx="44">
                  <c:v>39.470183897796254</c:v>
                </c:pt>
                <c:pt idx="45">
                  <c:v>73.967605433646781</c:v>
                </c:pt>
                <c:pt idx="46">
                  <c:v>19.346897803330684</c:v>
                </c:pt>
                <c:pt idx="47">
                  <c:v>7.7814096296547319</c:v>
                </c:pt>
                <c:pt idx="48">
                  <c:v>-13.694615177204646</c:v>
                </c:pt>
                <c:pt idx="49">
                  <c:v>-8.5436504509188751</c:v>
                </c:pt>
                <c:pt idx="50">
                  <c:v>44.842920695226972</c:v>
                </c:pt>
                <c:pt idx="51">
                  <c:v>33.705565273071635</c:v>
                </c:pt>
                <c:pt idx="52">
                  <c:v>45.977857850865938</c:v>
                </c:pt>
                <c:pt idx="53">
                  <c:v>43.187479505984612</c:v>
                </c:pt>
                <c:pt idx="54">
                  <c:v>-15.080251178651022</c:v>
                </c:pt>
                <c:pt idx="55">
                  <c:v>12.714920825922583</c:v>
                </c:pt>
                <c:pt idx="56">
                  <c:v>-14.74462537387998</c:v>
                </c:pt>
                <c:pt idx="57">
                  <c:v>27.527327414555039</c:v>
                </c:pt>
                <c:pt idx="58">
                  <c:v>-17.38585363235444</c:v>
                </c:pt>
                <c:pt idx="59">
                  <c:v>-23.895805363371075</c:v>
                </c:pt>
                <c:pt idx="60">
                  <c:v>67.512028371178843</c:v>
                </c:pt>
                <c:pt idx="61">
                  <c:v>30.72823461852434</c:v>
                </c:pt>
                <c:pt idx="62">
                  <c:v>26.080953106064733</c:v>
                </c:pt>
                <c:pt idx="63">
                  <c:v>30.994224948327251</c:v>
                </c:pt>
                <c:pt idx="64">
                  <c:v>22.5362090960156</c:v>
                </c:pt>
                <c:pt idx="65">
                  <c:v>24.174383014192962</c:v>
                </c:pt>
                <c:pt idx="66">
                  <c:v>45.843099683249278</c:v>
                </c:pt>
                <c:pt idx="67">
                  <c:v>23.70034838235156</c:v>
                </c:pt>
                <c:pt idx="68">
                  <c:v>-52.778453055615635</c:v>
                </c:pt>
                <c:pt idx="69">
                  <c:v>-29.904438836632472</c:v>
                </c:pt>
                <c:pt idx="70">
                  <c:v>4.9058842414051753</c:v>
                </c:pt>
                <c:pt idx="71">
                  <c:v>29.623570481828114</c:v>
                </c:pt>
                <c:pt idx="72">
                  <c:v>3.0911122818295915</c:v>
                </c:pt>
                <c:pt idx="73">
                  <c:v>-46.506134769039946</c:v>
                </c:pt>
                <c:pt idx="74">
                  <c:v>0.22766240339617916</c:v>
                </c:pt>
                <c:pt idx="75">
                  <c:v>15.554798333114931</c:v>
                </c:pt>
                <c:pt idx="76">
                  <c:v>1.6534111867032228</c:v>
                </c:pt>
                <c:pt idx="77">
                  <c:v>-4.5341501665853832</c:v>
                </c:pt>
                <c:pt idx="78">
                  <c:v>-19.64152054599429</c:v>
                </c:pt>
                <c:pt idx="79">
                  <c:v>6.4831823932352926</c:v>
                </c:pt>
                <c:pt idx="80">
                  <c:v>-0.7040619815693141</c:v>
                </c:pt>
                <c:pt idx="81">
                  <c:v>-8.7090942297281977</c:v>
                </c:pt>
                <c:pt idx="82">
                  <c:v>96.939573646967062</c:v>
                </c:pt>
                <c:pt idx="83">
                  <c:v>-56.329499450290029</c:v>
                </c:pt>
                <c:pt idx="84">
                  <c:v>-11.611319810840754</c:v>
                </c:pt>
                <c:pt idx="85">
                  <c:v>109.17308646321447</c:v>
                </c:pt>
                <c:pt idx="86">
                  <c:v>-5.334347227493609</c:v>
                </c:pt>
                <c:pt idx="87">
                  <c:v>-17.366824977397016</c:v>
                </c:pt>
                <c:pt idx="88">
                  <c:v>18.999223632095774</c:v>
                </c:pt>
                <c:pt idx="89">
                  <c:v>78.104533541568614</c:v>
                </c:pt>
                <c:pt idx="90">
                  <c:v>13.557803315302792</c:v>
                </c:pt>
                <c:pt idx="91">
                  <c:v>63.314605024240251</c:v>
                </c:pt>
                <c:pt idx="92">
                  <c:v>40.880608189343576</c:v>
                </c:pt>
                <c:pt idx="93">
                  <c:v>-43.134366647651596</c:v>
                </c:pt>
                <c:pt idx="94">
                  <c:v>24.105421275078935</c:v>
                </c:pt>
                <c:pt idx="95">
                  <c:v>36.356270010559257</c:v>
                </c:pt>
                <c:pt idx="96">
                  <c:v>67.142422993275062</c:v>
                </c:pt>
                <c:pt idx="97">
                  <c:v>74.008869543885623</c:v>
                </c:pt>
                <c:pt idx="98">
                  <c:v>41.867216028813857</c:v>
                </c:pt>
                <c:pt idx="99">
                  <c:v>-5.76833617368285</c:v>
                </c:pt>
                <c:pt idx="100">
                  <c:v>-16.019747660679538</c:v>
                </c:pt>
                <c:pt idx="101">
                  <c:v>-38.459219162470859</c:v>
                </c:pt>
                <c:pt idx="102">
                  <c:v>8.8325434227730035</c:v>
                </c:pt>
                <c:pt idx="103">
                  <c:v>26.361110841913433</c:v>
                </c:pt>
                <c:pt idx="104">
                  <c:v>17.142516389116814</c:v>
                </c:pt>
                <c:pt idx="105">
                  <c:v>-8.6244228067785578</c:v>
                </c:pt>
                <c:pt idx="106">
                  <c:v>24.627452773730443</c:v>
                </c:pt>
                <c:pt idx="107">
                  <c:v>8.8308173379383312</c:v>
                </c:pt>
                <c:pt idx="108">
                  <c:v>36.159856542019853</c:v>
                </c:pt>
                <c:pt idx="109">
                  <c:v>-32.099130617551701</c:v>
                </c:pt>
                <c:pt idx="110">
                  <c:v>-3.3421095748276599</c:v>
                </c:pt>
                <c:pt idx="111">
                  <c:v>16.204565939194559</c:v>
                </c:pt>
                <c:pt idx="112">
                  <c:v>4.923272547759181</c:v>
                </c:pt>
                <c:pt idx="113">
                  <c:v>23.591299438012822</c:v>
                </c:pt>
                <c:pt idx="114">
                  <c:v>-14.606516173454239</c:v>
                </c:pt>
                <c:pt idx="115">
                  <c:v>13.926993414973536</c:v>
                </c:pt>
                <c:pt idx="116">
                  <c:v>80.676625937251416</c:v>
                </c:pt>
                <c:pt idx="117">
                  <c:v>30.530526623013053</c:v>
                </c:pt>
                <c:pt idx="118">
                  <c:v>-18.314778232539219</c:v>
                </c:pt>
                <c:pt idx="119">
                  <c:v>3.931232120813263</c:v>
                </c:pt>
                <c:pt idx="120">
                  <c:v>-5.9811552730217947</c:v>
                </c:pt>
                <c:pt idx="121">
                  <c:v>-8.0015039542777942</c:v>
                </c:pt>
                <c:pt idx="122">
                  <c:v>-17.416250140881623</c:v>
                </c:pt>
                <c:pt idx="123">
                  <c:v>16.349624266061717</c:v>
                </c:pt>
                <c:pt idx="124">
                  <c:v>46.675687459112893</c:v>
                </c:pt>
                <c:pt idx="125">
                  <c:v>50.239384583119062</c:v>
                </c:pt>
                <c:pt idx="126">
                  <c:v>-2.6787444775345612</c:v>
                </c:pt>
                <c:pt idx="127">
                  <c:v>8.1338887996228131</c:v>
                </c:pt>
                <c:pt idx="128">
                  <c:v>-30.6301115835691</c:v>
                </c:pt>
                <c:pt idx="129">
                  <c:v>32.503486953691045</c:v>
                </c:pt>
                <c:pt idx="130">
                  <c:v>37.9611433781293</c:v>
                </c:pt>
                <c:pt idx="131">
                  <c:v>49.688758718995196</c:v>
                </c:pt>
                <c:pt idx="132">
                  <c:v>11.413895600963992</c:v>
                </c:pt>
                <c:pt idx="133">
                  <c:v>4.9063525318529848</c:v>
                </c:pt>
                <c:pt idx="134">
                  <c:v>-15.500369599837697</c:v>
                </c:pt>
                <c:pt idx="135">
                  <c:v>-24.433115854957549</c:v>
                </c:pt>
                <c:pt idx="136">
                  <c:v>37.722407645526047</c:v>
                </c:pt>
                <c:pt idx="137">
                  <c:v>-8.1893635352292762</c:v>
                </c:pt>
                <c:pt idx="138">
                  <c:v>37.32092249363366</c:v>
                </c:pt>
                <c:pt idx="139">
                  <c:v>16.749307949739812</c:v>
                </c:pt>
                <c:pt idx="140">
                  <c:v>27.239167287802683</c:v>
                </c:pt>
                <c:pt idx="141">
                  <c:v>-29.45318513183118</c:v>
                </c:pt>
                <c:pt idx="142">
                  <c:v>24.237553609902381</c:v>
                </c:pt>
                <c:pt idx="143">
                  <c:v>-0.46660767582272555</c:v>
                </c:pt>
                <c:pt idx="144">
                  <c:v>-27.148892192892824</c:v>
                </c:pt>
                <c:pt idx="145">
                  <c:v>-47.49192985624498</c:v>
                </c:pt>
                <c:pt idx="146">
                  <c:v>25.11123807064557</c:v>
                </c:pt>
                <c:pt idx="147">
                  <c:v>14.589171692454855</c:v>
                </c:pt>
                <c:pt idx="148">
                  <c:v>40.321989591990118</c:v>
                </c:pt>
                <c:pt idx="149">
                  <c:v>138.79438329665095</c:v>
                </c:pt>
                <c:pt idx="150">
                  <c:v>51.528649252903662</c:v>
                </c:pt>
                <c:pt idx="151">
                  <c:v>-2.1082238292510134</c:v>
                </c:pt>
                <c:pt idx="152">
                  <c:v>-13.928926126768232</c:v>
                </c:pt>
                <c:pt idx="153">
                  <c:v>-13.677721781292915</c:v>
                </c:pt>
                <c:pt idx="154">
                  <c:v>72.205962412448571</c:v>
                </c:pt>
                <c:pt idx="155">
                  <c:v>1.7898988235036306</c:v>
                </c:pt>
                <c:pt idx="156">
                  <c:v>-8.8851274518185406</c:v>
                </c:pt>
                <c:pt idx="157">
                  <c:v>35.19335757041442</c:v>
                </c:pt>
                <c:pt idx="158">
                  <c:v>5.020819249970371</c:v>
                </c:pt>
                <c:pt idx="159">
                  <c:v>88.171464465521751</c:v>
                </c:pt>
                <c:pt idx="160">
                  <c:v>29.550837655966671</c:v>
                </c:pt>
                <c:pt idx="161">
                  <c:v>34.359217993235617</c:v>
                </c:pt>
                <c:pt idx="162">
                  <c:v>21.384211136036789</c:v>
                </c:pt>
                <c:pt idx="163">
                  <c:v>-36.084671927782125</c:v>
                </c:pt>
                <c:pt idx="164">
                  <c:v>-48.912036663115998</c:v>
                </c:pt>
                <c:pt idx="165">
                  <c:v>7.1655972244782866</c:v>
                </c:pt>
                <c:pt idx="166">
                  <c:v>3.798917638536615</c:v>
                </c:pt>
                <c:pt idx="167">
                  <c:v>14.339647985650249</c:v>
                </c:pt>
                <c:pt idx="168">
                  <c:v>41.36706543679648</c:v>
                </c:pt>
                <c:pt idx="169">
                  <c:v>29.792094885066355</c:v>
                </c:pt>
                <c:pt idx="170">
                  <c:v>116.40883088959362</c:v>
                </c:pt>
                <c:pt idx="171">
                  <c:v>-19.75900419897452</c:v>
                </c:pt>
                <c:pt idx="172">
                  <c:v>23.177909513104012</c:v>
                </c:pt>
                <c:pt idx="173">
                  <c:v>18.875547751935684</c:v>
                </c:pt>
                <c:pt idx="174">
                  <c:v>7.8851724930217966</c:v>
                </c:pt>
                <c:pt idx="175">
                  <c:v>-33.460717810479011</c:v>
                </c:pt>
                <c:pt idx="176">
                  <c:v>15.035688023707714</c:v>
                </c:pt>
                <c:pt idx="177">
                  <c:v>-53.647934285309475</c:v>
                </c:pt>
                <c:pt idx="178">
                  <c:v>-13.163682892452382</c:v>
                </c:pt>
                <c:pt idx="179">
                  <c:v>61.984707442803504</c:v>
                </c:pt>
                <c:pt idx="180">
                  <c:v>-2.0754040929901549</c:v>
                </c:pt>
                <c:pt idx="181">
                  <c:v>23.706428913023643</c:v>
                </c:pt>
                <c:pt idx="182">
                  <c:v>0.70530058306498944</c:v>
                </c:pt>
                <c:pt idx="183">
                  <c:v>32.564760208862623</c:v>
                </c:pt>
                <c:pt idx="184">
                  <c:v>2.9011225227577153</c:v>
                </c:pt>
                <c:pt idx="185">
                  <c:v>-46.344951685352854</c:v>
                </c:pt>
                <c:pt idx="186">
                  <c:v>-10.607464844027682</c:v>
                </c:pt>
                <c:pt idx="187">
                  <c:v>-12.791135860999944</c:v>
                </c:pt>
                <c:pt idx="188">
                  <c:v>16.038227685157061</c:v>
                </c:pt>
                <c:pt idx="189">
                  <c:v>7.3462094726879865</c:v>
                </c:pt>
                <c:pt idx="190">
                  <c:v>43.173714075881634</c:v>
                </c:pt>
                <c:pt idx="191">
                  <c:v>-2.9284792802893307</c:v>
                </c:pt>
                <c:pt idx="192">
                  <c:v>6.430390893443894</c:v>
                </c:pt>
                <c:pt idx="193">
                  <c:v>19.240945377567289</c:v>
                </c:pt>
                <c:pt idx="194">
                  <c:v>63.527265526033517</c:v>
                </c:pt>
                <c:pt idx="195">
                  <c:v>5.1032500275583423</c:v>
                </c:pt>
                <c:pt idx="196">
                  <c:v>27.809434846899137</c:v>
                </c:pt>
                <c:pt idx="197">
                  <c:v>-29.159508699574843</c:v>
                </c:pt>
                <c:pt idx="198">
                  <c:v>74.64702263277772</c:v>
                </c:pt>
                <c:pt idx="199">
                  <c:v>-26.179868922030622</c:v>
                </c:pt>
                <c:pt idx="200">
                  <c:v>33.04462080131222</c:v>
                </c:pt>
                <c:pt idx="201">
                  <c:v>-27.328177166484991</c:v>
                </c:pt>
                <c:pt idx="202">
                  <c:v>6.9842551254815577</c:v>
                </c:pt>
                <c:pt idx="203">
                  <c:v>-23.934734481864858</c:v>
                </c:pt>
                <c:pt idx="204">
                  <c:v>-5.366808800885055</c:v>
                </c:pt>
                <c:pt idx="205">
                  <c:v>16.665426295611027</c:v>
                </c:pt>
                <c:pt idx="206">
                  <c:v>20.929070926782568</c:v>
                </c:pt>
                <c:pt idx="207">
                  <c:v>-38.823629074244259</c:v>
                </c:pt>
                <c:pt idx="208">
                  <c:v>1.7344787643344901</c:v>
                </c:pt>
                <c:pt idx="209">
                  <c:v>45.555459306742073</c:v>
                </c:pt>
                <c:pt idx="210">
                  <c:v>6.6936431023002321</c:v>
                </c:pt>
                <c:pt idx="211">
                  <c:v>20.938334497485819</c:v>
                </c:pt>
                <c:pt idx="212">
                  <c:v>-5.3644353742927855</c:v>
                </c:pt>
                <c:pt idx="213">
                  <c:v>-7.2834503707370288</c:v>
                </c:pt>
                <c:pt idx="214">
                  <c:v>-33.690033683796813</c:v>
                </c:pt>
                <c:pt idx="215">
                  <c:v>49.834311352867758</c:v>
                </c:pt>
                <c:pt idx="216">
                  <c:v>3.9565152321962564</c:v>
                </c:pt>
                <c:pt idx="217">
                  <c:v>-45.645965900072461</c:v>
                </c:pt>
                <c:pt idx="218">
                  <c:v>0.98065940698826637</c:v>
                </c:pt>
                <c:pt idx="219">
                  <c:v>81.513877181736547</c:v>
                </c:pt>
                <c:pt idx="220">
                  <c:v>3.8750764136740159</c:v>
                </c:pt>
                <c:pt idx="221">
                  <c:v>32.138388729250948</c:v>
                </c:pt>
                <c:pt idx="222">
                  <c:v>5.1484067817577817</c:v>
                </c:pt>
                <c:pt idx="223">
                  <c:v>61.50031415953822</c:v>
                </c:pt>
                <c:pt idx="224">
                  <c:v>105.08820229889352</c:v>
                </c:pt>
                <c:pt idx="225">
                  <c:v>-20.311519757788677</c:v>
                </c:pt>
                <c:pt idx="226">
                  <c:v>15.441777747742844</c:v>
                </c:pt>
                <c:pt idx="227">
                  <c:v>21.862087185876081</c:v>
                </c:pt>
                <c:pt idx="228">
                  <c:v>14.416057469946743</c:v>
                </c:pt>
                <c:pt idx="229">
                  <c:v>35.945226126833148</c:v>
                </c:pt>
                <c:pt idx="230">
                  <c:v>-17.477961644115766</c:v>
                </c:pt>
                <c:pt idx="231">
                  <c:v>26.64266948624325</c:v>
                </c:pt>
                <c:pt idx="232">
                  <c:v>37.937416703382979</c:v>
                </c:pt>
                <c:pt idx="233">
                  <c:v>-22.845377735647265</c:v>
                </c:pt>
                <c:pt idx="234">
                  <c:v>6.8063306172372933</c:v>
                </c:pt>
                <c:pt idx="235">
                  <c:v>21.538832035656927</c:v>
                </c:pt>
                <c:pt idx="236">
                  <c:v>1.8328964413223456</c:v>
                </c:pt>
                <c:pt idx="237">
                  <c:v>-34.186664590754638</c:v>
                </c:pt>
                <c:pt idx="238">
                  <c:v>34.04393910880993</c:v>
                </c:pt>
                <c:pt idx="239">
                  <c:v>7.5320759381553266</c:v>
                </c:pt>
                <c:pt idx="240">
                  <c:v>28.160477573875966</c:v>
                </c:pt>
                <c:pt idx="241">
                  <c:v>34.331999731921471</c:v>
                </c:pt>
                <c:pt idx="242">
                  <c:v>42.565090340867286</c:v>
                </c:pt>
                <c:pt idx="243">
                  <c:v>26.048958528661259</c:v>
                </c:pt>
                <c:pt idx="244">
                  <c:v>-11.420823156378439</c:v>
                </c:pt>
                <c:pt idx="245">
                  <c:v>3.1004970500579834</c:v>
                </c:pt>
                <c:pt idx="246">
                  <c:v>-71.892392255842338</c:v>
                </c:pt>
                <c:pt idx="247">
                  <c:v>72.943898871175662</c:v>
                </c:pt>
                <c:pt idx="248">
                  <c:v>41.111388882600096</c:v>
                </c:pt>
                <c:pt idx="249">
                  <c:v>-2.2793314559363616</c:v>
                </c:pt>
                <c:pt idx="250">
                  <c:v>-18.191006565607616</c:v>
                </c:pt>
                <c:pt idx="251">
                  <c:v>7.6934791197167556</c:v>
                </c:pt>
                <c:pt idx="252">
                  <c:v>39.943403514648978</c:v>
                </c:pt>
                <c:pt idx="253">
                  <c:v>-2.2730045182698504</c:v>
                </c:pt>
                <c:pt idx="254">
                  <c:v>-9.4055920239956237</c:v>
                </c:pt>
                <c:pt idx="255">
                  <c:v>-48.924974164756293</c:v>
                </c:pt>
                <c:pt idx="256">
                  <c:v>1.9320875539813107</c:v>
                </c:pt>
                <c:pt idx="257">
                  <c:v>19.455905131046144</c:v>
                </c:pt>
                <c:pt idx="258">
                  <c:v>16.89165051044985</c:v>
                </c:pt>
                <c:pt idx="259">
                  <c:v>110.06139999573294</c:v>
                </c:pt>
                <c:pt idx="260">
                  <c:v>21.324390410731954</c:v>
                </c:pt>
                <c:pt idx="261">
                  <c:v>-3.1950802221905779</c:v>
                </c:pt>
                <c:pt idx="262">
                  <c:v>28.374154212628142</c:v>
                </c:pt>
                <c:pt idx="263">
                  <c:v>32.297958436233287</c:v>
                </c:pt>
                <c:pt idx="264">
                  <c:v>0.68396611860631396</c:v>
                </c:pt>
                <c:pt idx="265">
                  <c:v>-43.803409541723482</c:v>
                </c:pt>
                <c:pt idx="266">
                  <c:v>21.911000856288133</c:v>
                </c:pt>
                <c:pt idx="267">
                  <c:v>32.619706277781717</c:v>
                </c:pt>
                <c:pt idx="268">
                  <c:v>22.179638258726328</c:v>
                </c:pt>
                <c:pt idx="269">
                  <c:v>-3.6756759053351509</c:v>
                </c:pt>
                <c:pt idx="270">
                  <c:v>15.063167904334492</c:v>
                </c:pt>
                <c:pt idx="271">
                  <c:v>14.89162725362903</c:v>
                </c:pt>
                <c:pt idx="272">
                  <c:v>-19.63653058531121</c:v>
                </c:pt>
                <c:pt idx="273">
                  <c:v>-24.750299156413426</c:v>
                </c:pt>
                <c:pt idx="274">
                  <c:v>-9.6256412593253273</c:v>
                </c:pt>
                <c:pt idx="275">
                  <c:v>-2.6422130337837686</c:v>
                </c:pt>
                <c:pt idx="276">
                  <c:v>85.294675961028844</c:v>
                </c:pt>
                <c:pt idx="277">
                  <c:v>21.027074690716379</c:v>
                </c:pt>
                <c:pt idx="278">
                  <c:v>13.271952938152079</c:v>
                </c:pt>
                <c:pt idx="279">
                  <c:v>28.606658880000033</c:v>
                </c:pt>
                <c:pt idx="280">
                  <c:v>-26.04163300384544</c:v>
                </c:pt>
                <c:pt idx="281">
                  <c:v>15.246266735093354</c:v>
                </c:pt>
                <c:pt idx="282">
                  <c:v>21.310938131513659</c:v>
                </c:pt>
                <c:pt idx="283">
                  <c:v>10.245888384246232</c:v>
                </c:pt>
                <c:pt idx="284">
                  <c:v>15.791732754279607</c:v>
                </c:pt>
                <c:pt idx="285">
                  <c:v>-9.3107122566561618</c:v>
                </c:pt>
                <c:pt idx="286">
                  <c:v>2.1301787286439335</c:v>
                </c:pt>
                <c:pt idx="287">
                  <c:v>32.630115151231223</c:v>
                </c:pt>
                <c:pt idx="288">
                  <c:v>15.825216253415775</c:v>
                </c:pt>
                <c:pt idx="289">
                  <c:v>10.105351544748011</c:v>
                </c:pt>
                <c:pt idx="290">
                  <c:v>15.160794380665411</c:v>
                </c:pt>
                <c:pt idx="291">
                  <c:v>60.729527456721016</c:v>
                </c:pt>
                <c:pt idx="292">
                  <c:v>26.834031839475326</c:v>
                </c:pt>
                <c:pt idx="293">
                  <c:v>30.51210696307141</c:v>
                </c:pt>
                <c:pt idx="294">
                  <c:v>75.838627235409035</c:v>
                </c:pt>
                <c:pt idx="295">
                  <c:v>1.4252163826037663</c:v>
                </c:pt>
                <c:pt idx="296">
                  <c:v>-15.859735438131672</c:v>
                </c:pt>
                <c:pt idx="297">
                  <c:v>-36.880696576645946</c:v>
                </c:pt>
                <c:pt idx="298">
                  <c:v>24.436555297044606</c:v>
                </c:pt>
                <c:pt idx="299">
                  <c:v>18.157233311230506</c:v>
                </c:pt>
                <c:pt idx="300">
                  <c:v>9.3391151658190665</c:v>
                </c:pt>
                <c:pt idx="301">
                  <c:v>13.108878320026758</c:v>
                </c:pt>
                <c:pt idx="302">
                  <c:v>38.551302293666687</c:v>
                </c:pt>
                <c:pt idx="303">
                  <c:v>-4.5239815442619697</c:v>
                </c:pt>
                <c:pt idx="304">
                  <c:v>11.130556040245114</c:v>
                </c:pt>
                <c:pt idx="305">
                  <c:v>5.0216765403918213</c:v>
                </c:pt>
                <c:pt idx="306">
                  <c:v>20.810967684446918</c:v>
                </c:pt>
                <c:pt idx="307">
                  <c:v>-39.970157071676383</c:v>
                </c:pt>
                <c:pt idx="308">
                  <c:v>-23.971136881911136</c:v>
                </c:pt>
                <c:pt idx="309">
                  <c:v>-15.130885922727304</c:v>
                </c:pt>
                <c:pt idx="310">
                  <c:v>-23.676383732633713</c:v>
                </c:pt>
                <c:pt idx="311">
                  <c:v>-14.428860576595541</c:v>
                </c:pt>
                <c:pt idx="312">
                  <c:v>15.61643923355507</c:v>
                </c:pt>
                <c:pt idx="313">
                  <c:v>-15.883056851987941</c:v>
                </c:pt>
                <c:pt idx="314">
                  <c:v>84.049919597709831</c:v>
                </c:pt>
                <c:pt idx="315">
                  <c:v>67.241751983688047</c:v>
                </c:pt>
                <c:pt idx="316">
                  <c:v>-9.1069956645966137</c:v>
                </c:pt>
                <c:pt idx="317">
                  <c:v>31.636597793463416</c:v>
                </c:pt>
                <c:pt idx="318">
                  <c:v>26.661890082063891</c:v>
                </c:pt>
                <c:pt idx="319">
                  <c:v>98.828304276696457</c:v>
                </c:pt>
                <c:pt idx="320">
                  <c:v>3.5907070119001414</c:v>
                </c:pt>
                <c:pt idx="321">
                  <c:v>19.142423016642717</c:v>
                </c:pt>
                <c:pt idx="322">
                  <c:v>-15.391888925233001</c:v>
                </c:pt>
                <c:pt idx="323">
                  <c:v>-10.787904524094522</c:v>
                </c:pt>
                <c:pt idx="324">
                  <c:v>-17.154261095550105</c:v>
                </c:pt>
                <c:pt idx="325">
                  <c:v>15.579178404647973</c:v>
                </c:pt>
                <c:pt idx="326">
                  <c:v>-4.9143345743589304</c:v>
                </c:pt>
                <c:pt idx="327">
                  <c:v>-44.465440422412492</c:v>
                </c:pt>
                <c:pt idx="328">
                  <c:v>10.344613047977859</c:v>
                </c:pt>
                <c:pt idx="329">
                  <c:v>4.8584049840898835</c:v>
                </c:pt>
                <c:pt idx="330">
                  <c:v>39.384097456898296</c:v>
                </c:pt>
                <c:pt idx="331">
                  <c:v>12.00584916552191</c:v>
                </c:pt>
                <c:pt idx="332">
                  <c:v>1.3610194446903918</c:v>
                </c:pt>
                <c:pt idx="333">
                  <c:v>12.913630051156115</c:v>
                </c:pt>
                <c:pt idx="334">
                  <c:v>-7.0255577837053336</c:v>
                </c:pt>
                <c:pt idx="335">
                  <c:v>58.294388791287048</c:v>
                </c:pt>
                <c:pt idx="336">
                  <c:v>15.615346697417753</c:v>
                </c:pt>
                <c:pt idx="337">
                  <c:v>5.9395990867777648</c:v>
                </c:pt>
                <c:pt idx="338">
                  <c:v>-27.557333185422273</c:v>
                </c:pt>
                <c:pt idx="339">
                  <c:v>-24.667364991725538</c:v>
                </c:pt>
                <c:pt idx="340">
                  <c:v>-26.117185513641687</c:v>
                </c:pt>
                <c:pt idx="341">
                  <c:v>-7.570735790000283</c:v>
                </c:pt>
                <c:pt idx="342">
                  <c:v>11.159554639545771</c:v>
                </c:pt>
                <c:pt idx="343">
                  <c:v>26.120128969721641</c:v>
                </c:pt>
                <c:pt idx="344">
                  <c:v>-17.214489254880196</c:v>
                </c:pt>
                <c:pt idx="345">
                  <c:v>3.1747660860846167</c:v>
                </c:pt>
                <c:pt idx="346">
                  <c:v>-12.273451152278952</c:v>
                </c:pt>
                <c:pt idx="347">
                  <c:v>42.416207082022261</c:v>
                </c:pt>
                <c:pt idx="348">
                  <c:v>53.557293987189226</c:v>
                </c:pt>
                <c:pt idx="349">
                  <c:v>9.7424699717039296</c:v>
                </c:pt>
                <c:pt idx="350">
                  <c:v>53.366494819200085</c:v>
                </c:pt>
                <c:pt idx="351">
                  <c:v>-46.841255693358349</c:v>
                </c:pt>
                <c:pt idx="352">
                  <c:v>14.258475492245395</c:v>
                </c:pt>
                <c:pt idx="353">
                  <c:v>18.97897186516505</c:v>
                </c:pt>
                <c:pt idx="354">
                  <c:v>-2.0284502217546745</c:v>
                </c:pt>
                <c:pt idx="355">
                  <c:v>-6.4188899719471912</c:v>
                </c:pt>
                <c:pt idx="356">
                  <c:v>-25.751322803638985</c:v>
                </c:pt>
                <c:pt idx="357">
                  <c:v>5.182377792519695</c:v>
                </c:pt>
                <c:pt idx="358">
                  <c:v>-4.308859598089299</c:v>
                </c:pt>
                <c:pt idx="359">
                  <c:v>47.199713241387663</c:v>
                </c:pt>
                <c:pt idx="360">
                  <c:v>44.702582754441408</c:v>
                </c:pt>
                <c:pt idx="361">
                  <c:v>15.838058374692109</c:v>
                </c:pt>
                <c:pt idx="362">
                  <c:v>26.746233008018717</c:v>
                </c:pt>
                <c:pt idx="363">
                  <c:v>-31.282076970674503</c:v>
                </c:pt>
                <c:pt idx="364">
                  <c:v>9.0036252601078814</c:v>
                </c:pt>
                <c:pt idx="365">
                  <c:v>-54.960526835607475</c:v>
                </c:pt>
                <c:pt idx="366">
                  <c:v>-27.365237525837909</c:v>
                </c:pt>
                <c:pt idx="367">
                  <c:v>6.9579127647615095</c:v>
                </c:pt>
                <c:pt idx="368">
                  <c:v>-32.594616016509555</c:v>
                </c:pt>
                <c:pt idx="369">
                  <c:v>11.528574616970225</c:v>
                </c:pt>
                <c:pt idx="370">
                  <c:v>19.924552222500569</c:v>
                </c:pt>
                <c:pt idx="371">
                  <c:v>16.372301615372429</c:v>
                </c:pt>
                <c:pt idx="372">
                  <c:v>6.3613035302476248</c:v>
                </c:pt>
                <c:pt idx="373">
                  <c:v>4.3422513800019225</c:v>
                </c:pt>
                <c:pt idx="374">
                  <c:v>-30.487655540102679</c:v>
                </c:pt>
                <c:pt idx="375">
                  <c:v>-21.222267514762976</c:v>
                </c:pt>
                <c:pt idx="376">
                  <c:v>51.05935400527018</c:v>
                </c:pt>
                <c:pt idx="377">
                  <c:v>50.193465265591783</c:v>
                </c:pt>
                <c:pt idx="378">
                  <c:v>12.637202451556771</c:v>
                </c:pt>
                <c:pt idx="379">
                  <c:v>13.822378458153384</c:v>
                </c:pt>
                <c:pt idx="380">
                  <c:v>2.4098099246175337</c:v>
                </c:pt>
                <c:pt idx="381">
                  <c:v>29.048433486487117</c:v>
                </c:pt>
                <c:pt idx="382">
                  <c:v>20.999412737464898</c:v>
                </c:pt>
                <c:pt idx="383">
                  <c:v>6.1233776829754518</c:v>
                </c:pt>
                <c:pt idx="384">
                  <c:v>28.34210788897969</c:v>
                </c:pt>
                <c:pt idx="385">
                  <c:v>14.747521489114337</c:v>
                </c:pt>
                <c:pt idx="386">
                  <c:v>-32.743441760445158</c:v>
                </c:pt>
                <c:pt idx="387">
                  <c:v>18.287733486819988</c:v>
                </c:pt>
                <c:pt idx="388">
                  <c:v>-6.2621768651923375</c:v>
                </c:pt>
                <c:pt idx="389">
                  <c:v>-49.218264467740916</c:v>
                </c:pt>
                <c:pt idx="390">
                  <c:v>30.762214290206433</c:v>
                </c:pt>
                <c:pt idx="391">
                  <c:v>11.543871950309047</c:v>
                </c:pt>
                <c:pt idx="392">
                  <c:v>31.015040099253827</c:v>
                </c:pt>
                <c:pt idx="393">
                  <c:v>28.733271051062864</c:v>
                </c:pt>
                <c:pt idx="394">
                  <c:v>-8.3624409255733205</c:v>
                </c:pt>
                <c:pt idx="395">
                  <c:v>-0.42953610668088871</c:v>
                </c:pt>
                <c:pt idx="396">
                  <c:v>-26.927127490149051</c:v>
                </c:pt>
                <c:pt idx="397">
                  <c:v>57.132042040453925</c:v>
                </c:pt>
                <c:pt idx="398">
                  <c:v>-49.855485160702059</c:v>
                </c:pt>
                <c:pt idx="399">
                  <c:v>16.7591363250902</c:v>
                </c:pt>
                <c:pt idx="400">
                  <c:v>6.2629932087352973</c:v>
                </c:pt>
                <c:pt idx="401">
                  <c:v>6.5963969799681585</c:v>
                </c:pt>
                <c:pt idx="402">
                  <c:v>6.9331245283766023</c:v>
                </c:pt>
                <c:pt idx="403">
                  <c:v>20.079769932866803</c:v>
                </c:pt>
                <c:pt idx="404">
                  <c:v>-11.502435494746145</c:v>
                </c:pt>
                <c:pt idx="405">
                  <c:v>31.036634292715924</c:v>
                </c:pt>
                <c:pt idx="406">
                  <c:v>39.798369833846387</c:v>
                </c:pt>
                <c:pt idx="407">
                  <c:v>52.673912892426365</c:v>
                </c:pt>
                <c:pt idx="408">
                  <c:v>51.26048409221525</c:v>
                </c:pt>
                <c:pt idx="409">
                  <c:v>-30.265515937717989</c:v>
                </c:pt>
                <c:pt idx="410">
                  <c:v>20.84439944364641</c:v>
                </c:pt>
                <c:pt idx="411">
                  <c:v>-1.6347955102139622</c:v>
                </c:pt>
                <c:pt idx="412">
                  <c:v>-6.568770808009857</c:v>
                </c:pt>
                <c:pt idx="413">
                  <c:v>31.07000055985846</c:v>
                </c:pt>
                <c:pt idx="414">
                  <c:v>55.245136556123335</c:v>
                </c:pt>
                <c:pt idx="415">
                  <c:v>18.355281440061258</c:v>
                </c:pt>
                <c:pt idx="416">
                  <c:v>58.473260876264597</c:v>
                </c:pt>
                <c:pt idx="417">
                  <c:v>12.177425897198731</c:v>
                </c:pt>
                <c:pt idx="418">
                  <c:v>40.773086183810406</c:v>
                </c:pt>
                <c:pt idx="419">
                  <c:v>7.9146707488964942</c:v>
                </c:pt>
                <c:pt idx="420">
                  <c:v>-10.29759135963462</c:v>
                </c:pt>
                <c:pt idx="421">
                  <c:v>14.721899484192088</c:v>
                </c:pt>
                <c:pt idx="422">
                  <c:v>-4.4205669987678071</c:v>
                </c:pt>
                <c:pt idx="423">
                  <c:v>53.155974562560097</c:v>
                </c:pt>
                <c:pt idx="424">
                  <c:v>17.927510665340417</c:v>
                </c:pt>
                <c:pt idx="425">
                  <c:v>114.22591248572914</c:v>
                </c:pt>
                <c:pt idx="426">
                  <c:v>-8.2810137415859035</c:v>
                </c:pt>
                <c:pt idx="427">
                  <c:v>-69.835972569383216</c:v>
                </c:pt>
                <c:pt idx="428">
                  <c:v>-14.387778389618937</c:v>
                </c:pt>
                <c:pt idx="429">
                  <c:v>1.8188086660357099</c:v>
                </c:pt>
                <c:pt idx="430">
                  <c:v>-101.09138230509856</c:v>
                </c:pt>
                <c:pt idx="431">
                  <c:v>76.308871329433387</c:v>
                </c:pt>
                <c:pt idx="432">
                  <c:v>33.139876773822763</c:v>
                </c:pt>
                <c:pt idx="433">
                  <c:v>-44.585309276919901</c:v>
                </c:pt>
                <c:pt idx="434">
                  <c:v>1.7498404985511979</c:v>
                </c:pt>
                <c:pt idx="435">
                  <c:v>8.9605807932582273</c:v>
                </c:pt>
                <c:pt idx="436">
                  <c:v>22.871534016552722</c:v>
                </c:pt>
                <c:pt idx="437">
                  <c:v>15.608919931960664</c:v>
                </c:pt>
                <c:pt idx="438">
                  <c:v>16.860962294342002</c:v>
                </c:pt>
                <c:pt idx="439">
                  <c:v>85.71423156049994</c:v>
                </c:pt>
                <c:pt idx="440">
                  <c:v>-9.9177863316003396</c:v>
                </c:pt>
                <c:pt idx="441">
                  <c:v>-0.30501310135532478</c:v>
                </c:pt>
                <c:pt idx="442">
                  <c:v>-16.241925114115457</c:v>
                </c:pt>
                <c:pt idx="443">
                  <c:v>-36.98949340833407</c:v>
                </c:pt>
                <c:pt idx="444">
                  <c:v>24.043987568099421</c:v>
                </c:pt>
                <c:pt idx="445">
                  <c:v>-28.73721189398735</c:v>
                </c:pt>
                <c:pt idx="446">
                  <c:v>14.355468794692175</c:v>
                </c:pt>
                <c:pt idx="447">
                  <c:v>14.802012743661969</c:v>
                </c:pt>
                <c:pt idx="448">
                  <c:v>-8.806913717226319</c:v>
                </c:pt>
                <c:pt idx="449">
                  <c:v>49.246542760862056</c:v>
                </c:pt>
                <c:pt idx="450">
                  <c:v>106.60173027797406</c:v>
                </c:pt>
                <c:pt idx="451">
                  <c:v>-23.30046069600095</c:v>
                </c:pt>
                <c:pt idx="452">
                  <c:v>73.282335336378821</c:v>
                </c:pt>
                <c:pt idx="453">
                  <c:v>-4.8474767676607726</c:v>
                </c:pt>
                <c:pt idx="454">
                  <c:v>14.228239153341462</c:v>
                </c:pt>
                <c:pt idx="455">
                  <c:v>33.543484360900621</c:v>
                </c:pt>
                <c:pt idx="456">
                  <c:v>27.627582956415456</c:v>
                </c:pt>
                <c:pt idx="457">
                  <c:v>17.101416699122453</c:v>
                </c:pt>
                <c:pt idx="458">
                  <c:v>-7.4566241850289927</c:v>
                </c:pt>
                <c:pt idx="459">
                  <c:v>7.312434775213192</c:v>
                </c:pt>
                <c:pt idx="460">
                  <c:v>24.824502785103427</c:v>
                </c:pt>
                <c:pt idx="461">
                  <c:v>35.463165903116092</c:v>
                </c:pt>
                <c:pt idx="462">
                  <c:v>-53.355327217033889</c:v>
                </c:pt>
                <c:pt idx="463">
                  <c:v>-40.587346698314676</c:v>
                </c:pt>
                <c:pt idx="464">
                  <c:v>-35.117873348058282</c:v>
                </c:pt>
                <c:pt idx="465">
                  <c:v>22.74137050988649</c:v>
                </c:pt>
                <c:pt idx="466">
                  <c:v>63.031287719923299</c:v>
                </c:pt>
                <c:pt idx="467">
                  <c:v>52.983607260524138</c:v>
                </c:pt>
                <c:pt idx="468">
                  <c:v>-23.528960086362314</c:v>
                </c:pt>
                <c:pt idx="469">
                  <c:v>0.12135364090568324</c:v>
                </c:pt>
                <c:pt idx="470">
                  <c:v>-22.642880769262277</c:v>
                </c:pt>
                <c:pt idx="471">
                  <c:v>73.090855863133044</c:v>
                </c:pt>
                <c:pt idx="472">
                  <c:v>0.62991874666327874</c:v>
                </c:pt>
                <c:pt idx="473">
                  <c:v>24.267553748283504</c:v>
                </c:pt>
                <c:pt idx="474">
                  <c:v>-6.5964511868578981</c:v>
                </c:pt>
                <c:pt idx="475">
                  <c:v>-7.2805542693268457</c:v>
                </c:pt>
                <c:pt idx="476">
                  <c:v>8.0166721986779148</c:v>
                </c:pt>
                <c:pt idx="477">
                  <c:v>-3.0451882409088986</c:v>
                </c:pt>
                <c:pt idx="478">
                  <c:v>-9.3624607247999325</c:v>
                </c:pt>
                <c:pt idx="479">
                  <c:v>26.573011288942769</c:v>
                </c:pt>
                <c:pt idx="480">
                  <c:v>3.9372375674124953</c:v>
                </c:pt>
                <c:pt idx="481">
                  <c:v>4.4952975916688747</c:v>
                </c:pt>
                <c:pt idx="482">
                  <c:v>-8.7275016458823664</c:v>
                </c:pt>
                <c:pt idx="483">
                  <c:v>-12.334553911889699</c:v>
                </c:pt>
                <c:pt idx="484">
                  <c:v>-34.030840056872719</c:v>
                </c:pt>
                <c:pt idx="485">
                  <c:v>-38.767571376813919</c:v>
                </c:pt>
                <c:pt idx="486">
                  <c:v>-31.395361753911818</c:v>
                </c:pt>
                <c:pt idx="487">
                  <c:v>-26.97865586704291</c:v>
                </c:pt>
                <c:pt idx="488">
                  <c:v>3.0511984636575935</c:v>
                </c:pt>
                <c:pt idx="489">
                  <c:v>73.313748657544281</c:v>
                </c:pt>
                <c:pt idx="490">
                  <c:v>-34.507013995655399</c:v>
                </c:pt>
                <c:pt idx="491">
                  <c:v>34.088086663161931</c:v>
                </c:pt>
                <c:pt idx="492">
                  <c:v>-38.440499483105583</c:v>
                </c:pt>
                <c:pt idx="493">
                  <c:v>58.410990965761869</c:v>
                </c:pt>
                <c:pt idx="494">
                  <c:v>10.739177985248897</c:v>
                </c:pt>
                <c:pt idx="495">
                  <c:v>-10.367618887939269</c:v>
                </c:pt>
                <c:pt idx="496">
                  <c:v>6.5383583709973294</c:v>
                </c:pt>
                <c:pt idx="497">
                  <c:v>16.184735944786411</c:v>
                </c:pt>
                <c:pt idx="498">
                  <c:v>-82.980935429507397</c:v>
                </c:pt>
                <c:pt idx="499">
                  <c:v>35.861120600505117</c:v>
                </c:pt>
                <c:pt idx="500">
                  <c:v>2.3203436466128133</c:v>
                </c:pt>
                <c:pt idx="501">
                  <c:v>-24.471432227992732</c:v>
                </c:pt>
                <c:pt idx="502">
                  <c:v>25.960246118202555</c:v>
                </c:pt>
                <c:pt idx="503">
                  <c:v>-17.288413160019665</c:v>
                </c:pt>
                <c:pt idx="504">
                  <c:v>7.1889265203047019</c:v>
                </c:pt>
                <c:pt idx="505">
                  <c:v>20.792764679579527</c:v>
                </c:pt>
                <c:pt idx="506">
                  <c:v>-16.876548472431011</c:v>
                </c:pt>
                <c:pt idx="507">
                  <c:v>-0.27018956517295933</c:v>
                </c:pt>
                <c:pt idx="508">
                  <c:v>62.357317836288473</c:v>
                </c:pt>
                <c:pt idx="509">
                  <c:v>-35.310334671323147</c:v>
                </c:pt>
                <c:pt idx="510">
                  <c:v>-55.898759164691327</c:v>
                </c:pt>
                <c:pt idx="511">
                  <c:v>26.862726377962819</c:v>
                </c:pt>
                <c:pt idx="512">
                  <c:v>47.705416398202814</c:v>
                </c:pt>
                <c:pt idx="513">
                  <c:v>-26.988560266843741</c:v>
                </c:pt>
                <c:pt idx="514">
                  <c:v>44.225251955319592</c:v>
                </c:pt>
                <c:pt idx="515">
                  <c:v>-19.520050316050998</c:v>
                </c:pt>
                <c:pt idx="516">
                  <c:v>-7.661496632455453</c:v>
                </c:pt>
                <c:pt idx="517">
                  <c:v>50.811511220061767</c:v>
                </c:pt>
                <c:pt idx="518">
                  <c:v>26.975525218603085</c:v>
                </c:pt>
                <c:pt idx="519">
                  <c:v>20.224407311186233</c:v>
                </c:pt>
                <c:pt idx="520">
                  <c:v>48.029279313464244</c:v>
                </c:pt>
                <c:pt idx="521">
                  <c:v>94.557702734185241</c:v>
                </c:pt>
                <c:pt idx="522">
                  <c:v>16.683711965270895</c:v>
                </c:pt>
                <c:pt idx="523">
                  <c:v>46.640381473844542</c:v>
                </c:pt>
                <c:pt idx="524">
                  <c:v>18.217598355480106</c:v>
                </c:pt>
                <c:pt idx="525">
                  <c:v>-42.674504333430463</c:v>
                </c:pt>
                <c:pt idx="526">
                  <c:v>-15.691797444106623</c:v>
                </c:pt>
                <c:pt idx="527">
                  <c:v>-6.0654778015183677</c:v>
                </c:pt>
                <c:pt idx="528">
                  <c:v>10.711134018182573</c:v>
                </c:pt>
                <c:pt idx="529">
                  <c:v>20.581637023808206</c:v>
                </c:pt>
                <c:pt idx="530">
                  <c:v>-73.853524267206652</c:v>
                </c:pt>
                <c:pt idx="531">
                  <c:v>6.5728889326316313</c:v>
                </c:pt>
                <c:pt idx="532">
                  <c:v>14.93751796012732</c:v>
                </c:pt>
                <c:pt idx="533">
                  <c:v>22.82846271326391</c:v>
                </c:pt>
                <c:pt idx="534">
                  <c:v>-96.792515371256798</c:v>
                </c:pt>
                <c:pt idx="535">
                  <c:v>12.508631645883312</c:v>
                </c:pt>
                <c:pt idx="536">
                  <c:v>-3.2072568891526068</c:v>
                </c:pt>
                <c:pt idx="537">
                  <c:v>8.0150267821874763</c:v>
                </c:pt>
                <c:pt idx="538">
                  <c:v>-10.949045214248709</c:v>
                </c:pt>
                <c:pt idx="539">
                  <c:v>91.850202036571162</c:v>
                </c:pt>
                <c:pt idx="540">
                  <c:v>-38.231308368658219</c:v>
                </c:pt>
                <c:pt idx="541">
                  <c:v>3.4740739685902611</c:v>
                </c:pt>
                <c:pt idx="542">
                  <c:v>17.729959899041269</c:v>
                </c:pt>
                <c:pt idx="543">
                  <c:v>-5.3143212877366821</c:v>
                </c:pt>
                <c:pt idx="544">
                  <c:v>3.7176967774516552</c:v>
                </c:pt>
                <c:pt idx="545">
                  <c:v>31.943043525704937</c:v>
                </c:pt>
                <c:pt idx="546">
                  <c:v>-29.401980033558672</c:v>
                </c:pt>
                <c:pt idx="547">
                  <c:v>29.908827688754815</c:v>
                </c:pt>
                <c:pt idx="548">
                  <c:v>-45.134579557062729</c:v>
                </c:pt>
                <c:pt idx="549">
                  <c:v>18.4509054401071</c:v>
                </c:pt>
                <c:pt idx="550">
                  <c:v>4.908004740904488</c:v>
                </c:pt>
                <c:pt idx="551">
                  <c:v>20.854090376628079</c:v>
                </c:pt>
                <c:pt idx="552">
                  <c:v>-3.6365264004622837</c:v>
                </c:pt>
                <c:pt idx="553">
                  <c:v>-16.782690226135177</c:v>
                </c:pt>
                <c:pt idx="554">
                  <c:v>9.1263527942521634</c:v>
                </c:pt>
                <c:pt idx="555">
                  <c:v>2.3863363548206871</c:v>
                </c:pt>
                <c:pt idx="556">
                  <c:v>48.38196356856723</c:v>
                </c:pt>
                <c:pt idx="557">
                  <c:v>8.4759704162056284</c:v>
                </c:pt>
                <c:pt idx="558">
                  <c:v>9.3101243486730425</c:v>
                </c:pt>
                <c:pt idx="559">
                  <c:v>27.688830258645012</c:v>
                </c:pt>
                <c:pt idx="560">
                  <c:v>-55.84953710989717</c:v>
                </c:pt>
                <c:pt idx="561">
                  <c:v>-6.2857398726713676</c:v>
                </c:pt>
                <c:pt idx="562">
                  <c:v>-18.012332266957515</c:v>
                </c:pt>
                <c:pt idx="563">
                  <c:v>49.364953667987052</c:v>
                </c:pt>
                <c:pt idx="564">
                  <c:v>11.226896075354865</c:v>
                </c:pt>
                <c:pt idx="565">
                  <c:v>38.053706925399439</c:v>
                </c:pt>
                <c:pt idx="566">
                  <c:v>-1.792457363605064</c:v>
                </c:pt>
                <c:pt idx="567">
                  <c:v>60.739177481246642</c:v>
                </c:pt>
                <c:pt idx="568">
                  <c:v>20.273966713959133</c:v>
                </c:pt>
                <c:pt idx="569">
                  <c:v>28.152503938909437</c:v>
                </c:pt>
                <c:pt idx="570">
                  <c:v>34.437317246031299</c:v>
                </c:pt>
                <c:pt idx="571">
                  <c:v>75.151658815169128</c:v>
                </c:pt>
                <c:pt idx="572">
                  <c:v>-18.553049745776228</c:v>
                </c:pt>
                <c:pt idx="573">
                  <c:v>11.12064226647073</c:v>
                </c:pt>
                <c:pt idx="574">
                  <c:v>-68.636642159585193</c:v>
                </c:pt>
                <c:pt idx="575">
                  <c:v>-15.084830715571627</c:v>
                </c:pt>
                <c:pt idx="576">
                  <c:v>-5.0036080543838803</c:v>
                </c:pt>
                <c:pt idx="577">
                  <c:v>3.4367548354115058</c:v>
                </c:pt>
                <c:pt idx="578">
                  <c:v>55.903571564511296</c:v>
                </c:pt>
                <c:pt idx="579">
                  <c:v>145.85321845470625</c:v>
                </c:pt>
                <c:pt idx="580">
                  <c:v>-23.12574361165419</c:v>
                </c:pt>
                <c:pt idx="581">
                  <c:v>65.182730318685429</c:v>
                </c:pt>
                <c:pt idx="582">
                  <c:v>-14.563713972310065</c:v>
                </c:pt>
                <c:pt idx="583">
                  <c:v>15.882487304644133</c:v>
                </c:pt>
                <c:pt idx="584">
                  <c:v>15.905097112202402</c:v>
                </c:pt>
                <c:pt idx="585">
                  <c:v>121.71805061924329</c:v>
                </c:pt>
                <c:pt idx="586">
                  <c:v>-12.18764266816123</c:v>
                </c:pt>
                <c:pt idx="587">
                  <c:v>-19.098208195367125</c:v>
                </c:pt>
                <c:pt idx="588">
                  <c:v>56.006695858733039</c:v>
                </c:pt>
                <c:pt idx="589">
                  <c:v>35.943233015661924</c:v>
                </c:pt>
                <c:pt idx="590">
                  <c:v>27.464424936139196</c:v>
                </c:pt>
                <c:pt idx="591">
                  <c:v>20.799476314560117</c:v>
                </c:pt>
                <c:pt idx="592">
                  <c:v>-13.88894865248359</c:v>
                </c:pt>
                <c:pt idx="593">
                  <c:v>-1.696172636078316</c:v>
                </c:pt>
                <c:pt idx="594">
                  <c:v>-14.898444684943797</c:v>
                </c:pt>
                <c:pt idx="595">
                  <c:v>-46.798236674550765</c:v>
                </c:pt>
                <c:pt idx="596">
                  <c:v>27.173365950753702</c:v>
                </c:pt>
                <c:pt idx="597">
                  <c:v>46.334440122794518</c:v>
                </c:pt>
                <c:pt idx="598">
                  <c:v>25.44275135035079</c:v>
                </c:pt>
                <c:pt idx="599">
                  <c:v>30.516131767212077</c:v>
                </c:pt>
                <c:pt idx="600">
                  <c:v>25.111887601101088</c:v>
                </c:pt>
                <c:pt idx="601">
                  <c:v>55.511172620945921</c:v>
                </c:pt>
                <c:pt idx="602">
                  <c:v>40.404787145630614</c:v>
                </c:pt>
                <c:pt idx="603">
                  <c:v>21.336392754493112</c:v>
                </c:pt>
                <c:pt idx="604">
                  <c:v>19.952758057953208</c:v>
                </c:pt>
                <c:pt idx="605">
                  <c:v>56.402638571335743</c:v>
                </c:pt>
                <c:pt idx="606">
                  <c:v>-29.848738594759539</c:v>
                </c:pt>
                <c:pt idx="607">
                  <c:v>40.174874593528664</c:v>
                </c:pt>
                <c:pt idx="608">
                  <c:v>4.4372392995301091</c:v>
                </c:pt>
                <c:pt idx="609">
                  <c:v>9.0595422578822742</c:v>
                </c:pt>
                <c:pt idx="610">
                  <c:v>28.414785615595971</c:v>
                </c:pt>
                <c:pt idx="611">
                  <c:v>-48.793467921721131</c:v>
                </c:pt>
                <c:pt idx="612">
                  <c:v>37.20425543754223</c:v>
                </c:pt>
                <c:pt idx="613">
                  <c:v>52.152409853297968</c:v>
                </c:pt>
                <c:pt idx="614">
                  <c:v>40.285272468061677</c:v>
                </c:pt>
                <c:pt idx="615">
                  <c:v>-12.317233587906653</c:v>
                </c:pt>
                <c:pt idx="616">
                  <c:v>-26.754762847732188</c:v>
                </c:pt>
                <c:pt idx="617">
                  <c:v>-9.072543064589988</c:v>
                </c:pt>
                <c:pt idx="618">
                  <c:v>-17.862010240702279</c:v>
                </c:pt>
                <c:pt idx="619">
                  <c:v>-26.439646432275687</c:v>
                </c:pt>
                <c:pt idx="620">
                  <c:v>41.560349806063485</c:v>
                </c:pt>
                <c:pt idx="621">
                  <c:v>72.932446401823597</c:v>
                </c:pt>
                <c:pt idx="622">
                  <c:v>11.419644752542476</c:v>
                </c:pt>
                <c:pt idx="623">
                  <c:v>-7.6418312429347779</c:v>
                </c:pt>
                <c:pt idx="624">
                  <c:v>23.733342313429137</c:v>
                </c:pt>
                <c:pt idx="625">
                  <c:v>-11.06471134294069</c:v>
                </c:pt>
                <c:pt idx="626">
                  <c:v>17.550930933806548</c:v>
                </c:pt>
                <c:pt idx="627">
                  <c:v>14.942282899527111</c:v>
                </c:pt>
                <c:pt idx="628">
                  <c:v>13.070866683810758</c:v>
                </c:pt>
                <c:pt idx="629">
                  <c:v>16.91284072301444</c:v>
                </c:pt>
                <c:pt idx="630">
                  <c:v>58.453507304680087</c:v>
                </c:pt>
                <c:pt idx="631">
                  <c:v>40.597108735488192</c:v>
                </c:pt>
                <c:pt idx="632">
                  <c:v>-9.5520213492258073</c:v>
                </c:pt>
                <c:pt idx="633">
                  <c:v>-31.233879320981604</c:v>
                </c:pt>
                <c:pt idx="634">
                  <c:v>-2.0851124736983238</c:v>
                </c:pt>
                <c:pt idx="635">
                  <c:v>-4.062943097087949</c:v>
                </c:pt>
                <c:pt idx="636">
                  <c:v>73.102303431872443</c:v>
                </c:pt>
                <c:pt idx="637">
                  <c:v>-26.039432867316137</c:v>
                </c:pt>
                <c:pt idx="638">
                  <c:v>-6.2910149655361707</c:v>
                </c:pt>
                <c:pt idx="639">
                  <c:v>-29.615645100606514</c:v>
                </c:pt>
                <c:pt idx="640">
                  <c:v>47.66503063847162</c:v>
                </c:pt>
                <c:pt idx="641">
                  <c:v>-14.423501557812891</c:v>
                </c:pt>
                <c:pt idx="642">
                  <c:v>60.322503207598302</c:v>
                </c:pt>
                <c:pt idx="643">
                  <c:v>-12.089502577203948</c:v>
                </c:pt>
                <c:pt idx="644">
                  <c:v>53.575007701537494</c:v>
                </c:pt>
                <c:pt idx="645">
                  <c:v>32.392889504149437</c:v>
                </c:pt>
                <c:pt idx="646">
                  <c:v>-36.975151619211516</c:v>
                </c:pt>
                <c:pt idx="647">
                  <c:v>6.0869392476648905</c:v>
                </c:pt>
                <c:pt idx="648">
                  <c:v>49.647053206455595</c:v>
                </c:pt>
                <c:pt idx="649">
                  <c:v>42.333560675479788</c:v>
                </c:pt>
                <c:pt idx="650">
                  <c:v>21.10120213271907</c:v>
                </c:pt>
                <c:pt idx="651">
                  <c:v>10.37668776113258</c:v>
                </c:pt>
                <c:pt idx="652">
                  <c:v>-17.845206027721815</c:v>
                </c:pt>
                <c:pt idx="653">
                  <c:v>-7.5849142163648331</c:v>
                </c:pt>
                <c:pt idx="654">
                  <c:v>19.673856170820113</c:v>
                </c:pt>
                <c:pt idx="655">
                  <c:v>-6.366997322259504</c:v>
                </c:pt>
                <c:pt idx="656">
                  <c:v>8.0919030412293935</c:v>
                </c:pt>
                <c:pt idx="657">
                  <c:v>-26.65626005206633</c:v>
                </c:pt>
                <c:pt idx="658">
                  <c:v>36.655503023802353</c:v>
                </c:pt>
                <c:pt idx="659">
                  <c:v>41.079202887948959</c:v>
                </c:pt>
                <c:pt idx="660">
                  <c:v>62.376625632936239</c:v>
                </c:pt>
                <c:pt idx="661">
                  <c:v>-25.761367690926917</c:v>
                </c:pt>
                <c:pt idx="662">
                  <c:v>15.638638765179731</c:v>
                </c:pt>
                <c:pt idx="663">
                  <c:v>9.7924439029265731</c:v>
                </c:pt>
                <c:pt idx="664">
                  <c:v>89.200797343992889</c:v>
                </c:pt>
                <c:pt idx="665">
                  <c:v>47.907010180760352</c:v>
                </c:pt>
                <c:pt idx="666">
                  <c:v>15.986365300890807</c:v>
                </c:pt>
                <c:pt idx="667">
                  <c:v>-19.621952712461159</c:v>
                </c:pt>
                <c:pt idx="668">
                  <c:v>71.746390432233056</c:v>
                </c:pt>
                <c:pt idx="669">
                  <c:v>9.5887113273881255</c:v>
                </c:pt>
                <c:pt idx="670">
                  <c:v>19.067353991373317</c:v>
                </c:pt>
                <c:pt idx="671">
                  <c:v>23.088850402197437</c:v>
                </c:pt>
                <c:pt idx="672">
                  <c:v>20.576492416805021</c:v>
                </c:pt>
                <c:pt idx="673">
                  <c:v>28.353799358556216</c:v>
                </c:pt>
                <c:pt idx="674">
                  <c:v>-5.9131459866930518</c:v>
                </c:pt>
                <c:pt idx="675">
                  <c:v>10.531000677606443</c:v>
                </c:pt>
                <c:pt idx="676">
                  <c:v>29.872109614663255</c:v>
                </c:pt>
                <c:pt idx="677">
                  <c:v>-26.8863314770838</c:v>
                </c:pt>
                <c:pt idx="678">
                  <c:v>16.250195213671688</c:v>
                </c:pt>
                <c:pt idx="679">
                  <c:v>37.852350587226518</c:v>
                </c:pt>
                <c:pt idx="680">
                  <c:v>19.037416163797687</c:v>
                </c:pt>
                <c:pt idx="681">
                  <c:v>-43.049336544391977</c:v>
                </c:pt>
                <c:pt idx="682">
                  <c:v>-2.0853537720556758</c:v>
                </c:pt>
                <c:pt idx="683">
                  <c:v>27.551283531037132</c:v>
                </c:pt>
                <c:pt idx="684">
                  <c:v>1.6815984892686764</c:v>
                </c:pt>
                <c:pt idx="685">
                  <c:v>14.060345264199086</c:v>
                </c:pt>
                <c:pt idx="686">
                  <c:v>31.939982512732847</c:v>
                </c:pt>
                <c:pt idx="687">
                  <c:v>-9.3159975042344385</c:v>
                </c:pt>
                <c:pt idx="688">
                  <c:v>-9.1049515903340801</c:v>
                </c:pt>
                <c:pt idx="689">
                  <c:v>-2.7428240372818049</c:v>
                </c:pt>
                <c:pt idx="690">
                  <c:v>-17.721688479517177</c:v>
                </c:pt>
                <c:pt idx="691">
                  <c:v>-8.5208419459127889</c:v>
                </c:pt>
                <c:pt idx="692">
                  <c:v>4.34106997065693</c:v>
                </c:pt>
                <c:pt idx="693">
                  <c:v>36.066863060431807</c:v>
                </c:pt>
                <c:pt idx="694">
                  <c:v>40.537652032940862</c:v>
                </c:pt>
                <c:pt idx="695">
                  <c:v>12.148156894324309</c:v>
                </c:pt>
                <c:pt idx="696">
                  <c:v>50.398486829228247</c:v>
                </c:pt>
                <c:pt idx="697">
                  <c:v>-2.6087789879778143</c:v>
                </c:pt>
                <c:pt idx="698">
                  <c:v>-21.888537742445585</c:v>
                </c:pt>
                <c:pt idx="699">
                  <c:v>-5.3014034397975411</c:v>
                </c:pt>
                <c:pt idx="700">
                  <c:v>58.287777639600321</c:v>
                </c:pt>
                <c:pt idx="701">
                  <c:v>154.91689411183103</c:v>
                </c:pt>
                <c:pt idx="702">
                  <c:v>-20.631732550457425</c:v>
                </c:pt>
                <c:pt idx="703">
                  <c:v>27.918775100082478</c:v>
                </c:pt>
                <c:pt idx="704">
                  <c:v>-21.525668934570085</c:v>
                </c:pt>
                <c:pt idx="705">
                  <c:v>-52.169983666600103</c:v>
                </c:pt>
                <c:pt idx="706">
                  <c:v>43.004936018654632</c:v>
                </c:pt>
                <c:pt idx="707">
                  <c:v>-41.386426127395566</c:v>
                </c:pt>
                <c:pt idx="708">
                  <c:v>78.756495120535277</c:v>
                </c:pt>
                <c:pt idx="709">
                  <c:v>31.441899933030335</c:v>
                </c:pt>
                <c:pt idx="710">
                  <c:v>32.548509999433378</c:v>
                </c:pt>
                <c:pt idx="711">
                  <c:v>26.722979609257351</c:v>
                </c:pt>
                <c:pt idx="712">
                  <c:v>27.361078664837549</c:v>
                </c:pt>
                <c:pt idx="713">
                  <c:v>-15.351060716396567</c:v>
                </c:pt>
                <c:pt idx="714">
                  <c:v>16.188037991683011</c:v>
                </c:pt>
                <c:pt idx="715">
                  <c:v>-9.8172831005293659</c:v>
                </c:pt>
                <c:pt idx="716">
                  <c:v>6.8948909327296208</c:v>
                </c:pt>
                <c:pt idx="717">
                  <c:v>34.716171966385964</c:v>
                </c:pt>
                <c:pt idx="718">
                  <c:v>2.6288984195458163</c:v>
                </c:pt>
                <c:pt idx="719">
                  <c:v>-16.041677357198626</c:v>
                </c:pt>
                <c:pt idx="720">
                  <c:v>-34.15704325187518</c:v>
                </c:pt>
                <c:pt idx="721">
                  <c:v>-7.8040835822506054</c:v>
                </c:pt>
                <c:pt idx="722">
                  <c:v>-52.324644171563079</c:v>
                </c:pt>
                <c:pt idx="723">
                  <c:v>34.046614566151895</c:v>
                </c:pt>
                <c:pt idx="724">
                  <c:v>57.42274560877798</c:v>
                </c:pt>
                <c:pt idx="725">
                  <c:v>49.553061031939627</c:v>
                </c:pt>
                <c:pt idx="726">
                  <c:v>20.540144961707743</c:v>
                </c:pt>
                <c:pt idx="727">
                  <c:v>23.6928464952708</c:v>
                </c:pt>
                <c:pt idx="728">
                  <c:v>11.075999740231094</c:v>
                </c:pt>
                <c:pt idx="729">
                  <c:v>40.169671770829837</c:v>
                </c:pt>
                <c:pt idx="730">
                  <c:v>-10.616494469404525</c:v>
                </c:pt>
                <c:pt idx="731">
                  <c:v>1.0781335499313229</c:v>
                </c:pt>
                <c:pt idx="732">
                  <c:v>27.495170973079368</c:v>
                </c:pt>
                <c:pt idx="733">
                  <c:v>-6.9329916523502462</c:v>
                </c:pt>
                <c:pt idx="734">
                  <c:v>19.584145277460827</c:v>
                </c:pt>
                <c:pt idx="735">
                  <c:v>-3.2334221262456211</c:v>
                </c:pt>
                <c:pt idx="736">
                  <c:v>-30.554403238996855</c:v>
                </c:pt>
                <c:pt idx="737">
                  <c:v>-8.1387983943224071</c:v>
                </c:pt>
                <c:pt idx="738">
                  <c:v>-8.2451044960854318</c:v>
                </c:pt>
                <c:pt idx="739">
                  <c:v>34.436859278678192</c:v>
                </c:pt>
                <c:pt idx="740">
                  <c:v>-5.3233983900531854</c:v>
                </c:pt>
                <c:pt idx="741">
                  <c:v>-29.699931515834038</c:v>
                </c:pt>
                <c:pt idx="742">
                  <c:v>-46.293991887558384</c:v>
                </c:pt>
                <c:pt idx="743">
                  <c:v>12.714041041221046</c:v>
                </c:pt>
                <c:pt idx="744">
                  <c:v>-16.476699797849491</c:v>
                </c:pt>
                <c:pt idx="745">
                  <c:v>31.759120391522334</c:v>
                </c:pt>
                <c:pt idx="746">
                  <c:v>-20.435462720867285</c:v>
                </c:pt>
                <c:pt idx="747">
                  <c:v>37.328472075543722</c:v>
                </c:pt>
                <c:pt idx="748">
                  <c:v>57.833830397540069</c:v>
                </c:pt>
                <c:pt idx="749">
                  <c:v>23.642790008389682</c:v>
                </c:pt>
                <c:pt idx="750">
                  <c:v>13.135327394080067</c:v>
                </c:pt>
                <c:pt idx="751">
                  <c:v>-9.6790516736365504</c:v>
                </c:pt>
                <c:pt idx="752">
                  <c:v>-10.522338244558032</c:v>
                </c:pt>
                <c:pt idx="753">
                  <c:v>-6.4147174855149736</c:v>
                </c:pt>
                <c:pt idx="754">
                  <c:v>-20.818321912307841</c:v>
                </c:pt>
                <c:pt idx="755">
                  <c:v>-14.073272234904232</c:v>
                </c:pt>
                <c:pt idx="756">
                  <c:v>28.398137147979611</c:v>
                </c:pt>
                <c:pt idx="757">
                  <c:v>110.26838973139066</c:v>
                </c:pt>
                <c:pt idx="758">
                  <c:v>51.506548224535472</c:v>
                </c:pt>
                <c:pt idx="759">
                  <c:v>11.540089106642476</c:v>
                </c:pt>
                <c:pt idx="760">
                  <c:v>40.928914600837416</c:v>
                </c:pt>
                <c:pt idx="761">
                  <c:v>4.4551895218653375</c:v>
                </c:pt>
                <c:pt idx="762">
                  <c:v>52.799713246194131</c:v>
                </c:pt>
                <c:pt idx="763">
                  <c:v>-7.9059432578113595</c:v>
                </c:pt>
                <c:pt idx="764">
                  <c:v>-9.3993040464857529</c:v>
                </c:pt>
                <c:pt idx="765">
                  <c:v>12.963854056595864</c:v>
                </c:pt>
                <c:pt idx="766">
                  <c:v>-3.0571226934537208</c:v>
                </c:pt>
                <c:pt idx="767">
                  <c:v>52.321078818494883</c:v>
                </c:pt>
                <c:pt idx="768">
                  <c:v>-12.677305489535343</c:v>
                </c:pt>
                <c:pt idx="769">
                  <c:v>33.116728731339101</c:v>
                </c:pt>
                <c:pt idx="770">
                  <c:v>52.539458114544914</c:v>
                </c:pt>
                <c:pt idx="771">
                  <c:v>-47.530244796317561</c:v>
                </c:pt>
                <c:pt idx="772">
                  <c:v>15.482953655547053</c:v>
                </c:pt>
                <c:pt idx="773">
                  <c:v>110.01100915602987</c:v>
                </c:pt>
                <c:pt idx="774">
                  <c:v>1.8286732288230994</c:v>
                </c:pt>
                <c:pt idx="775">
                  <c:v>18.879407077827683</c:v>
                </c:pt>
                <c:pt idx="776">
                  <c:v>-119.35729774090028</c:v>
                </c:pt>
                <c:pt idx="777">
                  <c:v>-14.448521184215849</c:v>
                </c:pt>
                <c:pt idx="778">
                  <c:v>34.906782991432593</c:v>
                </c:pt>
                <c:pt idx="779">
                  <c:v>76.243490657127836</c:v>
                </c:pt>
                <c:pt idx="780">
                  <c:v>-97.22483726477094</c:v>
                </c:pt>
                <c:pt idx="781">
                  <c:v>30.796812828467441</c:v>
                </c:pt>
                <c:pt idx="782">
                  <c:v>-22.406343989331923</c:v>
                </c:pt>
                <c:pt idx="783">
                  <c:v>12.652403202669678</c:v>
                </c:pt>
                <c:pt idx="784">
                  <c:v>6.4491638090190424</c:v>
                </c:pt>
                <c:pt idx="785">
                  <c:v>-19.103006721290196</c:v>
                </c:pt>
                <c:pt idx="786">
                  <c:v>45.327154677679758</c:v>
                </c:pt>
                <c:pt idx="787">
                  <c:v>10.820185030097212</c:v>
                </c:pt>
                <c:pt idx="788">
                  <c:v>-12.540641112550745</c:v>
                </c:pt>
                <c:pt idx="789">
                  <c:v>91.789455215314987</c:v>
                </c:pt>
                <c:pt idx="790">
                  <c:v>40.199715619193668</c:v>
                </c:pt>
                <c:pt idx="791">
                  <c:v>32.525424220617069</c:v>
                </c:pt>
                <c:pt idx="792">
                  <c:v>-31.874812588834928</c:v>
                </c:pt>
                <c:pt idx="793">
                  <c:v>2.3533442198524632</c:v>
                </c:pt>
                <c:pt idx="794">
                  <c:v>20.1763475844784</c:v>
                </c:pt>
                <c:pt idx="795">
                  <c:v>28.479358325790905</c:v>
                </c:pt>
                <c:pt idx="796">
                  <c:v>2.0651186307425462E-3</c:v>
                </c:pt>
                <c:pt idx="797">
                  <c:v>75.188118885253189</c:v>
                </c:pt>
                <c:pt idx="798">
                  <c:v>26.262814306464563</c:v>
                </c:pt>
                <c:pt idx="799">
                  <c:v>21.775085016179951</c:v>
                </c:pt>
                <c:pt idx="800">
                  <c:v>-40.819060385127131</c:v>
                </c:pt>
                <c:pt idx="801">
                  <c:v>18.847836750847744</c:v>
                </c:pt>
                <c:pt idx="802">
                  <c:v>-59.449896055506571</c:v>
                </c:pt>
                <c:pt idx="803">
                  <c:v>65.700669262296088</c:v>
                </c:pt>
                <c:pt idx="804">
                  <c:v>-17.320915212693894</c:v>
                </c:pt>
                <c:pt idx="805">
                  <c:v>56.634995542057197</c:v>
                </c:pt>
                <c:pt idx="806">
                  <c:v>6.6702592727225731</c:v>
                </c:pt>
                <c:pt idx="807">
                  <c:v>26.690701095245139</c:v>
                </c:pt>
                <c:pt idx="808">
                  <c:v>-8.129492068616603</c:v>
                </c:pt>
                <c:pt idx="809">
                  <c:v>38.564906587188247</c:v>
                </c:pt>
                <c:pt idx="810">
                  <c:v>-9.6661650857927217</c:v>
                </c:pt>
                <c:pt idx="811">
                  <c:v>-10.490479038852088</c:v>
                </c:pt>
                <c:pt idx="812">
                  <c:v>21.112079617400056</c:v>
                </c:pt>
                <c:pt idx="813">
                  <c:v>-59.963859672630228</c:v>
                </c:pt>
                <c:pt idx="814">
                  <c:v>9.9326947810633825</c:v>
                </c:pt>
                <c:pt idx="815">
                  <c:v>4.5800622063419958</c:v>
                </c:pt>
                <c:pt idx="816">
                  <c:v>15.89951868067531</c:v>
                </c:pt>
                <c:pt idx="817">
                  <c:v>83.4033883332892</c:v>
                </c:pt>
                <c:pt idx="818">
                  <c:v>16.784225955281897</c:v>
                </c:pt>
                <c:pt idx="819">
                  <c:v>60.494452577371739</c:v>
                </c:pt>
                <c:pt idx="820">
                  <c:v>-18.110117723200318</c:v>
                </c:pt>
                <c:pt idx="821">
                  <c:v>7.3130044450601135</c:v>
                </c:pt>
                <c:pt idx="822">
                  <c:v>-88.883399533463901</c:v>
                </c:pt>
                <c:pt idx="823">
                  <c:v>-2.0590915175137692</c:v>
                </c:pt>
                <c:pt idx="824">
                  <c:v>3.0521259972533912</c:v>
                </c:pt>
                <c:pt idx="825">
                  <c:v>38.899731492209156</c:v>
                </c:pt>
                <c:pt idx="826">
                  <c:v>20.605096737030838</c:v>
                </c:pt>
                <c:pt idx="827">
                  <c:v>21.821091091465139</c:v>
                </c:pt>
                <c:pt idx="828">
                  <c:v>12.175358679728621</c:v>
                </c:pt>
                <c:pt idx="829">
                  <c:v>106.30116999488433</c:v>
                </c:pt>
                <c:pt idx="830">
                  <c:v>6.4724481427031204</c:v>
                </c:pt>
                <c:pt idx="831">
                  <c:v>41.339667699435196</c:v>
                </c:pt>
                <c:pt idx="832">
                  <c:v>-44.776080483837049</c:v>
                </c:pt>
                <c:pt idx="833">
                  <c:v>11.628500822398468</c:v>
                </c:pt>
                <c:pt idx="834">
                  <c:v>14.876421587492832</c:v>
                </c:pt>
                <c:pt idx="835">
                  <c:v>-6.1893346662885627</c:v>
                </c:pt>
                <c:pt idx="836">
                  <c:v>22.849620757332904</c:v>
                </c:pt>
                <c:pt idx="837">
                  <c:v>27.244762189207385</c:v>
                </c:pt>
                <c:pt idx="838">
                  <c:v>112.84315396491959</c:v>
                </c:pt>
                <c:pt idx="839">
                  <c:v>-29.127672339854275</c:v>
                </c:pt>
                <c:pt idx="840">
                  <c:v>2.7056327636581798</c:v>
                </c:pt>
                <c:pt idx="841">
                  <c:v>-7.7582879089190318</c:v>
                </c:pt>
                <c:pt idx="842">
                  <c:v>-7.0110805626814319</c:v>
                </c:pt>
                <c:pt idx="843">
                  <c:v>-11.607008077758973</c:v>
                </c:pt>
                <c:pt idx="844">
                  <c:v>21.410397568657089</c:v>
                </c:pt>
                <c:pt idx="845">
                  <c:v>17.97329517230316</c:v>
                </c:pt>
                <c:pt idx="846">
                  <c:v>19.907110512308279</c:v>
                </c:pt>
                <c:pt idx="847">
                  <c:v>10.733757977429889</c:v>
                </c:pt>
                <c:pt idx="848">
                  <c:v>23.51395282789732</c:v>
                </c:pt>
                <c:pt idx="849">
                  <c:v>4.1363754100739252</c:v>
                </c:pt>
                <c:pt idx="850">
                  <c:v>26.124704669658321</c:v>
                </c:pt>
                <c:pt idx="851">
                  <c:v>13.139896823331945</c:v>
                </c:pt>
                <c:pt idx="852">
                  <c:v>-24.749490325372307</c:v>
                </c:pt>
                <c:pt idx="853">
                  <c:v>38.039330951912618</c:v>
                </c:pt>
                <c:pt idx="854">
                  <c:v>13.121592115297791</c:v>
                </c:pt>
                <c:pt idx="855">
                  <c:v>-23.512906872555842</c:v>
                </c:pt>
                <c:pt idx="856">
                  <c:v>42.994070642448001</c:v>
                </c:pt>
                <c:pt idx="857">
                  <c:v>3.3681492464895175</c:v>
                </c:pt>
                <c:pt idx="858">
                  <c:v>1.782809992665694</c:v>
                </c:pt>
                <c:pt idx="859">
                  <c:v>11.164668557798137</c:v>
                </c:pt>
                <c:pt idx="860">
                  <c:v>-7.5640503514894295</c:v>
                </c:pt>
                <c:pt idx="861">
                  <c:v>4.0498935662557152</c:v>
                </c:pt>
                <c:pt idx="862">
                  <c:v>-8.3217673194128832</c:v>
                </c:pt>
                <c:pt idx="863">
                  <c:v>21.851279551429194</c:v>
                </c:pt>
                <c:pt idx="864">
                  <c:v>32.269648478545442</c:v>
                </c:pt>
                <c:pt idx="865">
                  <c:v>-15.304441199195384</c:v>
                </c:pt>
                <c:pt idx="866">
                  <c:v>5.5897105340693294</c:v>
                </c:pt>
                <c:pt idx="867">
                  <c:v>-62.480427851895563</c:v>
                </c:pt>
                <c:pt idx="868">
                  <c:v>16.427559348744438</c:v>
                </c:pt>
                <c:pt idx="869">
                  <c:v>10.673304195422389</c:v>
                </c:pt>
                <c:pt idx="870">
                  <c:v>14.337355601636649</c:v>
                </c:pt>
                <c:pt idx="871">
                  <c:v>7.9543756078328407</c:v>
                </c:pt>
                <c:pt idx="872">
                  <c:v>-9.3183207177328384</c:v>
                </c:pt>
                <c:pt idx="873">
                  <c:v>-2.0264786506805166</c:v>
                </c:pt>
                <c:pt idx="874">
                  <c:v>2.7007914934584853</c:v>
                </c:pt>
                <c:pt idx="875">
                  <c:v>31.831192315307167</c:v>
                </c:pt>
                <c:pt idx="876">
                  <c:v>13.439250641326641</c:v>
                </c:pt>
                <c:pt idx="877">
                  <c:v>-11.714810499359956</c:v>
                </c:pt>
                <c:pt idx="878">
                  <c:v>-18.141966599000991</c:v>
                </c:pt>
                <c:pt idx="879">
                  <c:v>-15.744635789686598</c:v>
                </c:pt>
                <c:pt idx="880">
                  <c:v>28.039636064890328</c:v>
                </c:pt>
                <c:pt idx="881">
                  <c:v>18.228341889788638</c:v>
                </c:pt>
                <c:pt idx="882">
                  <c:v>-0.98257213900644658</c:v>
                </c:pt>
                <c:pt idx="883">
                  <c:v>58.391736913067767</c:v>
                </c:pt>
                <c:pt idx="884">
                  <c:v>-5.9404017686478774</c:v>
                </c:pt>
                <c:pt idx="885">
                  <c:v>-10.429589630108254</c:v>
                </c:pt>
                <c:pt idx="886">
                  <c:v>39.377101035557757</c:v>
                </c:pt>
                <c:pt idx="887">
                  <c:v>-49.585588403446749</c:v>
                </c:pt>
                <c:pt idx="888">
                  <c:v>36.996701128962862</c:v>
                </c:pt>
                <c:pt idx="889">
                  <c:v>0.85983822050714753</c:v>
                </c:pt>
                <c:pt idx="890">
                  <c:v>31.501564639673099</c:v>
                </c:pt>
                <c:pt idx="891">
                  <c:v>18.147851040611982</c:v>
                </c:pt>
                <c:pt idx="892">
                  <c:v>-27.978054980145298</c:v>
                </c:pt>
                <c:pt idx="893">
                  <c:v>3.0687897597665668</c:v>
                </c:pt>
                <c:pt idx="894">
                  <c:v>-25.001650616601601</c:v>
                </c:pt>
                <c:pt idx="895">
                  <c:v>-6.7311184273502462</c:v>
                </c:pt>
                <c:pt idx="896">
                  <c:v>36.139409382891699</c:v>
                </c:pt>
                <c:pt idx="897">
                  <c:v>27.234102223831361</c:v>
                </c:pt>
                <c:pt idx="898">
                  <c:v>8.3747746577749638</c:v>
                </c:pt>
                <c:pt idx="899">
                  <c:v>-20.266862141414023</c:v>
                </c:pt>
                <c:pt idx="900">
                  <c:v>26.446072355073181</c:v>
                </c:pt>
                <c:pt idx="901">
                  <c:v>27.201798904196558</c:v>
                </c:pt>
                <c:pt idx="902">
                  <c:v>-22.968664974225192</c:v>
                </c:pt>
                <c:pt idx="903">
                  <c:v>5.0527741943068873</c:v>
                </c:pt>
                <c:pt idx="904">
                  <c:v>4.8490521594475346</c:v>
                </c:pt>
                <c:pt idx="905">
                  <c:v>34.881402361709746</c:v>
                </c:pt>
                <c:pt idx="906">
                  <c:v>12.742112014882803</c:v>
                </c:pt>
                <c:pt idx="907">
                  <c:v>50.29551491162222</c:v>
                </c:pt>
                <c:pt idx="908">
                  <c:v>50.09856694838281</c:v>
                </c:pt>
                <c:pt idx="909">
                  <c:v>63.330405678936685</c:v>
                </c:pt>
                <c:pt idx="910">
                  <c:v>-60.675040355950941</c:v>
                </c:pt>
                <c:pt idx="911">
                  <c:v>7.0487738441959031</c:v>
                </c:pt>
                <c:pt idx="912">
                  <c:v>37.868783324053716</c:v>
                </c:pt>
                <c:pt idx="913">
                  <c:v>24.390862690979759</c:v>
                </c:pt>
                <c:pt idx="914">
                  <c:v>48.248134771838821</c:v>
                </c:pt>
                <c:pt idx="915">
                  <c:v>88.808346991714245</c:v>
                </c:pt>
                <c:pt idx="916">
                  <c:v>-45.365933165161103</c:v>
                </c:pt>
                <c:pt idx="917">
                  <c:v>18.751809702346915</c:v>
                </c:pt>
                <c:pt idx="918">
                  <c:v>-0.23180561968689517</c:v>
                </c:pt>
                <c:pt idx="919">
                  <c:v>20.335316228298826</c:v>
                </c:pt>
                <c:pt idx="920">
                  <c:v>24.786001397551875</c:v>
                </c:pt>
                <c:pt idx="921">
                  <c:v>6.5326069750669831</c:v>
                </c:pt>
                <c:pt idx="922">
                  <c:v>35.378756730691578</c:v>
                </c:pt>
                <c:pt idx="923">
                  <c:v>21.94455153791424</c:v>
                </c:pt>
                <c:pt idx="924">
                  <c:v>-26.565383790237245</c:v>
                </c:pt>
                <c:pt idx="925">
                  <c:v>-47.944016025499998</c:v>
                </c:pt>
                <c:pt idx="926">
                  <c:v>21.274398061649478</c:v>
                </c:pt>
                <c:pt idx="927">
                  <c:v>48.1122648788878</c:v>
                </c:pt>
                <c:pt idx="928">
                  <c:v>-5.1464685691722458</c:v>
                </c:pt>
                <c:pt idx="929">
                  <c:v>7.3278734707781137</c:v>
                </c:pt>
                <c:pt idx="930">
                  <c:v>15.626959741196252</c:v>
                </c:pt>
                <c:pt idx="931">
                  <c:v>-2.6187135012858036</c:v>
                </c:pt>
                <c:pt idx="932">
                  <c:v>31.605403315292403</c:v>
                </c:pt>
                <c:pt idx="933">
                  <c:v>3.5095431272763022</c:v>
                </c:pt>
                <c:pt idx="934">
                  <c:v>30.902324012059921</c:v>
                </c:pt>
                <c:pt idx="935">
                  <c:v>-48.83289510244888</c:v>
                </c:pt>
                <c:pt idx="936">
                  <c:v>9.4002824350877034</c:v>
                </c:pt>
                <c:pt idx="937">
                  <c:v>39.668442102998199</c:v>
                </c:pt>
                <c:pt idx="938">
                  <c:v>51.126925826589371</c:v>
                </c:pt>
                <c:pt idx="939">
                  <c:v>-10.236409443505202</c:v>
                </c:pt>
                <c:pt idx="940">
                  <c:v>-37.982947393189306</c:v>
                </c:pt>
                <c:pt idx="941">
                  <c:v>16.954582708560537</c:v>
                </c:pt>
                <c:pt idx="942">
                  <c:v>-43.076329677518494</c:v>
                </c:pt>
                <c:pt idx="943">
                  <c:v>20.145257742649481</c:v>
                </c:pt>
                <c:pt idx="944">
                  <c:v>-6.6447401420873264</c:v>
                </c:pt>
                <c:pt idx="945">
                  <c:v>54.155583058904867</c:v>
                </c:pt>
                <c:pt idx="946">
                  <c:v>28.900801109021938</c:v>
                </c:pt>
                <c:pt idx="947">
                  <c:v>37.443553216224871</c:v>
                </c:pt>
                <c:pt idx="948">
                  <c:v>8.2194222974981841</c:v>
                </c:pt>
                <c:pt idx="949">
                  <c:v>37.071073519111579</c:v>
                </c:pt>
                <c:pt idx="950">
                  <c:v>38.898169318938955</c:v>
                </c:pt>
                <c:pt idx="951">
                  <c:v>-46.738252098762658</c:v>
                </c:pt>
                <c:pt idx="952">
                  <c:v>-2.3054836043584643</c:v>
                </c:pt>
                <c:pt idx="953">
                  <c:v>-14.945252334311567</c:v>
                </c:pt>
                <c:pt idx="954">
                  <c:v>4.3831084191534178</c:v>
                </c:pt>
                <c:pt idx="955">
                  <c:v>-5.3325614342638108</c:v>
                </c:pt>
                <c:pt idx="956">
                  <c:v>-17.233021952908757</c:v>
                </c:pt>
                <c:pt idx="957">
                  <c:v>39.262206685721296</c:v>
                </c:pt>
                <c:pt idx="958">
                  <c:v>-53.216561887180021</c:v>
                </c:pt>
                <c:pt idx="959">
                  <c:v>-31.001594880272613</c:v>
                </c:pt>
                <c:pt idx="960">
                  <c:v>12.912829580014911</c:v>
                </c:pt>
                <c:pt idx="961">
                  <c:v>4.4759942232084509</c:v>
                </c:pt>
                <c:pt idx="962">
                  <c:v>24.570704062395343</c:v>
                </c:pt>
                <c:pt idx="963">
                  <c:v>73.273338425877185</c:v>
                </c:pt>
                <c:pt idx="964">
                  <c:v>-36.625154859797078</c:v>
                </c:pt>
                <c:pt idx="965">
                  <c:v>25.573038237504431</c:v>
                </c:pt>
                <c:pt idx="966">
                  <c:v>9.6361759549187234</c:v>
                </c:pt>
                <c:pt idx="967">
                  <c:v>48.037791424307969</c:v>
                </c:pt>
                <c:pt idx="968">
                  <c:v>32.836434208715623</c:v>
                </c:pt>
                <c:pt idx="969">
                  <c:v>54.936159101249061</c:v>
                </c:pt>
                <c:pt idx="970">
                  <c:v>9.0778711996993025</c:v>
                </c:pt>
                <c:pt idx="971">
                  <c:v>37.039586996106429</c:v>
                </c:pt>
                <c:pt idx="972">
                  <c:v>-4.9601946306136711</c:v>
                </c:pt>
                <c:pt idx="973">
                  <c:v>-20.779371920483193</c:v>
                </c:pt>
                <c:pt idx="974">
                  <c:v>3.4640422116914014</c:v>
                </c:pt>
                <c:pt idx="975">
                  <c:v>52.062495719455498</c:v>
                </c:pt>
                <c:pt idx="976">
                  <c:v>-22.934148041869939</c:v>
                </c:pt>
                <c:pt idx="977">
                  <c:v>50.925192834783061</c:v>
                </c:pt>
                <c:pt idx="978">
                  <c:v>-9.0912859920294498</c:v>
                </c:pt>
                <c:pt idx="979">
                  <c:v>-2.0492463248147299</c:v>
                </c:pt>
                <c:pt idx="980">
                  <c:v>-11.863815938707216</c:v>
                </c:pt>
                <c:pt idx="981">
                  <c:v>73.168551098328436</c:v>
                </c:pt>
                <c:pt idx="982">
                  <c:v>20.346293110086382</c:v>
                </c:pt>
                <c:pt idx="983">
                  <c:v>2.5147479118028464</c:v>
                </c:pt>
                <c:pt idx="984">
                  <c:v>46.902620318984347</c:v>
                </c:pt>
                <c:pt idx="985">
                  <c:v>-69.803833929396262</c:v>
                </c:pt>
                <c:pt idx="986">
                  <c:v>-36.442424579509769</c:v>
                </c:pt>
                <c:pt idx="987">
                  <c:v>-8.7023732380372305</c:v>
                </c:pt>
                <c:pt idx="988">
                  <c:v>-16.664475292457961</c:v>
                </c:pt>
                <c:pt idx="989">
                  <c:v>95.333929141499027</c:v>
                </c:pt>
                <c:pt idx="990">
                  <c:v>82.66353333116534</c:v>
                </c:pt>
                <c:pt idx="991">
                  <c:v>-43.74226430529724</c:v>
                </c:pt>
                <c:pt idx="992">
                  <c:v>33.182013429448418</c:v>
                </c:pt>
                <c:pt idx="993">
                  <c:v>-1.4710347144824887</c:v>
                </c:pt>
                <c:pt idx="994">
                  <c:v>-43.642324525317896</c:v>
                </c:pt>
                <c:pt idx="995">
                  <c:v>-4.526716180527556</c:v>
                </c:pt>
                <c:pt idx="996">
                  <c:v>75.711199230576426</c:v>
                </c:pt>
                <c:pt idx="997">
                  <c:v>44.459725617733369</c:v>
                </c:pt>
                <c:pt idx="998">
                  <c:v>-4.4883653210300665</c:v>
                </c:pt>
                <c:pt idx="999">
                  <c:v>-2.8457986902982944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S1001"/>
  <sheetViews>
    <sheetView topLeftCell="AK1" workbookViewId="0">
      <selection activeCell="AP2" sqref="AP2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10.269531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7" max="37" width="8.7265625" style="2"/>
    <col min="38" max="38" width="12.81640625" style="2" customWidth="1"/>
    <col min="40" max="40" width="9.36328125" bestFit="1" customWidth="1"/>
    <col min="41" max="41" width="8.7265625" style="2"/>
    <col min="42" max="42" width="11.81640625" customWidth="1"/>
    <col min="43" max="43" width="10.81640625" customWidth="1"/>
    <col min="44" max="44" width="10.26953125" customWidth="1"/>
    <col min="45" max="45" width="9.453125" customWidth="1"/>
    <col min="46" max="46" width="11.453125" customWidth="1"/>
    <col min="47" max="47" width="9.81640625" customWidth="1"/>
    <col min="50" max="50" width="9.81640625" customWidth="1"/>
  </cols>
  <sheetData>
    <row r="1" spans="1:149" s="4" customFormat="1" ht="17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242</v>
      </c>
      <c r="I1" s="39" t="s">
        <v>245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272</v>
      </c>
      <c r="Q1" s="39" t="s">
        <v>275</v>
      </c>
      <c r="R1" s="39" t="s">
        <v>244</v>
      </c>
      <c r="S1" s="52" t="s">
        <v>254</v>
      </c>
      <c r="T1" s="50" t="s">
        <v>277</v>
      </c>
      <c r="U1" s="52" t="s">
        <v>267</v>
      </c>
      <c r="V1" s="50" t="s">
        <v>258</v>
      </c>
      <c r="W1" s="50" t="s">
        <v>259</v>
      </c>
      <c r="X1" s="50" t="s">
        <v>260</v>
      </c>
      <c r="Y1" s="50" t="s">
        <v>261</v>
      </c>
      <c r="Z1" s="50" t="s">
        <v>263</v>
      </c>
      <c r="AA1" s="50" t="s">
        <v>268</v>
      </c>
      <c r="AB1" s="34"/>
      <c r="AC1" s="14" t="s">
        <v>114</v>
      </c>
      <c r="AD1" s="14" t="s">
        <v>0</v>
      </c>
      <c r="AE1" s="15" t="s">
        <v>108</v>
      </c>
      <c r="AF1" s="15" t="s">
        <v>109</v>
      </c>
      <c r="AG1" s="15" t="s">
        <v>110</v>
      </c>
      <c r="AH1" s="15" t="s">
        <v>111</v>
      </c>
      <c r="AI1" s="15" t="s">
        <v>112</v>
      </c>
      <c r="AJ1" s="15" t="s">
        <v>113</v>
      </c>
      <c r="AK1" s="2"/>
      <c r="AL1" s="38" t="s">
        <v>120</v>
      </c>
      <c r="AN1" s="19" t="s">
        <v>118</v>
      </c>
      <c r="AO1" s="11"/>
      <c r="AP1" s="87" t="s">
        <v>119</v>
      </c>
      <c r="AQ1" s="88"/>
      <c r="AR1" s="88"/>
      <c r="AS1" s="88"/>
      <c r="AT1" s="88"/>
      <c r="AU1" s="88"/>
      <c r="AV1"/>
      <c r="AW1" s="18" t="s">
        <v>123</v>
      </c>
      <c r="AX1" s="18" t="s">
        <v>124</v>
      </c>
      <c r="AY1" s="18" t="s">
        <v>125</v>
      </c>
      <c r="AZ1" s="18" t="s">
        <v>126</v>
      </c>
      <c r="BA1" s="18" t="s">
        <v>127</v>
      </c>
      <c r="BB1" s="18" t="s">
        <v>128</v>
      </c>
      <c r="BC1" s="18" t="s">
        <v>129</v>
      </c>
      <c r="BD1" s="18" t="s">
        <v>130</v>
      </c>
      <c r="BE1" s="18" t="s">
        <v>131</v>
      </c>
      <c r="BF1" s="18" t="s">
        <v>132</v>
      </c>
      <c r="BG1" s="18" t="s">
        <v>133</v>
      </c>
      <c r="BH1" s="18" t="s">
        <v>134</v>
      </c>
      <c r="BI1" s="18" t="s">
        <v>135</v>
      </c>
      <c r="BJ1" s="18" t="s">
        <v>136</v>
      </c>
      <c r="BK1" s="18" t="s">
        <v>137</v>
      </c>
      <c r="BL1" s="18" t="s">
        <v>138</v>
      </c>
      <c r="BM1" s="18" t="s">
        <v>139</v>
      </c>
      <c r="BN1" s="18" t="s">
        <v>140</v>
      </c>
      <c r="BO1" s="18" t="s">
        <v>141</v>
      </c>
      <c r="BP1" s="18" t="s">
        <v>142</v>
      </c>
      <c r="BQ1" s="18" t="s">
        <v>143</v>
      </c>
      <c r="BR1" s="18" t="s">
        <v>144</v>
      </c>
      <c r="BS1" s="18" t="s">
        <v>145</v>
      </c>
      <c r="BT1" s="18" t="s">
        <v>146</v>
      </c>
      <c r="BU1" s="18" t="s">
        <v>147</v>
      </c>
      <c r="BV1" s="18" t="s">
        <v>148</v>
      </c>
      <c r="BW1" s="18" t="s">
        <v>149</v>
      </c>
      <c r="BX1" s="18" t="s">
        <v>150</v>
      </c>
      <c r="BY1" s="18" t="s">
        <v>151</v>
      </c>
      <c r="BZ1" s="18" t="s">
        <v>152</v>
      </c>
      <c r="CA1" s="18" t="s">
        <v>153</v>
      </c>
      <c r="CB1" s="18" t="s">
        <v>154</v>
      </c>
      <c r="CC1" s="18" t="s">
        <v>155</v>
      </c>
      <c r="CD1" s="18" t="s">
        <v>156</v>
      </c>
      <c r="CE1" s="18" t="s">
        <v>157</v>
      </c>
      <c r="CF1" s="18" t="s">
        <v>158</v>
      </c>
      <c r="CG1" s="18" t="s">
        <v>159</v>
      </c>
      <c r="CH1" s="18" t="s">
        <v>160</v>
      </c>
      <c r="CI1" s="18" t="s">
        <v>161</v>
      </c>
      <c r="CJ1" s="18" t="s">
        <v>162</v>
      </c>
      <c r="CK1" s="18" t="s">
        <v>163</v>
      </c>
      <c r="CL1" s="18" t="s">
        <v>164</v>
      </c>
      <c r="CM1" s="18" t="s">
        <v>165</v>
      </c>
      <c r="CN1" s="18" t="s">
        <v>166</v>
      </c>
      <c r="CO1" s="18" t="s">
        <v>167</v>
      </c>
      <c r="CP1" s="18" t="s">
        <v>168</v>
      </c>
      <c r="CQ1" s="18" t="s">
        <v>169</v>
      </c>
      <c r="CR1" s="18" t="s">
        <v>170</v>
      </c>
      <c r="CS1" s="18" t="s">
        <v>171</v>
      </c>
      <c r="CT1" s="18" t="s">
        <v>172</v>
      </c>
      <c r="CU1" s="18" t="s">
        <v>173</v>
      </c>
      <c r="CV1" s="18" t="s">
        <v>174</v>
      </c>
      <c r="CW1" s="18" t="s">
        <v>175</v>
      </c>
      <c r="CX1" s="18" t="s">
        <v>176</v>
      </c>
      <c r="CY1" s="18" t="s">
        <v>177</v>
      </c>
      <c r="CZ1" s="18" t="s">
        <v>178</v>
      </c>
      <c r="DA1" s="18" t="s">
        <v>179</v>
      </c>
      <c r="DB1" s="18" t="s">
        <v>180</v>
      </c>
      <c r="DC1" s="18" t="s">
        <v>181</v>
      </c>
      <c r="DD1" s="18" t="s">
        <v>182</v>
      </c>
      <c r="DE1" s="18" t="s">
        <v>183</v>
      </c>
      <c r="DF1" s="18" t="s">
        <v>184</v>
      </c>
      <c r="DG1" s="18" t="s">
        <v>185</v>
      </c>
      <c r="DH1" s="18" t="s">
        <v>186</v>
      </c>
      <c r="DI1" s="18" t="s">
        <v>187</v>
      </c>
      <c r="DJ1" s="18" t="s">
        <v>188</v>
      </c>
      <c r="DK1" s="18" t="s">
        <v>189</v>
      </c>
      <c r="DL1" s="18" t="s">
        <v>190</v>
      </c>
      <c r="DM1" s="18" t="s">
        <v>191</v>
      </c>
      <c r="DN1" s="18" t="s">
        <v>192</v>
      </c>
      <c r="DO1" s="18" t="s">
        <v>193</v>
      </c>
      <c r="DP1" s="18" t="s">
        <v>194</v>
      </c>
      <c r="DQ1" s="18" t="s">
        <v>195</v>
      </c>
      <c r="DR1" s="18" t="s">
        <v>196</v>
      </c>
      <c r="DS1" s="18" t="s">
        <v>197</v>
      </c>
      <c r="DT1" s="18" t="s">
        <v>198</v>
      </c>
      <c r="DU1" s="18" t="s">
        <v>199</v>
      </c>
      <c r="DV1" s="18" t="s">
        <v>200</v>
      </c>
      <c r="DW1" s="18" t="s">
        <v>201</v>
      </c>
      <c r="DX1" s="18" t="s">
        <v>202</v>
      </c>
      <c r="DY1" s="18" t="s">
        <v>203</v>
      </c>
      <c r="DZ1" s="18" t="s">
        <v>204</v>
      </c>
      <c r="EA1" s="18" t="s">
        <v>205</v>
      </c>
      <c r="EB1" s="18" t="s">
        <v>206</v>
      </c>
      <c r="EC1" s="18" t="s">
        <v>207</v>
      </c>
      <c r="ED1" s="18" t="s">
        <v>208</v>
      </c>
      <c r="EE1" s="18" t="s">
        <v>209</v>
      </c>
      <c r="EF1" s="18" t="s">
        <v>210</v>
      </c>
      <c r="EG1" s="18" t="s">
        <v>211</v>
      </c>
      <c r="EH1" s="18" t="s">
        <v>212</v>
      </c>
      <c r="EI1" s="18" t="s">
        <v>213</v>
      </c>
      <c r="EJ1" s="18" t="s">
        <v>214</v>
      </c>
      <c r="EK1" s="18" t="s">
        <v>225</v>
      </c>
      <c r="EL1" s="18" t="s">
        <v>226</v>
      </c>
      <c r="EM1" s="18" t="s">
        <v>227</v>
      </c>
      <c r="EN1" s="18" t="s">
        <v>228</v>
      </c>
      <c r="EO1" s="18" t="s">
        <v>229</v>
      </c>
      <c r="EP1" s="18" t="s">
        <v>230</v>
      </c>
      <c r="EQ1" s="18" t="s">
        <v>231</v>
      </c>
      <c r="ER1" s="18" t="s">
        <v>232</v>
      </c>
      <c r="ES1" s="18" t="s">
        <v>233</v>
      </c>
    </row>
    <row r="2" spans="1:149">
      <c r="A2" s="6">
        <f ca="1">LN((RAND()^(-Results!$E$4))-1)</f>
        <v>2.5665462026936119</v>
      </c>
      <c r="B2" s="6">
        <f ca="1">LN((RAND()^(-Results!$E$4))-1)</f>
        <v>1.5198845831784664</v>
      </c>
      <c r="C2" s="6">
        <f ca="1">LN((RAND()^(-Results!$E$4))-1)</f>
        <v>4.2234255726119967</v>
      </c>
      <c r="D2" s="6">
        <f ca="1">LN((RAND()^(-Results!$E$4))-1)</f>
        <v>3.4036879670505082</v>
      </c>
      <c r="E2" s="6">
        <f ca="1">LN((RAND()^(-Results!$E$4))-1)</f>
        <v>1.2474671579384966</v>
      </c>
      <c r="F2" s="6">
        <f ca="1">LN((RAND()^(-Results!$E$4))-1)</f>
        <v>12.075713842374402</v>
      </c>
      <c r="G2" s="6">
        <f ca="1">LN((RAND()^(-Results!$E$4))-1)</f>
        <v>3.7067624108872343</v>
      </c>
      <c r="H2" s="6">
        <f ca="1">G2-$AL$10</f>
        <v>1.2512214476806358</v>
      </c>
      <c r="I2" s="10">
        <f ca="1">SUMPRODUCT(J2:O2,Results!B$12:G$12)+Results!$E$5*H2</f>
        <v>-15.438233044437881</v>
      </c>
      <c r="J2" s="10">
        <f ca="1">SUMPRODUCT($A2:$F2,Results!$B$15:$G$15)</f>
        <v>12.543089473904837</v>
      </c>
      <c r="K2" s="10">
        <f ca="1">SUMPRODUCT($A2:$F2,Results!$B$16:$G$16)</f>
        <v>70.032101718800035</v>
      </c>
      <c r="L2" s="10">
        <f ca="1">SUMPRODUCT($A2:$F2,Results!$B$17:$G$17)</f>
        <v>-6.2016901969868865</v>
      </c>
      <c r="M2" s="10">
        <f ca="1">SUMPRODUCT($A2:$F2,Results!$B$18:$G$18)</f>
        <v>-2.6112956277177153</v>
      </c>
      <c r="N2" s="10">
        <f ca="1">SUMPRODUCT($A2:$F2,Results!$B$19:$G$19)</f>
        <v>9.403172145852043</v>
      </c>
      <c r="O2" s="10">
        <f ca="1">SUMPRODUCT($A2:$F2,Results!$B$20:$G$20)</f>
        <v>20.793885737522061</v>
      </c>
      <c r="P2" s="10" cm="1">
        <f t="array" aca="1" ref="P2" ca="1">SUMPRODUCT(J2:O2,TRANSPOSE(BL$20:BL$25))+$AD$20-$BL$27</f>
        <v>-21.937059360444294</v>
      </c>
      <c r="Q2" s="10" cm="1">
        <f t="array" aca="1" ref="Q2" ca="1">SUMPRODUCT(J2:O2,TRANSPOSE(ES$20:ES$25))+$AD$20-$ES$27</f>
        <v>-25.147011738562384</v>
      </c>
      <c r="R2" s="10">
        <f ca="1">I2-Results!$E$5*H2</f>
        <v>-22.945561730521696</v>
      </c>
      <c r="S2" s="10" cm="1">
        <f t="array" aca="1" ref="S2" ca="1">SUMPRODUCT(J2:O2,TRANSPOSE(AR$28:AR$33))+$AD$20-$AC$26</f>
        <v>-14.17182552022148</v>
      </c>
      <c r="T2" s="10">
        <f ca="1">SUMPRODUCT(J2:O2,Results!K$9:P$9)</f>
        <v>-24.705557716827489</v>
      </c>
      <c r="U2" s="10">
        <f ca="1">SUMPRODUCT(J2:O2,Results!K$9:P$9)+$AD$20-$AC$31</f>
        <v>-24.602541311941671</v>
      </c>
      <c r="V2" s="10">
        <f ca="1">I2-P2</f>
        <v>6.4988263160064133</v>
      </c>
      <c r="W2" s="10">
        <f ca="1">I2-Q2</f>
        <v>9.7087786941245025</v>
      </c>
      <c r="X2" s="10">
        <f ca="1">I2-R2</f>
        <v>7.5073286860838149</v>
      </c>
      <c r="Y2" s="10">
        <f ca="1">I2-S2</f>
        <v>-1.266407524216401</v>
      </c>
      <c r="Z2" s="10">
        <f ca="1">I2-$AD$20</f>
        <v>-26.510704638726949</v>
      </c>
      <c r="AA2" s="10">
        <f ca="1">I2-U2</f>
        <v>9.1643082675037899</v>
      </c>
      <c r="AC2" s="14" t="s">
        <v>0</v>
      </c>
      <c r="AD2" s="8">
        <f t="shared" ref="AD2:AJ2" ca="1" si="0">CORREL($I:$I,I:I)</f>
        <v>1.0000000000000002</v>
      </c>
      <c r="AE2" s="8">
        <f t="shared" ca="1" si="0"/>
        <v>0.76710178462903456</v>
      </c>
      <c r="AF2" s="8">
        <f t="shared" ca="1" si="0"/>
        <v>-3.986370379379882E-3</v>
      </c>
      <c r="AG2" s="8">
        <f t="shared" ca="1" si="0"/>
        <v>0.62662338746525648</v>
      </c>
      <c r="AH2" s="8">
        <f t="shared" ca="1" si="0"/>
        <v>0.60121740836566362</v>
      </c>
      <c r="AI2" s="8">
        <f t="shared" ca="1" si="0"/>
        <v>-0.57203054567007172</v>
      </c>
      <c r="AJ2" s="8">
        <f t="shared" ca="1" si="0"/>
        <v>-0.57567873593801988</v>
      </c>
      <c r="AL2" s="12">
        <f ca="1">IF(Results!B4=1,SUMPRODUCT(AP2:AU2,AP2:AU2)/AP2,1)</f>
        <v>800256.36672264256</v>
      </c>
      <c r="AN2" s="3">
        <f ca="1">SUMPRODUCT(J:J,I:I)*Results!B4</f>
        <v>600127.62726364657</v>
      </c>
      <c r="AO2" s="12"/>
      <c r="AP2" s="12">
        <f t="shared" ref="AP2:AU2" ca="1" si="1">SUMPRODUCT($J:$J,J:J)*AP10</f>
        <v>369437.75122917374</v>
      </c>
      <c r="AQ2" s="12">
        <f t="shared" ca="1" si="1"/>
        <v>306764.99222567392</v>
      </c>
      <c r="AR2" s="12">
        <f t="shared" ca="1" si="1"/>
        <v>147857.20637659178</v>
      </c>
      <c r="AS2" s="12">
        <f t="shared" ca="1" si="1"/>
        <v>84515.119447374454</v>
      </c>
      <c r="AT2" s="12">
        <f t="shared" ca="1" si="1"/>
        <v>-187744.9717679949</v>
      </c>
      <c r="AU2" s="12">
        <f t="shared" ca="1" si="1"/>
        <v>-28340.196250134843</v>
      </c>
      <c r="AW2" s="10"/>
      <c r="AX2" s="10">
        <f t="shared" ref="AX2:CC2" ca="1" si="2">AX20*AX$10</f>
        <v>0.84389032014321275</v>
      </c>
      <c r="AY2" s="10">
        <f t="shared" ca="1" si="2"/>
        <v>0.87650672244800021</v>
      </c>
      <c r="AZ2" s="10">
        <f t="shared" ca="1" si="2"/>
        <v>0.90340217307052983</v>
      </c>
      <c r="BA2" s="10">
        <f t="shared" ca="1" si="2"/>
        <v>0.92625916653435258</v>
      </c>
      <c r="BB2" s="10">
        <f t="shared" ca="1" si="2"/>
        <v>0.94637153938527385</v>
      </c>
      <c r="BC2" s="10">
        <f t="shared" ca="1" si="2"/>
        <v>0.96415322404807047</v>
      </c>
      <c r="BD2" s="10">
        <f t="shared" ca="1" si="2"/>
        <v>0.98002595028646411</v>
      </c>
      <c r="BE2" s="10">
        <f t="shared" ca="1" si="2"/>
        <v>0.99429666807666761</v>
      </c>
      <c r="BF2" s="10">
        <f t="shared" ca="1" si="2"/>
        <v>1.0072184324328539</v>
      </c>
      <c r="BG2" s="10">
        <f t="shared" ca="1" si="2"/>
        <v>1.0189975043758337</v>
      </c>
      <c r="BH2" s="10">
        <f t="shared" ca="1" si="2"/>
        <v>1.0298035357924771</v>
      </c>
      <c r="BI2" s="10">
        <f t="shared" ca="1" si="2"/>
        <v>1.0397763934069004</v>
      </c>
      <c r="BJ2" s="10">
        <f t="shared" ca="1" si="2"/>
        <v>1.0490317654260752</v>
      </c>
      <c r="BK2" s="10">
        <f t="shared" ca="1" si="2"/>
        <v>1.0576656671363287</v>
      </c>
      <c r="BL2" s="10">
        <f t="shared" ca="1" si="2"/>
        <v>1.0657580906170359</v>
      </c>
      <c r="BM2" s="10">
        <f t="shared" ca="1" si="2"/>
        <v>1.0733759545224231</v>
      </c>
      <c r="BN2" s="10">
        <f t="shared" ca="1" si="2"/>
        <v>1.0805754865551247</v>
      </c>
      <c r="BO2" s="10">
        <f t="shared" ca="1" si="2"/>
        <v>1.0874041474256175</v>
      </c>
      <c r="BP2" s="10">
        <f t="shared" ca="1" si="2"/>
        <v>1.0939021856790603</v>
      </c>
      <c r="BQ2" s="10">
        <f t="shared" ca="1" si="2"/>
        <v>1.1001038960362228</v>
      </c>
      <c r="BR2" s="10">
        <f t="shared" ca="1" si="2"/>
        <v>1.1060386398614177</v>
      </c>
      <c r="BS2" s="10">
        <f t="shared" ca="1" si="2"/>
        <v>1.1117316747904127</v>
      </c>
      <c r="BT2" s="10">
        <f t="shared" ca="1" si="2"/>
        <v>1.1172048311304559</v>
      </c>
      <c r="BU2" s="10">
        <f t="shared" ca="1" si="2"/>
        <v>1.1224770650547686</v>
      </c>
      <c r="BV2" s="10">
        <f t="shared" ca="1" si="2"/>
        <v>1.1275649125397755</v>
      </c>
      <c r="BW2" s="10">
        <f t="shared" ca="1" si="2"/>
        <v>1.1324828631527772</v>
      </c>
      <c r="BX2" s="10">
        <f t="shared" ca="1" si="2"/>
        <v>1.1372436689498129</v>
      </c>
      <c r="BY2" s="10">
        <f t="shared" ca="1" si="2"/>
        <v>1.1418586006881366</v>
      </c>
      <c r="BZ2" s="10">
        <f t="shared" ca="1" si="2"/>
        <v>1.1463376611323461</v>
      </c>
      <c r="CA2" s="10">
        <f t="shared" ca="1" si="2"/>
        <v>1.1506897633068567</v>
      </c>
      <c r="CB2" s="10">
        <f t="shared" ca="1" si="2"/>
        <v>1.1549228800158726</v>
      </c>
      <c r="CC2" s="10">
        <f t="shared" ca="1" si="2"/>
        <v>1.15904416973255</v>
      </c>
      <c r="CD2" s="10">
        <f t="shared" ref="CD2:DI2" ca="1" si="3">CD20*CD$10</f>
        <v>1.1630600829863322</v>
      </c>
      <c r="CE2" s="10">
        <f t="shared" ca="1" si="3"/>
        <v>1.1669764525999831</v>
      </c>
      <c r="CF2" s="10">
        <f t="shared" ca="1" si="3"/>
        <v>1.1707985705050181</v>
      </c>
      <c r="CG2" s="10">
        <f t="shared" ca="1" si="3"/>
        <v>1.174531253364097</v>
      </c>
      <c r="CH2" s="10">
        <f t="shared" ca="1" si="3"/>
        <v>1.1781788988262811</v>
      </c>
      <c r="CI2" s="10">
        <f t="shared" ca="1" si="3"/>
        <v>1.1817455339160214</v>
      </c>
      <c r="CJ2" s="10">
        <f t="shared" ca="1" si="3"/>
        <v>1.1852348567936075</v>
      </c>
      <c r="CK2" s="10">
        <f t="shared" ca="1" si="3"/>
        <v>1.1886502729111961</v>
      </c>
      <c r="CL2" s="10">
        <f t="shared" ca="1" si="3"/>
        <v>1.1919949264146052</v>
      </c>
      <c r="CM2" s="10">
        <f t="shared" ca="1" si="3"/>
        <v>1.1952717274990072</v>
      </c>
      <c r="CN2" s="10">
        <f t="shared" ca="1" si="3"/>
        <v>1.1984833763102822</v>
      </c>
      <c r="CO2" s="10">
        <f t="shared" ca="1" si="3"/>
        <v>1.2016323838881535</v>
      </c>
      <c r="CP2" s="10">
        <f t="shared" ca="1" si="3"/>
        <v>1.204721090568408</v>
      </c>
      <c r="CQ2" s="10">
        <f t="shared" ca="1" si="3"/>
        <v>1.2077516821962875</v>
      </c>
      <c r="CR2" s="10">
        <f t="shared" ca="1" si="3"/>
        <v>1.2107262044490672</v>
      </c>
      <c r="CS2" s="10">
        <f t="shared" ca="1" si="3"/>
        <v>1.2136465755208057</v>
      </c>
      <c r="CT2" s="10">
        <f t="shared" ca="1" si="3"/>
        <v>1.216514597384684</v>
      </c>
      <c r="CU2" s="10">
        <f t="shared" ca="1" si="3"/>
        <v>1.2193319658168615</v>
      </c>
      <c r="CV2" s="10">
        <f t="shared" ca="1" si="3"/>
        <v>1.2221002793393472</v>
      </c>
      <c r="CW2" s="10">
        <f t="shared" ca="1" si="3"/>
        <v>1.2248210472170993</v>
      </c>
      <c r="CX2" s="10">
        <f t="shared" ca="1" si="3"/>
        <v>1.2274956966257364</v>
      </c>
      <c r="CY2" s="10">
        <f t="shared" ca="1" si="3"/>
        <v>1.230125579090289</v>
      </c>
      <c r="CZ2" s="10">
        <f t="shared" ca="1" si="3"/>
        <v>1.2327119762818555</v>
      </c>
      <c r="DA2" s="10">
        <f t="shared" ca="1" si="3"/>
        <v>1.2352561052474647</v>
      </c>
      <c r="DB2" s="10">
        <f t="shared" ca="1" si="3"/>
        <v>1.2377591231385789</v>
      </c>
      <c r="DC2" s="10">
        <f t="shared" ca="1" si="3"/>
        <v>1.2402221314952009</v>
      </c>
      <c r="DD2" s="10">
        <f t="shared" ca="1" si="3"/>
        <v>1.2426461801352919</v>
      </c>
      <c r="DE2" s="10">
        <f t="shared" ca="1" si="3"/>
        <v>1.2450322706929529</v>
      </c>
      <c r="DF2" s="10">
        <f t="shared" ca="1" si="3"/>
        <v>1.2473813598434254</v>
      </c>
      <c r="DG2" s="10">
        <f t="shared" ca="1" si="3"/>
        <v>1.2496943622483143</v>
      </c>
      <c r="DH2" s="10">
        <f t="shared" ca="1" si="3"/>
        <v>1.2519721532503836</v>
      </c>
      <c r="DI2" s="10">
        <f t="shared" ca="1" si="3"/>
        <v>1.2542155713437941</v>
      </c>
      <c r="DJ2" s="10">
        <f t="shared" ref="DJ2:ES2" ca="1" si="4">DJ20*DJ$10</f>
        <v>1.2564254204425782</v>
      </c>
      <c r="DK2" s="10">
        <f t="shared" ca="1" si="4"/>
        <v>1.2586024719675148</v>
      </c>
      <c r="DL2" s="10">
        <f t="shared" ca="1" si="4"/>
        <v>1.2607474667692453</v>
      </c>
      <c r="DM2" s="10">
        <f t="shared" ca="1" si="4"/>
        <v>1.2628611169034449</v>
      </c>
      <c r="DN2" s="10">
        <f t="shared" ca="1" si="4"/>
        <v>1.2649441072720953</v>
      </c>
      <c r="DO2" s="10">
        <f t="shared" ca="1" si="4"/>
        <v>1.2669970971433542</v>
      </c>
      <c r="DP2" s="10">
        <f t="shared" ca="1" si="4"/>
        <v>1.269020721561156</v>
      </c>
      <c r="DQ2" s="10">
        <f t="shared" ca="1" si="4"/>
        <v>1.2710155926544653</v>
      </c>
      <c r="DR2" s="10">
        <f t="shared" ca="1" si="4"/>
        <v>1.272982300855076</v>
      </c>
      <c r="DS2" s="10">
        <f t="shared" ca="1" si="4"/>
        <v>1.27492141603189</v>
      </c>
      <c r="DT2" s="10">
        <f t="shared" ca="1" si="4"/>
        <v>1.276833488548812</v>
      </c>
      <c r="DU2" s="10">
        <f t="shared" ca="1" si="4"/>
        <v>1.2787190502526538</v>
      </c>
      <c r="DV2" s="10">
        <f t="shared" ca="1" si="4"/>
        <v>1.2805786153968108</v>
      </c>
      <c r="DW2" s="10">
        <f t="shared" ca="1" si="4"/>
        <v>1.2824126815058945</v>
      </c>
      <c r="DX2" s="10">
        <f t="shared" ca="1" si="4"/>
        <v>1.2842217301860095</v>
      </c>
      <c r="DY2" s="10">
        <f t="shared" ca="1" si="4"/>
        <v>1.2860062278849009</v>
      </c>
      <c r="DZ2" s="10">
        <f t="shared" ca="1" si="4"/>
        <v>1.2877666266058101</v>
      </c>
      <c r="EA2" s="10">
        <f t="shared" ca="1" si="4"/>
        <v>1.2895033645785159</v>
      </c>
      <c r="EB2" s="10">
        <f t="shared" ca="1" si="4"/>
        <v>1.2912168668907142</v>
      </c>
      <c r="EC2" s="10">
        <f t="shared" ca="1" si="4"/>
        <v>1.2929075460826178</v>
      </c>
      <c r="ED2" s="10">
        <f t="shared" ca="1" si="4"/>
        <v>1.2945758027073919</v>
      </c>
      <c r="EE2" s="10">
        <f t="shared" ca="1" si="4"/>
        <v>1.2962220258598154</v>
      </c>
      <c r="EF2" s="10">
        <f t="shared" ca="1" si="4"/>
        <v>1.2978465936753587</v>
      </c>
      <c r="EG2" s="10">
        <f t="shared" ca="1" si="4"/>
        <v>1.299449873801682</v>
      </c>
      <c r="EH2" s="10">
        <f t="shared" ca="1" si="4"/>
        <v>1.3010322238443852</v>
      </c>
      <c r="EI2" s="10">
        <f t="shared" ca="1" si="4"/>
        <v>1.3025939917887071</v>
      </c>
      <c r="EJ2" s="10">
        <f t="shared" ca="1" si="4"/>
        <v>1.3041355163987185</v>
      </c>
      <c r="EK2" s="10">
        <f t="shared" ca="1" si="4"/>
        <v>1.3056571275954456</v>
      </c>
      <c r="EL2" s="10">
        <f t="shared" ca="1" si="4"/>
        <v>1.3071591468152486</v>
      </c>
      <c r="EM2" s="10">
        <f t="shared" ca="1" si="4"/>
        <v>1.3086418873496646</v>
      </c>
      <c r="EN2" s="10">
        <f t="shared" ca="1" si="4"/>
        <v>1.3101056546678609</v>
      </c>
      <c r="EO2" s="10">
        <f t="shared" ca="1" si="4"/>
        <v>1.3115507467227341</v>
      </c>
      <c r="EP2" s="10">
        <f t="shared" ca="1" si="4"/>
        <v>1.3129774542416313</v>
      </c>
      <c r="EQ2" s="10">
        <f t="shared" ca="1" si="4"/>
        <v>1.3143860610025977</v>
      </c>
      <c r="ER2" s="10">
        <f t="shared" ca="1" si="4"/>
        <v>1.3157768440969924</v>
      </c>
      <c r="ES2" s="10">
        <f t="shared" ca="1" si="4"/>
        <v>1.3171500741792468</v>
      </c>
    </row>
    <row r="3" spans="1:149" ht="16.5">
      <c r="A3" s="6">
        <f ca="1">LN((RAND()^(-Results!$E$4))-1)</f>
        <v>-2.2704902300491621</v>
      </c>
      <c r="B3" s="6">
        <f ca="1">LN((RAND()^(-Results!$E$4))-1)</f>
        <v>2.5527971739329991</v>
      </c>
      <c r="C3" s="6">
        <f ca="1">LN((RAND()^(-Results!$E$4))-1)</f>
        <v>0.71680150831165645</v>
      </c>
      <c r="D3" s="6">
        <f ca="1">LN((RAND()^(-Results!$E$4))-1)</f>
        <v>2.6771975220723805</v>
      </c>
      <c r="E3" s="6">
        <f ca="1">LN((RAND()^(-Results!$E$4))-1)</f>
        <v>5.9735177079468151</v>
      </c>
      <c r="F3" s="6">
        <f ca="1">LN((RAND()^(-Results!$E$4))-1)</f>
        <v>0.17518364234871314</v>
      </c>
      <c r="G3" s="6">
        <f ca="1">LN((RAND()^(-Results!$E$4))-1)</f>
        <v>7.3890056063408398</v>
      </c>
      <c r="H3" s="6">
        <f t="shared" ref="H3:H66" ca="1" si="5">G3-$AL$10</f>
        <v>4.9334646431342417</v>
      </c>
      <c r="I3" s="10">
        <f ca="1">SUMPRODUCT(J3:O3,Results!B$12:G$12)+Results!$E$5*H3</f>
        <v>15.821949046208243</v>
      </c>
      <c r="J3" s="10">
        <f ca="1">SUMPRODUCT($A3:$F3,Results!$B$15:$G$15)</f>
        <v>-6.4056651707609662</v>
      </c>
      <c r="K3" s="10">
        <f ca="1">SUMPRODUCT($A3:$F3,Results!$B$16:$G$16)</f>
        <v>-2.9746351018025448</v>
      </c>
      <c r="L3" s="10">
        <f ca="1">SUMPRODUCT($A3:$F3,Results!$B$17:$G$17)</f>
        <v>-6.3441662324347337E-2</v>
      </c>
      <c r="M3" s="10">
        <f ca="1">SUMPRODUCT($A3:$F3,Results!$B$18:$G$18)</f>
        <v>2.2418196081501578</v>
      </c>
      <c r="N3" s="10">
        <f ca="1">SUMPRODUCT($A3:$F3,Results!$B$19:$G$19)</f>
        <v>1.6554855638323136</v>
      </c>
      <c r="O3" s="10">
        <f ca="1">SUMPRODUCT($A3:$F3,Results!$B$20:$G$20)</f>
        <v>4.2453945856184072</v>
      </c>
      <c r="P3" s="10" cm="1">
        <f t="array" aca="1" ref="P3" ca="1">SUMPRODUCT(J3:O3,TRANSPOSE(BL$20:BL$25))+$AD$20-$BL$27</f>
        <v>-10.223032887508555</v>
      </c>
      <c r="Q3" s="10" cm="1">
        <f t="array" aca="1" ref="Q3" ca="1">SUMPRODUCT(J3:O3,TRANSPOSE(ES$20:ES$25))+$AD$20-$ES$27</f>
        <v>-12.540912907042738</v>
      </c>
      <c r="R3" s="10">
        <f ca="1">I3-Results!$E$5*H3</f>
        <v>-13.778838812597208</v>
      </c>
      <c r="S3" s="10" cm="1">
        <f t="array" aca="1" ref="S3" ca="1">SUMPRODUCT(J3:O3,TRANSPOSE(AR$28:AR$33))+$AD$20-$AC$26</f>
        <v>-4.3470289324752374</v>
      </c>
      <c r="T3" s="10">
        <f ca="1">SUMPRODUCT(J3:O3,Results!K$9:P$9)</f>
        <v>-13.73379308567498</v>
      </c>
      <c r="U3" s="10">
        <f ca="1">SUMPRODUCT(J3:O3,Results!K$9:P$9)+$AD$20-$AC$31</f>
        <v>-13.630776680789161</v>
      </c>
      <c r="V3" s="10">
        <f t="shared" ref="V3:V66" ca="1" si="6">I3-P3</f>
        <v>26.044981933716798</v>
      </c>
      <c r="W3" s="10">
        <f t="shared" ref="W3:W66" ca="1" si="7">I3-Q3</f>
        <v>28.362861953250981</v>
      </c>
      <c r="X3" s="10">
        <f t="shared" ref="X3:X66" ca="1" si="8">I3-R3</f>
        <v>29.60078785880545</v>
      </c>
      <c r="Y3" s="10">
        <f t="shared" ref="Y3:Y66" ca="1" si="9">I3-S3</f>
        <v>20.168977978683479</v>
      </c>
      <c r="Z3" s="10">
        <f t="shared" ref="Z3:Z66" ca="1" si="10">I3-$AD$20</f>
        <v>4.7494774519191729</v>
      </c>
      <c r="AA3" s="10">
        <f t="shared" ref="AA3:AA66" ca="1" si="11">I3-U3</f>
        <v>29.452725726997404</v>
      </c>
      <c r="AC3" s="15" t="s">
        <v>108</v>
      </c>
      <c r="AD3" s="8">
        <f t="shared" ref="AD3:AJ3" ca="1" si="12">CORREL($J:$J,I:I)</f>
        <v>0.76710178462903456</v>
      </c>
      <c r="AE3" s="8">
        <f t="shared" ca="1" si="12"/>
        <v>1.0000000000000002</v>
      </c>
      <c r="AF3" s="8">
        <f t="shared" ca="1" si="12"/>
        <v>0.20325126925296808</v>
      </c>
      <c r="AG3" s="8">
        <f t="shared" ca="1" si="12"/>
        <v>0.58291966044733379</v>
      </c>
      <c r="AH3" s="8">
        <f t="shared" ca="1" si="12"/>
        <v>0.67559079159499136</v>
      </c>
      <c r="AI3" s="8">
        <f t="shared" ca="1" si="12"/>
        <v>-0.63726175347167902</v>
      </c>
      <c r="AJ3" s="8">
        <f t="shared" ca="1" si="12"/>
        <v>-0.43288153504015314</v>
      </c>
      <c r="AL3" s="12">
        <f ca="1">IF(Results!B5=1,SUMPRODUCT(AP3:AU3,AP3:AU3)/AQ3,1)</f>
        <v>1083428.8930531882</v>
      </c>
      <c r="AM3" s="2"/>
      <c r="AN3" s="3">
        <f ca="1">SUMPRODUCT(K:K,I:I)*Results!B5</f>
        <v>226637.72901188771</v>
      </c>
      <c r="AO3" s="12"/>
      <c r="AP3" s="3">
        <f t="shared" ref="AP3:AU3" ca="1" si="13">SUMPRODUCT($K:$K,J:J)*AP11</f>
        <v>306764.99222567392</v>
      </c>
      <c r="AQ3" s="3">
        <f t="shared" ca="1" si="13"/>
        <v>943650.31139048585</v>
      </c>
      <c r="AR3" s="3">
        <f t="shared" ca="1" si="13"/>
        <v>66177.761471479345</v>
      </c>
      <c r="AS3" s="3">
        <f t="shared" ca="1" si="13"/>
        <v>16668.412114033668</v>
      </c>
      <c r="AT3" s="3">
        <f t="shared" ca="1" si="13"/>
        <v>157271.17065890037</v>
      </c>
      <c r="AU3" s="3">
        <f t="shared" ca="1" si="13"/>
        <v>91683.087100682722</v>
      </c>
      <c r="AW3" s="10"/>
      <c r="AX3" s="10">
        <f t="shared" ref="AX3:CC3" ca="1" si="14">AX21*AX$10</f>
        <v>0.23539829863188882</v>
      </c>
      <c r="AY3" s="10">
        <f t="shared" ca="1" si="14"/>
        <v>0.18081721606000523</v>
      </c>
      <c r="AZ3" s="10">
        <f t="shared" ca="1" si="14"/>
        <v>0.14882331663009626</v>
      </c>
      <c r="BA3" s="10">
        <f t="shared" ca="1" si="14"/>
        <v>0.11889071686630324</v>
      </c>
      <c r="BB3" s="10">
        <f t="shared" ca="1" si="14"/>
        <v>9.2990119812808886E-2</v>
      </c>
      <c r="BC3" s="10">
        <f t="shared" ca="1" si="14"/>
        <v>7.0021965264955202E-2</v>
      </c>
      <c r="BD3" s="10">
        <f t="shared" ca="1" si="14"/>
        <v>4.9660446463133411E-2</v>
      </c>
      <c r="BE3" s="10">
        <f t="shared" ca="1" si="14"/>
        <v>3.157910259815179E-2</v>
      </c>
      <c r="BF3" s="10">
        <f t="shared" ca="1" si="14"/>
        <v>1.5508076569406625E-2</v>
      </c>
      <c r="BG3" s="10">
        <f t="shared" ca="1" si="14"/>
        <v>1.2085682591646109E-3</v>
      </c>
      <c r="BH3" s="10">
        <f t="shared" ca="1" si="14"/>
        <v>-1.1529971797224186E-2</v>
      </c>
      <c r="BI3" s="10">
        <f t="shared" ca="1" si="14"/>
        <v>-2.2893182893727045E-2</v>
      </c>
      <c r="BJ3" s="10">
        <f t="shared" ca="1" si="14"/>
        <v>-3.3044366075876679E-2</v>
      </c>
      <c r="BK3" s="10">
        <f t="shared" ca="1" si="14"/>
        <v>-4.2126939752326828E-2</v>
      </c>
      <c r="BL3" s="10">
        <f t="shared" ca="1" si="14"/>
        <v>-5.0266732291300187E-2</v>
      </c>
      <c r="BM3" s="10">
        <f t="shared" ca="1" si="14"/>
        <v>-5.7574090728449268E-2</v>
      </c>
      <c r="BN3" s="10">
        <f t="shared" ca="1" si="14"/>
        <v>-6.4145785473937664E-2</v>
      </c>
      <c r="BO3" s="10">
        <f t="shared" ca="1" si="14"/>
        <v>-7.0066708060384023E-2</v>
      </c>
      <c r="BP3" s="10">
        <f t="shared" ca="1" si="14"/>
        <v>-7.5411370161841768E-2</v>
      </c>
      <c r="BQ3" s="10">
        <f t="shared" ca="1" si="14"/>
        <v>-8.0245218665785004E-2</v>
      </c>
      <c r="BR3" s="10">
        <f t="shared" ca="1" si="14"/>
        <v>-8.4625784517146321E-2</v>
      </c>
      <c r="BS3" s="10">
        <f t="shared" ca="1" si="14"/>
        <v>-8.8603683726355797E-2</v>
      </c>
      <c r="BT3" s="10">
        <f t="shared" ca="1" si="14"/>
        <v>-9.2223488293195113E-2</v>
      </c>
      <c r="BU3" s="10">
        <f t="shared" ca="1" si="14"/>
        <v>-9.5524483474114727E-2</v>
      </c>
      <c r="BV3" s="10">
        <f t="shared" ca="1" si="14"/>
        <v>-9.8541326200831933E-2</v>
      </c>
      <c r="BW3" s="10">
        <f t="shared" ca="1" si="14"/>
        <v>-0.10130461777166884</v>
      </c>
      <c r="BX3" s="10">
        <f t="shared" ca="1" si="14"/>
        <v>-0.10384140231179312</v>
      </c>
      <c r="BY3" s="10">
        <f t="shared" ca="1" si="14"/>
        <v>-0.10617560099921826</v>
      </c>
      <c r="BZ3" s="10">
        <f t="shared" ca="1" si="14"/>
        <v>-0.10832839070738225</v>
      </c>
      <c r="CA3" s="10">
        <f t="shared" ca="1" si="14"/>
        <v>-0.11031853452781987</v>
      </c>
      <c r="CB3" s="10">
        <f t="shared" ca="1" si="14"/>
        <v>-0.11216267060136634</v>
      </c>
      <c r="CC3" s="10">
        <f t="shared" ca="1" si="14"/>
        <v>-0.11387556479099462</v>
      </c>
      <c r="CD3" s="10">
        <f t="shared" ref="CD3:DI3" ca="1" si="15">CD21*CD$10</f>
        <v>-0.11547033195886001</v>
      </c>
      <c r="CE3" s="10">
        <f t="shared" ca="1" si="15"/>
        <v>-0.11695862994913073</v>
      </c>
      <c r="CF3" s="10">
        <f t="shared" ca="1" si="15"/>
        <v>-0.11835082981213624</v>
      </c>
      <c r="CG3" s="10">
        <f t="shared" ca="1" si="15"/>
        <v>-0.11965616532100561</v>
      </c>
      <c r="CH3" s="10">
        <f t="shared" ca="1" si="15"/>
        <v>-0.12088286441748118</v>
      </c>
      <c r="CI3" s="10">
        <f t="shared" ca="1" si="15"/>
        <v>-0.1220382648686891</v>
      </c>
      <c r="CJ3" s="10">
        <f t="shared" ca="1" si="15"/>
        <v>-0.12312891611246611</v>
      </c>
      <c r="CK3" s="10">
        <f t="shared" ca="1" si="15"/>
        <v>-0.12416066900777516</v>
      </c>
      <c r="CL3" s="10">
        <f t="shared" ca="1" si="15"/>
        <v>-0.12513875498234894</v>
      </c>
      <c r="CM3" s="10">
        <f t="shared" ca="1" si="15"/>
        <v>-0.12606785587651878</v>
      </c>
      <c r="CN3" s="10">
        <f t="shared" ca="1" si="15"/>
        <v>-0.12695216561556744</v>
      </c>
      <c r="CO3" s="10">
        <f t="shared" ca="1" si="15"/>
        <v>-0.12779544469902002</v>
      </c>
      <c r="CP3" s="10">
        <f t="shared" ca="1" si="15"/>
        <v>-0.12860106837070784</v>
      </c>
      <c r="CQ3" s="10">
        <f t="shared" ca="1" si="15"/>
        <v>-0.12937206922546954</v>
      </c>
      <c r="CR3" s="10">
        <f t="shared" ca="1" si="15"/>
        <v>-0.13011117491457788</v>
      </c>
      <c r="CS3" s="10">
        <f t="shared" ca="1" si="15"/>
        <v>-0.13082084153044832</v>
      </c>
      <c r="CT3" s="10">
        <f t="shared" ca="1" si="15"/>
        <v>-0.13150328318015295</v>
      </c>
      <c r="CU3" s="10">
        <f t="shared" ca="1" si="15"/>
        <v>-0.13216049819532683</v>
      </c>
      <c r="CV3" s="10">
        <f t="shared" ca="1" si="15"/>
        <v>-0.13279429237194817</v>
      </c>
      <c r="CW3" s="10">
        <f t="shared" ca="1" si="15"/>
        <v>-0.13340629958617412</v>
      </c>
      <c r="CX3" s="10">
        <f t="shared" ca="1" si="15"/>
        <v>-0.13399800009099919</v>
      </c>
      <c r="CY3" s="10">
        <f t="shared" ca="1" si="15"/>
        <v>-0.13457073676221526</v>
      </c>
      <c r="CZ3" s="10">
        <f t="shared" ca="1" si="15"/>
        <v>-0.13512572953032329</v>
      </c>
      <c r="DA3" s="10">
        <f t="shared" ca="1" si="15"/>
        <v>-0.13566408820709147</v>
      </c>
      <c r="DB3" s="10">
        <f t="shared" ca="1" si="15"/>
        <v>-0.13618682389090961</v>
      </c>
      <c r="DC3" s="10">
        <f t="shared" ca="1" si="15"/>
        <v>-0.13669485911348719</v>
      </c>
      <c r="DD3" s="10">
        <f t="shared" ca="1" si="15"/>
        <v>-0.13718903687144851</v>
      </c>
      <c r="DE3" s="10">
        <f t="shared" ca="1" si="15"/>
        <v>-0.13767012866964523</v>
      </c>
      <c r="DF3" s="10">
        <f t="shared" ca="1" si="15"/>
        <v>-0.13813884168827215</v>
      </c>
      <c r="DG3" s="10">
        <f t="shared" ca="1" si="15"/>
        <v>-0.13859582517287733</v>
      </c>
      <c r="DH3" s="10">
        <f t="shared" ca="1" si="15"/>
        <v>-0.13904167613490745</v>
      </c>
      <c r="DI3" s="10">
        <f t="shared" ca="1" si="15"/>
        <v>-0.13947694444031361</v>
      </c>
      <c r="DJ3" s="10">
        <f t="shared" ref="DJ3:ES3" ca="1" si="16">DJ21*DJ$10</f>
        <v>-0.13990213735483234</v>
      </c>
      <c r="DK3" s="10">
        <f t="shared" ca="1" si="16"/>
        <v>-0.14031772360667064</v>
      </c>
      <c r="DL3" s="10">
        <f t="shared" ca="1" si="16"/>
        <v>-0.14072413702037403</v>
      </c>
      <c r="DM3" s="10">
        <f t="shared" ca="1" si="16"/>
        <v>-0.14112177976950604</v>
      </c>
      <c r="DN3" s="10">
        <f t="shared" ca="1" si="16"/>
        <v>-0.14151102529033677</v>
      </c>
      <c r="DO3" s="10">
        <f t="shared" ca="1" si="16"/>
        <v>-0.14189222089393605</v>
      </c>
      <c r="DP3" s="10">
        <f t="shared" ca="1" si="16"/>
        <v>-0.1422656901098204</v>
      </c>
      <c r="DQ3" s="10">
        <f t="shared" ca="1" si="16"/>
        <v>-0.14263173479054192</v>
      </c>
      <c r="DR3" s="10">
        <f t="shared" ca="1" si="16"/>
        <v>-0.1429906370032957</v>
      </c>
      <c r="DS3" s="10">
        <f t="shared" ca="1" si="16"/>
        <v>-0.14334266073166688</v>
      </c>
      <c r="DT3" s="10">
        <f t="shared" ca="1" si="16"/>
        <v>-0.14368805340804713</v>
      </c>
      <c r="DU3" s="10">
        <f t="shared" ca="1" si="16"/>
        <v>-0.14402704729494198</v>
      </c>
      <c r="DV3" s="10">
        <f t="shared" ca="1" si="16"/>
        <v>-0.14435986073134707</v>
      </c>
      <c r="DW3" s="10">
        <f t="shared" ca="1" si="16"/>
        <v>-0.14468669925857086</v>
      </c>
      <c r="DX3" s="10">
        <f t="shared" ca="1" si="16"/>
        <v>-0.14500775663827206</v>
      </c>
      <c r="DY3" s="10">
        <f t="shared" ca="1" si="16"/>
        <v>-0.14532321577407048</v>
      </c>
      <c r="DZ3" s="10">
        <f t="shared" ca="1" si="16"/>
        <v>-0.1456332495468235</v>
      </c>
      <c r="EA3" s="10">
        <f t="shared" ca="1" si="16"/>
        <v>-0.14593802157255409</v>
      </c>
      <c r="EB3" s="10">
        <f t="shared" ca="1" si="16"/>
        <v>-0.14623768689102321</v>
      </c>
      <c r="EC3" s="10">
        <f t="shared" ca="1" si="16"/>
        <v>-0.14653239259206188</v>
      </c>
      <c r="ED3" s="10">
        <f t="shared" ca="1" si="16"/>
        <v>-0.14682227838600884</v>
      </c>
      <c r="EE3" s="10">
        <f t="shared" ca="1" si="16"/>
        <v>-0.1471074771238978</v>
      </c>
      <c r="EF3" s="10">
        <f t="shared" ca="1" si="16"/>
        <v>-0.14738811527243773</v>
      </c>
      <c r="EG3" s="10">
        <f t="shared" ca="1" si="16"/>
        <v>-0.1476643133482767</v>
      </c>
      <c r="EH3" s="10">
        <f t="shared" ca="1" si="16"/>
        <v>-0.14793618631556554</v>
      </c>
      <c r="EI3" s="10">
        <f t="shared" ca="1" si="16"/>
        <v>-0.1482038439504002</v>
      </c>
      <c r="EJ3" s="10">
        <f t="shared" ca="1" si="16"/>
        <v>-0.14846739117534904</v>
      </c>
      <c r="EK3" s="10">
        <f t="shared" ca="1" si="16"/>
        <v>-0.14872692836692614</v>
      </c>
      <c r="EL3" s="10">
        <f t="shared" ca="1" si="16"/>
        <v>-0.14898255163857421</v>
      </c>
      <c r="EM3" s="10">
        <f t="shared" ca="1" si="16"/>
        <v>-0.14923435310145255</v>
      </c>
      <c r="EN3" s="10">
        <f t="shared" ca="1" si="16"/>
        <v>-0.14948242110508408</v>
      </c>
      <c r="EO3" s="10">
        <f t="shared" ca="1" si="16"/>
        <v>-0.14972684045970952</v>
      </c>
      <c r="EP3" s="10">
        <f t="shared" ca="1" si="16"/>
        <v>-0.14996769264200102</v>
      </c>
      <c r="EQ3" s="10">
        <f t="shared" ca="1" si="16"/>
        <v>-0.15020505598562262</v>
      </c>
      <c r="ER3" s="10">
        <f t="shared" ca="1" si="16"/>
        <v>-0.15043900585797709</v>
      </c>
      <c r="ES3" s="10">
        <f t="shared" ca="1" si="16"/>
        <v>-0.15066961482433885</v>
      </c>
    </row>
    <row r="4" spans="1:149" ht="16.5">
      <c r="A4" s="6">
        <f ca="1">LN((RAND()^(-Results!$E$4))-1)</f>
        <v>-0.10286993118500934</v>
      </c>
      <c r="B4" s="6">
        <f ca="1">LN((RAND()^(-Results!$E$4))-1)</f>
        <v>0.60596245185495046</v>
      </c>
      <c r="C4" s="6">
        <f ca="1">LN((RAND()^(-Results!$E$4))-1)</f>
        <v>2.6283366302744535</v>
      </c>
      <c r="D4" s="6">
        <f ca="1">LN((RAND()^(-Results!$E$4))-1)</f>
        <v>-1.8651934018182013</v>
      </c>
      <c r="E4" s="6">
        <f ca="1">LN((RAND()^(-Results!$E$4))-1)</f>
        <v>0.74352023700444481</v>
      </c>
      <c r="F4" s="6">
        <f ca="1">LN((RAND()^(-Results!$E$4))-1)</f>
        <v>2.338689948850166</v>
      </c>
      <c r="G4" s="6">
        <f ca="1">LN((RAND()^(-Results!$E$4))-1)</f>
        <v>4.3392325425745675</v>
      </c>
      <c r="H4" s="6">
        <f t="shared" ca="1" si="5"/>
        <v>1.8836915793679689</v>
      </c>
      <c r="I4" s="10">
        <f ca="1">SUMPRODUCT(J4:O4,Results!B$12:G$12)+Results!$E$5*H4</f>
        <v>20.560930474214182</v>
      </c>
      <c r="J4" s="10">
        <f ca="1">SUMPRODUCT($A4:$F4,Results!$B$15:$G$15)</f>
        <v>10.997113920634682</v>
      </c>
      <c r="K4" s="10">
        <f ca="1">SUMPRODUCT($A4:$F4,Results!$B$16:$G$16)</f>
        <v>17.18753789884537</v>
      </c>
      <c r="L4" s="10">
        <f ca="1">SUMPRODUCT($A4:$F4,Results!$B$17:$G$17)</f>
        <v>-2.5843060256994987</v>
      </c>
      <c r="M4" s="10">
        <f ca="1">SUMPRODUCT($A4:$F4,Results!$B$18:$G$18)</f>
        <v>5.5885658423282392</v>
      </c>
      <c r="N4" s="10">
        <f ca="1">SUMPRODUCT($A4:$F4,Results!$B$19:$G$19)</f>
        <v>-1.8289397181564921</v>
      </c>
      <c r="O4" s="10">
        <f ca="1">SUMPRODUCT($A4:$F4,Results!$B$20:$G$20)</f>
        <v>-5.1563856123645468</v>
      </c>
      <c r="P4" s="10" cm="1">
        <f t="array" aca="1" ref="P4" ca="1">SUMPRODUCT(J4:O4,TRANSPOSE(BL$20:BL$25))+$AD$20-$BL$27</f>
        <v>10.267077461659412</v>
      </c>
      <c r="Q4" s="10" cm="1">
        <f t="array" aca="1" ref="Q4" ca="1">SUMPRODUCT(J4:O4,TRANSPOSE(ES$20:ES$25))+$AD$20-$ES$27</f>
        <v>9.5477796378798629</v>
      </c>
      <c r="R4" s="10">
        <f ca="1">I4-Results!$E$5*H4</f>
        <v>9.2587809980063689</v>
      </c>
      <c r="S4" s="10" cm="1">
        <f t="array" aca="1" ref="S4" ca="1">SUMPRODUCT(J4:O4,TRANSPOSE(AR$28:AR$33))+$AD$20-$AC$26</f>
        <v>14.799876478347572</v>
      </c>
      <c r="T4" s="10">
        <f ca="1">SUMPRODUCT(J4:O4,Results!K$9:P$9)</f>
        <v>9.7462051438535866</v>
      </c>
      <c r="U4" s="10">
        <f ca="1">SUMPRODUCT(J4:O4,Results!K$9:P$9)+$AD$20-$AC$31</f>
        <v>9.8492215487394059</v>
      </c>
      <c r="V4" s="10">
        <f t="shared" ca="1" si="6"/>
        <v>10.29385301255477</v>
      </c>
      <c r="W4" s="10">
        <f t="shared" ca="1" si="7"/>
        <v>11.013150836334319</v>
      </c>
      <c r="X4" s="10">
        <f t="shared" ca="1" si="8"/>
        <v>11.302149476207813</v>
      </c>
      <c r="Y4" s="10">
        <f t="shared" ca="1" si="9"/>
        <v>5.7610539958666092</v>
      </c>
      <c r="Z4" s="10">
        <f t="shared" ca="1" si="10"/>
        <v>9.4884588799251119</v>
      </c>
      <c r="AA4" s="10">
        <f t="shared" ca="1" si="11"/>
        <v>10.711708925474776</v>
      </c>
      <c r="AC4" s="15" t="s">
        <v>109</v>
      </c>
      <c r="AD4" s="8">
        <f t="shared" ref="AD4:AJ4" ca="1" si="17">CORREL($K:$K,I:I)</f>
        <v>-3.986370379379882E-3</v>
      </c>
      <c r="AE4" s="8">
        <f t="shared" ca="1" si="17"/>
        <v>0.20325126925296808</v>
      </c>
      <c r="AF4" s="8">
        <f t="shared" ca="1" si="17"/>
        <v>0.99999999999999989</v>
      </c>
      <c r="AG4" s="8">
        <f t="shared" ca="1" si="17"/>
        <v>-0.28607569423560819</v>
      </c>
      <c r="AH4" s="8">
        <f t="shared" ca="1" si="17"/>
        <v>5.1460574617140813E-2</v>
      </c>
      <c r="AI4" s="8">
        <f t="shared" ca="1" si="17"/>
        <v>0.40476277695258972</v>
      </c>
      <c r="AJ4" s="8">
        <f t="shared" ca="1" si="17"/>
        <v>-0.16359431454787646</v>
      </c>
      <c r="AL4" s="12">
        <f ca="1">IF(Results!B6=1,SUMPRODUCT(AP4:AU4,AP4:AU4)/AR4,1)</f>
        <v>441849.75081420824</v>
      </c>
      <c r="AM4" s="2"/>
      <c r="AN4" s="3">
        <f ca="1">SUMPRODUCT(L:L,I:I)*Results!B6</f>
        <v>287878.7187401292</v>
      </c>
      <c r="AO4" s="12"/>
      <c r="AP4" s="3">
        <f ca="1">SUMPRODUCT($L:$L,J:J)*AP12</f>
        <v>147857.20637659178</v>
      </c>
      <c r="AQ4" s="3">
        <f ca="1">SUMPRODUCT($L:$L,K:K)*Results!$B6</f>
        <v>66177.761471479345</v>
      </c>
      <c r="AR4" s="3">
        <f ca="1">SUMPRODUCT($L:$L,L:L)*Results!$B6</f>
        <v>114455.96835025863</v>
      </c>
      <c r="AS4" s="3">
        <f ca="1">SUMPRODUCT($L:$L,M:M)*Results!$B6</f>
        <v>9294.5594581595542</v>
      </c>
      <c r="AT4" s="3">
        <f ca="1">SUMPRODUCT($L:$L,N:N)*Results!$B6</f>
        <v>-98928.778491297431</v>
      </c>
      <c r="AU4" s="3">
        <f ca="1">SUMPRODUCT($L:$L,O:O)*Results!$B6</f>
        <v>36846.041355860078</v>
      </c>
      <c r="AW4" s="10"/>
      <c r="AX4" s="10">
        <f t="shared" ref="AX4:CC4" ca="1" si="18">AX22*AX$10</f>
        <v>0.73317301121017942</v>
      </c>
      <c r="AY4" s="10">
        <f t="shared" ca="1" si="18"/>
        <v>0.91247229624967274</v>
      </c>
      <c r="AZ4" s="10">
        <f t="shared" ca="1" si="18"/>
        <v>1.0466073740541713</v>
      </c>
      <c r="BA4" s="10">
        <f t="shared" ca="1" si="18"/>
        <v>1.1641173457950058</v>
      </c>
      <c r="BB4" s="10">
        <f t="shared" ca="1" si="18"/>
        <v>1.2652691130583715</v>
      </c>
      <c r="BC4" s="10">
        <f t="shared" ca="1" si="18"/>
        <v>1.3526990130661747</v>
      </c>
      <c r="BD4" s="10">
        <f t="shared" ca="1" si="18"/>
        <v>1.4282674440230219</v>
      </c>
      <c r="BE4" s="10">
        <f t="shared" ca="1" si="18"/>
        <v>1.4935696105547842</v>
      </c>
      <c r="BF4" s="10">
        <f t="shared" ca="1" si="18"/>
        <v>1.5499797959130961</v>
      </c>
      <c r="BG4" s="10">
        <f t="shared" ca="1" si="18"/>
        <v>1.5986849147445239</v>
      </c>
      <c r="BH4" s="10">
        <f t="shared" ca="1" si="18"/>
        <v>1.6407100027624282</v>
      </c>
      <c r="BI4" s="10">
        <f t="shared" ca="1" si="18"/>
        <v>1.6769395854341926</v>
      </c>
      <c r="BJ4" s="10">
        <f t="shared" ca="1" si="18"/>
        <v>1.7081367776543159</v>
      </c>
      <c r="BK4" s="10">
        <f t="shared" ca="1" si="18"/>
        <v>1.7349601603631866</v>
      </c>
      <c r="BL4" s="10">
        <f t="shared" ca="1" si="18"/>
        <v>1.7579785426904762</v>
      </c>
      <c r="BM4" s="10">
        <f t="shared" ca="1" si="18"/>
        <v>1.7776837376483383</v>
      </c>
      <c r="BN4" s="10">
        <f t="shared" ca="1" si="18"/>
        <v>1.794501536495636</v>
      </c>
      <c r="BO4" s="10">
        <f t="shared" ca="1" si="18"/>
        <v>1.8088010898870042</v>
      </c>
      <c r="BP4" s="10">
        <f t="shared" ca="1" si="18"/>
        <v>1.8209029048165963</v>
      </c>
      <c r="BQ4" s="10">
        <f t="shared" ca="1" si="18"/>
        <v>1.8310856532330519</v>
      </c>
      <c r="BR4" s="10">
        <f t="shared" ca="1" si="18"/>
        <v>1.8395919683889816</v>
      </c>
      <c r="BS4" s="10">
        <f t="shared" ca="1" si="18"/>
        <v>1.8466333830192643</v>
      </c>
      <c r="BT4" s="10">
        <f t="shared" ca="1" si="18"/>
        <v>1.8523945418999415</v>
      </c>
      <c r="BU4" s="10">
        <f t="shared" ca="1" si="18"/>
        <v>1.857036801525028</v>
      </c>
      <c r="BV4" s="10">
        <f t="shared" ca="1" si="18"/>
        <v>1.8607013120900997</v>
      </c>
      <c r="BW4" s="10">
        <f t="shared" ca="1" si="18"/>
        <v>1.8635116617964922</v>
      </c>
      <c r="BX4" s="10">
        <f t="shared" ca="1" si="18"/>
        <v>1.8655761505700816</v>
      </c>
      <c r="BY4" s="10">
        <f t="shared" ca="1" si="18"/>
        <v>1.8669897494010699</v>
      </c>
      <c r="BZ4" s="10">
        <f t="shared" ca="1" si="18"/>
        <v>1.8678357923973199</v>
      </c>
      <c r="CA4" s="10">
        <f t="shared" ca="1" si="18"/>
        <v>1.8681874410460826</v>
      </c>
      <c r="CB4" s="10">
        <f t="shared" ca="1" si="18"/>
        <v>1.8681089538596876</v>
      </c>
      <c r="CC4" s="10">
        <f t="shared" ca="1" si="18"/>
        <v>1.8676567893296312</v>
      </c>
      <c r="CD4" s="10">
        <f t="shared" ref="CD4:DI4" ca="1" si="19">CD22*CD$10</f>
        <v>1.8668805657492289</v>
      </c>
      <c r="CE4" s="10">
        <f t="shared" ca="1" si="19"/>
        <v>1.8658238978344759</v>
      </c>
      <c r="CF4" s="10">
        <f t="shared" ca="1" si="19"/>
        <v>1.8645251270477365</v>
      </c>
      <c r="CG4" s="10">
        <f t="shared" ca="1" si="19"/>
        <v>1.863017960003299</v>
      </c>
      <c r="CH4" s="10">
        <f t="shared" ca="1" si="19"/>
        <v>1.861332027220006</v>
      </c>
      <c r="CI4" s="10">
        <f t="shared" ca="1" si="19"/>
        <v>1.8594933727123031</v>
      </c>
      <c r="CJ4" s="10">
        <f t="shared" ca="1" si="19"/>
        <v>1.8575248834180986</v>
      </c>
      <c r="CK4" s="10">
        <f t="shared" ca="1" si="19"/>
        <v>1.8554466662015903</v>
      </c>
      <c r="CL4" s="10">
        <f t="shared" ca="1" si="19"/>
        <v>1.8532763791021483</v>
      </c>
      <c r="CM4" s="10">
        <f t="shared" ca="1" si="19"/>
        <v>1.8510295225940514</v>
      </c>
      <c r="CN4" s="10">
        <f t="shared" ca="1" si="19"/>
        <v>1.8487196958498069</v>
      </c>
      <c r="CO4" s="10">
        <f t="shared" ca="1" si="19"/>
        <v>1.8463588223401308</v>
      </c>
      <c r="CP4" s="10">
        <f t="shared" ca="1" si="19"/>
        <v>1.8439573485383902</v>
      </c>
      <c r="CQ4" s="10">
        <f t="shared" ca="1" si="19"/>
        <v>1.8415244190116311</v>
      </c>
      <c r="CR4" s="10">
        <f t="shared" ca="1" si="19"/>
        <v>1.8390680307619067</v>
      </c>
      <c r="CS4" s="10">
        <f t="shared" ca="1" si="19"/>
        <v>1.8365951693202645</v>
      </c>
      <c r="CT4" s="10">
        <f t="shared" ca="1" si="19"/>
        <v>1.8341119287829759</v>
      </c>
      <c r="CU4" s="10">
        <f t="shared" ca="1" si="19"/>
        <v>1.8316236177082641</v>
      </c>
      <c r="CV4" s="10">
        <f t="shared" ca="1" si="19"/>
        <v>1.8291348525559397</v>
      </c>
      <c r="CW4" s="10">
        <f t="shared" ca="1" si="19"/>
        <v>1.8266496401469947</v>
      </c>
      <c r="CX4" s="10">
        <f t="shared" ca="1" si="19"/>
        <v>1.8241714504410556</v>
      </c>
      <c r="CY4" s="10">
        <f t="shared" ca="1" si="19"/>
        <v>1.821703280773119</v>
      </c>
      <c r="CZ4" s="10">
        <f t="shared" ca="1" si="19"/>
        <v>1.8192477125540789</v>
      </c>
      <c r="DA4" s="10">
        <f t="shared" ca="1" si="19"/>
        <v>1.8168069613196243</v>
      </c>
      <c r="DB4" s="10">
        <f t="shared" ca="1" si="19"/>
        <v>1.8143829209069449</v>
      </c>
      <c r="DC4" s="10">
        <f t="shared" ca="1" si="19"/>
        <v>1.8119772024463396</v>
      </c>
      <c r="DD4" s="10">
        <f t="shared" ca="1" si="19"/>
        <v>1.8095911687737227</v>
      </c>
      <c r="DE4" s="10">
        <f t="shared" ca="1" si="19"/>
        <v>1.8072259647986841</v>
      </c>
      <c r="DF4" s="10">
        <f t="shared" ca="1" si="19"/>
        <v>1.8048825442999779</v>
      </c>
      <c r="DG4" s="10">
        <f t="shared" ca="1" si="19"/>
        <v>1.8025616935650419</v>
      </c>
      <c r="DH4" s="10">
        <f t="shared" ca="1" si="19"/>
        <v>1.800264052241427</v>
      </c>
      <c r="DI4" s="10">
        <f t="shared" ca="1" si="19"/>
        <v>1.7979901317250833</v>
      </c>
      <c r="DJ4" s="10">
        <f t="shared" ref="DJ4:ES4" ca="1" si="20">DJ22*DJ$10</f>
        <v>1.7957403313725515</v>
      </c>
      <c r="DK4" s="10">
        <f t="shared" ca="1" si="20"/>
        <v>1.7935149527907146</v>
      </c>
      <c r="DL4" s="10">
        <f t="shared" ca="1" si="20"/>
        <v>1.7913142124282371</v>
      </c>
      <c r="DM4" s="10">
        <f t="shared" ca="1" si="20"/>
        <v>1.7891382526667805</v>
      </c>
      <c r="DN4" s="10">
        <f t="shared" ca="1" si="20"/>
        <v>1.786987151587083</v>
      </c>
      <c r="DO4" s="10">
        <f t="shared" ca="1" si="20"/>
        <v>1.7848609315646526</v>
      </c>
      <c r="DP4" s="10">
        <f t="shared" ca="1" si="20"/>
        <v>1.7827595668318852</v>
      </c>
      <c r="DQ4" s="10">
        <f t="shared" ca="1" si="20"/>
        <v>1.7806829901275145</v>
      </c>
      <c r="DR4" s="10">
        <f t="shared" ca="1" si="20"/>
        <v>1.7786310985403149</v>
      </c>
      <c r="DS4" s="10">
        <f t="shared" ca="1" si="20"/>
        <v>1.7766037586415386</v>
      </c>
      <c r="DT4" s="10">
        <f t="shared" ca="1" si="20"/>
        <v>1.7746008109896259</v>
      </c>
      <c r="DU4" s="10">
        <f t="shared" ca="1" si="20"/>
        <v>1.7726220740810259</v>
      </c>
      <c r="DV4" s="10">
        <f t="shared" ca="1" si="20"/>
        <v>1.7706673478123929</v>
      </c>
      <c r="DW4" s="10">
        <f t="shared" ca="1" si="20"/>
        <v>1.7687364165118462</v>
      </c>
      <c r="DX4" s="10">
        <f t="shared" ca="1" si="20"/>
        <v>1.7668290515902738</v>
      </c>
      <c r="DY4" s="10">
        <f t="shared" ca="1" si="20"/>
        <v>1.7649450138577296</v>
      </c>
      <c r="DZ4" s="10">
        <f t="shared" ca="1" si="20"/>
        <v>1.7630840555447413</v>
      </c>
      <c r="EA4" s="10">
        <f t="shared" ca="1" si="20"/>
        <v>1.7612459220636965</v>
      </c>
      <c r="EB4" s="10">
        <f t="shared" ca="1" si="20"/>
        <v>1.7594303535413858</v>
      </c>
      <c r="EC4" s="10">
        <f t="shared" ca="1" si="20"/>
        <v>1.7576370861501369</v>
      </c>
      <c r="ED4" s="10">
        <f t="shared" ca="1" si="20"/>
        <v>1.7558658532618012</v>
      </c>
      <c r="EE4" s="10">
        <f t="shared" ca="1" si="20"/>
        <v>1.7541163864459712</v>
      </c>
      <c r="EF4" s="10">
        <f t="shared" ca="1" si="20"/>
        <v>1.7523884163313388</v>
      </c>
      <c r="EG4" s="10">
        <f t="shared" ca="1" si="20"/>
        <v>1.7506816733468793</v>
      </c>
      <c r="EH4" s="10">
        <f t="shared" ca="1" si="20"/>
        <v>1.7489958883575585</v>
      </c>
      <c r="EI4" s="10">
        <f t="shared" ca="1" si="20"/>
        <v>1.7473307932075695</v>
      </c>
      <c r="EJ4" s="10">
        <f t="shared" ca="1" si="20"/>
        <v>1.7456861211825414</v>
      </c>
      <c r="EK4" s="10">
        <f t="shared" ca="1" si="20"/>
        <v>1.7440616074008171</v>
      </c>
      <c r="EL4" s="10">
        <f t="shared" ca="1" si="20"/>
        <v>1.7424569891427133</v>
      </c>
      <c r="EM4" s="10">
        <f t="shared" ca="1" si="20"/>
        <v>1.7408720061255911</v>
      </c>
      <c r="EN4" s="10">
        <f t="shared" ca="1" si="20"/>
        <v>1.7393064007316639</v>
      </c>
      <c r="EO4" s="10">
        <f t="shared" ca="1" si="20"/>
        <v>1.7377599181946135</v>
      </c>
      <c r="EP4" s="10">
        <f t="shared" ca="1" si="20"/>
        <v>1.7362323067503778</v>
      </c>
      <c r="EQ4" s="10">
        <f t="shared" ca="1" si="20"/>
        <v>1.7347233177568122</v>
      </c>
      <c r="ER4" s="10">
        <f t="shared" ca="1" si="20"/>
        <v>1.7332327057863801</v>
      </c>
      <c r="ES4" s="10">
        <f t="shared" ca="1" si="20"/>
        <v>1.7317602286954945</v>
      </c>
    </row>
    <row r="5" spans="1:149" ht="16.5">
      <c r="A5" s="6">
        <f ca="1">LN((RAND()^(-Results!$E$4))-1)</f>
        <v>5.8359513439276958</v>
      </c>
      <c r="B5" s="6">
        <f ca="1">LN((RAND()^(-Results!$E$4))-1)</f>
        <v>4.5486327709122385</v>
      </c>
      <c r="C5" s="6">
        <f ca="1">LN((RAND()^(-Results!$E$4))-1)</f>
        <v>1.9134640230453495</v>
      </c>
      <c r="D5" s="6">
        <f ca="1">LN((RAND()^(-Results!$E$4))-1)</f>
        <v>0.11669504468447506</v>
      </c>
      <c r="E5" s="6">
        <f ca="1">LN((RAND()^(-Results!$E$4))-1)</f>
        <v>1.6700508411308379</v>
      </c>
      <c r="F5" s="6">
        <f ca="1">LN((RAND()^(-Results!$E$4))-1)</f>
        <v>2.4483955989366181E-2</v>
      </c>
      <c r="G5" s="6">
        <f ca="1">LN((RAND()^(-Results!$E$4))-1)</f>
        <v>1.3201198729490569</v>
      </c>
      <c r="H5" s="6">
        <f t="shared" ca="1" si="5"/>
        <v>-1.1354210902575417</v>
      </c>
      <c r="I5" s="10">
        <f ca="1">SUMPRODUCT(J5:O5,Results!B$12:G$12)+Results!$E$5*H5</f>
        <v>51.173904241497866</v>
      </c>
      <c r="J5" s="10">
        <f ca="1">SUMPRODUCT($A5:$F5,Results!$B$15:$G$15)</f>
        <v>26.96363599737224</v>
      </c>
      <c r="K5" s="10">
        <f ca="1">SUMPRODUCT($A5:$F5,Results!$B$16:$G$16)</f>
        <v>20.783415260844549</v>
      </c>
      <c r="L5" s="10">
        <f ca="1">SUMPRODUCT($A5:$F5,Results!$B$17:$G$17)</f>
        <v>15.563860780041352</v>
      </c>
      <c r="M5" s="10">
        <f ca="1">SUMPRODUCT($A5:$F5,Results!$B$18:$G$18)</f>
        <v>5.0599388487676151</v>
      </c>
      <c r="N5" s="10">
        <f ca="1">SUMPRODUCT($A5:$F5,Results!$B$19:$G$19)</f>
        <v>-10.376106456153618</v>
      </c>
      <c r="O5" s="10">
        <f ca="1">SUMPRODUCT($A5:$F5,Results!$B$20:$G$20)</f>
        <v>-9.0046535030100898</v>
      </c>
      <c r="P5" s="10" cm="1">
        <f t="array" aca="1" ref="P5" ca="1">SUMPRODUCT(J5:O5,TRANSPOSE(BL$20:BL$25))+$AD$20-$BL$27</f>
        <v>56.291488956893986</v>
      </c>
      <c r="Q5" s="10" cm="1">
        <f t="array" aca="1" ref="Q5" ca="1">SUMPRODUCT(J5:O5,TRANSPOSE(ES$20:ES$25))+$AD$20-$ES$27</f>
        <v>58.798772279433592</v>
      </c>
      <c r="R5" s="10">
        <f ca="1">I5-Results!$E$5*H5</f>
        <v>57.986430783043119</v>
      </c>
      <c r="S5" s="10" cm="1">
        <f t="array" aca="1" ref="S5" ca="1">SUMPRODUCT(J5:O5,TRANSPOSE(AR$28:AR$33))+$AD$20-$AC$26</f>
        <v>48.551981385127682</v>
      </c>
      <c r="T5" s="10">
        <f ca="1">SUMPRODUCT(J5:O5,Results!K$9:P$9)</f>
        <v>59.011687331793667</v>
      </c>
      <c r="U5" s="10">
        <f ca="1">SUMPRODUCT(J5:O5,Results!K$9:P$9)+$AD$20-$AC$31</f>
        <v>59.114703736679488</v>
      </c>
      <c r="V5" s="10">
        <f t="shared" ca="1" si="6"/>
        <v>-5.11758471539612</v>
      </c>
      <c r="W5" s="10">
        <f t="shared" ca="1" si="7"/>
        <v>-7.6248680379357268</v>
      </c>
      <c r="X5" s="10">
        <f t="shared" ca="1" si="8"/>
        <v>-6.8125265415452532</v>
      </c>
      <c r="Y5" s="10">
        <f t="shared" ca="1" si="9"/>
        <v>2.6219228563701833</v>
      </c>
      <c r="Z5" s="10">
        <f t="shared" ca="1" si="10"/>
        <v>40.101432647208796</v>
      </c>
      <c r="AA5" s="10">
        <f t="shared" ca="1" si="11"/>
        <v>-7.9407994951816221</v>
      </c>
      <c r="AC5" s="15" t="s">
        <v>110</v>
      </c>
      <c r="AD5" s="8">
        <f t="shared" ref="AD5:AJ5" ca="1" si="21">CORREL($L:$L,I:I)</f>
        <v>0.62662338746525648</v>
      </c>
      <c r="AE5" s="8">
        <f t="shared" ca="1" si="21"/>
        <v>0.58291966044733379</v>
      </c>
      <c r="AF5" s="8">
        <f t="shared" ca="1" si="21"/>
        <v>-0.28607569423560819</v>
      </c>
      <c r="AG5" s="8">
        <f t="shared" ca="1" si="21"/>
        <v>1.0000000000000002</v>
      </c>
      <c r="AH5" s="8">
        <f t="shared" ca="1" si="21"/>
        <v>0.10396842001681604</v>
      </c>
      <c r="AI5" s="8">
        <f t="shared" ca="1" si="21"/>
        <v>-0.58666999465037262</v>
      </c>
      <c r="AJ5" s="8">
        <f t="shared" ca="1" si="21"/>
        <v>-4.7166804393134414E-2</v>
      </c>
      <c r="AL5" s="12">
        <f ca="1">IF(Results!B7=1,SUMPRODUCT(AP5:AU5,AP5:AU5)/AS5,1)</f>
        <v>453080.67696403689</v>
      </c>
      <c r="AM5" s="2"/>
      <c r="AN5" s="3">
        <f ca="1">SUMPRODUCT(M:M,I:I)*Results!B7</f>
        <v>187403.33686591618</v>
      </c>
      <c r="AO5" s="12"/>
      <c r="AP5" s="3">
        <f ca="1">SUMPRODUCT($M:$M,J:J)*Results!$B7</f>
        <v>84515.119447374454</v>
      </c>
      <c r="AQ5" s="3">
        <f ca="1">SUMPRODUCT($M:$M,K:K)*Results!$B7</f>
        <v>16668.412114033668</v>
      </c>
      <c r="AR5" s="3">
        <f ca="1">SUMPRODUCT($M:$M,L:L)*Results!$B7</f>
        <v>9294.5594581595542</v>
      </c>
      <c r="AS5" s="3">
        <f ca="1">SUMPRODUCT($M:$M,M:M)*Results!$B7</f>
        <v>58668.241225600075</v>
      </c>
      <c r="AT5" s="3">
        <f ca="1">SUMPRODUCT($M:$M,N:N)*Results!$B7</f>
        <v>-77141.194777564859</v>
      </c>
      <c r="AU5" s="3">
        <f ca="1">SUMPRODUCT($M:$M,O:O)*Results!$B7</f>
        <v>-98395.578038041931</v>
      </c>
      <c r="AW5" s="10"/>
      <c r="AX5" s="10">
        <f t="shared" ref="AX5:CC5" ca="1" si="22">AX23*AX$10</f>
        <v>0.46545028647356884</v>
      </c>
      <c r="AY5" s="10">
        <f t="shared" ca="1" si="22"/>
        <v>0.40423551469368885</v>
      </c>
      <c r="AZ5" s="10">
        <f t="shared" ca="1" si="22"/>
        <v>0.3571938237240424</v>
      </c>
      <c r="BA5" s="10">
        <f t="shared" ca="1" si="22"/>
        <v>0.31414227156202729</v>
      </c>
      <c r="BB5" s="10">
        <f t="shared" ca="1" si="22"/>
        <v>0.27553716140632112</v>
      </c>
      <c r="BC5" s="10">
        <f t="shared" ca="1" si="22"/>
        <v>0.24069744134387538</v>
      </c>
      <c r="BD5" s="10">
        <f t="shared" ca="1" si="22"/>
        <v>0.20920490662631355</v>
      </c>
      <c r="BE5" s="10">
        <f t="shared" ca="1" si="22"/>
        <v>0.18067758643084292</v>
      </c>
      <c r="BF5" s="10">
        <f t="shared" ca="1" si="22"/>
        <v>0.15477341470651704</v>
      </c>
      <c r="BG5" s="10">
        <f t="shared" ca="1" si="22"/>
        <v>0.13118528830766299</v>
      </c>
      <c r="BH5" s="10">
        <f t="shared" ca="1" si="22"/>
        <v>0.10963915105777779</v>
      </c>
      <c r="BI5" s="10">
        <f t="shared" ca="1" si="22"/>
        <v>8.9891835866037523E-2</v>
      </c>
      <c r="BJ5" s="10">
        <f t="shared" ca="1" si="22"/>
        <v>7.1728553833816544E-2</v>
      </c>
      <c r="BK5" s="10">
        <f t="shared" ca="1" si="22"/>
        <v>5.4960205628276852E-2</v>
      </c>
      <c r="BL5" s="10">
        <f t="shared" ca="1" si="22"/>
        <v>3.9420689084485226E-2</v>
      </c>
      <c r="BM5" s="10">
        <f t="shared" ca="1" si="22"/>
        <v>2.4964325141595512E-2</v>
      </c>
      <c r="BN5" s="10">
        <f t="shared" ca="1" si="22"/>
        <v>1.1463470648540849E-2</v>
      </c>
      <c r="BO5" s="10">
        <f t="shared" ca="1" si="22"/>
        <v>-1.1936509603081749E-3</v>
      </c>
      <c r="BP5" s="10">
        <f t="shared" ca="1" si="22"/>
        <v>-1.310489410652322E-2</v>
      </c>
      <c r="BQ5" s="10">
        <f t="shared" ca="1" si="22"/>
        <v>-2.4355917703734214E-2</v>
      </c>
      <c r="BR5" s="10">
        <f t="shared" ca="1" si="22"/>
        <v>-3.5021708643423369E-2</v>
      </c>
      <c r="BS5" s="10">
        <f t="shared" ca="1" si="22"/>
        <v>-4.516792026395762E-2</v>
      </c>
      <c r="BT5" s="10">
        <f t="shared" ca="1" si="22"/>
        <v>-5.485204494024308E-2</v>
      </c>
      <c r="BU5" s="10">
        <f t="shared" ca="1" si="22"/>
        <v>-6.4124439509184089E-2</v>
      </c>
      <c r="BV5" s="10">
        <f t="shared" ca="1" si="22"/>
        <v>-7.3029221058754201E-2</v>
      </c>
      <c r="BW5" s="10">
        <f t="shared" ca="1" si="22"/>
        <v>-8.1605049062568991E-2</v>
      </c>
      <c r="BX5" s="10">
        <f t="shared" ca="1" si="22"/>
        <v>-8.988580818061602E-2</v>
      </c>
      <c r="BY5" s="10">
        <f t="shared" ca="1" si="22"/>
        <v>-9.7901204409996709E-2</v>
      </c>
      <c r="BZ5" s="10">
        <f t="shared" ca="1" si="22"/>
        <v>-0.10567728573237939</v>
      </c>
      <c r="CA5" s="10">
        <f t="shared" ca="1" si="22"/>
        <v>-0.11323689700304301</v>
      </c>
      <c r="CB5" s="10">
        <f t="shared" ca="1" si="22"/>
        <v>-0.12060007757201982</v>
      </c>
      <c r="CC5" s="10">
        <f t="shared" ca="1" si="22"/>
        <v>-0.12778440901950711</v>
      </c>
      <c r="CD5" s="10">
        <f t="shared" ref="CD5:DI5" ca="1" si="23">CD23*CD$10</f>
        <v>-0.13480531941667509</v>
      </c>
      <c r="CE5" s="10">
        <f t="shared" ca="1" si="23"/>
        <v>-0.14167634967706522</v>
      </c>
      <c r="CF5" s="10">
        <f t="shared" ca="1" si="23"/>
        <v>-0.14840938682952753</v>
      </c>
      <c r="CG5" s="10">
        <f t="shared" ca="1" si="23"/>
        <v>-0.15501486840779713</v>
      </c>
      <c r="CH5" s="10">
        <f t="shared" ca="1" si="23"/>
        <v>-0.16150196160182589</v>
      </c>
      <c r="CI5" s="10">
        <f t="shared" ca="1" si="23"/>
        <v>-0.1678787203405197</v>
      </c>
      <c r="CJ5" s="10">
        <f t="shared" ca="1" si="23"/>
        <v>-0.17415222306443368</v>
      </c>
      <c r="CK5" s="10">
        <f t="shared" ca="1" si="23"/>
        <v>-0.18032869359138359</v>
      </c>
      <c r="CL5" s="10">
        <f t="shared" ca="1" si="23"/>
        <v>-0.18641360717011071</v>
      </c>
      <c r="CM5" s="10">
        <f t="shared" ca="1" si="23"/>
        <v>-0.19241178355041685</v>
      </c>
      <c r="CN5" s="10">
        <f t="shared" ca="1" si="23"/>
        <v>-0.19832746866684703</v>
      </c>
      <c r="CO5" s="10">
        <f t="shared" ca="1" si="23"/>
        <v>-0.2041644063321125</v>
      </c>
      <c r="CP5" s="10">
        <f t="shared" ca="1" si="23"/>
        <v>-0.20992590116180113</v>
      </c>
      <c r="CQ5" s="10">
        <f t="shared" ca="1" si="23"/>
        <v>-0.2156148737999371</v>
      </c>
      <c r="CR5" s="10">
        <f t="shared" ca="1" si="23"/>
        <v>-0.22123390938251009</v>
      </c>
      <c r="CS5" s="10">
        <f t="shared" ca="1" si="23"/>
        <v>-0.22678530006058073</v>
      </c>
      <c r="CT5" s="10">
        <f t="shared" ca="1" si="23"/>
        <v>-0.23227108230370855</v>
      </c>
      <c r="CU5" s="10">
        <f t="shared" ca="1" si="23"/>
        <v>-0.23769306961629577</v>
      </c>
      <c r="CV5" s="10">
        <f t="shared" ca="1" si="23"/>
        <v>-0.24305288122233071</v>
      </c>
      <c r="CW5" s="10">
        <f t="shared" ca="1" si="23"/>
        <v>-0.24835196720650304</v>
      </c>
      <c r="CX5" s="10">
        <f t="shared" ca="1" si="23"/>
        <v>-0.25359163054051403</v>
      </c>
      <c r="CY5" s="10">
        <f t="shared" ca="1" si="23"/>
        <v>-0.2587730463715413</v>
      </c>
      <c r="CZ5" s="10">
        <f t="shared" ca="1" si="23"/>
        <v>-0.26389727890432507</v>
      </c>
      <c r="DA5" s="10">
        <f t="shared" ca="1" si="23"/>
        <v>-0.26896529616838993</v>
      </c>
      <c r="DB5" s="10">
        <f t="shared" ca="1" si="23"/>
        <v>-0.27397798292685088</v>
      </c>
      <c r="DC5" s="10">
        <f t="shared" ca="1" si="23"/>
        <v>-0.27893615195241567</v>
      </c>
      <c r="DD5" s="10">
        <f t="shared" ca="1" si="23"/>
        <v>-0.28384055386910484</v>
      </c>
      <c r="DE5" s="10">
        <f t="shared" ca="1" si="23"/>
        <v>-0.28869188573438515</v>
      </c>
      <c r="DF5" s="10">
        <f t="shared" ca="1" si="23"/>
        <v>-0.29349079851544418</v>
      </c>
      <c r="DG5" s="10">
        <f t="shared" ca="1" si="23"/>
        <v>-0.29823790359489866</v>
      </c>
      <c r="DH5" s="10">
        <f t="shared" ca="1" si="23"/>
        <v>-0.30293377842499108</v>
      </c>
      <c r="DI5" s="10">
        <f t="shared" ca="1" si="23"/>
        <v>-0.30757897143504509</v>
      </c>
      <c r="DJ5" s="10">
        <f t="shared" ref="DJ5:ES5" ca="1" si="24">DJ23*DJ$10</f>
        <v>-0.31217400628436343</v>
      </c>
      <c r="DK5" s="10">
        <f t="shared" ca="1" si="24"/>
        <v>-0.31671938554168183</v>
      </c>
      <c r="DL5" s="10">
        <f t="shared" ca="1" si="24"/>
        <v>-0.32121559386252896</v>
      </c>
      <c r="DM5" s="10">
        <f t="shared" ca="1" si="24"/>
        <v>-0.32566310072725385</v>
      </c>
      <c r="DN5" s="10">
        <f t="shared" ca="1" si="24"/>
        <v>-0.33006236279491474</v>
      </c>
      <c r="DO5" s="10">
        <f t="shared" ca="1" si="24"/>
        <v>-0.334413825921552</v>
      </c>
      <c r="DP5" s="10">
        <f t="shared" ca="1" si="24"/>
        <v>-0.33871792688550495</v>
      </c>
      <c r="DQ5" s="10">
        <f t="shared" ca="1" si="24"/>
        <v>-0.34297509485724842</v>
      </c>
      <c r="DR5" s="10">
        <f t="shared" ca="1" si="24"/>
        <v>-0.347185752646683</v>
      </c>
      <c r="DS5" s="10">
        <f t="shared" ca="1" si="24"/>
        <v>-0.3513503177567881</v>
      </c>
      <c r="DT5" s="10">
        <f t="shared" ca="1" si="24"/>
        <v>-0.3554692032690237</v>
      </c>
      <c r="DU5" s="10">
        <f t="shared" ca="1" si="24"/>
        <v>-0.35954281858274917</v>
      </c>
      <c r="DV5" s="10">
        <f t="shared" ca="1" si="24"/>
        <v>-0.36357157002818946</v>
      </c>
      <c r="DW5" s="10">
        <f t="shared" ca="1" si="24"/>
        <v>-0.36755586137007101</v>
      </c>
      <c r="DX5" s="10">
        <f t="shared" ca="1" si="24"/>
        <v>-0.3714960942169202</v>
      </c>
      <c r="DY5" s="10">
        <f t="shared" ca="1" si="24"/>
        <v>-0.37539266834915497</v>
      </c>
      <c r="DZ5" s="10">
        <f t="shared" ca="1" si="24"/>
        <v>-0.37924598197745324</v>
      </c>
      <c r="EA5" s="10">
        <f t="shared" ca="1" si="24"/>
        <v>-0.38305643194143807</v>
      </c>
      <c r="EB5" s="10">
        <f t="shared" ca="1" si="24"/>
        <v>-0.38682441385744737</v>
      </c>
      <c r="EC5" s="10">
        <f t="shared" ca="1" si="24"/>
        <v>-0.39055032222303399</v>
      </c>
      <c r="ED5" s="10">
        <f t="shared" ca="1" si="24"/>
        <v>-0.39423455048487088</v>
      </c>
      <c r="EE5" s="10">
        <f t="shared" ca="1" si="24"/>
        <v>-0.39787749107585796</v>
      </c>
      <c r="EF5" s="10">
        <f t="shared" ca="1" si="24"/>
        <v>-0.4014795354264809</v>
      </c>
      <c r="EG5" s="10">
        <f t="shared" ca="1" si="24"/>
        <v>-0.40504107395480432</v>
      </c>
      <c r="EH5" s="10">
        <f t="shared" ca="1" si="24"/>
        <v>-0.40856249603889205</v>
      </c>
      <c r="EI5" s="10">
        <f t="shared" ca="1" si="24"/>
        <v>-0.41204418997494363</v>
      </c>
      <c r="EJ5" s="10">
        <f t="shared" ca="1" si="24"/>
        <v>-0.41548654292398318</v>
      </c>
      <c r="EK5" s="10">
        <f t="shared" ca="1" si="24"/>
        <v>-0.41888994084954156</v>
      </c>
      <c r="EL5" s="10">
        <f t="shared" ca="1" si="24"/>
        <v>-0.4222547684484369</v>
      </c>
      <c r="EM5" s="10">
        <f t="shared" ca="1" si="24"/>
        <v>-0.42558140907644632</v>
      </c>
      <c r="EN5" s="10">
        <f t="shared" ca="1" si="24"/>
        <v>-0.42887024467040907</v>
      </c>
      <c r="EO5" s="10">
        <f t="shared" ca="1" si="24"/>
        <v>-0.43212165566806787</v>
      </c>
      <c r="EP5" s="10">
        <f t="shared" ca="1" si="24"/>
        <v>-0.43533602092675111</v>
      </c>
      <c r="EQ5" s="10">
        <f t="shared" ca="1" si="24"/>
        <v>-0.43851371764183095</v>
      </c>
      <c r="ER5" s="10">
        <f t="shared" ca="1" si="24"/>
        <v>-0.44165512126573808</v>
      </c>
      <c r="ES5" s="10">
        <f t="shared" ca="1" si="24"/>
        <v>-0.44476060542817836</v>
      </c>
    </row>
    <row r="6" spans="1:149" ht="16.5">
      <c r="A6" s="6">
        <f ca="1">LN((RAND()^(-Results!$E$4))-1)</f>
        <v>3.7528235499616955</v>
      </c>
      <c r="B6" s="6">
        <f ca="1">LN((RAND()^(-Results!$E$4))-1)</f>
        <v>7.1609387407342515</v>
      </c>
      <c r="C6" s="6">
        <f ca="1">LN((RAND()^(-Results!$E$4))-1)</f>
        <v>5.6031990744350972</v>
      </c>
      <c r="D6" s="6">
        <f ca="1">LN((RAND()^(-Results!$E$4))-1)</f>
        <v>3.9879456589293238</v>
      </c>
      <c r="E6" s="6">
        <f ca="1">LN((RAND()^(-Results!$E$4))-1)</f>
        <v>5.5355891662960772</v>
      </c>
      <c r="F6" s="6">
        <f ca="1">LN((RAND()^(-Results!$E$4))-1)</f>
        <v>2.4926312598396358</v>
      </c>
      <c r="G6" s="6">
        <f ca="1">LN((RAND()^(-Results!$E$4))-1)</f>
        <v>-1.71678204479801</v>
      </c>
      <c r="H6" s="6">
        <f t="shared" ca="1" si="5"/>
        <v>-4.172323008004609</v>
      </c>
      <c r="I6" s="10">
        <f ca="1">SUMPRODUCT(J6:O6,Results!B$12:G$12)+Results!$E$5*H6</f>
        <v>16.186124477720671</v>
      </c>
      <c r="J6" s="10">
        <f ca="1">SUMPRODUCT($A6:$F6,Results!$B$15:$G$15)</f>
        <v>28.271804020139228</v>
      </c>
      <c r="K6" s="10">
        <f ca="1">SUMPRODUCT($A6:$F6,Results!$B$16:$G$16)</f>
        <v>26.855014551818225</v>
      </c>
      <c r="L6" s="10">
        <f ca="1">SUMPRODUCT($A6:$F6,Results!$B$17:$G$17)</f>
        <v>15.69348230629817</v>
      </c>
      <c r="M6" s="10">
        <f ca="1">SUMPRODUCT($A6:$F6,Results!$B$18:$G$18)</f>
        <v>5.9595236936178262</v>
      </c>
      <c r="N6" s="10">
        <f ca="1">SUMPRODUCT($A6:$F6,Results!$B$19:$G$19)</f>
        <v>-12.00902682694004</v>
      </c>
      <c r="O6" s="10">
        <f ca="1">SUMPRODUCT($A6:$F6,Results!$B$20:$G$20)</f>
        <v>6.7114061960174345</v>
      </c>
      <c r="P6" s="10" cm="1">
        <f t="array" aca="1" ref="P6" ca="1">SUMPRODUCT(J6:O6,TRANSPOSE(BL$20:BL$25))+$AD$20-$BL$27</f>
        <v>42.846935725015712</v>
      </c>
      <c r="Q6" s="10" cm="1">
        <f t="array" aca="1" ref="Q6" ca="1">SUMPRODUCT(J6:O6,TRANSPOSE(ES$20:ES$25))+$AD$20-$ES$27</f>
        <v>42.669490344864251</v>
      </c>
      <c r="R6" s="10">
        <f ca="1">I6-Results!$E$5*H6</f>
        <v>41.220062525748325</v>
      </c>
      <c r="S6" s="10" cm="1">
        <f t="array" aca="1" ref="S6" ca="1">SUMPRODUCT(J6:O6,TRANSPOSE(AR$28:AR$33))+$AD$20-$AC$26</f>
        <v>43.674535970246076</v>
      </c>
      <c r="T6" s="10">
        <f ca="1">SUMPRODUCT(J6:O6,Results!K$9:P$9)</f>
        <v>41.971205823411402</v>
      </c>
      <c r="U6" s="10">
        <f ca="1">SUMPRODUCT(J6:O6,Results!K$9:P$9)+$AD$20-$AC$31</f>
        <v>42.074222228297224</v>
      </c>
      <c r="V6" s="10">
        <f t="shared" ca="1" si="6"/>
        <v>-26.66081124729504</v>
      </c>
      <c r="W6" s="10">
        <f t="shared" ca="1" si="7"/>
        <v>-26.483365867143579</v>
      </c>
      <c r="X6" s="10">
        <f t="shared" ca="1" si="8"/>
        <v>-25.033938048027654</v>
      </c>
      <c r="Y6" s="10">
        <f t="shared" ca="1" si="9"/>
        <v>-27.488411492525405</v>
      </c>
      <c r="Z6" s="10">
        <f t="shared" ca="1" si="10"/>
        <v>5.1136528834316017</v>
      </c>
      <c r="AA6" s="10">
        <f t="shared" ca="1" si="11"/>
        <v>-25.888097750576552</v>
      </c>
      <c r="AC6" s="15" t="s">
        <v>111</v>
      </c>
      <c r="AD6" s="8">
        <f t="shared" ref="AD6:AJ6" ca="1" si="25">CORREL($M:$M,I:I)</f>
        <v>0.60121740836566362</v>
      </c>
      <c r="AE6" s="8">
        <f t="shared" ca="1" si="25"/>
        <v>0.67559079159499136</v>
      </c>
      <c r="AF6" s="8">
        <f t="shared" ca="1" si="25"/>
        <v>5.1460574617140813E-2</v>
      </c>
      <c r="AG6" s="8">
        <f t="shared" ca="1" si="25"/>
        <v>0.10396842001681604</v>
      </c>
      <c r="AH6" s="8">
        <f t="shared" ca="1" si="25"/>
        <v>0.99999999999999989</v>
      </c>
      <c r="AI6" s="8">
        <f t="shared" ca="1" si="25"/>
        <v>-0.54754006034233471</v>
      </c>
      <c r="AJ6" s="8">
        <f t="shared" ca="1" si="25"/>
        <v>-0.79583614418524162</v>
      </c>
      <c r="AL6" s="12">
        <f ca="1">IF(Results!B8=1,SUMPRODUCT(AP6:AU6,AP6:AU6)/AT6,1)</f>
        <v>577289.74987081299</v>
      </c>
      <c r="AM6" s="2"/>
      <c r="AN6" s="3">
        <f ca="1">SUMPRODUCT(N:N,I:I)*Results!B8</f>
        <v>-424452.93043971003</v>
      </c>
      <c r="AO6" s="12"/>
      <c r="AP6" s="3">
        <f t="shared" ref="AP6:AU6" ca="1" si="26">SUMPRODUCT($N:$N,J:J)*AP14</f>
        <v>-187744.9717679949</v>
      </c>
      <c r="AQ6" s="3">
        <f t="shared" ca="1" si="26"/>
        <v>157271.17065890037</v>
      </c>
      <c r="AR6" s="3">
        <f t="shared" ca="1" si="26"/>
        <v>-98928.778491297431</v>
      </c>
      <c r="AS6" s="3">
        <f t="shared" ca="1" si="26"/>
        <v>-77141.194777564859</v>
      </c>
      <c r="AT6" s="3">
        <f t="shared" ca="1" si="26"/>
        <v>337694.94816698343</v>
      </c>
      <c r="AU6" s="3">
        <f t="shared" ca="1" si="26"/>
        <v>72040.901246283815</v>
      </c>
      <c r="AW6" s="10"/>
      <c r="AX6" s="10">
        <f t="shared" ref="AX6:CC6" ca="1" si="27">AX24*AX$10</f>
        <v>-0.82738418055170204</v>
      </c>
      <c r="AY6" s="10">
        <f t="shared" ca="1" si="27"/>
        <v>-0.73342165842669493</v>
      </c>
      <c r="AZ6" s="10">
        <f t="shared" ca="1" si="27"/>
        <v>-0.65015403666322802</v>
      </c>
      <c r="BA6" s="10">
        <f t="shared" ca="1" si="27"/>
        <v>-0.57310230168611531</v>
      </c>
      <c r="BB6" s="10">
        <f t="shared" ca="1" si="27"/>
        <v>-0.50438161270451476</v>
      </c>
      <c r="BC6" s="10">
        <f t="shared" ca="1" si="27"/>
        <v>-0.44338745272674562</v>
      </c>
      <c r="BD6" s="10">
        <f t="shared" ca="1" si="27"/>
        <v>-0.38941634429159533</v>
      </c>
      <c r="BE6" s="10">
        <f t="shared" ca="1" si="27"/>
        <v>-0.341715299710244</v>
      </c>
      <c r="BF6" s="10">
        <f t="shared" ca="1" si="27"/>
        <v>-0.29957365814166198</v>
      </c>
      <c r="BG6" s="10">
        <f t="shared" ca="1" si="27"/>
        <v>-0.26234470770494128</v>
      </c>
      <c r="BH6" s="10">
        <f t="shared" ca="1" si="27"/>
        <v>-0.22944939016150234</v>
      </c>
      <c r="BI6" s="10">
        <f t="shared" ca="1" si="27"/>
        <v>-0.20037362174232287</v>
      </c>
      <c r="BJ6" s="10">
        <f t="shared" ca="1" si="27"/>
        <v>-0.1746631886830837</v>
      </c>
      <c r="BK6" s="10">
        <f t="shared" ca="1" si="27"/>
        <v>-0.15191792391811199</v>
      </c>
      <c r="BL6" s="10">
        <f t="shared" ca="1" si="27"/>
        <v>-0.13178586669183479</v>
      </c>
      <c r="BM6" s="10">
        <f t="shared" ca="1" si="27"/>
        <v>-0.11395773326660093</v>
      </c>
      <c r="BN6" s="10">
        <f t="shared" ca="1" si="27"/>
        <v>-9.8161841747709033E-2</v>
      </c>
      <c r="BO6" s="10">
        <f t="shared" ca="1" si="27"/>
        <v>-8.4159540497415752E-2</v>
      </c>
      <c r="BP6" s="10">
        <f t="shared" ca="1" si="27"/>
        <v>-7.1741139488166392E-2</v>
      </c>
      <c r="BQ6" s="10">
        <f t="shared" ca="1" si="27"/>
        <v>-6.072231778481596E-2</v>
      </c>
      <c r="BR6" s="10">
        <f t="shared" ca="1" si="27"/>
        <v>-5.0940967829699826E-2</v>
      </c>
      <c r="BS6" s="10">
        <f t="shared" ca="1" si="27"/>
        <v>-4.2254432588409795E-2</v>
      </c>
      <c r="BT6" s="10">
        <f t="shared" ca="1" si="27"/>
        <v>-3.4537091484636843E-2</v>
      </c>
      <c r="BU6" s="10">
        <f t="shared" ca="1" si="27"/>
        <v>-2.7678253349366244E-2</v>
      </c>
      <c r="BV6" s="10">
        <f t="shared" ca="1" si="27"/>
        <v>-2.158031809042071E-2</v>
      </c>
      <c r="BW6" s="10">
        <f t="shared" ca="1" si="27"/>
        <v>-1.6157172715710679E-2</v>
      </c>
      <c r="BX6" s="10">
        <f t="shared" ca="1" si="27"/>
        <v>-1.1332791294188023E-2</v>
      </c>
      <c r="BY6" s="10">
        <f t="shared" ca="1" si="27"/>
        <v>-7.0400121825534255E-3</v>
      </c>
      <c r="BZ6" s="10">
        <f t="shared" ca="1" si="27"/>
        <v>-3.2194692710879186E-3</v>
      </c>
      <c r="CA6" s="10">
        <f t="shared" ca="1" si="27"/>
        <v>1.8134293354240272E-4</v>
      </c>
      <c r="CB6" s="10">
        <f t="shared" ca="1" si="27"/>
        <v>3.2088878690241236E-3</v>
      </c>
      <c r="CC6" s="10">
        <f t="shared" ca="1" si="27"/>
        <v>5.9043042436387324E-3</v>
      </c>
      <c r="CD6" s="10">
        <f t="shared" ref="CD6:DI6" ca="1" si="28">CD24*CD$10</f>
        <v>8.3040352042693232E-3</v>
      </c>
      <c r="CE6" s="10">
        <f t="shared" ca="1" si="28"/>
        <v>1.0440380655497879E-2</v>
      </c>
      <c r="CF6" s="10">
        <f t="shared" ca="1" si="28"/>
        <v>1.2341982516802165E-2</v>
      </c>
      <c r="CG6" s="10">
        <f t="shared" ca="1" si="28"/>
        <v>1.4034251395050417E-2</v>
      </c>
      <c r="CH6" s="10">
        <f t="shared" ca="1" si="28"/>
        <v>1.5539742022983437E-2</v>
      </c>
      <c r="CI6" s="10">
        <f t="shared" ca="1" si="28"/>
        <v>1.6878483845321215E-2</v>
      </c>
      <c r="CJ6" s="10">
        <f t="shared" ca="1" si="28"/>
        <v>1.8068272299930528E-2</v>
      </c>
      <c r="CK6" s="10">
        <f t="shared" ca="1" si="28"/>
        <v>1.9124925622643854E-2</v>
      </c>
      <c r="CL6" s="10">
        <f t="shared" ca="1" si="28"/>
        <v>2.0062511384077296E-2</v>
      </c>
      <c r="CM6" s="10">
        <f t="shared" ca="1" si="28"/>
        <v>2.0893546430880806E-2</v>
      </c>
      <c r="CN6" s="10">
        <f t="shared" ca="1" si="28"/>
        <v>2.1629173440089914E-2</v>
      </c>
      <c r="CO6" s="10">
        <f t="shared" ca="1" si="28"/>
        <v>2.227931689331418E-2</v>
      </c>
      <c r="CP6" s="10">
        <f t="shared" ca="1" si="28"/>
        <v>2.2852820928583949E-2</v>
      </c>
      <c r="CQ6" s="10">
        <f t="shared" ca="1" si="28"/>
        <v>2.3357571224363709E-2</v>
      </c>
      <c r="CR6" s="10">
        <f t="shared" ca="1" si="28"/>
        <v>2.3800602806143982E-2</v>
      </c>
      <c r="CS6" s="10">
        <f t="shared" ca="1" si="28"/>
        <v>2.4188195435767303E-2</v>
      </c>
      <c r="CT6" s="10">
        <f t="shared" ca="1" si="28"/>
        <v>2.4525958042624661E-2</v>
      </c>
      <c r="CU6" s="10">
        <f t="shared" ca="1" si="28"/>
        <v>2.481890348013369E-2</v>
      </c>
      <c r="CV6" s="10">
        <f t="shared" ca="1" si="28"/>
        <v>2.5071514737123348E-2</v>
      </c>
      <c r="CW6" s="10">
        <f t="shared" ca="1" si="28"/>
        <v>2.5287803599013021E-2</v>
      </c>
      <c r="CX6" s="10">
        <f t="shared" ca="1" si="28"/>
        <v>2.5471362635511453E-2</v>
      </c>
      <c r="CY6" s="10">
        <f t="shared" ca="1" si="28"/>
        <v>2.5625411287834344E-2</v>
      </c>
      <c r="CZ6" s="10">
        <f t="shared" ca="1" si="28"/>
        <v>2.5752836737313791E-2</v>
      </c>
      <c r="DA6" s="10">
        <f t="shared" ca="1" si="28"/>
        <v>2.5856230157142713E-2</v>
      </c>
      <c r="DB6" s="10">
        <f t="shared" ca="1" si="28"/>
        <v>2.5937918878507216E-2</v>
      </c>
      <c r="DC6" s="10">
        <f t="shared" ca="1" si="28"/>
        <v>2.599999494028837E-2</v>
      </c>
      <c r="DD6" s="10">
        <f t="shared" ca="1" si="28"/>
        <v>2.6044340436836174E-2</v>
      </c>
      <c r="DE6" s="10">
        <f t="shared" ca="1" si="28"/>
        <v>2.6072650030129933E-2</v>
      </c>
      <c r="DF6" s="10">
        <f t="shared" ca="1" si="28"/>
        <v>2.6086450950134534E-2</v>
      </c>
      <c r="DG6" s="10">
        <f t="shared" ca="1" si="28"/>
        <v>2.6087120769674566E-2</v>
      </c>
      <c r="DH6" s="10">
        <f t="shared" ca="1" si="28"/>
        <v>2.6075903207056952E-2</v>
      </c>
      <c r="DI6" s="10">
        <f t="shared" ca="1" si="28"/>
        <v>2.6053922180459817E-2</v>
      </c>
      <c r="DJ6" s="10">
        <f t="shared" ref="DJ6:ES6" ca="1" si="29">DJ24*DJ$10</f>
        <v>2.602219431229948E-2</v>
      </c>
      <c r="DK6" s="10">
        <f t="shared" ca="1" si="29"/>
        <v>2.5981640058999982E-2</v>
      </c>
      <c r="DL6" s="10">
        <f t="shared" ca="1" si="29"/>
        <v>2.5933093621444938E-2</v>
      </c>
      <c r="DM6" s="10">
        <f t="shared" ca="1" si="29"/>
        <v>2.5877311773584672E-2</v>
      </c>
      <c r="DN6" s="10">
        <f t="shared" ca="1" si="29"/>
        <v>2.5814981730937697E-2</v>
      </c>
      <c r="DO6" s="10">
        <f t="shared" ca="1" si="29"/>
        <v>2.5746728166800986E-2</v>
      </c>
      <c r="DP6" s="10">
        <f t="shared" ca="1" si="29"/>
        <v>2.567311947167852E-2</v>
      </c>
      <c r="DQ6" s="10">
        <f t="shared" ca="1" si="29"/>
        <v>2.5594673340539977E-2</v>
      </c>
      <c r="DR6" s="10">
        <f t="shared" ca="1" si="29"/>
        <v>2.5511861762895934E-2</v>
      </c>
      <c r="DS6" s="10">
        <f t="shared" ca="1" si="29"/>
        <v>2.5425115482139746E-2</v>
      </c>
      <c r="DT6" s="10">
        <f t="shared" ca="1" si="29"/>
        <v>2.5334827983067781E-2</v>
      </c>
      <c r="DU6" s="10">
        <f t="shared" ca="1" si="29"/>
        <v>2.5241359059804996E-2</v>
      </c>
      <c r="DV6" s="10">
        <f t="shared" ca="1" si="29"/>
        <v>2.5145038010450958E-2</v>
      </c>
      <c r="DW6" s="10">
        <f t="shared" ca="1" si="29"/>
        <v>2.5046166499526158E-2</v>
      </c>
      <c r="DX6" s="10">
        <f t="shared" ca="1" si="29"/>
        <v>2.494502112465978E-2</v>
      </c>
      <c r="DY6" s="10">
        <f t="shared" ca="1" si="29"/>
        <v>2.4841855719854696E-2</v>
      </c>
      <c r="DZ6" s="10">
        <f t="shared" ca="1" si="29"/>
        <v>2.4736903424027432E-2</v>
      </c>
      <c r="EA6" s="10">
        <f t="shared" ca="1" si="29"/>
        <v>2.4630378540297891E-2</v>
      </c>
      <c r="EB6" s="10">
        <f t="shared" ca="1" si="29"/>
        <v>2.4522478208652283E-2</v>
      </c>
      <c r="EC6" s="10">
        <f t="shared" ca="1" si="29"/>
        <v>2.4413383912061493E-2</v>
      </c>
      <c r="ED6" s="10">
        <f t="shared" ca="1" si="29"/>
        <v>2.4303262833911897E-2</v>
      </c>
      <c r="EE6" s="10">
        <f t="shared" ca="1" si="29"/>
        <v>2.4192269082600908E-2</v>
      </c>
      <c r="EF6" s="10">
        <f t="shared" ca="1" si="29"/>
        <v>2.4080544797397022E-2</v>
      </c>
      <c r="EG6" s="10">
        <f t="shared" ca="1" si="29"/>
        <v>2.3968221148104148E-2</v>
      </c>
      <c r="EH6" s="10">
        <f t="shared" ca="1" si="29"/>
        <v>2.3855419239671737E-2</v>
      </c>
      <c r="EI6" s="10">
        <f t="shared" ca="1" si="29"/>
        <v>2.3742250931678914E-2</v>
      </c>
      <c r="EJ6" s="10">
        <f t="shared" ca="1" si="29"/>
        <v>2.3628819581518305E-2</v>
      </c>
      <c r="EK6" s="10">
        <f t="shared" ca="1" si="29"/>
        <v>2.3515220719145812E-2</v>
      </c>
      <c r="EL6" s="10">
        <f t="shared" ca="1" si="29"/>
        <v>2.3401542660399895E-2</v>
      </c>
      <c r="EM6" s="10">
        <f t="shared" ca="1" si="29"/>
        <v>2.3287867065132212E-2</v>
      </c>
      <c r="EN6" s="10">
        <f t="shared" ca="1" si="29"/>
        <v>2.3174269445717204E-2</v>
      </c>
      <c r="EO6" s="10">
        <f t="shared" ca="1" si="29"/>
        <v>2.3060819630906022E-2</v>
      </c>
      <c r="EP6" s="10">
        <f t="shared" ca="1" si="29"/>
        <v>2.2947582189453773E-2</v>
      </c>
      <c r="EQ6" s="10">
        <f t="shared" ca="1" si="29"/>
        <v>2.2834616817482317E-2</v>
      </c>
      <c r="ER6" s="10">
        <f t="shared" ca="1" si="29"/>
        <v>2.2721978693110104E-2</v>
      </c>
      <c r="ES6" s="10">
        <f t="shared" ca="1" si="29"/>
        <v>2.2609718801512513E-2</v>
      </c>
    </row>
    <row r="7" spans="1:149" ht="16.5">
      <c r="A7" s="6">
        <f ca="1">LN((RAND()^(-Results!$E$4))-1)</f>
        <v>0.92291771089891506</v>
      </c>
      <c r="B7" s="6">
        <f ca="1">LN((RAND()^(-Results!$E$4))-1)</f>
        <v>7.3256211080889715</v>
      </c>
      <c r="C7" s="6">
        <f ca="1">LN((RAND()^(-Results!$E$4))-1)</f>
        <v>10.800807385167408</v>
      </c>
      <c r="D7" s="6">
        <f ca="1">LN((RAND()^(-Results!$E$4))-1)</f>
        <v>10.860804559844704</v>
      </c>
      <c r="E7" s="6">
        <f ca="1">LN((RAND()^(-Results!$E$4))-1)</f>
        <v>2.6393434995049998</v>
      </c>
      <c r="F7" s="6">
        <f ca="1">LN((RAND()^(-Results!$E$4))-1)</f>
        <v>-2.4700207609196849</v>
      </c>
      <c r="G7" s="6">
        <f ca="1">LN((RAND()^(-Results!$E$4))-1)</f>
        <v>2.563614915993647</v>
      </c>
      <c r="H7" s="6">
        <f t="shared" ca="1" si="5"/>
        <v>0.10807395278704846</v>
      </c>
      <c r="I7" s="10">
        <f ca="1">SUMPRODUCT(J7:O7,Results!B$12:G$12)+Results!$E$5*H7</f>
        <v>23.930089437250253</v>
      </c>
      <c r="J7" s="10">
        <f ca="1">SUMPRODUCT($A7:$F7,Results!$B$15:$G$15)</f>
        <v>25.290594743892854</v>
      </c>
      <c r="K7" s="10">
        <f ca="1">SUMPRODUCT($A7:$F7,Results!$B$16:$G$16)</f>
        <v>-21.009719481701076</v>
      </c>
      <c r="L7" s="10">
        <f ca="1">SUMPRODUCT($A7:$F7,Results!$B$17:$G$17)</f>
        <v>25.188812480095823</v>
      </c>
      <c r="M7" s="10">
        <f ca="1">SUMPRODUCT($A7:$F7,Results!$B$18:$G$18)</f>
        <v>-2.3040441909589253</v>
      </c>
      <c r="N7" s="10">
        <f ca="1">SUMPRODUCT($A7:$F7,Results!$B$19:$G$19)</f>
        <v>-22.675710697292669</v>
      </c>
      <c r="O7" s="10">
        <f ca="1">SUMPRODUCT($A7:$F7,Results!$B$20:$G$20)</f>
        <v>42.863618914450505</v>
      </c>
      <c r="P7" s="10" cm="1">
        <f t="array" aca="1" ref="P7" ca="1">SUMPRODUCT(J7:O7,TRANSPOSE(BL$20:BL$25))+$AD$20-$BL$27</f>
        <v>23.316124513751021</v>
      </c>
      <c r="Q7" s="10" cm="1">
        <f t="array" aca="1" ref="Q7" ca="1">SUMPRODUCT(J7:O7,TRANSPOSE(ES$20:ES$25))+$AD$20-$ES$27</f>
        <v>24.513929469034927</v>
      </c>
      <c r="R7" s="10">
        <f ca="1">I7-Results!$E$5*H7</f>
        <v>23.281645720527962</v>
      </c>
      <c r="S7" s="10" cm="1">
        <f t="array" aca="1" ref="S7" ca="1">SUMPRODUCT(J7:O7,TRANSPOSE(AR$28:AR$33))+$AD$20-$AC$26</f>
        <v>29.202879247817037</v>
      </c>
      <c r="T7" s="10">
        <f ca="1">SUMPRODUCT(J7:O7,Results!K$9:P$9)</f>
        <v>23.785220136348009</v>
      </c>
      <c r="U7" s="10">
        <f ca="1">SUMPRODUCT(J7:O7,Results!K$9:P$9)+$AD$20-$AC$31</f>
        <v>23.88823654123383</v>
      </c>
      <c r="V7" s="10">
        <f t="shared" ca="1" si="6"/>
        <v>0.61396492349923193</v>
      </c>
      <c r="W7" s="10">
        <f t="shared" ca="1" si="7"/>
        <v>-0.58384003178467481</v>
      </c>
      <c r="X7" s="10">
        <f t="shared" ca="1" si="8"/>
        <v>0.64844371672229073</v>
      </c>
      <c r="Y7" s="10">
        <f t="shared" ca="1" si="9"/>
        <v>-5.2727898105667848</v>
      </c>
      <c r="Z7" s="10">
        <f t="shared" ca="1" si="10"/>
        <v>12.857617842961183</v>
      </c>
      <c r="AA7" s="10">
        <f t="shared" ca="1" si="11"/>
        <v>4.1852896016422392E-2</v>
      </c>
      <c r="AC7" s="15" t="s">
        <v>112</v>
      </c>
      <c r="AD7" s="8">
        <f t="shared" ref="AD7:AJ7" ca="1" si="30">CORREL($N:$N,I:I)</f>
        <v>-0.57203054567007172</v>
      </c>
      <c r="AE7" s="8">
        <f t="shared" ca="1" si="30"/>
        <v>-0.63726175347167902</v>
      </c>
      <c r="AF7" s="8">
        <f t="shared" ca="1" si="30"/>
        <v>0.40476277695258972</v>
      </c>
      <c r="AG7" s="8">
        <f t="shared" ca="1" si="30"/>
        <v>-0.58666999465037262</v>
      </c>
      <c r="AH7" s="8">
        <f t="shared" ca="1" si="30"/>
        <v>-0.54754006034233471</v>
      </c>
      <c r="AI7" s="8">
        <f t="shared" ca="1" si="30"/>
        <v>0.99999999999999978</v>
      </c>
      <c r="AJ7" s="8">
        <f t="shared" ca="1" si="30"/>
        <v>0.24867070031987654</v>
      </c>
      <c r="AL7" s="12">
        <f ca="1">IF(Results!B9=1,SUMPRODUCT(AP7:AU7,AP7:AU7)/AU7,1)</f>
        <v>407257.94056853239</v>
      </c>
      <c r="AM7" s="2"/>
      <c r="AN7" s="3">
        <f ca="1">SUMPRODUCT(O:O,I:I)*Results!B9</f>
        <v>-299511.78996010131</v>
      </c>
      <c r="AO7" s="12"/>
      <c r="AP7" s="3">
        <f t="shared" ref="AP7:AU7" ca="1" si="31">SUMPRODUCT($O:$O,J:J)*AP15</f>
        <v>-28340.196250134843</v>
      </c>
      <c r="AQ7" s="3">
        <f t="shared" ca="1" si="31"/>
        <v>91683.087100682722</v>
      </c>
      <c r="AR7" s="3">
        <f t="shared" ca="1" si="31"/>
        <v>36846.041355860078</v>
      </c>
      <c r="AS7" s="3">
        <f t="shared" ca="1" si="31"/>
        <v>-98395.578038041931</v>
      </c>
      <c r="AT7" s="3">
        <f t="shared" ca="1" si="31"/>
        <v>72040.901246283815</v>
      </c>
      <c r="AU7" s="3">
        <f t="shared" ca="1" si="31"/>
        <v>330225.14069162111</v>
      </c>
      <c r="AW7" s="10"/>
      <c r="AX7" s="10">
        <f t="shared" ref="AX7:CC7" ca="1" si="32">AX25*AX$10</f>
        <v>-0.82759123975247317</v>
      </c>
      <c r="AY7" s="10">
        <f t="shared" ca="1" si="32"/>
        <v>-0.86115745153222378</v>
      </c>
      <c r="AZ7" s="10">
        <f t="shared" ca="1" si="32"/>
        <v>-0.89468037575507486</v>
      </c>
      <c r="BA7" s="10">
        <f t="shared" ca="1" si="32"/>
        <v>-0.92785318969502284</v>
      </c>
      <c r="BB7" s="10">
        <f t="shared" ca="1" si="32"/>
        <v>-0.95706623734220453</v>
      </c>
      <c r="BC7" s="10">
        <f t="shared" ca="1" si="32"/>
        <v>-0.98258034267137362</v>
      </c>
      <c r="BD7" s="10">
        <f t="shared" ca="1" si="32"/>
        <v>-1.0047205246896778</v>
      </c>
      <c r="BE7" s="10">
        <f t="shared" ca="1" si="32"/>
        <v>-1.02394087165447</v>
      </c>
      <c r="BF7" s="10">
        <f t="shared" ca="1" si="32"/>
        <v>-1.0406561456387371</v>
      </c>
      <c r="BG7" s="10">
        <f t="shared" ca="1" si="32"/>
        <v>-1.0552291334173454</v>
      </c>
      <c r="BH7" s="10">
        <f t="shared" ca="1" si="32"/>
        <v>-1.0679693426633914</v>
      </c>
      <c r="BI7" s="10">
        <f t="shared" ca="1" si="32"/>
        <v>-1.0791392426901742</v>
      </c>
      <c r="BJ7" s="10">
        <f t="shared" ca="1" si="32"/>
        <v>-1.0889611132213723</v>
      </c>
      <c r="BK7" s="10">
        <f t="shared" ca="1" si="32"/>
        <v>-1.0976233740012762</v>
      </c>
      <c r="BL7" s="10">
        <f t="shared" ca="1" si="32"/>
        <v>-1.1052860360312282</v>
      </c>
      <c r="BM7" s="10">
        <f t="shared" ca="1" si="32"/>
        <v>-1.1120852907630436</v>
      </c>
      <c r="BN7" s="10">
        <f t="shared" ca="1" si="32"/>
        <v>-1.1181373363942886</v>
      </c>
      <c r="BO7" s="10">
        <f t="shared" ca="1" si="32"/>
        <v>-1.1235415567481539</v>
      </c>
      <c r="BP7" s="10">
        <f t="shared" ca="1" si="32"/>
        <v>-1.128383160226061</v>
      </c>
      <c r="BQ7" s="10">
        <f t="shared" ca="1" si="32"/>
        <v>-1.132735372229374</v>
      </c>
      <c r="BR7" s="10">
        <f t="shared" ca="1" si="32"/>
        <v>-1.1366612597253429</v>
      </c>
      <c r="BS7" s="10">
        <f t="shared" ca="1" si="32"/>
        <v>-1.1402152532066698</v>
      </c>
      <c r="BT7" s="10">
        <f t="shared" ca="1" si="32"/>
        <v>-1.1434444196951477</v>
      </c>
      <c r="BU7" s="10">
        <f t="shared" ca="1" si="32"/>
        <v>-1.1463895306924372</v>
      </c>
      <c r="BV7" s="10">
        <f t="shared" ca="1" si="32"/>
        <v>-1.14908596091828</v>
      </c>
      <c r="BW7" s="10">
        <f t="shared" ca="1" si="32"/>
        <v>-1.1515644470711104</v>
      </c>
      <c r="BX7" s="10">
        <f t="shared" ca="1" si="32"/>
        <v>-1.1538517304667413</v>
      </c>
      <c r="BY7" s="10">
        <f t="shared" ca="1" si="32"/>
        <v>-1.1559711030452953</v>
      </c>
      <c r="BZ7" s="10">
        <f t="shared" ca="1" si="32"/>
        <v>-1.1579428727000969</v>
      </c>
      <c r="CA7" s="10">
        <f t="shared" ca="1" si="32"/>
        <v>-1.1597847610188885</v>
      </c>
      <c r="CB7" s="10">
        <f t="shared" ca="1" si="32"/>
        <v>-1.1615122442083432</v>
      </c>
      <c r="CC7" s="10">
        <f t="shared" ca="1" si="32"/>
        <v>-1.1631388460918874</v>
      </c>
      <c r="CD7" s="10">
        <f t="shared" ref="CD7:DI7" ca="1" si="33">CD25*CD$10</f>
        <v>-1.1646763905426629</v>
      </c>
      <c r="CE7" s="10">
        <f t="shared" ca="1" si="33"/>
        <v>-1.1661352194691568</v>
      </c>
      <c r="CF7" s="10">
        <f t="shared" ca="1" si="33"/>
        <v>-1.1675243814551177</v>
      </c>
      <c r="CG7" s="10">
        <f t="shared" ca="1" si="33"/>
        <v>-1.1688517953235411</v>
      </c>
      <c r="CH7" s="10">
        <f t="shared" ca="1" si="33"/>
        <v>-1.1701243922111908</v>
      </c>
      <c r="CI7" s="10">
        <f t="shared" ca="1" si="33"/>
        <v>-1.1713482391768932</v>
      </c>
      <c r="CJ7" s="10">
        <f t="shared" ca="1" si="33"/>
        <v>-1.1725286469009666</v>
      </c>
      <c r="CK7" s="10">
        <f t="shared" ca="1" si="33"/>
        <v>-1.1736702636464025</v>
      </c>
      <c r="CL7" s="10">
        <f t="shared" ca="1" si="33"/>
        <v>-1.1747771573301549</v>
      </c>
      <c r="CM7" s="10">
        <f t="shared" ca="1" si="33"/>
        <v>-1.1758528872833938</v>
      </c>
      <c r="CN7" s="10">
        <f t="shared" ca="1" si="33"/>
        <v>-1.1769005670533588</v>
      </c>
      <c r="CO7" s="10">
        <f t="shared" ca="1" si="33"/>
        <v>-1.1779229194088736</v>
      </c>
      <c r="CP7" s="10">
        <f t="shared" ca="1" si="33"/>
        <v>-1.1789223245504612</v>
      </c>
      <c r="CQ7" s="10">
        <f t="shared" ca="1" si="33"/>
        <v>-1.1799008623893108</v>
      </c>
      <c r="CR7" s="10">
        <f t="shared" ca="1" si="33"/>
        <v>-1.1808603496430279</v>
      </c>
      <c r="CS7" s="10">
        <f t="shared" ca="1" si="33"/>
        <v>-1.1818023723967417</v>
      </c>
      <c r="CT7" s="10">
        <f t="shared" ca="1" si="33"/>
        <v>-1.1827283146930958</v>
      </c>
      <c r="CU7" s="10">
        <f t="shared" ca="1" si="33"/>
        <v>-1.1836393836415751</v>
      </c>
      <c r="CV7" s="10">
        <f t="shared" ca="1" si="33"/>
        <v>-1.1845366314747137</v>
      </c>
      <c r="CW7" s="10">
        <f t="shared" ca="1" si="33"/>
        <v>-1.185420974924426</v>
      </c>
      <c r="CX7" s="10">
        <f t="shared" ca="1" si="33"/>
        <v>-1.1862932122447005</v>
      </c>
      <c r="CY7" s="10">
        <f t="shared" ca="1" si="33"/>
        <v>-1.1871540381661723</v>
      </c>
      <c r="CZ7" s="10">
        <f t="shared" ca="1" si="33"/>
        <v>-1.1880040570326806</v>
      </c>
      <c r="DA7" s="10">
        <f t="shared" ca="1" si="33"/>
        <v>-1.1888437943391164</v>
      </c>
      <c r="DB7" s="10">
        <f t="shared" ca="1" si="33"/>
        <v>-1.1896737068630296</v>
      </c>
      <c r="DC7" s="10">
        <f t="shared" ca="1" si="33"/>
        <v>-1.1904941915589933</v>
      </c>
      <c r="DD7" s="10">
        <f t="shared" ca="1" si="33"/>
        <v>-1.1913055933642669</v>
      </c>
      <c r="DE7" s="10">
        <f t="shared" ca="1" si="33"/>
        <v>-1.1921082120463353</v>
      </c>
      <c r="DF7" s="10">
        <f t="shared" ca="1" si="33"/>
        <v>-1.192902308207209</v>
      </c>
      <c r="DG7" s="10">
        <f t="shared" ca="1" si="33"/>
        <v>-1.1936881085455755</v>
      </c>
      <c r="DH7" s="10">
        <f t="shared" ca="1" si="33"/>
        <v>-1.1944658104658064</v>
      </c>
      <c r="DI7" s="10">
        <f t="shared" ca="1" si="33"/>
        <v>-1.1952355861121948</v>
      </c>
      <c r="DJ7" s="10">
        <f t="shared" ref="DJ7:ES7" ca="1" si="34">DJ25*DJ$10</f>
        <v>-1.1959975858974561</v>
      </c>
      <c r="DK7" s="10">
        <f t="shared" ca="1" si="34"/>
        <v>-1.1967519415863119</v>
      </c>
      <c r="DL7" s="10">
        <f t="shared" ca="1" si="34"/>
        <v>-1.1974987689877523</v>
      </c>
      <c r="DM7" s="10">
        <f t="shared" ca="1" si="34"/>
        <v>-1.1982381703031943</v>
      </c>
      <c r="DN7" s="10">
        <f t="shared" ca="1" si="34"/>
        <v>-1.1989702361721593</v>
      </c>
      <c r="DO7" s="10">
        <f t="shared" ca="1" si="34"/>
        <v>-1.1996950474521502</v>
      </c>
      <c r="DP7" s="10">
        <f t="shared" ca="1" si="34"/>
        <v>-1.2004126767650551</v>
      </c>
      <c r="DQ7" s="10">
        <f t="shared" ca="1" si="34"/>
        <v>-1.2011231898385573</v>
      </c>
      <c r="DR7" s="10">
        <f t="shared" ca="1" si="34"/>
        <v>-1.2018266466676661</v>
      </c>
      <c r="DS7" s="10">
        <f t="shared" ca="1" si="34"/>
        <v>-1.2025231025184846</v>
      </c>
      <c r="DT7" s="10">
        <f t="shared" ca="1" si="34"/>
        <v>-1.2032126087936983</v>
      </c>
      <c r="DU7" s="10">
        <f t="shared" ca="1" si="34"/>
        <v>-1.203895213776957</v>
      </c>
      <c r="DV7" s="10">
        <f t="shared" ca="1" si="34"/>
        <v>-1.2045709632712576</v>
      </c>
      <c r="DW7" s="10">
        <f t="shared" ca="1" si="34"/>
        <v>-1.2052399011446508</v>
      </c>
      <c r="DX7" s="10">
        <f t="shared" ca="1" si="34"/>
        <v>-1.2059020697949761</v>
      </c>
      <c r="DY7" s="10">
        <f t="shared" ca="1" si="34"/>
        <v>-1.2065575105439397</v>
      </c>
      <c r="DZ7" s="10">
        <f t="shared" ca="1" si="34"/>
        <v>-1.2072062639696057</v>
      </c>
      <c r="EA7" s="10">
        <f t="shared" ca="1" si="34"/>
        <v>-1.2078483701852749</v>
      </c>
      <c r="EB7" s="10">
        <f t="shared" ca="1" si="34"/>
        <v>-1.2084838690717525</v>
      </c>
      <c r="EC7" s="10">
        <f t="shared" ca="1" si="34"/>
        <v>-1.209112800469176</v>
      </c>
      <c r="ED7" s="10">
        <f t="shared" ca="1" si="34"/>
        <v>-1.2097352043338003</v>
      </c>
      <c r="EE7" s="10">
        <f t="shared" ca="1" si="34"/>
        <v>-1.2103511208644879</v>
      </c>
      <c r="EF7" s="10">
        <f t="shared" ca="1" si="34"/>
        <v>-1.2109605906030658</v>
      </c>
      <c r="EG7" s="10">
        <f t="shared" ca="1" si="34"/>
        <v>-1.2115636545121988</v>
      </c>
      <c r="EH7" s="10">
        <f t="shared" ca="1" si="34"/>
        <v>-1.2121603540339669</v>
      </c>
      <c r="EI7" s="10">
        <f t="shared" ca="1" si="34"/>
        <v>-1.212750731131953</v>
      </c>
      <c r="EJ7" s="10">
        <f t="shared" ca="1" si="34"/>
        <v>-1.2133348283192682</v>
      </c>
      <c r="EK7" s="10">
        <f t="shared" ca="1" si="34"/>
        <v>-1.2139126886746641</v>
      </c>
      <c r="EL7" s="10">
        <f t="shared" ca="1" si="34"/>
        <v>-1.2144843558485861</v>
      </c>
      <c r="EM7" s="10">
        <f t="shared" ca="1" si="34"/>
        <v>-1.2150498740607873</v>
      </c>
      <c r="EN7" s="10">
        <f t="shared" ca="1" si="34"/>
        <v>-1.2156092880909184</v>
      </c>
      <c r="EO7" s="10">
        <f t="shared" ca="1" si="34"/>
        <v>-1.2161626432633197</v>
      </c>
      <c r="EP7" s="10">
        <f t="shared" ca="1" si="34"/>
        <v>-1.2167099854270735</v>
      </c>
      <c r="EQ7" s="10">
        <f t="shared" ca="1" si="34"/>
        <v>-1.217251360932242</v>
      </c>
      <c r="ER7" s="10">
        <f t="shared" ca="1" si="34"/>
        <v>-1.2177868166030832</v>
      </c>
      <c r="ES7" s="10">
        <f t="shared" ca="1" si="34"/>
        <v>-1.218316399708927</v>
      </c>
    </row>
    <row r="8" spans="1:149" ht="16.5">
      <c r="A8" s="6">
        <f ca="1">LN((RAND()^(-Results!$E$4))-1)</f>
        <v>0.73344373284389486</v>
      </c>
      <c r="B8" s="6">
        <f ca="1">LN((RAND()^(-Results!$E$4))-1)</f>
        <v>1.1337840193542679</v>
      </c>
      <c r="C8" s="6">
        <f ca="1">LN((RAND()^(-Results!$E$4))-1)</f>
        <v>7.510071086567323</v>
      </c>
      <c r="D8" s="6">
        <f ca="1">LN((RAND()^(-Results!$E$4))-1)</f>
        <v>9.0895065412048393</v>
      </c>
      <c r="E8" s="6">
        <f ca="1">LN((RAND()^(-Results!$E$4))-1)</f>
        <v>3.9326632932575865</v>
      </c>
      <c r="F8" s="6">
        <f ca="1">LN((RAND()^(-Results!$E$4))-1)</f>
        <v>10.197900257672483</v>
      </c>
      <c r="G8" s="6">
        <f ca="1">LN((RAND()^(-Results!$E$4))-1)</f>
        <v>3.910180662292297</v>
      </c>
      <c r="H8" s="6">
        <f t="shared" ca="1" si="5"/>
        <v>1.4546396990856985</v>
      </c>
      <c r="I8" s="10">
        <f ca="1">SUMPRODUCT(J8:O8,Results!B$12:G$12)+Results!$E$5*H8</f>
        <v>-45.207888962074435</v>
      </c>
      <c r="J8" s="10">
        <f ca="1">SUMPRODUCT($A8:$F8,Results!$B$15:$G$15)</f>
        <v>2.3126899235669072</v>
      </c>
      <c r="K8" s="10">
        <f ca="1">SUMPRODUCT($A8:$F8,Results!$B$16:$G$16)</f>
        <v>52.6062579212972</v>
      </c>
      <c r="L8" s="10">
        <f ca="1">SUMPRODUCT($A8:$F8,Results!$B$17:$G$17)</f>
        <v>-4.3842700916796087</v>
      </c>
      <c r="M8" s="10">
        <f ca="1">SUMPRODUCT($A8:$F8,Results!$B$18:$G$18)</f>
        <v>-8.6515797084068851</v>
      </c>
      <c r="N8" s="10">
        <f ca="1">SUMPRODUCT($A8:$F8,Results!$B$19:$G$19)</f>
        <v>17.511385582808099</v>
      </c>
      <c r="O8" s="10">
        <f ca="1">SUMPRODUCT($A8:$F8,Results!$B$20:$G$20)</f>
        <v>45.900394987725427</v>
      </c>
      <c r="P8" s="10" cm="1">
        <f t="array" aca="1" ref="P8" ca="1">SUMPRODUCT(J8:O8,TRANSPOSE(BL$20:BL$25))+$AD$20-$BL$27</f>
        <v>-52.469321960505141</v>
      </c>
      <c r="Q8" s="10" cm="1">
        <f t="array" aca="1" ref="Q8" ca="1">SUMPRODUCT(J8:O8,TRANSPOSE(ES$20:ES$25))+$AD$20-$ES$27</f>
        <v>-55.942397040526878</v>
      </c>
      <c r="R8" s="10">
        <f ca="1">I8-Results!$E$5*H8</f>
        <v>-53.935727156588626</v>
      </c>
      <c r="S8" s="10" cm="1">
        <f t="array" aca="1" ref="S8" ca="1">SUMPRODUCT(J8:O8,TRANSPOSE(AR$28:AR$33))+$AD$20-$AC$26</f>
        <v>-41.611363783511536</v>
      </c>
      <c r="T8" s="10">
        <f ca="1">SUMPRODUCT(J8:O8,Results!K$9:P$9)</f>
        <v>-56.23461077593565</v>
      </c>
      <c r="U8" s="10">
        <f ca="1">SUMPRODUCT(J8:O8,Results!K$9:P$9)+$AD$20-$AC$31</f>
        <v>-56.131594371049829</v>
      </c>
      <c r="V8" s="10">
        <f t="shared" ca="1" si="6"/>
        <v>7.2614329984307062</v>
      </c>
      <c r="W8" s="10">
        <f t="shared" ca="1" si="7"/>
        <v>10.734508078452443</v>
      </c>
      <c r="X8" s="10">
        <f t="shared" ca="1" si="8"/>
        <v>8.7278381945141916</v>
      </c>
      <c r="Y8" s="10">
        <f t="shared" ca="1" si="9"/>
        <v>-3.5965251785628993</v>
      </c>
      <c r="Z8" s="10">
        <f t="shared" ca="1" si="10"/>
        <v>-56.280360556363505</v>
      </c>
      <c r="AA8" s="10">
        <f t="shared" ca="1" si="11"/>
        <v>10.923705408975394</v>
      </c>
      <c r="AC8" s="15" t="s">
        <v>113</v>
      </c>
      <c r="AD8" s="8">
        <f t="shared" ref="AD8:AJ8" ca="1" si="35">CORREL($O:$O,I:I)</f>
        <v>-0.57567873593801988</v>
      </c>
      <c r="AE8" s="8">
        <f t="shared" ca="1" si="35"/>
        <v>-0.43288153504015314</v>
      </c>
      <c r="AF8" s="8">
        <f t="shared" ca="1" si="35"/>
        <v>-0.16359431454787646</v>
      </c>
      <c r="AG8" s="8">
        <f t="shared" ca="1" si="35"/>
        <v>-4.7166804393134414E-2</v>
      </c>
      <c r="AH8" s="8">
        <f t="shared" ca="1" si="35"/>
        <v>-0.79583614418524162</v>
      </c>
      <c r="AI8" s="8">
        <f t="shared" ca="1" si="35"/>
        <v>0.24867070031987654</v>
      </c>
      <c r="AJ8" s="8">
        <f t="shared" ca="1" si="35"/>
        <v>1</v>
      </c>
      <c r="AL8" s="12"/>
      <c r="AM8" s="2"/>
      <c r="AN8" s="3"/>
      <c r="AO8" s="12"/>
      <c r="AP8" s="3"/>
      <c r="AQ8" s="3"/>
      <c r="AR8" s="3"/>
      <c r="AS8" s="3"/>
      <c r="AT8" s="3"/>
      <c r="AU8" s="3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1.6187539179220385</v>
      </c>
      <c r="B9" s="6">
        <f ca="1">LN((RAND()^(-Results!$E$4))-1)</f>
        <v>-1.4758600329260945</v>
      </c>
      <c r="C9" s="6">
        <f ca="1">LN((RAND()^(-Results!$E$4))-1)</f>
        <v>4.3208045066966347</v>
      </c>
      <c r="D9" s="6">
        <f ca="1">LN((RAND()^(-Results!$E$4))-1)</f>
        <v>1.3842619351436896</v>
      </c>
      <c r="E9" s="6">
        <f ca="1">LN((RAND()^(-Results!$E$4))-1)</f>
        <v>0.38874741073087371</v>
      </c>
      <c r="F9" s="6">
        <f ca="1">LN((RAND()^(-Results!$E$4))-1)</f>
        <v>2.5159763376561846</v>
      </c>
      <c r="G9" s="6">
        <f ca="1">LN((RAND()^(-Results!$E$4))-1)</f>
        <v>-1.4670976732621865</v>
      </c>
      <c r="H9" s="6">
        <f t="shared" ca="1" si="5"/>
        <v>-3.9226386364687853</v>
      </c>
      <c r="I9" s="10">
        <f ca="1">SUMPRODUCT(J9:O9,Results!B$12:G$12)+Results!$E$5*H9</f>
        <v>-32.772518048443203</v>
      </c>
      <c r="J9" s="10">
        <f ca="1">SUMPRODUCT($A9:$F9,Results!$B$15:$G$15)</f>
        <v>6.7312972533895694</v>
      </c>
      <c r="K9" s="10">
        <f ca="1">SUMPRODUCT($A9:$F9,Results!$B$16:$G$16)</f>
        <v>22.188846279843244</v>
      </c>
      <c r="L9" s="10">
        <f ca="1">SUMPRODUCT($A9:$F9,Results!$B$17:$G$17)</f>
        <v>-1.8832100255694801</v>
      </c>
      <c r="M9" s="10">
        <f ca="1">SUMPRODUCT($A9:$F9,Results!$B$18:$G$18)</f>
        <v>-1.8879964144422787</v>
      </c>
      <c r="N9" s="10">
        <f ca="1">SUMPRODUCT($A9:$F9,Results!$B$19:$G$19)</f>
        <v>11.268418637467642</v>
      </c>
      <c r="O9" s="10">
        <f ca="1">SUMPRODUCT($A9:$F9,Results!$B$20:$G$20)</f>
        <v>12.062279016179101</v>
      </c>
      <c r="P9" s="10" cm="1">
        <f t="array" aca="1" ref="P9" ca="1">SUMPRODUCT(J9:O9,TRANSPOSE(BL$20:BL$25))+$AD$20-$BL$27</f>
        <v>-10.676241368274717</v>
      </c>
      <c r="Q9" s="10" cm="1">
        <f t="array" aca="1" ref="Q9" ca="1">SUMPRODUCT(J9:O9,TRANSPOSE(ES$20:ES$25))+$AD$20-$ES$27</f>
        <v>-10.027144676058462</v>
      </c>
      <c r="R9" s="10">
        <f ca="1">I9-Results!$E$5*H9</f>
        <v>-9.236686229630493</v>
      </c>
      <c r="S9" s="10" cm="1">
        <f t="array" aca="1" ref="S9" ca="1">SUMPRODUCT(J9:O9,TRANSPOSE(AR$28:AR$33))+$AD$20-$AC$26</f>
        <v>-9.6187438453448966</v>
      </c>
      <c r="T9" s="10">
        <f ca="1">SUMPRODUCT(J9:O9,Results!K$9:P$9)</f>
        <v>-9.5731028612360767</v>
      </c>
      <c r="U9" s="10">
        <f ca="1">SUMPRODUCT(J9:O9,Results!K$9:P$9)+$AD$20-$AC$31</f>
        <v>-9.4700864563502574</v>
      </c>
      <c r="V9" s="10">
        <f t="shared" ca="1" si="6"/>
        <v>-22.096276680168486</v>
      </c>
      <c r="W9" s="10">
        <f t="shared" ca="1" si="7"/>
        <v>-22.745373372384741</v>
      </c>
      <c r="X9" s="10">
        <f t="shared" ca="1" si="8"/>
        <v>-23.53583181881271</v>
      </c>
      <c r="Y9" s="10">
        <f t="shared" ca="1" si="9"/>
        <v>-23.153774203098308</v>
      </c>
      <c r="Z9" s="10">
        <f t="shared" ca="1" si="10"/>
        <v>-43.844989642732273</v>
      </c>
      <c r="AA9" s="10">
        <f t="shared" ca="1" si="11"/>
        <v>-23.302431592092944</v>
      </c>
      <c r="AL9" s="40" t="s">
        <v>243</v>
      </c>
      <c r="AM9" s="2"/>
      <c r="AN9" s="3"/>
      <c r="AO9" s="31"/>
      <c r="AP9" s="33">
        <f>Results!B4</f>
        <v>1</v>
      </c>
      <c r="AQ9" s="33">
        <f>Results!B5</f>
        <v>1</v>
      </c>
      <c r="AR9" s="33">
        <f>Results!B6</f>
        <v>1</v>
      </c>
      <c r="AS9" s="33">
        <f>Results!B7</f>
        <v>1</v>
      </c>
      <c r="AT9" s="33">
        <f>Results!B8</f>
        <v>1</v>
      </c>
      <c r="AU9" s="33">
        <f>Results!B9</f>
        <v>1</v>
      </c>
      <c r="AW9" s="21" t="s">
        <v>247</v>
      </c>
      <c r="AX9" s="10" cm="1">
        <f t="array" aca="1" ref="AX9" ca="1">SUMPRODUCT(AX2:AX7,TRANSPOSE($AE20:$AJ20))</f>
        <v>13.319537106234886</v>
      </c>
      <c r="AY9" s="10" cm="1">
        <f t="array" aca="1" ref="AY9" ca="1">SUMPRODUCT(AY2:AY7,TRANSPOSE($AE20:$AJ20))</f>
        <v>13.301385169876198</v>
      </c>
      <c r="AZ9" s="10" cm="1">
        <f t="array" aca="1" ref="AZ9" ca="1">SUMPRODUCT(AZ2:AZ7,TRANSPOSE($AE20:$AJ20))</f>
        <v>13.430639677719089</v>
      </c>
      <c r="BA9" s="10" cm="1">
        <f t="array" aca="1" ref="BA9" ca="1">SUMPRODUCT(BA2:BA7,TRANSPOSE($AE20:$AJ20))</f>
        <v>13.46545025399567</v>
      </c>
      <c r="BB9" s="10" cm="1">
        <f t="array" aca="1" ref="BB9" ca="1">SUMPRODUCT(BB2:BB7,TRANSPOSE($AE20:$AJ20))</f>
        <v>13.49088635877002</v>
      </c>
      <c r="BC9" s="10" cm="1">
        <f t="array" aca="1" ref="BC9" ca="1">SUMPRODUCT(BC2:BC7,TRANSPOSE($AE20:$AJ20))</f>
        <v>13.501963293150112</v>
      </c>
      <c r="BD9" s="10" cm="1">
        <f t="array" aca="1" ref="BD9" ca="1">SUMPRODUCT(BD2:BD7,TRANSPOSE($AE20:$AJ20))</f>
        <v>13.504830921637383</v>
      </c>
      <c r="BE9" s="10" cm="1">
        <f t="array" aca="1" ref="BE9" ca="1">SUMPRODUCT(BE2:BE7,TRANSPOSE($AE20:$AJ20))</f>
        <v>13.501785703597843</v>
      </c>
      <c r="BF9" s="10" cm="1">
        <f t="array" aca="1" ref="BF9" ca="1">SUMPRODUCT(BF2:BF7,TRANSPOSE($AE20:$AJ20))</f>
        <v>13.49470334076851</v>
      </c>
      <c r="BG9" s="10" cm="1">
        <f t="array" aca="1" ref="BG9" ca="1">SUMPRODUCT(BG2:BG7,TRANSPOSE($AE20:$AJ20))</f>
        <v>13.484890170159288</v>
      </c>
      <c r="BH9" s="10" cm="1">
        <f t="array" aca="1" ref="BH9" ca="1">SUMPRODUCT(BH2:BH7,TRANSPOSE($AE20:$AJ20))</f>
        <v>13.473302561220033</v>
      </c>
      <c r="BI9" s="10" cm="1">
        <f t="array" aca="1" ref="BI9" ca="1">SUMPRODUCT(BI2:BI7,TRANSPOSE($AE20:$AJ20))</f>
        <v>13.460633659409291</v>
      </c>
      <c r="BJ9" s="10" cm="1">
        <f t="array" aca="1" ref="BJ9" ca="1">SUMPRODUCT(BJ2:BJ7,TRANSPOSE($AE20:$AJ20))</f>
        <v>13.447382956470349</v>
      </c>
      <c r="BK9" s="10" cm="1">
        <f t="array" aca="1" ref="BK9" ca="1">SUMPRODUCT(BK2:BK7,TRANSPOSE($AE20:$AJ20))</f>
        <v>13.433905972507404</v>
      </c>
      <c r="BL9" s="10" cm="1">
        <f t="array" aca="1" ref="BL9" ca="1">SUMPRODUCT(BL2:BL7,TRANSPOSE($AE20:$AJ20))</f>
        <v>13.420451518942032</v>
      </c>
      <c r="BM9" s="10" cm="1">
        <f t="array" aca="1" ref="BM9" ca="1">SUMPRODUCT(BM2:BM7,TRANSPOSE($AE20:$AJ20))</f>
        <v>13.407189599940253</v>
      </c>
      <c r="BN9" s="10" cm="1">
        <f t="array" aca="1" ref="BN9" ca="1">SUMPRODUCT(BN2:BN7,TRANSPOSE($AE20:$AJ20))</f>
        <v>13.394232343118134</v>
      </c>
      <c r="BO9" s="10" cm="1">
        <f t="array" aca="1" ref="BO9" ca="1">SUMPRODUCT(BO2:BO7,TRANSPOSE($AE20:$AJ20))</f>
        <v>13.381649677522832</v>
      </c>
      <c r="BP9" s="10" cm="1">
        <f t="array" aca="1" ref="BP9" ca="1">SUMPRODUCT(BP2:BP7,TRANSPOSE($AE20:$AJ20))</f>
        <v>13.369481053588185</v>
      </c>
      <c r="BQ9" s="10" cm="1">
        <f t="array" aca="1" ref="BQ9" ca="1">SUMPRODUCT(BQ2:BQ7,TRANSPOSE($AE20:$AJ20))</f>
        <v>13.357744180834487</v>
      </c>
      <c r="BR9" s="10" cm="1">
        <f t="array" aca="1" ref="BR9" ca="1">SUMPRODUCT(BR2:BR7,TRANSPOSE($AE20:$AJ20))</f>
        <v>13.346441520340695</v>
      </c>
      <c r="BS9" s="10" cm="1">
        <f t="array" aca="1" ref="BS9" ca="1">SUMPRODUCT(BS2:BS7,TRANSPOSE($AE20:$AJ20))</f>
        <v>13.335565088419431</v>
      </c>
      <c r="BT9" s="10" cm="1">
        <f t="array" aca="1" ref="BT9" ca="1">SUMPRODUCT(BT2:BT7,TRANSPOSE($AE20:$AJ20))</f>
        <v>13.32509999141846</v>
      </c>
      <c r="BU9" s="10" cm="1">
        <f t="array" aca="1" ref="BU9" ca="1">SUMPRODUCT(BU2:BU7,TRANSPOSE($AE20:$AJ20))</f>
        <v>13.315027008459539</v>
      </c>
      <c r="BV9" s="10" cm="1">
        <f t="array" aca="1" ref="BV9" ca="1">SUMPRODUCT(BV2:BV7,TRANSPOSE($AE20:$AJ20))</f>
        <v>13.305324461093701</v>
      </c>
      <c r="BW9" s="10" cm="1">
        <f t="array" aca="1" ref="BW9" ca="1">SUMPRODUCT(BW2:BW7,TRANSPOSE($AE20:$AJ20))</f>
        <v>13.29596955012096</v>
      </c>
      <c r="BX9" s="10" cm="1">
        <f t="array" aca="1" ref="BX9" ca="1">SUMPRODUCT(BX2:BX7,TRANSPOSE($AE20:$AJ20))</f>
        <v>13.286939295498176</v>
      </c>
      <c r="BY9" s="10" cm="1">
        <f t="array" aca="1" ref="BY9" ca="1">SUMPRODUCT(BY2:BY7,TRANSPOSE($AE20:$AJ20))</f>
        <v>13.278211181795013</v>
      </c>
      <c r="BZ9" s="10" cm="1">
        <f t="array" aca="1" ref="BZ9" ca="1">SUMPRODUCT(BZ2:BZ7,TRANSPOSE($AE20:$AJ20))</f>
        <v>13.26976358637981</v>
      </c>
      <c r="CA9" s="10" cm="1">
        <f t="array" aca="1" ref="CA9" ca="1">SUMPRODUCT(CA2:CA7,TRANSPOSE($AE20:$AJ20))</f>
        <v>13.261576048411344</v>
      </c>
      <c r="CB9" s="10" cm="1">
        <f t="array" aca="1" ref="CB9" ca="1">SUMPRODUCT(CB2:CB7,TRANSPOSE($AE20:$AJ20))</f>
        <v>13.253629422264964</v>
      </c>
      <c r="CC9" s="10" cm="1">
        <f t="array" aca="1" ref="CC9" ca="1">SUMPRODUCT(CC2:CC7,TRANSPOSE($AE20:$AJ20))</f>
        <v>13.245905948093236</v>
      </c>
      <c r="CD9" s="10" cm="1">
        <f t="array" aca="1" ref="CD9" ca="1">SUMPRODUCT(CD2:CD7,TRANSPOSE($AE20:$AJ20))</f>
        <v>13.238389263954021</v>
      </c>
      <c r="CE9" s="10" cm="1">
        <f t="array" aca="1" ref="CE9" ca="1">SUMPRODUCT(CE2:CE7,TRANSPOSE($AE20:$AJ20))</f>
        <v>13.231064377686367</v>
      </c>
      <c r="CF9" s="10" cm="1">
        <f t="array" aca="1" ref="CF9" ca="1">SUMPRODUCT(CF2:CF7,TRANSPOSE($AE20:$AJ20))</f>
        <v>13.223917611989245</v>
      </c>
      <c r="CG9" s="10" cm="1">
        <f t="array" aca="1" ref="CG9" ca="1">SUMPRODUCT(CG2:CG7,TRANSPOSE($AE20:$AJ20))</f>
        <v>13.216936532590495</v>
      </c>
      <c r="CH9" s="10" cm="1">
        <f t="array" aca="1" ref="CH9" ca="1">SUMPRODUCT(CH2:CH7,TRANSPOSE($AE20:$AJ20))</f>
        <v>13.210109866704668</v>
      </c>
      <c r="CI9" s="10" cm="1">
        <f t="array" aca="1" ref="CI9" ca="1">SUMPRODUCT(CI2:CI7,TRANSPOSE($AE20:$AJ20))</f>
        <v>13.20342741695695</v>
      </c>
      <c r="CJ9" s="10" cm="1">
        <f t="array" aca="1" ref="CJ9" ca="1">SUMPRODUCT(CJ2:CJ7,TRANSPOSE($AE20:$AJ20))</f>
        <v>13.196879974435408</v>
      </c>
      <c r="CK9" s="10" cm="1">
        <f t="array" aca="1" ref="CK9" ca="1">SUMPRODUCT(CK2:CK7,TRANSPOSE($AE20:$AJ20))</f>
        <v>13.190459233402898</v>
      </c>
      <c r="CL9" s="10" cm="1">
        <f t="array" aca="1" ref="CL9" ca="1">SUMPRODUCT(CL2:CL7,TRANSPOSE($AE20:$AJ20))</f>
        <v>13.184157709361315</v>
      </c>
      <c r="CM9" s="10" cm="1">
        <f t="array" aca="1" ref="CM9" ca="1">SUMPRODUCT(CM2:CM7,TRANSPOSE($AE20:$AJ20))</f>
        <v>13.177968661541966</v>
      </c>
      <c r="CN9" s="10" cm="1">
        <f t="array" aca="1" ref="CN9" ca="1">SUMPRODUCT(CN2:CN7,TRANSPOSE($AE20:$AJ20))</f>
        <v>13.171886020444781</v>
      </c>
      <c r="CO9" s="10" cm="1">
        <f t="array" aca="1" ref="CO9" ca="1">SUMPRODUCT(CO2:CO7,TRANSPOSE($AE20:$AJ20))</f>
        <v>13.165904320723101</v>
      </c>
      <c r="CP9" s="10" cm="1">
        <f t="array" aca="1" ref="CP9" ca="1">SUMPRODUCT(CP2:CP7,TRANSPOSE($AE20:$AJ20))</f>
        <v>13.160018639479892</v>
      </c>
      <c r="CQ9" s="10" cm="1">
        <f t="array" aca="1" ref="CQ9" ca="1">SUMPRODUCT(CQ2:CQ7,TRANSPOSE($AE20:$AJ20))</f>
        <v>13.154224539880806</v>
      </c>
      <c r="CR9" s="10" cm="1">
        <f t="array" aca="1" ref="CR9" ca="1">SUMPRODUCT(CR2:CR7,TRANSPOSE($AE20:$AJ20))</f>
        <v>13.148518019881859</v>
      </c>
      <c r="CS9" s="10" cm="1">
        <f t="array" aca="1" ref="CS9" ca="1">SUMPRODUCT(CS2:CS7,TRANSPOSE($AE20:$AJ20))</f>
        <v>13.14289546580061</v>
      </c>
      <c r="CT9" s="10" cm="1">
        <f t="array" aca="1" ref="CT9" ca="1">SUMPRODUCT(CT2:CT7,TRANSPOSE($AE20:$AJ20))</f>
        <v>13.137353610419732</v>
      </c>
      <c r="CU9" s="10" cm="1">
        <f t="array" aca="1" ref="CU9" ca="1">SUMPRODUCT(CU2:CU7,TRANSPOSE($AE20:$AJ20))</f>
        <v>13.131889495291611</v>
      </c>
      <c r="CV9" s="10" cm="1">
        <f t="array" aca="1" ref="CV9" ca="1">SUMPRODUCT(CV2:CV7,TRANSPOSE($AE20:$AJ20))</f>
        <v>13.12650043690828</v>
      </c>
      <c r="CW9" s="10" cm="1">
        <f t="array" aca="1" ref="CW9" ca="1">SUMPRODUCT(CW2:CW7,TRANSPOSE($AE20:$AJ20))</f>
        <v>13.121183996405586</v>
      </c>
      <c r="CX9" s="10" cm="1">
        <f t="array" aca="1" ref="CX9" ca="1">SUMPRODUCT(CX2:CX7,TRANSPOSE($AE20:$AJ20))</f>
        <v>13.115937952482749</v>
      </c>
      <c r="CY9" s="10" cm="1">
        <f t="array" aca="1" ref="CY9" ca="1">SUMPRODUCT(CY2:CY7,TRANSPOSE($AE20:$AJ20))</f>
        <v>13.110760277235148</v>
      </c>
      <c r="CZ9" s="10" cm="1">
        <f t="array" aca="1" ref="CZ9" ca="1">SUMPRODUCT(CZ2:CZ7,TRANSPOSE($AE20:$AJ20))</f>
        <v>13.105649114616988</v>
      </c>
      <c r="DA9" s="10" cm="1">
        <f t="array" aca="1" ref="DA9" ca="1">SUMPRODUCT(DA2:DA7,TRANSPOSE($AE20:$AJ20))</f>
        <v>13.100602761271249</v>
      </c>
      <c r="DB9" s="10" cm="1">
        <f t="array" aca="1" ref="DB9" ca="1">SUMPRODUCT(DB2:DB7,TRANSPOSE($AE20:$AJ20))</f>
        <v>13.095619649484769</v>
      </c>
      <c r="DC9" s="10" cm="1">
        <f t="array" aca="1" ref="DC9" ca="1">SUMPRODUCT(DC2:DC7,TRANSPOSE($AE20:$AJ20))</f>
        <v>13.090698332047388</v>
      </c>
      <c r="DD9" s="10" cm="1">
        <f t="array" aca="1" ref="DD9" ca="1">SUMPRODUCT(DD2:DD7,TRANSPOSE($AE20:$AJ20))</f>
        <v>13.085837468813354</v>
      </c>
      <c r="DE9" s="10" cm="1">
        <f t="array" aca="1" ref="DE9" ca="1">SUMPRODUCT(DE2:DE7,TRANSPOSE($AE20:$AJ20))</f>
        <v>13.081035814782517</v>
      </c>
      <c r="DF9" s="10" cm="1">
        <f t="array" aca="1" ref="DF9" ca="1">SUMPRODUCT(DF2:DF7,TRANSPOSE($AE20:$AJ20))</f>
        <v>13.076292209536234</v>
      </c>
      <c r="DG9" s="10" cm="1">
        <f t="array" aca="1" ref="DG9" ca="1">SUMPRODUCT(DG2:DG7,TRANSPOSE($AE20:$AJ20))</f>
        <v>13.07160556787939</v>
      </c>
      <c r="DH9" s="10" cm="1">
        <f t="array" aca="1" ref="DH9" ca="1">SUMPRODUCT(DH2:DH7,TRANSPOSE($AE20:$AJ20))</f>
        <v>13.06697487155507</v>
      </c>
      <c r="DI9" s="10" cm="1">
        <f t="array" aca="1" ref="DI9" ca="1">SUMPRODUCT(DI2:DI7,TRANSPOSE($AE20:$AJ20))</f>
        <v>13.062399161912444</v>
      </c>
      <c r="DJ9" s="10" cm="1">
        <f t="array" aca="1" ref="DJ9" ca="1">SUMPRODUCT(DJ2:DJ7,TRANSPOSE($AE20:$AJ20))</f>
        <v>13.057877533420582</v>
      </c>
      <c r="DK9" s="10" cm="1">
        <f t="array" aca="1" ref="DK9" ca="1">SUMPRODUCT(DK2:DK7,TRANSPOSE($AE20:$AJ20))</f>
        <v>13.053409127932952</v>
      </c>
      <c r="DL9" s="10" cm="1">
        <f t="array" aca="1" ref="DL9" ca="1">SUMPRODUCT(DL2:DL7,TRANSPOSE($AE20:$AJ20))</f>
        <v>13.048993129617198</v>
      </c>
      <c r="DM9" s="10" cm="1">
        <f t="array" aca="1" ref="DM9" ca="1">SUMPRODUCT(DM2:DM7,TRANSPOSE($AE20:$AJ20))</f>
        <v>13.044628760474467</v>
      </c>
      <c r="DN9" s="10" cm="1">
        <f t="array" aca="1" ref="DN9" ca="1">SUMPRODUCT(DN2:DN7,TRANSPOSE($AE20:$AJ20))</f>
        <v>13.040315276380589</v>
      </c>
      <c r="DO9" s="10" cm="1">
        <f t="array" aca="1" ref="DO9" ca="1">SUMPRODUCT(DO2:DO7,TRANSPOSE($AE20:$AJ20))</f>
        <v>13.036051963589328</v>
      </c>
      <c r="DP9" s="10" cm="1">
        <f t="array" aca="1" ref="DP9" ca="1">SUMPRODUCT(DP2:DP7,TRANSPOSE($AE20:$AJ20))</f>
        <v>13.031838135644206</v>
      </c>
      <c r="DQ9" s="10" cm="1">
        <f t="array" aca="1" ref="DQ9" ca="1">SUMPRODUCT(DQ2:DQ7,TRANSPOSE($AE20:$AJ20))</f>
        <v>13.027673130651705</v>
      </c>
      <c r="DR9" s="10" cm="1">
        <f t="array" aca="1" ref="DR9" ca="1">SUMPRODUCT(DR2:DR7,TRANSPOSE($AE20:$AJ20))</f>
        <v>13.023556308873978</v>
      </c>
      <c r="DS9" s="10" cm="1">
        <f t="array" aca="1" ref="DS9" ca="1">SUMPRODUCT(DS2:DS7,TRANSPOSE($AE20:$AJ20))</f>
        <v>13.019487050603679</v>
      </c>
      <c r="DT9" s="10" cm="1">
        <f t="array" aca="1" ref="DT9" ca="1">SUMPRODUCT(DT2:DT7,TRANSPOSE($AE20:$AJ20))</f>
        <v>13.015464754288235</v>
      </c>
      <c r="DU9" s="10" cm="1">
        <f t="array" aca="1" ref="DU9" ca="1">SUMPRODUCT(DU2:DU7,TRANSPOSE($AE20:$AJ20))</f>
        <v>13.011488834874191</v>
      </c>
      <c r="DV9" s="10" cm="1">
        <f t="array" aca="1" ref="DV9" ca="1">SUMPRODUCT(DV2:DV7,TRANSPOSE($AE20:$AJ20))</f>
        <v>13.007558722346003</v>
      </c>
      <c r="DW9" s="10" cm="1">
        <f t="array" aca="1" ref="DW9" ca="1">SUMPRODUCT(DW2:DW7,TRANSPOSE($AE20:$AJ20))</f>
        <v>13.003673860436226</v>
      </c>
      <c r="DX9" s="10" cm="1">
        <f t="array" aca="1" ref="DX9" ca="1">SUMPRODUCT(DX2:DX7,TRANSPOSE($AE20:$AJ20))</f>
        <v>12.999833705487214</v>
      </c>
      <c r="DY9" s="10" cm="1">
        <f t="array" aca="1" ref="DY9" ca="1">SUMPRODUCT(DY2:DY7,TRANSPOSE($AE20:$AJ20))</f>
        <v>12.996037725446115</v>
      </c>
      <c r="DZ9" s="10" cm="1">
        <f t="array" aca="1" ref="DZ9" ca="1">SUMPRODUCT(DZ2:DZ7,TRANSPOSE($AE20:$AJ20))</f>
        <v>12.992285398977685</v>
      </c>
      <c r="EA9" s="10" cm="1">
        <f t="array" aca="1" ref="EA9" ca="1">SUMPRODUCT(EA2:EA7,TRANSPOSE($AE20:$AJ20))</f>
        <v>12.988576214680835</v>
      </c>
      <c r="EB9" s="10" cm="1">
        <f t="array" aca="1" ref="EB9" ca="1">SUMPRODUCT(EB2:EB7,TRANSPOSE($AE20:$AJ20))</f>
        <v>12.984909670396561</v>
      </c>
      <c r="EC9" s="10" cm="1">
        <f t="array" aca="1" ref="EC9" ca="1">SUMPRODUCT(EC2:EC7,TRANSPOSE($AE20:$AJ20))</f>
        <v>12.981285272596542</v>
      </c>
      <c r="ED9" s="10" cm="1">
        <f t="array" aca="1" ref="ED9" ca="1">SUMPRODUCT(ED2:ED7,TRANSPOSE($AE20:$AJ20))</f>
        <v>12.977702535842605</v>
      </c>
      <c r="EE9" s="10" cm="1">
        <f t="array" aca="1" ref="EE9" ca="1">SUMPRODUCT(EE2:EE7,TRANSPOSE($AE20:$AJ20))</f>
        <v>12.97416098230871</v>
      </c>
      <c r="EF9" s="10" cm="1">
        <f t="array" aca="1" ref="EF9" ca="1">SUMPRODUCT(EF2:EF7,TRANSPOSE($AE20:$AJ20))</f>
        <v>12.970660141357932</v>
      </c>
      <c r="EG9" s="10" cm="1">
        <f t="array" aca="1" ref="EG9" ca="1">SUMPRODUCT(EG2:EG7,TRANSPOSE($AE20:$AJ20))</f>
        <v>12.967199549167844</v>
      </c>
      <c r="EH9" s="10" cm="1">
        <f t="array" aca="1" ref="EH9" ca="1">SUMPRODUCT(EH2:EH7,TRANSPOSE($AE20:$AJ20))</f>
        <v>12.963778748398463</v>
      </c>
      <c r="EI9" s="10" cm="1">
        <f t="array" aca="1" ref="EI9" ca="1">SUMPRODUCT(EI2:EI7,TRANSPOSE($AE20:$AJ20))</f>
        <v>12.960397287897635</v>
      </c>
      <c r="EJ9" s="10" cm="1">
        <f t="array" aca="1" ref="EJ9" ca="1">SUMPRODUCT(EJ2:EJ7,TRANSPOSE($AE20:$AJ20))</f>
        <v>12.957054722439393</v>
      </c>
      <c r="EK9" s="10" cm="1">
        <f t="array" aca="1" ref="EK9" ca="1">SUMPRODUCT(EK2:EK7,TRANSPOSE($AE20:$AJ20))</f>
        <v>12.953750612491081</v>
      </c>
      <c r="EL9" s="10" cm="1">
        <f t="array" aca="1" ref="EL9" ca="1">SUMPRODUCT(EL2:EL7,TRANSPOSE($AE20:$AJ20))</f>
        <v>12.95048452400612</v>
      </c>
      <c r="EM9" s="10" cm="1">
        <f t="array" aca="1" ref="EM9" ca="1">SUMPRODUCT(EM2:EM7,TRANSPOSE($AE20:$AJ20))</f>
        <v>12.947256028238785</v>
      </c>
      <c r="EN9" s="10" cm="1">
        <f t="array" aca="1" ref="EN9" ca="1">SUMPRODUCT(EN2:EN7,TRANSPOSE($AE20:$AJ20))</f>
        <v>12.944064701578876</v>
      </c>
      <c r="EO9" s="10" cm="1">
        <f t="array" aca="1" ref="EO9" ca="1">SUMPRODUCT(EO2:EO7,TRANSPOSE($AE20:$AJ20))</f>
        <v>12.940910125403272</v>
      </c>
      <c r="EP9" s="10" cm="1">
        <f t="array" aca="1" ref="EP9" ca="1">SUMPRODUCT(EP2:EP7,TRANSPOSE($AE20:$AJ20))</f>
        <v>12.937791885942755</v>
      </c>
      <c r="EQ9" s="10" cm="1">
        <f t="array" aca="1" ref="EQ9" ca="1">SUMPRODUCT(EQ2:EQ7,TRANSPOSE($AE20:$AJ20))</f>
        <v>12.934709574161888</v>
      </c>
      <c r="ER9" s="10" cm="1">
        <f t="array" aca="1" ref="ER9" ca="1">SUMPRODUCT(ER2:ER7,TRANSPOSE($AE20:$AJ20))</f>
        <v>12.931662785650564</v>
      </c>
      <c r="ES9" s="10" cm="1">
        <f t="array" aca="1" ref="ES9" ca="1">SUMPRODUCT(ES2:ES7,TRANSPOSE($AE20:$AJ20))</f>
        <v>12.928651120525567</v>
      </c>
    </row>
    <row r="10" spans="1:149" ht="16.5">
      <c r="A10" s="6">
        <f ca="1">LN((RAND()^(-Results!$E$4))-1)</f>
        <v>7.0550211024070437</v>
      </c>
      <c r="B10" s="6">
        <f ca="1">LN((RAND()^(-Results!$E$4))-1)</f>
        <v>-0.43233376687252884</v>
      </c>
      <c r="C10" s="6">
        <f ca="1">LN((RAND()^(-Results!$E$4))-1)</f>
        <v>5.1841575744448569</v>
      </c>
      <c r="D10" s="6">
        <f ca="1">LN((RAND()^(-Results!$E$4))-1)</f>
        <v>1.7808107599027356</v>
      </c>
      <c r="E10" s="6">
        <f ca="1">LN((RAND()^(-Results!$E$4))-1)</f>
        <v>-7.4328556750777666E-2</v>
      </c>
      <c r="F10" s="6">
        <f ca="1">LN((RAND()^(-Results!$E$4))-1)</f>
        <v>10.588661046766621</v>
      </c>
      <c r="G10" s="6">
        <f ca="1">LN((RAND()^(-Results!$E$4))-1)</f>
        <v>2.3830033275973084</v>
      </c>
      <c r="H10" s="6">
        <f t="shared" ca="1" si="5"/>
        <v>-7.2537635609290163E-2</v>
      </c>
      <c r="I10" s="10">
        <f ca="1">SUMPRODUCT(J10:O10,Results!B$12:G$12)+Results!$E$5*H10</f>
        <v>-5.4392521488807688E-2</v>
      </c>
      <c r="J10" s="10">
        <f ca="1">SUMPRODUCT($A10:$F10,Results!$B$15:$G$15)</f>
        <v>22.46208969324471</v>
      </c>
      <c r="K10" s="10">
        <f ca="1">SUMPRODUCT($A10:$F10,Results!$B$16:$G$16)</f>
        <v>81.618390606224025</v>
      </c>
      <c r="L10" s="10">
        <f ca="1">SUMPRODUCT($A10:$F10,Results!$B$17:$G$17)</f>
        <v>-2.0192305577196752</v>
      </c>
      <c r="M10" s="10">
        <f ca="1">SUMPRODUCT($A10:$F10,Results!$B$18:$G$18)</f>
        <v>-3.3739176705514682</v>
      </c>
      <c r="N10" s="10">
        <f ca="1">SUMPRODUCT($A10:$F10,Results!$B$19:$G$19)</f>
        <v>17.990079741796325</v>
      </c>
      <c r="O10" s="10">
        <f ca="1">SUMPRODUCT($A10:$F10,Results!$B$20:$G$20)</f>
        <v>14.739729659860847</v>
      </c>
      <c r="P10" s="10" cm="1">
        <f t="array" aca="1" ref="P10" ca="1">SUMPRODUCT(J10:O10,TRANSPOSE(BL$20:BL$25))+$AD$20-$BL$27</f>
        <v>-2.4792665508242706</v>
      </c>
      <c r="Q10" s="10" cm="1">
        <f t="array" aca="1" ref="Q10" ca="1">SUMPRODUCT(J10:O10,TRANSPOSE(ES$20:ES$25))+$AD$20-$ES$27</f>
        <v>-2.1318792025461732</v>
      </c>
      <c r="R10" s="10">
        <f ca="1">I10-Results!$E$5*H10</f>
        <v>0.38083329216693329</v>
      </c>
      <c r="S10" s="10" cm="1">
        <f t="array" aca="1" ref="S10" ca="1">SUMPRODUCT(J10:O10,TRANSPOSE(AR$28:AR$33))+$AD$20-$AC$26</f>
        <v>-4.9153035697587608</v>
      </c>
      <c r="T10" s="10">
        <f ca="1">SUMPRODUCT(J10:O10,Results!K$9:P$9)</f>
        <v>-0.94789230643982414</v>
      </c>
      <c r="U10" s="10">
        <f ca="1">SUMPRODUCT(J10:O10,Results!K$9:P$9)+$AD$20-$AC$31</f>
        <v>-0.84487590155400483</v>
      </c>
      <c r="V10" s="10">
        <f t="shared" ca="1" si="6"/>
        <v>2.4248740293354629</v>
      </c>
      <c r="W10" s="10">
        <f t="shared" ca="1" si="7"/>
        <v>2.0774866810573656</v>
      </c>
      <c r="X10" s="10">
        <f t="shared" ca="1" si="8"/>
        <v>-0.43522581365574098</v>
      </c>
      <c r="Y10" s="10">
        <f t="shared" ca="1" si="9"/>
        <v>4.8609110482699531</v>
      </c>
      <c r="Z10" s="10">
        <f t="shared" ca="1" si="10"/>
        <v>-11.126864115777877</v>
      </c>
      <c r="AA10" s="10">
        <f t="shared" ca="1" si="11"/>
        <v>0.79048338006519714</v>
      </c>
      <c r="AC10" s="14" t="s">
        <v>122</v>
      </c>
      <c r="AD10" s="14" t="s">
        <v>0</v>
      </c>
      <c r="AE10" s="15" t="s">
        <v>108</v>
      </c>
      <c r="AF10" s="15" t="s">
        <v>109</v>
      </c>
      <c r="AG10" s="15" t="s">
        <v>110</v>
      </c>
      <c r="AH10" s="15" t="s">
        <v>111</v>
      </c>
      <c r="AI10" s="15" t="s">
        <v>112</v>
      </c>
      <c r="AJ10" s="15" t="s">
        <v>113</v>
      </c>
      <c r="AK10" s="20"/>
      <c r="AL10" s="12">
        <f ca="1">AVERAGE(G:G)</f>
        <v>2.4555409632065985</v>
      </c>
      <c r="AM10" s="2"/>
      <c r="AN10" s="3"/>
      <c r="AO10" s="33">
        <f>Results!B4</f>
        <v>1</v>
      </c>
      <c r="AP10" s="32">
        <f>$AO10*AP$9</f>
        <v>1</v>
      </c>
      <c r="AQ10" s="32">
        <f t="shared" ref="AQ10:AU15" si="36">$AO10*AQ$9</f>
        <v>1</v>
      </c>
      <c r="AR10" s="32">
        <f t="shared" si="36"/>
        <v>1</v>
      </c>
      <c r="AS10" s="32">
        <f t="shared" si="36"/>
        <v>1</v>
      </c>
      <c r="AT10" s="32">
        <f t="shared" si="36"/>
        <v>1</v>
      </c>
      <c r="AU10" s="32">
        <f t="shared" si="36"/>
        <v>1</v>
      </c>
      <c r="AX10">
        <f t="shared" ref="AX10:CC10" ca="1" si="37">SQRT($AD$11/SUMPRODUCT(AX12:AX17,AX20:AX25))</f>
        <v>1.1253083024846837</v>
      </c>
      <c r="AY10">
        <f t="shared" ca="1" si="37"/>
        <v>1.233038242937315</v>
      </c>
      <c r="AZ10">
        <f t="shared" ca="1" si="37"/>
        <v>1.2195551685778445</v>
      </c>
      <c r="BA10">
        <f t="shared" ca="1" si="37"/>
        <v>1.2165396809449296</v>
      </c>
      <c r="BB10">
        <f t="shared" ca="1" si="37"/>
        <v>1.2121352548631095</v>
      </c>
      <c r="BC10">
        <f t="shared" ca="1" si="37"/>
        <v>1.2076436769416923</v>
      </c>
      <c r="BD10">
        <f t="shared" ca="1" si="37"/>
        <v>1.2031578795602926</v>
      </c>
      <c r="BE10">
        <f t="shared" ca="1" si="37"/>
        <v>1.198804007973524</v>
      </c>
      <c r="BF10">
        <f t="shared" ca="1" si="37"/>
        <v>1.1946576189285216</v>
      </c>
      <c r="BG10">
        <f t="shared" ca="1" si="37"/>
        <v>1.1907636146098513</v>
      </c>
      <c r="BH10">
        <f t="shared" ca="1" si="37"/>
        <v>1.1871448363250914</v>
      </c>
      <c r="BI10">
        <f t="shared" ca="1" si="37"/>
        <v>1.1838088009067687</v>
      </c>
      <c r="BJ10">
        <f t="shared" ca="1" si="37"/>
        <v>1.1807526191856832</v>
      </c>
      <c r="BK10">
        <f t="shared" ca="1" si="37"/>
        <v>1.1779665611315504</v>
      </c>
      <c r="BL10">
        <f t="shared" ca="1" si="37"/>
        <v>1.1754366183533203</v>
      </c>
      <c r="BM10">
        <f t="shared" ca="1" si="37"/>
        <v>1.1731463258846726</v>
      </c>
      <c r="BN10">
        <f t="shared" ca="1" si="37"/>
        <v>1.1710780408968418</v>
      </c>
      <c r="BO10">
        <f t="shared" ca="1" si="37"/>
        <v>1.1692138252860684</v>
      </c>
      <c r="BP10">
        <f t="shared" ca="1" si="37"/>
        <v>1.1675360409197704</v>
      </c>
      <c r="BQ10">
        <f t="shared" ca="1" si="37"/>
        <v>1.1660277376925572</v>
      </c>
      <c r="BR10">
        <f t="shared" ca="1" si="37"/>
        <v>1.1646728932522961</v>
      </c>
      <c r="BS10">
        <f t="shared" ca="1" si="37"/>
        <v>1.1634565474972078</v>
      </c>
      <c r="BT10">
        <f t="shared" ca="1" si="37"/>
        <v>1.1623648633182566</v>
      </c>
      <c r="BU10">
        <f t="shared" ca="1" si="37"/>
        <v>1.1613851365006456</v>
      </c>
      <c r="BV10">
        <f t="shared" ca="1" si="37"/>
        <v>1.1605057714038316</v>
      </c>
      <c r="BW10">
        <f t="shared" ca="1" si="37"/>
        <v>1.1597162344158078</v>
      </c>
      <c r="BX10">
        <f t="shared" ca="1" si="37"/>
        <v>1.1590069937841325</v>
      </c>
      <c r="BY10">
        <f t="shared" ca="1" si="37"/>
        <v>1.1583694519386682</v>
      </c>
      <c r="BZ10">
        <f t="shared" ca="1" si="37"/>
        <v>1.1577958746003469</v>
      </c>
      <c r="CA10">
        <f t="shared" ca="1" si="37"/>
        <v>1.1572793196407254</v>
      </c>
      <c r="CB10">
        <f t="shared" ca="1" si="37"/>
        <v>1.1568135676893552</v>
      </c>
      <c r="CC10">
        <f t="shared" ca="1" si="37"/>
        <v>1.1563930557848807</v>
      </c>
      <c r="CD10">
        <f t="shared" ref="CD10:DI10" ca="1" si="38">SQRT($AD$11/SUMPRODUCT(CD12:CD17,CD20:CD25))</f>
        <v>1.1560128148610562</v>
      </c>
      <c r="CE10">
        <f t="shared" ca="1" si="38"/>
        <v>1.1556684114988132</v>
      </c>
      <c r="CF10">
        <f t="shared" ca="1" si="38"/>
        <v>1.155355894121765</v>
      </c>
      <c r="CG10">
        <f t="shared" ca="1" si="38"/>
        <v>1.1550717436368585</v>
      </c>
      <c r="CH10">
        <f t="shared" ca="1" si="38"/>
        <v>1.1548128284032433</v>
      </c>
      <c r="CI10">
        <f t="shared" ca="1" si="38"/>
        <v>1.1545763633353552</v>
      </c>
      <c r="CJ10">
        <f t="shared" ca="1" si="38"/>
        <v>1.1543598728991524</v>
      </c>
      <c r="CK10">
        <f t="shared" ca="1" si="38"/>
        <v>1.1541611577349171</v>
      </c>
      <c r="CL10">
        <f t="shared" ca="1" si="38"/>
        <v>1.1539782646297305</v>
      </c>
      <c r="CM10">
        <f t="shared" ca="1" si="38"/>
        <v>1.1538094595630115</v>
      </c>
      <c r="CN10">
        <f t="shared" ca="1" si="38"/>
        <v>1.153653203555947</v>
      </c>
      <c r="CO10">
        <f t="shared" ca="1" si="38"/>
        <v>1.1535081310677817</v>
      </c>
      <c r="CP10">
        <f t="shared" ca="1" si="38"/>
        <v>1.1533730306969014</v>
      </c>
      <c r="CQ10">
        <f t="shared" ca="1" si="38"/>
        <v>1.1532468279611983</v>
      </c>
      <c r="CR10">
        <f t="shared" ca="1" si="38"/>
        <v>1.1531285699493754</v>
      </c>
      <c r="CS10">
        <f t="shared" ca="1" si="38"/>
        <v>1.1530174116519984</v>
      </c>
      <c r="CT10">
        <f t="shared" ca="1" si="38"/>
        <v>1.1529126037978044</v>
      </c>
      <c r="CU10">
        <f t="shared" ca="1" si="38"/>
        <v>1.1528134820367291</v>
      </c>
      <c r="CV10">
        <f t="shared" ca="1" si="38"/>
        <v>1.1527194573261423</v>
      </c>
      <c r="CW10">
        <f t="shared" ca="1" si="38"/>
        <v>1.1526300073907922</v>
      </c>
      <c r="CX10">
        <f t="shared" ca="1" si="38"/>
        <v>1.1525446691399048</v>
      </c>
      <c r="CY10">
        <f t="shared" ca="1" si="38"/>
        <v>1.1524630319367746</v>
      </c>
      <c r="CZ10">
        <f t="shared" ca="1" si="38"/>
        <v>1.1523847316270406</v>
      </c>
      <c r="DA10">
        <f t="shared" ca="1" si="38"/>
        <v>1.1523094452416924</v>
      </c>
      <c r="DB10">
        <f t="shared" ca="1" si="38"/>
        <v>1.1522368862998069</v>
      </c>
      <c r="DC10">
        <f t="shared" ca="1" si="38"/>
        <v>1.1521668006440573</v>
      </c>
      <c r="DD10">
        <f t="shared" ca="1" si="38"/>
        <v>1.1520989627493108</v>
      </c>
      <c r="DE10">
        <f t="shared" ca="1" si="38"/>
        <v>1.1520331724511486</v>
      </c>
      <c r="DF10">
        <f t="shared" ca="1" si="38"/>
        <v>1.1519692520469818</v>
      </c>
      <c r="DG10">
        <f t="shared" ca="1" si="38"/>
        <v>1.1519070437276784</v>
      </c>
      <c r="DH10">
        <f t="shared" ca="1" si="38"/>
        <v>1.1518464073022832</v>
      </c>
      <c r="DI10">
        <f t="shared" ca="1" si="38"/>
        <v>1.1517872181825988</v>
      </c>
      <c r="DJ10">
        <f t="shared" ref="DJ10:ES10" ca="1" si="39">SQRT($AD$11/SUMPRODUCT(DJ12:DJ17,DJ20:DJ25))</f>
        <v>1.1517293655981022</v>
      </c>
      <c r="DK10">
        <f t="shared" ca="1" si="39"/>
        <v>1.1516727510150027</v>
      </c>
      <c r="DL10">
        <f t="shared" ca="1" si="39"/>
        <v>1.15161728673619</v>
      </c>
      <c r="DM10">
        <f t="shared" ca="1" si="39"/>
        <v>1.1515628946614482</v>
      </c>
      <c r="DN10">
        <f t="shared" ca="1" si="39"/>
        <v>1.1515095051896456</v>
      </c>
      <c r="DO10">
        <f t="shared" ca="1" si="39"/>
        <v>1.151457056246685</v>
      </c>
      <c r="DP10">
        <f t="shared" ca="1" si="39"/>
        <v>1.151405492424846</v>
      </c>
      <c r="DQ10">
        <f t="shared" ca="1" si="39"/>
        <v>1.1513547642207655</v>
      </c>
      <c r="DR10">
        <f t="shared" ca="1" si="39"/>
        <v>1.1513048273607869</v>
      </c>
      <c r="DS10">
        <f t="shared" ca="1" si="39"/>
        <v>1.1512556422036608</v>
      </c>
      <c r="DT10">
        <f t="shared" ca="1" si="39"/>
        <v>1.1512071732117464</v>
      </c>
      <c r="DU10">
        <f t="shared" ca="1" si="39"/>
        <v>1.151159388482861</v>
      </c>
      <c r="DV10">
        <f t="shared" ca="1" si="39"/>
        <v>1.1511122593358281</v>
      </c>
      <c r="DW10">
        <f t="shared" ca="1" si="39"/>
        <v>1.1510657599435683</v>
      </c>
      <c r="DX10">
        <f t="shared" ca="1" si="39"/>
        <v>1.1510198670082821</v>
      </c>
      <c r="DY10">
        <f t="shared" ca="1" si="39"/>
        <v>1.150974559473894</v>
      </c>
      <c r="DZ10">
        <f t="shared" ca="1" si="39"/>
        <v>1.150929818271488</v>
      </c>
      <c r="EA10">
        <f t="shared" ca="1" si="39"/>
        <v>1.1508856260939462</v>
      </c>
      <c r="EB10">
        <f t="shared" ca="1" si="39"/>
        <v>1.150841967196444</v>
      </c>
      <c r="EC10">
        <f t="shared" ca="1" si="39"/>
        <v>1.1507988272198286</v>
      </c>
      <c r="ED10">
        <f t="shared" ca="1" si="39"/>
        <v>1.1507561930342642</v>
      </c>
      <c r="EE10">
        <f t="shared" ca="1" si="39"/>
        <v>1.1507140526008088</v>
      </c>
      <c r="EF10">
        <f t="shared" ca="1" si="39"/>
        <v>1.15067239484887</v>
      </c>
      <c r="EG10">
        <f t="shared" ca="1" si="39"/>
        <v>1.1506312095677194</v>
      </c>
      <c r="EH10">
        <f t="shared" ca="1" si="39"/>
        <v>1.1505904873104451</v>
      </c>
      <c r="EI10">
        <f t="shared" ca="1" si="39"/>
        <v>1.1505502193089239</v>
      </c>
      <c r="EJ10">
        <f t="shared" ca="1" si="39"/>
        <v>1.1505103973985409</v>
      </c>
      <c r="EK10">
        <f t="shared" ca="1" si="39"/>
        <v>1.1504710139515419</v>
      </c>
      <c r="EL10">
        <f t="shared" ca="1" si="39"/>
        <v>1.1504320618180299</v>
      </c>
      <c r="EM10">
        <f t="shared" ca="1" si="39"/>
        <v>1.1503935342737224</v>
      </c>
      <c r="EN10">
        <f t="shared" ca="1" si="39"/>
        <v>1.1503554249736991</v>
      </c>
      <c r="EO10">
        <f t="shared" ca="1" si="39"/>
        <v>1.1503177279114534</v>
      </c>
      <c r="EP10">
        <f t="shared" ca="1" si="39"/>
        <v>1.1502804373826325</v>
      </c>
      <c r="EQ10">
        <f t="shared" ca="1" si="39"/>
        <v>1.1502435479529365</v>
      </c>
      <c r="ER10">
        <f t="shared" ca="1" si="39"/>
        <v>1.1502070544296945</v>
      </c>
      <c r="ES10">
        <f t="shared" ca="1" si="39"/>
        <v>1.1501709518366956</v>
      </c>
    </row>
    <row r="11" spans="1:149">
      <c r="A11" s="6">
        <f ca="1">LN((RAND()^(-Results!$E$4))-1)</f>
        <v>0.5451889536699609</v>
      </c>
      <c r="B11" s="6">
        <f ca="1">LN((RAND()^(-Results!$E$4))-1)</f>
        <v>8.1041992743564979</v>
      </c>
      <c r="C11" s="6">
        <f ca="1">LN((RAND()^(-Results!$E$4))-1)</f>
        <v>0.10444437590604819</v>
      </c>
      <c r="D11" s="6">
        <f ca="1">LN((RAND()^(-Results!$E$4))-1)</f>
        <v>2.6816673108092677</v>
      </c>
      <c r="E11" s="6">
        <f ca="1">LN((RAND()^(-Results!$E$4))-1)</f>
        <v>1.8240456638963469</v>
      </c>
      <c r="F11" s="6">
        <f ca="1">LN((RAND()^(-Results!$E$4))-1)</f>
        <v>2.6387273448519104</v>
      </c>
      <c r="G11" s="6">
        <f ca="1">LN((RAND()^(-Results!$E$4))-1)</f>
        <v>4.8083145799432909</v>
      </c>
      <c r="H11" s="6">
        <f t="shared" ca="1" si="5"/>
        <v>2.3527736167366924</v>
      </c>
      <c r="I11" s="10">
        <f ca="1">SUMPRODUCT(J11:O11,Results!B$12:G$12)+Results!$E$5*H11</f>
        <v>48.208362641847742</v>
      </c>
      <c r="J11" s="10">
        <f ca="1">SUMPRODUCT($A11:$F11,Results!$B$15:$G$15)</f>
        <v>17.271438954831847</v>
      </c>
      <c r="K11" s="10">
        <f ca="1">SUMPRODUCT($A11:$F11,Results!$B$16:$G$16)</f>
        <v>6.2222506165695286</v>
      </c>
      <c r="L11" s="10">
        <f ca="1">SUMPRODUCT($A11:$F11,Results!$B$17:$G$17)</f>
        <v>12.805591752845526</v>
      </c>
      <c r="M11" s="10">
        <f ca="1">SUMPRODUCT($A11:$F11,Results!$B$18:$G$18)</f>
        <v>5.1576182956637329</v>
      </c>
      <c r="N11" s="10">
        <f ca="1">SUMPRODUCT($A11:$F11,Results!$B$19:$G$19)</f>
        <v>-28.174753857365907</v>
      </c>
      <c r="O11" s="10">
        <f ca="1">SUMPRODUCT($A11:$F11,Results!$B$20:$G$20)</f>
        <v>0.59563040262521239</v>
      </c>
      <c r="P11" s="10" cm="1">
        <f t="array" aca="1" ref="P11" ca="1">SUMPRODUCT(J11:O11,TRANSPOSE(BL$20:BL$25))+$AD$20-$BL$27</f>
        <v>36.972563855236388</v>
      </c>
      <c r="Q11" s="10" cm="1">
        <f t="array" aca="1" ref="Q11" ca="1">SUMPRODUCT(J11:O11,TRANSPOSE(ES$20:ES$25))+$AD$20-$ES$27</f>
        <v>34.897226818334097</v>
      </c>
      <c r="R11" s="10">
        <f ca="1">I11-Results!$E$5*H11</f>
        <v>34.091720941427589</v>
      </c>
      <c r="S11" s="10" cm="1">
        <f t="array" aca="1" ref="S11" ca="1">SUMPRODUCT(J11:O11,TRANSPOSE(AR$28:AR$33))+$AD$20-$AC$26</f>
        <v>42.410912860485602</v>
      </c>
      <c r="T11" s="10">
        <f ca="1">SUMPRODUCT(J11:O11,Results!K$9:P$9)</f>
        <v>34.381600692949185</v>
      </c>
      <c r="U11" s="10">
        <f ca="1">SUMPRODUCT(J11:O11,Results!K$9:P$9)+$AD$20-$AC$31</f>
        <v>34.484617097835006</v>
      </c>
      <c r="V11" s="10">
        <f t="shared" ca="1" si="6"/>
        <v>11.235798786611355</v>
      </c>
      <c r="W11" s="10">
        <f t="shared" ca="1" si="7"/>
        <v>13.311135823513645</v>
      </c>
      <c r="X11" s="10">
        <f t="shared" ca="1" si="8"/>
        <v>14.116641700420153</v>
      </c>
      <c r="Y11" s="10">
        <f t="shared" ca="1" si="9"/>
        <v>5.7974497813621397</v>
      </c>
      <c r="Z11" s="10">
        <f t="shared" ca="1" si="10"/>
        <v>37.135891047558673</v>
      </c>
      <c r="AA11" s="10">
        <f t="shared" ca="1" si="11"/>
        <v>13.723745544012736</v>
      </c>
      <c r="AC11" s="14" t="s">
        <v>0</v>
      </c>
      <c r="AD11" s="8">
        <f t="shared" ref="AD11:AJ11" ca="1" si="40">COVAR($I:$I,I:I)</f>
        <v>1587.5955740413278</v>
      </c>
      <c r="AE11" s="8">
        <f t="shared" ca="1" si="40"/>
        <v>474.78901727815378</v>
      </c>
      <c r="AF11" s="8">
        <f t="shared" ca="1" si="40"/>
        <v>-3.5915922881492368</v>
      </c>
      <c r="AG11" s="8">
        <f t="shared" ca="1" si="40"/>
        <v>222.00866858068039</v>
      </c>
      <c r="AH11" s="8">
        <f t="shared" ca="1" si="40"/>
        <v>183.26775840978482</v>
      </c>
      <c r="AI11" s="8">
        <f t="shared" ca="1" si="40"/>
        <v>-418.67422441226353</v>
      </c>
      <c r="AJ11" s="8">
        <f t="shared" ca="1" si="40"/>
        <v>-381.05892324145861</v>
      </c>
      <c r="AK11" s="12"/>
      <c r="AL11" s="12"/>
      <c r="AM11" s="2"/>
      <c r="AN11" s="3"/>
      <c r="AO11" s="33">
        <f>Results!B5</f>
        <v>1</v>
      </c>
      <c r="AP11" s="32">
        <f t="shared" ref="AP11:AP15" si="41">$AO11*AP$9</f>
        <v>1</v>
      </c>
      <c r="AQ11" s="32">
        <f t="shared" si="36"/>
        <v>1</v>
      </c>
      <c r="AR11" s="32">
        <f t="shared" si="36"/>
        <v>1</v>
      </c>
      <c r="AS11" s="32">
        <f t="shared" si="36"/>
        <v>1</v>
      </c>
      <c r="AT11" s="32">
        <f t="shared" si="36"/>
        <v>1</v>
      </c>
      <c r="AU11" s="32">
        <f t="shared" si="36"/>
        <v>1</v>
      </c>
    </row>
    <row r="12" spans="1:149" ht="16.5">
      <c r="A12" s="6">
        <f ca="1">LN((RAND()^(-Results!$E$4))-1)</f>
        <v>3.124090386136873</v>
      </c>
      <c r="B12" s="6">
        <f ca="1">LN((RAND()^(-Results!$E$4))-1)</f>
        <v>5.4299972429145065</v>
      </c>
      <c r="C12" s="6">
        <f ca="1">LN((RAND()^(-Results!$E$4))-1)</f>
        <v>6.0876091471633167</v>
      </c>
      <c r="D12" s="6">
        <f ca="1">LN((RAND()^(-Results!$E$4))-1)</f>
        <v>-8.145412535455334E-3</v>
      </c>
      <c r="E12" s="6">
        <f ca="1">LN((RAND()^(-Results!$E$4))-1)</f>
        <v>-2.7659928788280396E-2</v>
      </c>
      <c r="F12" s="6">
        <f ca="1">LN((RAND()^(-Results!$E$4))-1)</f>
        <v>1.6807829419488864</v>
      </c>
      <c r="G12" s="6">
        <f ca="1">LN((RAND()^(-Results!$E$4))-1)</f>
        <v>1.8541813590369249</v>
      </c>
      <c r="H12" s="6">
        <f t="shared" ca="1" si="5"/>
        <v>-0.6013596041696736</v>
      </c>
      <c r="I12" s="10">
        <f ca="1">SUMPRODUCT(J12:O12,Results!B$12:G$12)+Results!$E$5*H12</f>
        <v>52.920556244881389</v>
      </c>
      <c r="J12" s="10">
        <f ca="1">SUMPRODUCT($A12:$F12,Results!$B$15:$G$15)</f>
        <v>36.441739661858058</v>
      </c>
      <c r="K12" s="10">
        <f ca="1">SUMPRODUCT($A12:$F12,Results!$B$16:$G$16)</f>
        <v>18.802731315661639</v>
      </c>
      <c r="L12" s="10">
        <f ca="1">SUMPRODUCT($A12:$F12,Results!$B$17:$G$17)</f>
        <v>13.633157908180015</v>
      </c>
      <c r="M12" s="10">
        <f ca="1">SUMPRODUCT($A12:$F12,Results!$B$18:$G$18)</f>
        <v>8.7105881806027288</v>
      </c>
      <c r="N12" s="10">
        <f ca="1">SUMPRODUCT($A12:$F12,Results!$B$19:$G$19)</f>
        <v>-21.95186029593086</v>
      </c>
      <c r="O12" s="10">
        <f ca="1">SUMPRODUCT($A12:$F12,Results!$B$20:$G$20)</f>
        <v>-1.5811879733196663</v>
      </c>
      <c r="P12" s="10" cm="1">
        <f t="array" aca="1" ref="P12" ca="1">SUMPRODUCT(J12:O12,TRANSPOSE(BL$20:BL$25))+$AD$20-$BL$27</f>
        <v>56.522188787245398</v>
      </c>
      <c r="Q12" s="10" cm="1">
        <f t="array" aca="1" ref="Q12" ca="1">SUMPRODUCT(J12:O12,TRANSPOSE(ES$20:ES$25))+$AD$20-$ES$27</f>
        <v>57.502860609578335</v>
      </c>
      <c r="R12" s="10">
        <f ca="1">I12-Results!$E$5*H12</f>
        <v>56.528713869899434</v>
      </c>
      <c r="S12" s="10" cm="1">
        <f t="array" aca="1" ref="S12" ca="1">SUMPRODUCT(J12:O12,TRANSPOSE(AR$28:AR$33))+$AD$20-$AC$26</f>
        <v>58.608703209374781</v>
      </c>
      <c r="T12" s="10">
        <f ca="1">SUMPRODUCT(J12:O12,Results!K$9:P$9)</f>
        <v>57.857604142990226</v>
      </c>
      <c r="U12" s="10">
        <f ca="1">SUMPRODUCT(J12:O12,Results!K$9:P$9)+$AD$20-$AC$31</f>
        <v>57.960620547876047</v>
      </c>
      <c r="V12" s="10">
        <f t="shared" ca="1" si="6"/>
        <v>-3.6016325423640083</v>
      </c>
      <c r="W12" s="10">
        <f t="shared" ca="1" si="7"/>
        <v>-4.5823043646969452</v>
      </c>
      <c r="X12" s="10">
        <f t="shared" ca="1" si="8"/>
        <v>-3.6081576250180447</v>
      </c>
      <c r="Y12" s="10">
        <f t="shared" ca="1" si="9"/>
        <v>-5.6881469644933915</v>
      </c>
      <c r="Z12" s="10">
        <f t="shared" ca="1" si="10"/>
        <v>41.84808465059232</v>
      </c>
      <c r="AA12" s="10">
        <f t="shared" ca="1" si="11"/>
        <v>-5.0400643029946579</v>
      </c>
      <c r="AC12" s="15" t="s">
        <v>108</v>
      </c>
      <c r="AD12" s="8">
        <f t="shared" ref="AD12:AJ12" ca="1" si="42">COVAR($J:$J,I:I)</f>
        <v>474.78901727815378</v>
      </c>
      <c r="AE12" s="8">
        <f t="shared" ca="1" si="42"/>
        <v>241.29896719636696</v>
      </c>
      <c r="AF12" s="8">
        <f t="shared" ca="1" si="42"/>
        <v>71.392146751324645</v>
      </c>
      <c r="AG12" s="8">
        <f t="shared" ca="1" si="42"/>
        <v>80.515561750177966</v>
      </c>
      <c r="AH12" s="8">
        <f t="shared" ca="1" si="42"/>
        <v>80.287148555545528</v>
      </c>
      <c r="AI12" s="8">
        <f t="shared" ca="1" si="42"/>
        <v>-181.83716439941352</v>
      </c>
      <c r="AJ12" s="8">
        <f t="shared" ca="1" si="42"/>
        <v>-111.70916373145396</v>
      </c>
      <c r="AK12" s="12"/>
      <c r="AN12" s="3"/>
      <c r="AO12" s="33">
        <f>Results!B6</f>
        <v>1</v>
      </c>
      <c r="AP12" s="32">
        <f t="shared" si="41"/>
        <v>1</v>
      </c>
      <c r="AQ12" s="32">
        <f t="shared" si="36"/>
        <v>1</v>
      </c>
      <c r="AR12" s="32">
        <f t="shared" si="36"/>
        <v>1</v>
      </c>
      <c r="AS12" s="32">
        <f t="shared" si="36"/>
        <v>1</v>
      </c>
      <c r="AT12" s="32">
        <f t="shared" si="36"/>
        <v>1</v>
      </c>
      <c r="AU12" s="32">
        <f t="shared" si="36"/>
        <v>1</v>
      </c>
      <c r="AW12" s="10" cm="1">
        <f t="array" aca="1" ref="AW12" ca="1">SUMPRODUCT($AE12:$AJ12,TRANSPOSE(AW$20:AW$25))</f>
        <v>0</v>
      </c>
      <c r="AX12" s="10" cm="1">
        <f t="array" aca="1" ref="AX12" ca="1">SUMPRODUCT($AE12:$AJ12,TRANSPOSE(AX$20:AX$25))</f>
        <v>497.40651787627661</v>
      </c>
      <c r="AY12" s="10" cm="1">
        <f t="array" aca="1" ref="AY12" ca="1">SUMPRODUCT($AE12:$AJ12,TRANSPOSE(AY$20:AY$25))</f>
        <v>454.07734031069947</v>
      </c>
      <c r="AZ12" s="10" cm="1">
        <f t="array" aca="1" ref="AZ12" ca="1">SUMPRODUCT($AE12:$AJ12,TRANSPOSE(AZ$20:AZ$25))</f>
        <v>458.96016767571223</v>
      </c>
      <c r="BA12" s="10" cm="1">
        <f t="array" aca="1" ref="BA12" ca="1">SUMPRODUCT($AE12:$AJ12,TRANSPOSE(BA$20:BA$25))</f>
        <v>459.3400471021331</v>
      </c>
      <c r="BB12" s="10" cm="1">
        <f t="array" aca="1" ref="BB12" ca="1">SUMPRODUCT($AE12:$AJ12,TRANSPOSE(BB$20:BB$25))</f>
        <v>460.03247140330211</v>
      </c>
      <c r="BC12" s="10" cm="1">
        <f t="array" aca="1" ref="BC12" ca="1">SUMPRODUCT($AE12:$AJ12,TRANSPOSE(BC$20:BC$25))</f>
        <v>460.62757076619181</v>
      </c>
      <c r="BD12" s="10" cm="1">
        <f t="array" aca="1" ref="BD12" ca="1">SUMPRODUCT($AE12:$AJ12,TRANSPOSE(BD$20:BD$25))</f>
        <v>461.17446376174451</v>
      </c>
      <c r="BE12" s="10" cm="1">
        <f t="array" aca="1" ref="BE12" ca="1">SUMPRODUCT($AE12:$AJ12,TRANSPOSE(BE$20:BE$25))</f>
        <v>461.67601991893025</v>
      </c>
      <c r="BF12" s="10" cm="1">
        <f t="array" aca="1" ref="BF12" ca="1">SUMPRODUCT($AE12:$AJ12,TRANSPOSE(BF$20:BF$25))</f>
        <v>462.13758319771694</v>
      </c>
      <c r="BG12" s="10" cm="1">
        <f t="array" aca="1" ref="BG12" ca="1">SUMPRODUCT($AE12:$AJ12,TRANSPOSE(BG$20:BG$25))</f>
        <v>462.56335799341497</v>
      </c>
      <c r="BH12" s="10" cm="1">
        <f t="array" aca="1" ref="BH12" ca="1">SUMPRODUCT($AE12:$AJ12,TRANSPOSE(BH$20:BH$25))</f>
        <v>462.95704983611222</v>
      </c>
      <c r="BI12" s="10" cm="1">
        <f t="array" aca="1" ref="BI12" ca="1">SUMPRODUCT($AE12:$AJ12,TRANSPOSE(BI$20:BI$25))</f>
        <v>463.32193291906526</v>
      </c>
      <c r="BJ12" s="10" cm="1">
        <f t="array" aca="1" ref="BJ12" ca="1">SUMPRODUCT($AE12:$AJ12,TRANSPOSE(BJ$20:BJ$25))</f>
        <v>463.66091586931844</v>
      </c>
      <c r="BK12" s="10" cm="1">
        <f t="array" aca="1" ref="BK12" ca="1">SUMPRODUCT($AE12:$AJ12,TRANSPOSE(BK$20:BK$25))</f>
        <v>463.97658670148815</v>
      </c>
      <c r="BL12" s="10" cm="1">
        <f t="array" aca="1" ref="BL12" ca="1">SUMPRODUCT($AE12:$AJ12,TRANSPOSE(BL$20:BL$25))</f>
        <v>464.27125019259171</v>
      </c>
      <c r="BM12" s="10" cm="1">
        <f t="array" aca="1" ref="BM12" ca="1">SUMPRODUCT($AE12:$AJ12,TRANSPOSE(BM$20:BM$25))</f>
        <v>464.54696010257868</v>
      </c>
      <c r="BN12" s="10" cm="1">
        <f t="array" aca="1" ref="BN12" ca="1">SUMPRODUCT($AE12:$AJ12,TRANSPOSE(BN$20:BN$25))</f>
        <v>464.80554747755826</v>
      </c>
      <c r="BO12" s="10" cm="1">
        <f t="array" aca="1" ref="BO12" ca="1">SUMPRODUCT($AE12:$AJ12,TRANSPOSE(BO$20:BO$25))</f>
        <v>465.04864565664457</v>
      </c>
      <c r="BP12" s="10" cm="1">
        <f t="array" aca="1" ref="BP12" ca="1">SUMPRODUCT($AE12:$AJ12,TRANSPOSE(BP$20:BP$25))</f>
        <v>465.2777124136295</v>
      </c>
      <c r="BQ12" s="10" cm="1">
        <f t="array" aca="1" ref="BQ12" ca="1">SUMPRODUCT($AE12:$AJ12,TRANSPOSE(BQ$20:BQ$25))</f>
        <v>465.49404957694844</v>
      </c>
      <c r="BR12" s="10" cm="1">
        <f t="array" aca="1" ref="BR12" ca="1">SUMPRODUCT($AE12:$AJ12,TRANSPOSE(BR$20:BR$25))</f>
        <v>465.69882042094611</v>
      </c>
      <c r="BS12" s="10" cm="1">
        <f t="array" aca="1" ref="BS12" ca="1">SUMPRODUCT($AE12:$AJ12,TRANSPOSE(BS$20:BS$25))</f>
        <v>465.89306508450653</v>
      </c>
      <c r="BT12" s="10" cm="1">
        <f t="array" aca="1" ref="BT12" ca="1">SUMPRODUCT($AE12:$AJ12,TRANSPOSE(BT$20:BT$25))</f>
        <v>466.07771424276791</v>
      </c>
      <c r="BU12" s="10" cm="1">
        <f t="array" aca="1" ref="BU12" ca="1">SUMPRODUCT($AE12:$AJ12,TRANSPOSE(BU$20:BU$25))</f>
        <v>466.25360123148539</v>
      </c>
      <c r="BV12" s="10" cm="1">
        <f t="array" aca="1" ref="BV12" ca="1">SUMPRODUCT($AE12:$AJ12,TRANSPOSE(BV$20:BV$25))</f>
        <v>466.42147280065205</v>
      </c>
      <c r="BW12" s="10" cm="1">
        <f t="array" aca="1" ref="BW12" ca="1">SUMPRODUCT($AE12:$AJ12,TRANSPOSE(BW$20:BW$25))</f>
        <v>466.58199865373871</v>
      </c>
      <c r="BX12" s="10" cm="1">
        <f t="array" aca="1" ref="BX12" ca="1">SUMPRODUCT($AE12:$AJ12,TRANSPOSE(BX$20:BX$25))</f>
        <v>466.73577991099819</v>
      </c>
      <c r="BY12" s="10" cm="1">
        <f t="array" aca="1" ref="BY12" ca="1">SUMPRODUCT($AE12:$AJ12,TRANSPOSE(BY$20:BY$25))</f>
        <v>466.88335661943256</v>
      </c>
      <c r="BZ12" s="10" cm="1">
        <f t="array" aca="1" ref="BZ12" ca="1">SUMPRODUCT($AE12:$AJ12,TRANSPOSE(BZ$20:BZ$25))</f>
        <v>467.02521441798484</v>
      </c>
      <c r="CA12" s="10" cm="1">
        <f t="array" aca="1" ref="CA12" ca="1">SUMPRODUCT($AE12:$AJ12,TRANSPOSE(CA$20:CA$25))</f>
        <v>467.16179045409723</v>
      </c>
      <c r="CB12" s="10" cm="1">
        <f t="array" aca="1" ref="CB12" ca="1">SUMPRODUCT($AE12:$AJ12,TRANSPOSE(CB$20:CB$25))</f>
        <v>467.29347863678151</v>
      </c>
      <c r="CC12" s="10" cm="1">
        <f t="array" aca="1" ref="CC12" ca="1">SUMPRODUCT($AE12:$AJ12,TRANSPOSE(CC$20:CC$25))</f>
        <v>467.42063430160647</v>
      </c>
      <c r="CD12" s="10" cm="1">
        <f t="array" aca="1" ref="CD12" ca="1">SUMPRODUCT($AE12:$AJ12,TRANSPOSE(CD$20:CD$25))</f>
        <v>467.5435783543893</v>
      </c>
      <c r="CE12" s="10" cm="1">
        <f t="array" aca="1" ref="CE12" ca="1">SUMPRODUCT($AE12:$AJ12,TRANSPOSE(CE$20:CE$25))</f>
        <v>467.66260095274492</v>
      </c>
      <c r="CF12" s="10" cm="1">
        <f t="array" aca="1" ref="CF12" ca="1">SUMPRODUCT($AE12:$AJ12,TRANSPOSE(CF$20:CF$25))</f>
        <v>467.77796477788877</v>
      </c>
      <c r="CG12" s="10" cm="1">
        <f t="array" aca="1" ref="CG12" ca="1">SUMPRODUCT($AE12:$AJ12,TRANSPOSE(CG$20:CG$25))</f>
        <v>467.8899079431045</v>
      </c>
      <c r="CH12" s="10" cm="1">
        <f t="array" aca="1" ref="CH12" ca="1">SUMPRODUCT($AE12:$AJ12,TRANSPOSE(CH$20:CH$25))</f>
        <v>467.99864657999171</v>
      </c>
      <c r="CI12" s="10" cm="1">
        <f t="array" aca="1" ref="CI12" ca="1">SUMPRODUCT($AE12:$AJ12,TRANSPOSE(CI$20:CI$25))</f>
        <v>468.10437713891491</v>
      </c>
      <c r="CJ12" s="10" cm="1">
        <f t="array" aca="1" ref="CJ12" ca="1">SUMPRODUCT($AE12:$AJ12,TRANSPOSE(CJ$20:CJ$25))</f>
        <v>468.20727843592505</v>
      </c>
      <c r="CK12" s="10" cm="1">
        <f t="array" aca="1" ref="CK12" ca="1">SUMPRODUCT($AE12:$AJ12,TRANSPOSE(CK$20:CK$25))</f>
        <v>468.30751347474001</v>
      </c>
      <c r="CL12" s="10" cm="1">
        <f t="array" aca="1" ref="CL12" ca="1">SUMPRODUCT($AE12:$AJ12,TRANSPOSE(CL$20:CL$25))</f>
        <v>468.40523106912252</v>
      </c>
      <c r="CM12" s="10" cm="1">
        <f t="array" aca="1" ref="CM12" ca="1">SUMPRODUCT($AE12:$AJ12,TRANSPOSE(CM$20:CM$25))</f>
        <v>468.50056728809847</v>
      </c>
      <c r="CN12" s="10" cm="1">
        <f t="array" aca="1" ref="CN12" ca="1">SUMPRODUCT($AE12:$AJ12,TRANSPOSE(CN$20:CN$25))</f>
        <v>468.59364674391503</v>
      </c>
      <c r="CO12" s="10" cm="1">
        <f t="array" aca="1" ref="CO12" ca="1">SUMPRODUCT($AE12:$AJ12,TRANSPOSE(CO$20:CO$25))</f>
        <v>468.68458374036527</v>
      </c>
      <c r="CP12" s="10" cm="1">
        <f t="array" aca="1" ref="CP12" ca="1">SUMPRODUCT($AE12:$AJ12,TRANSPOSE(CP$20:CP$25))</f>
        <v>468.77348329711288</v>
      </c>
      <c r="CQ12" s="10" cm="1">
        <f t="array" aca="1" ref="CQ12" ca="1">SUMPRODUCT($AE12:$AJ12,TRANSPOSE(CQ$20:CQ$25))</f>
        <v>468.86044206386561</v>
      </c>
      <c r="CR12" s="10" cm="1">
        <f t="array" aca="1" ref="CR12" ca="1">SUMPRODUCT($AE12:$AJ12,TRANSPOSE(CR$20:CR$25))</f>
        <v>468.94554913668344</v>
      </c>
      <c r="CS12" s="10" cm="1">
        <f t="array" aca="1" ref="CS12" ca="1">SUMPRODUCT($AE12:$AJ12,TRANSPOSE(CS$20:CS$25))</f>
        <v>469.02888678730829</v>
      </c>
      <c r="CT12" s="10" cm="1">
        <f t="array" aca="1" ref="CT12" ca="1">SUMPRODUCT($AE12:$AJ12,TRANSPOSE(CT$20:CT$25))</f>
        <v>469.11053111517401</v>
      </c>
      <c r="CU12" s="10" cm="1">
        <f t="array" aca="1" ref="CU12" ca="1">SUMPRODUCT($AE12:$AJ12,TRANSPOSE(CU$20:CU$25))</f>
        <v>469.19055263065815</v>
      </c>
      <c r="CV12" s="10" cm="1">
        <f t="array" aca="1" ref="CV12" ca="1">SUMPRODUCT($AE12:$AJ12,TRANSPOSE(CV$20:CV$25))</f>
        <v>469.2690167771741</v>
      </c>
      <c r="CW12" s="10" cm="1">
        <f t="array" aca="1" ref="CW12" ca="1">SUMPRODUCT($AE12:$AJ12,TRANSPOSE(CW$20:CW$25))</f>
        <v>469.34598439884138</v>
      </c>
      <c r="CX12" s="10" cm="1">
        <f t="array" aca="1" ref="CX12" ca="1">SUMPRODUCT($AE12:$AJ12,TRANSPOSE(CX$20:CX$25))</f>
        <v>469.42151215971182</v>
      </c>
      <c r="CY12" s="10" cm="1">
        <f t="array" aca="1" ref="CY12" ca="1">SUMPRODUCT($AE12:$AJ12,TRANSPOSE(CY$20:CY$25))</f>
        <v>469.49565291986016</v>
      </c>
      <c r="CZ12" s="10" cm="1">
        <f t="array" aca="1" ref="CZ12" ca="1">SUMPRODUCT($AE12:$AJ12,TRANSPOSE(CZ$20:CZ$25))</f>
        <v>469.56845607304416</v>
      </c>
      <c r="DA12" s="10" cm="1">
        <f t="array" aca="1" ref="DA12" ca="1">SUMPRODUCT($AE12:$AJ12,TRANSPOSE(DA$20:DA$25))</f>
        <v>469.63996785012012</v>
      </c>
      <c r="DB12" s="10" cm="1">
        <f t="array" aca="1" ref="DB12" ca="1">SUMPRODUCT($AE12:$AJ12,TRANSPOSE(DB$20:DB$25))</f>
        <v>469.71023159192077</v>
      </c>
      <c r="DC12" s="10" cm="1">
        <f t="array" aca="1" ref="DC12" ca="1">SUMPRODUCT($AE12:$AJ12,TRANSPOSE(DC$20:DC$25))</f>
        <v>469.77928799489518</v>
      </c>
      <c r="DD12" s="10" cm="1">
        <f t="array" aca="1" ref="DD12" ca="1">SUMPRODUCT($AE12:$AJ12,TRANSPOSE(DD$20:DD$25))</f>
        <v>469.8471753324385</v>
      </c>
      <c r="DE12" s="10" cm="1">
        <f t="array" aca="1" ref="DE12" ca="1">SUMPRODUCT($AE12:$AJ12,TRANSPOSE(DE$20:DE$25))</f>
        <v>469.91392965451269</v>
      </c>
      <c r="DF12" s="10" cm="1">
        <f t="array" aca="1" ref="DF12" ca="1">SUMPRODUCT($AE12:$AJ12,TRANSPOSE(DF$20:DF$25))</f>
        <v>469.97958496787231</v>
      </c>
      <c r="DG12" s="10" cm="1">
        <f t="array" aca="1" ref="DG12" ca="1">SUMPRODUCT($AE12:$AJ12,TRANSPOSE(DG$20:DG$25))</f>
        <v>470.04417339895087</v>
      </c>
      <c r="DH12" s="10" cm="1">
        <f t="array" aca="1" ref="DH12" ca="1">SUMPRODUCT($AE12:$AJ12,TRANSPOSE(DH$20:DH$25))</f>
        <v>470.10772534123481</v>
      </c>
      <c r="DI12" s="10" cm="1">
        <f t="array" aca="1" ref="DI12" ca="1">SUMPRODUCT($AE12:$AJ12,TRANSPOSE(DI$20:DI$25))</f>
        <v>470.17026958875402</v>
      </c>
      <c r="DJ12" s="10" cm="1">
        <f t="array" aca="1" ref="DJ12" ca="1">SUMPRODUCT($AE12:$AJ12,TRANSPOSE(DJ$20:DJ$25))</f>
        <v>470.23183345713431</v>
      </c>
      <c r="DK12" s="10" cm="1">
        <f t="array" aca="1" ref="DK12" ca="1">SUMPRODUCT($AE12:$AJ12,TRANSPOSE(DK$20:DK$25))</f>
        <v>470.29244289350129</v>
      </c>
      <c r="DL12" s="10" cm="1">
        <f t="array" aca="1" ref="DL12" ca="1">SUMPRODUCT($AE12:$AJ12,TRANSPOSE(DL$20:DL$25))</f>
        <v>470.35212257638176</v>
      </c>
      <c r="DM12" s="10" cm="1">
        <f t="array" aca="1" ref="DM12" ca="1">SUMPRODUCT($AE12:$AJ12,TRANSPOSE(DM$20:DM$25))</f>
        <v>470.41089600662724</v>
      </c>
      <c r="DN12" s="10" cm="1">
        <f t="array" aca="1" ref="DN12" ca="1">SUMPRODUCT($AE12:$AJ12,TRANSPOSE(DN$20:DN$25))</f>
        <v>470.46878559026794</v>
      </c>
      <c r="DO12" s="10" cm="1">
        <f t="array" aca="1" ref="DO12" ca="1">SUMPRODUCT($AE12:$AJ12,TRANSPOSE(DO$20:DO$25))</f>
        <v>470.52581271411179</v>
      </c>
      <c r="DP12" s="10" cm="1">
        <f t="array" aca="1" ref="DP12" ca="1">SUMPRODUCT($AE12:$AJ12,TRANSPOSE(DP$20:DP$25))</f>
        <v>470.58199781481062</v>
      </c>
      <c r="DQ12" s="10" cm="1">
        <f t="array" aca="1" ref="DQ12" ca="1">SUMPRODUCT($AE12:$AJ12,TRANSPOSE(DQ$20:DQ$25))</f>
        <v>470.63736044204506</v>
      </c>
      <c r="DR12" s="10" cm="1">
        <f t="array" aca="1" ref="DR12" ca="1">SUMPRODUCT($AE12:$AJ12,TRANSPOSE(DR$20:DR$25))</f>
        <v>470.69191931639909</v>
      </c>
      <c r="DS12" s="10" cm="1">
        <f t="array" aca="1" ref="DS12" ca="1">SUMPRODUCT($AE12:$AJ12,TRANSPOSE(DS$20:DS$25))</f>
        <v>470.74569238244732</v>
      </c>
      <c r="DT12" s="10" cm="1">
        <f t="array" aca="1" ref="DT12" ca="1">SUMPRODUCT($AE12:$AJ12,TRANSPOSE(DT$20:DT$25))</f>
        <v>470.79869685751169</v>
      </c>
      <c r="DU12" s="10" cm="1">
        <f t="array" aca="1" ref="DU12" ca="1">SUMPRODUCT($AE12:$AJ12,TRANSPOSE(DU$20:DU$25))</f>
        <v>470.85094927650175</v>
      </c>
      <c r="DV12" s="10" cm="1">
        <f t="array" aca="1" ref="DV12" ca="1">SUMPRODUCT($AE12:$AJ12,TRANSPOSE(DV$20:DV$25))</f>
        <v>470.90246553321026</v>
      </c>
      <c r="DW12" s="10" cm="1">
        <f t="array" aca="1" ref="DW12" ca="1">SUMPRODUCT($AE12:$AJ12,TRANSPOSE(DW$20:DW$25))</f>
        <v>470.95326091839206</v>
      </c>
      <c r="DX12" s="10" cm="1">
        <f t="array" aca="1" ref="DX12" ca="1">SUMPRODUCT($AE12:$AJ12,TRANSPOSE(DX$20:DX$25))</f>
        <v>471.00335015492448</v>
      </c>
      <c r="DY12" s="10" cm="1">
        <f t="array" aca="1" ref="DY12" ca="1">SUMPRODUCT($AE12:$AJ12,TRANSPOSE(DY$20:DY$25))</f>
        <v>471.05274743031612</v>
      </c>
      <c r="DZ12" s="10" cm="1">
        <f t="array" aca="1" ref="DZ12" ca="1">SUMPRODUCT($AE12:$AJ12,TRANSPOSE(DZ$20:DZ$25))</f>
        <v>471.10146642680309</v>
      </c>
      <c r="EA12" s="10" cm="1">
        <f t="array" aca="1" ref="EA12" ca="1">SUMPRODUCT($AE12:$AJ12,TRANSPOSE(EA$20:EA$25))</f>
        <v>471.14952034924596</v>
      </c>
      <c r="EB12" s="10" cm="1">
        <f t="array" aca="1" ref="EB12" ca="1">SUMPRODUCT($AE12:$AJ12,TRANSPOSE(EB$20:EB$25))</f>
        <v>471.19692195102226</v>
      </c>
      <c r="EC12" s="10" cm="1">
        <f t="array" aca="1" ref="EC12" ca="1">SUMPRODUCT($AE12:$AJ12,TRANSPOSE(EC$20:EC$25))</f>
        <v>471.24368355808951</v>
      </c>
      <c r="ED12" s="10" cm="1">
        <f t="array" aca="1" ref="ED12" ca="1">SUMPRODUCT($AE12:$AJ12,TRANSPOSE(ED$20:ED$25))</f>
        <v>471.28981709137184</v>
      </c>
      <c r="EE12" s="10" cm="1">
        <f t="array" aca="1" ref="EE12" ca="1">SUMPRODUCT($AE12:$AJ12,TRANSPOSE(EE$20:EE$25))</f>
        <v>471.33533408761537</v>
      </c>
      <c r="EF12" s="10" cm="1">
        <f t="array" aca="1" ref="EF12" ca="1">SUMPRODUCT($AE12:$AJ12,TRANSPOSE(EF$20:EF$25))</f>
        <v>471.38024571883926</v>
      </c>
      <c r="EG12" s="10" cm="1">
        <f t="array" aca="1" ref="EG12" ca="1">SUMPRODUCT($AE12:$AJ12,TRANSPOSE(EG$20:EG$25))</f>
        <v>471.42456281049454</v>
      </c>
      <c r="EH12" s="10" cm="1">
        <f t="array" aca="1" ref="EH12" ca="1">SUMPRODUCT($AE12:$AJ12,TRANSPOSE(EH$20:EH$25))</f>
        <v>471.46829585844063</v>
      </c>
      <c r="EI12" s="10" cm="1">
        <f t="array" aca="1" ref="EI12" ca="1">SUMPRODUCT($AE12:$AJ12,TRANSPOSE(EI$20:EI$25))</f>
        <v>471.51145504482946</v>
      </c>
      <c r="EJ12" s="10" cm="1">
        <f t="array" aca="1" ref="EJ12" ca="1">SUMPRODUCT($AE12:$AJ12,TRANSPOSE(EJ$20:EJ$25))</f>
        <v>471.55405025298415</v>
      </c>
      <c r="EK12" s="10" cm="1">
        <f t="array" aca="1" ref="EK12" ca="1">SUMPRODUCT($AE12:$AJ12,TRANSPOSE(EK$20:EK$25))</f>
        <v>471.59609108135203</v>
      </c>
      <c r="EL12" s="10" cm="1">
        <f t="array" aca="1" ref="EL12" ca="1">SUMPRODUCT($AE12:$AJ12,TRANSPOSE(EL$20:EL$25))</f>
        <v>471.63758685659957</v>
      </c>
      <c r="EM12" s="10" cm="1">
        <f t="array" aca="1" ref="EM12" ca="1">SUMPRODUCT($AE12:$AJ12,TRANSPOSE(EM$20:EM$25))</f>
        <v>471.6785466459155</v>
      </c>
      <c r="EN12" s="10" cm="1">
        <f t="array" aca="1" ref="EN12" ca="1">SUMPRODUCT($AE12:$AJ12,TRANSPOSE(EN$20:EN$25))</f>
        <v>471.71897926858151</v>
      </c>
      <c r="EO12" s="10" cm="1">
        <f t="array" aca="1" ref="EO12" ca="1">SUMPRODUCT($AE12:$AJ12,TRANSPOSE(EO$20:EO$25))</f>
        <v>471.75889330686073</v>
      </c>
      <c r="EP12" s="10" cm="1">
        <f t="array" aca="1" ref="EP12" ca="1">SUMPRODUCT($AE12:$AJ12,TRANSPOSE(EP$20:EP$25))</f>
        <v>471.79829711625621</v>
      </c>
      <c r="EQ12" s="10" cm="1">
        <f t="array" aca="1" ref="EQ12" ca="1">SUMPRODUCT($AE12:$AJ12,TRANSPOSE(EQ$20:EQ$25))</f>
        <v>471.83719883518302</v>
      </c>
      <c r="ER12" s="10" cm="1">
        <f t="array" aca="1" ref="ER12" ca="1">SUMPRODUCT($AE12:$AJ12,TRANSPOSE(ER$20:ER$25))</f>
        <v>471.87560639409304</v>
      </c>
      <c r="ES12" s="10" cm="1">
        <f t="array" aca="1" ref="ES12" ca="1">SUMPRODUCT($AE12:$AJ12,TRANSPOSE(ES$20:ES$25))</f>
        <v>471.91352752409279</v>
      </c>
    </row>
    <row r="13" spans="1:149" ht="16.5">
      <c r="A13" s="6">
        <f ca="1">LN((RAND()^(-Results!$E$4))-1)</f>
        <v>8.7392703879996283</v>
      </c>
      <c r="B13" s="6">
        <f ca="1">LN((RAND()^(-Results!$E$4))-1)</f>
        <v>2.3379044848834174</v>
      </c>
      <c r="C13" s="6">
        <f ca="1">LN((RAND()^(-Results!$E$4))-1)</f>
        <v>3.9986712970270628</v>
      </c>
      <c r="D13" s="6">
        <f ca="1">LN((RAND()^(-Results!$E$4))-1)</f>
        <v>1.6150187021354152</v>
      </c>
      <c r="E13" s="6">
        <f ca="1">LN((RAND()^(-Results!$E$4))-1)</f>
        <v>0.67159091017101824</v>
      </c>
      <c r="F13" s="6">
        <f ca="1">LN((RAND()^(-Results!$E$4))-1)</f>
        <v>-0.40007616420959541</v>
      </c>
      <c r="G13" s="6">
        <f ca="1">LN((RAND()^(-Results!$E$4))-1)</f>
        <v>4.117406627401353</v>
      </c>
      <c r="H13" s="6">
        <f t="shared" ca="1" si="5"/>
        <v>1.6618656641947545</v>
      </c>
      <c r="I13" s="10">
        <f ca="1">SUMPRODUCT(J13:O13,Results!B$12:G$12)+Results!$E$5*H13</f>
        <v>65.727482774020146</v>
      </c>
      <c r="J13" s="10">
        <f ca="1">SUMPRODUCT($A13:$F13,Results!$B$15:$G$15)</f>
        <v>29.568073056550286</v>
      </c>
      <c r="K13" s="10">
        <f ca="1">SUMPRODUCT($A13:$F13,Results!$B$16:$G$16)</f>
        <v>28.960827789189086</v>
      </c>
      <c r="L13" s="10">
        <f ca="1">SUMPRODUCT($A13:$F13,Results!$B$17:$G$17)</f>
        <v>17.787893067991881</v>
      </c>
      <c r="M13" s="10">
        <f ca="1">SUMPRODUCT($A13:$F13,Results!$B$18:$G$18)</f>
        <v>2.4022148819891898E-3</v>
      </c>
      <c r="N13" s="10">
        <f ca="1">SUMPRODUCT($A13:$F13,Results!$B$19:$G$19)</f>
        <v>1.2242955690759822</v>
      </c>
      <c r="O13" s="10">
        <f ca="1">SUMPRODUCT($A13:$F13,Results!$B$20:$G$20)</f>
        <v>0.92707026762769951</v>
      </c>
      <c r="P13" s="10" cm="1">
        <f t="array" aca="1" ref="P13" ca="1">SUMPRODUCT(J13:O13,TRANSPOSE(BL$20:BL$25))+$AD$20-$BL$27</f>
        <v>50.820256387102795</v>
      </c>
      <c r="Q13" s="10" cm="1">
        <f t="array" aca="1" ref="Q13" ca="1">SUMPRODUCT(J13:O13,TRANSPOSE(ES$20:ES$25))+$AD$20-$ES$27</f>
        <v>55.722299581991649</v>
      </c>
      <c r="R13" s="10">
        <f ca="1">I13-Results!$E$5*H13</f>
        <v>55.75628878885162</v>
      </c>
      <c r="S13" s="10" cm="1">
        <f t="array" aca="1" ref="S13" ca="1">SUMPRODUCT(J13:O13,TRANSPOSE(AR$28:AR$33))+$AD$20-$AC$26</f>
        <v>37.1521671919987</v>
      </c>
      <c r="T13" s="10">
        <f ca="1">SUMPRODUCT(J13:O13,Results!K$9:P$9)</f>
        <v>56.454851094030126</v>
      </c>
      <c r="U13" s="10">
        <f ca="1">SUMPRODUCT(J13:O13,Results!K$9:P$9)+$AD$20-$AC$31</f>
        <v>56.557867498915954</v>
      </c>
      <c r="V13" s="10">
        <f t="shared" ca="1" si="6"/>
        <v>14.907226386917351</v>
      </c>
      <c r="W13" s="10">
        <f t="shared" ca="1" si="7"/>
        <v>10.005183192028497</v>
      </c>
      <c r="X13" s="10">
        <f t="shared" ca="1" si="8"/>
        <v>9.9711939851685258</v>
      </c>
      <c r="Y13" s="10">
        <f t="shared" ca="1" si="9"/>
        <v>28.575315582021446</v>
      </c>
      <c r="Z13" s="10">
        <f t="shared" ca="1" si="10"/>
        <v>54.655011179731076</v>
      </c>
      <c r="AA13" s="10">
        <f t="shared" ca="1" si="11"/>
        <v>9.1696152751041922</v>
      </c>
      <c r="AC13" s="15" t="s">
        <v>109</v>
      </c>
      <c r="AD13" s="8">
        <f t="shared" ref="AD13:AJ13" ca="1" si="43">COVAR($K:$K,I:I)</f>
        <v>-3.5915922881492368</v>
      </c>
      <c r="AE13" s="8">
        <f t="shared" ca="1" si="43"/>
        <v>71.392146751324645</v>
      </c>
      <c r="AF13" s="8">
        <f t="shared" ca="1" si="43"/>
        <v>511.30364285562905</v>
      </c>
      <c r="AG13" s="8">
        <f t="shared" ca="1" si="43"/>
        <v>-57.519327074196561</v>
      </c>
      <c r="AH13" s="8">
        <f t="shared" ca="1" si="43"/>
        <v>8.9022268259190849</v>
      </c>
      <c r="AI13" s="8">
        <f t="shared" ca="1" si="43"/>
        <v>168.12297826229715</v>
      </c>
      <c r="AJ13" s="8">
        <f t="shared" ca="1" si="43"/>
        <v>-61.453929521174366</v>
      </c>
      <c r="AK13" s="12"/>
      <c r="AN13" s="3"/>
      <c r="AO13" s="33">
        <f>Results!B7</f>
        <v>1</v>
      </c>
      <c r="AP13" s="32">
        <f t="shared" si="41"/>
        <v>1</v>
      </c>
      <c r="AQ13" s="32">
        <f t="shared" si="36"/>
        <v>1</v>
      </c>
      <c r="AR13" s="32">
        <f t="shared" si="36"/>
        <v>1</v>
      </c>
      <c r="AS13" s="32">
        <f t="shared" si="36"/>
        <v>1</v>
      </c>
      <c r="AT13" s="32">
        <f t="shared" si="36"/>
        <v>1</v>
      </c>
      <c r="AU13" s="32">
        <f t="shared" si="36"/>
        <v>1</v>
      </c>
      <c r="AW13" s="10" cm="1">
        <f t="array" aca="1" ref="AW13" ca="1">SUMPRODUCT($AE13:$AJ13,TRANSPOSE(AW$20:AW$25))</f>
        <v>0</v>
      </c>
      <c r="AX13" s="10" cm="1">
        <f t="array" aca="1" ref="AX13" ca="1">SUMPRODUCT($AE13:$AJ13,TRANSPOSE(AX$20:AX$25))</f>
        <v>48.285004190805218</v>
      </c>
      <c r="AY13" s="10" cm="1">
        <f t="array" aca="1" ref="AY13" ca="1">SUMPRODUCT($AE13:$AJ13,TRANSPOSE(AY$20:AY$25))</f>
        <v>29.000298741695772</v>
      </c>
      <c r="AZ13" s="10" cm="1">
        <f t="array" aca="1" ref="AZ13" ca="1">SUMPRODUCT($AE13:$AJ13,TRANSPOSE(AZ$20:AZ$25))</f>
        <v>23.980206520644622</v>
      </c>
      <c r="BA13" s="10" cm="1">
        <f t="array" aca="1" ref="BA13" ca="1">SUMPRODUCT($AE13:$AJ13,TRANSPOSE(BA$20:BA$25))</f>
        <v>19.253597279160324</v>
      </c>
      <c r="BB13" s="10" cm="1">
        <f t="array" aca="1" ref="BB13" ca="1">SUMPRODUCT($AE13:$AJ13,TRANSPOSE(BB$20:BB$25))</f>
        <v>15.511875677677793</v>
      </c>
      <c r="BC13" s="10" cm="1">
        <f t="array" aca="1" ref="BC13" ca="1">SUMPRODUCT($AE13:$AJ13,TRANSPOSE(BC$20:BC$25))</f>
        <v>12.264929605745827</v>
      </c>
      <c r="BD13" s="10" cm="1">
        <f t="array" aca="1" ref="BD13" ca="1">SUMPRODUCT($AE13:$AJ13,TRANSPOSE(BD$20:BD$25))</f>
        <v>9.4262937842146926</v>
      </c>
      <c r="BE13" s="10" cm="1">
        <f t="array" aca="1" ref="BE13" ca="1">SUMPRODUCT($AE13:$AJ13,TRANSPOSE(BE$20:BE$25))</f>
        <v>6.9284002702655059</v>
      </c>
      <c r="BF13" s="10" cm="1">
        <f t="array" aca="1" ref="BF13" ca="1">SUMPRODUCT($AE13:$AJ13,TRANSPOSE(BF$20:BF$25))</f>
        <v>4.727755561081068</v>
      </c>
      <c r="BG13" s="10" cm="1">
        <f t="array" aca="1" ref="BG13" ca="1">SUMPRODUCT($AE13:$AJ13,TRANSPOSE(BG$20:BG$25))</f>
        <v>2.7887387390894247</v>
      </c>
      <c r="BH13" s="10" cm="1">
        <f t="array" aca="1" ref="BH13" ca="1">SUMPRODUCT($AE13:$AJ13,TRANSPOSE(BH$20:BH$25))</f>
        <v>1.0809664671325621</v>
      </c>
      <c r="BI13" s="10" cm="1">
        <f t="array" aca="1" ref="BI13" ca="1">SUMPRODUCT($AE13:$AJ13,TRANSPOSE(BI$20:BI$25))</f>
        <v>-0.42216362757019255</v>
      </c>
      <c r="BJ13" s="10" cm="1">
        <f t="array" aca="1" ref="BJ13" ca="1">SUMPRODUCT($AE13:$AJ13,TRANSPOSE(BJ$20:BJ$25))</f>
        <v>-1.7441122629007779</v>
      </c>
      <c r="BK13" s="10" cm="1">
        <f t="array" aca="1" ref="BK13" ca="1">SUMPRODUCT($AE13:$AJ13,TRANSPOSE(BK$20:BK$25))</f>
        <v>-2.9056277234224623</v>
      </c>
      <c r="BL13" s="10" cm="1">
        <f t="array" aca="1" ref="BL13" ca="1">SUMPRODUCT($AE13:$AJ13,TRANSPOSE(BL$20:BL$25))</f>
        <v>-3.9250763238835233</v>
      </c>
      <c r="BM13" s="10" cm="1">
        <f t="array" aca="1" ref="BM13" ca="1">SUMPRODUCT($AE13:$AJ13,TRANSPOSE(BM$20:BM$25))</f>
        <v>-4.8187214350339218</v>
      </c>
      <c r="BN13" s="10" cm="1">
        <f t="array" aca="1" ref="BN13" ca="1">SUMPRODUCT($AE13:$AJ13,TRANSPOSE(BN$20:BN$25))</f>
        <v>-5.6009662576316757</v>
      </c>
      <c r="BO13" s="10" cm="1">
        <f t="array" aca="1" ref="BO13" ca="1">SUMPRODUCT($AE13:$AJ13,TRANSPOSE(BO$20:BO$25))</f>
        <v>-6.2845675036757882</v>
      </c>
      <c r="BP13" s="10" cm="1">
        <f t="array" aca="1" ref="BP13" ca="1">SUMPRODUCT($AE13:$AJ13,TRANSPOSE(BP$20:BP$25))</f>
        <v>-6.8808241878309673</v>
      </c>
      <c r="BQ13" s="10" cm="1">
        <f t="array" aca="1" ref="BQ13" ca="1">SUMPRODUCT($AE13:$AJ13,TRANSPOSE(BQ$20:BQ$25))</f>
        <v>-7.399744649381546</v>
      </c>
      <c r="BR13" s="10" cm="1">
        <f t="array" aca="1" ref="BR13" ca="1">SUMPRODUCT($AE13:$AJ13,TRANSPOSE(BR$20:BR$25))</f>
        <v>-7.850194381589688</v>
      </c>
      <c r="BS13" s="10" cm="1">
        <f t="array" aca="1" ref="BS13" ca="1">SUMPRODUCT($AE13:$AJ13,TRANSPOSE(BS$20:BS$25))</f>
        <v>-8.2400268949278086</v>
      </c>
      <c r="BT13" s="10" cm="1">
        <f t="array" aca="1" ref="BT13" ca="1">SUMPRODUCT($AE13:$AJ13,TRANSPOSE(BT$20:BT$25))</f>
        <v>-8.5761995685789643</v>
      </c>
      <c r="BU13" s="10" cm="1">
        <f t="array" aca="1" ref="BU13" ca="1">SUMPRODUCT($AE13:$AJ13,TRANSPOSE(BU$20:BU$25))</f>
        <v>-8.8648762153049319</v>
      </c>
      <c r="BV13" s="10" cm="1">
        <f t="array" aca="1" ref="BV13" ca="1">SUMPRODUCT($AE13:$AJ13,TRANSPOSE(BV$20:BV$25))</f>
        <v>-9.1115178852438774</v>
      </c>
      <c r="BW13" s="10" cm="1">
        <f t="array" aca="1" ref="BW13" ca="1">SUMPRODUCT($AE13:$AJ13,TRANSPOSE(BW$20:BW$25))</f>
        <v>-9.3209632586077689</v>
      </c>
      <c r="BX13" s="10" cm="1">
        <f t="array" aca="1" ref="BX13" ca="1">SUMPRODUCT($AE13:$AJ13,TRANSPOSE(BX$20:BX$25))</f>
        <v>-9.4974998221268407</v>
      </c>
      <c r="BY13" s="10" cm="1">
        <f t="array" aca="1" ref="BY13" ca="1">SUMPRODUCT($AE13:$AJ13,TRANSPOSE(BY$20:BY$25))</f>
        <v>-9.6449268868692215</v>
      </c>
      <c r="BZ13" s="10" cm="1">
        <f t="array" aca="1" ref="BZ13" ca="1">SUMPRODUCT($AE13:$AJ13,TRANSPOSE(BZ$20:BZ$25))</f>
        <v>-9.7666113836309094</v>
      </c>
      <c r="CA13" s="10" cm="1">
        <f t="array" aca="1" ref="CA13" ca="1">SUMPRODUCT($AE13:$AJ13,TRANSPOSE(CA$20:CA$25))</f>
        <v>-9.8655372646099977</v>
      </c>
      <c r="CB13" s="10" cm="1">
        <f t="array" aca="1" ref="CB13" ca="1">SUMPRODUCT($AE13:$AJ13,TRANSPOSE(CB$20:CB$25))</f>
        <v>-9.9443492449402768</v>
      </c>
      <c r="CC13" s="10" cm="1">
        <f t="array" aca="1" ref="CC13" ca="1">SUMPRODUCT($AE13:$AJ13,TRANSPOSE(CC$20:CC$25))</f>
        <v>-10.005391533448474</v>
      </c>
      <c r="CD13" s="10" cm="1">
        <f t="array" aca="1" ref="CD13" ca="1">SUMPRODUCT($AE13:$AJ13,TRANSPOSE(CD$20:CD$25))</f>
        <v>-10.050742127456232</v>
      </c>
      <c r="CE13" s="10" cm="1">
        <f t="array" aca="1" ref="CE13" ca="1">SUMPRODUCT($AE13:$AJ13,TRANSPOSE(CE$20:CE$25))</f>
        <v>-10.082243180464054</v>
      </c>
      <c r="CF13" s="10" cm="1">
        <f t="array" aca="1" ref="CF13" ca="1">SUMPRODUCT($AE13:$AJ13,TRANSPOSE(CF$20:CF$25))</f>
        <v>-10.101527893147747</v>
      </c>
      <c r="CG13" s="10" cm="1">
        <f t="array" aca="1" ref="CG13" ca="1">SUMPRODUCT($AE13:$AJ13,TRANSPOSE(CG$20:CG$25))</f>
        <v>-10.110044326397926</v>
      </c>
      <c r="CH13" s="10" cm="1">
        <f t="array" aca="1" ref="CH13" ca="1">SUMPRODUCT($AE13:$AJ13,TRANSPOSE(CH$20:CH$25))</f>
        <v>-10.109076489367496</v>
      </c>
      <c r="CI13" s="10" cm="1">
        <f t="array" aca="1" ref="CI13" ca="1">SUMPRODUCT($AE13:$AJ13,TRANSPOSE(CI$20:CI$25))</f>
        <v>-10.099763014981285</v>
      </c>
      <c r="CJ13" s="10" cm="1">
        <f t="array" aca="1" ref="CJ13" ca="1">SUMPRODUCT($AE13:$AJ13,TRANSPOSE(CJ$20:CJ$25))</f>
        <v>-10.08311369950497</v>
      </c>
      <c r="CK13" s="10" cm="1">
        <f t="array" aca="1" ref="CK13" ca="1">SUMPRODUCT($AE13:$AJ13,TRANSPOSE(CK$20:CK$25))</f>
        <v>-10.060024151026795</v>
      </c>
      <c r="CL13" s="10" cm="1">
        <f t="array" aca="1" ref="CL13" ca="1">SUMPRODUCT($AE13:$AJ13,TRANSPOSE(CL$20:CL$25))</f>
        <v>-10.031288763607193</v>
      </c>
      <c r="CM13" s="10" cm="1">
        <f t="array" aca="1" ref="CM13" ca="1">SUMPRODUCT($AE13:$AJ13,TRANSPOSE(CM$20:CM$25))</f>
        <v>-9.9976122089821615</v>
      </c>
      <c r="CN13" s="10" cm="1">
        <f t="array" aca="1" ref="CN13" ca="1">SUMPRODUCT($AE13:$AJ13,TRANSPOSE(CN$20:CN$25))</f>
        <v>-9.9596196156852486</v>
      </c>
      <c r="CO13" s="10" cm="1">
        <f t="array" aca="1" ref="CO13" ca="1">SUMPRODUCT($AE13:$AJ13,TRANSPOSE(CO$20:CO$25))</f>
        <v>-9.9178655859688902</v>
      </c>
      <c r="CP13" s="10" cm="1">
        <f t="array" aca="1" ref="CP13" ca="1">SUMPRODUCT($AE13:$AJ13,TRANSPOSE(CP$20:CP$25))</f>
        <v>-9.8728421836488067</v>
      </c>
      <c r="CQ13" s="10" cm="1">
        <f t="array" aca="1" ref="CQ13" ca="1">SUMPRODUCT($AE13:$AJ13,TRANSPOSE(CQ$20:CQ$25))</f>
        <v>-9.8249860107287574</v>
      </c>
      <c r="CR13" s="10" cm="1">
        <f t="array" aca="1" ref="CR13" ca="1">SUMPRODUCT($AE13:$AJ13,TRANSPOSE(CR$20:CR$25))</f>
        <v>-9.7746844771386989</v>
      </c>
      <c r="CS13" s="10" cm="1">
        <f t="array" aca="1" ref="CS13" ca="1">SUMPRODUCT($AE13:$AJ13,TRANSPOSE(CS$20:CS$25))</f>
        <v>-9.7222813559592538</v>
      </c>
      <c r="CT13" s="10" cm="1">
        <f t="array" aca="1" ref="CT13" ca="1">SUMPRODUCT($AE13:$AJ13,TRANSPOSE(CT$20:CT$25))</f>
        <v>-9.6680817059054647</v>
      </c>
      <c r="CU13" s="10" cm="1">
        <f t="array" aca="1" ref="CU13" ca="1">SUMPRODUCT($AE13:$AJ13,TRANSPOSE(CU$20:CU$25))</f>
        <v>-9.6123562334705994</v>
      </c>
      <c r="CV13" s="10" cm="1">
        <f t="array" aca="1" ref="CV13" ca="1">SUMPRODUCT($AE13:$AJ13,TRANSPOSE(CV$20:CV$25))</f>
        <v>-9.5553451588262845</v>
      </c>
      <c r="CW13" s="10" cm="1">
        <f t="array" aca="1" ref="CW13" ca="1">SUMPRODUCT($AE13:$AJ13,TRANSPOSE(CW$20:CW$25))</f>
        <v>-9.4972616422286364</v>
      </c>
      <c r="CX13" s="10" cm="1">
        <f t="array" aca="1" ref="CX13" ca="1">SUMPRODUCT($AE13:$AJ13,TRANSPOSE(CX$20:CX$25))</f>
        <v>-9.4382948211742317</v>
      </c>
      <c r="CY13" s="10" cm="1">
        <f t="array" aca="1" ref="CY13" ca="1">SUMPRODUCT($AE13:$AJ13,TRANSPOSE(CY$20:CY$25))</f>
        <v>-9.3786125027899487</v>
      </c>
      <c r="CZ13" s="10" cm="1">
        <f t="array" aca="1" ref="CZ13" ca="1">SUMPRODUCT($AE13:$AJ13,TRANSPOSE(CZ$20:CZ$25))</f>
        <v>-9.3183635508459162</v>
      </c>
      <c r="DA13" s="10" cm="1">
        <f t="array" aca="1" ref="DA13" ca="1">SUMPRODUCT($AE13:$AJ13,TRANSPOSE(DA$20:DA$25))</f>
        <v>-9.2576800022630366</v>
      </c>
      <c r="DB13" s="10" cm="1">
        <f t="array" aca="1" ref="DB13" ca="1">SUMPRODUCT($AE13:$AJ13,TRANSPOSE(DB$20:DB$25))</f>
        <v>-9.1966789439966377</v>
      </c>
      <c r="DC13" s="10" cm="1">
        <f t="array" aca="1" ref="DC13" ca="1">SUMPRODUCT($AE13:$AJ13,TRANSPOSE(DC$20:DC$25))</f>
        <v>-9.1354641776360381</v>
      </c>
      <c r="DD13" s="10" cm="1">
        <f t="array" aca="1" ref="DD13" ca="1">SUMPRODUCT($AE13:$AJ13,TRANSPOSE(DD$20:DD$25))</f>
        <v>-9.0741276959329866</v>
      </c>
      <c r="DE13" s="10" cm="1">
        <f t="array" aca="1" ref="DE13" ca="1">SUMPRODUCT($AE13:$AJ13,TRANSPOSE(DE$20:DE$25))</f>
        <v>-9.012750992695814</v>
      </c>
      <c r="DF13" s="10" cm="1">
        <f t="array" aca="1" ref="DF13" ca="1">SUMPRODUCT($AE13:$AJ13,TRANSPOSE(DF$20:DF$25))</f>
        <v>-8.9514062250356048</v>
      </c>
      <c r="DG13" s="10" cm="1">
        <f t="array" aca="1" ref="DG13" ca="1">SUMPRODUCT($AE13:$AJ13,TRANSPOSE(DG$20:DG$25))</f>
        <v>-8.8901572447753807</v>
      </c>
      <c r="DH13" s="10" cm="1">
        <f t="array" aca="1" ref="DH13" ca="1">SUMPRODUCT($AE13:$AJ13,TRANSPOSE(DH$20:DH$25))</f>
        <v>-8.8290605139126228</v>
      </c>
      <c r="DI13" s="10" cm="1">
        <f t="array" aca="1" ref="DI13" ca="1">SUMPRODUCT($AE13:$AJ13,TRANSPOSE(DI$20:DI$25))</f>
        <v>-8.7681659173178375</v>
      </c>
      <c r="DJ13" s="10" cm="1">
        <f t="array" aca="1" ref="DJ13" ca="1">SUMPRODUCT($AE13:$AJ13,TRANSPOSE(DJ$20:DJ$25))</f>
        <v>-8.7075174843504115</v>
      </c>
      <c r="DK13" s="10" cm="1">
        <f t="array" aca="1" ref="DK13" ca="1">SUMPRODUCT($AE13:$AJ13,TRANSPOSE(DK$20:DK$25))</f>
        <v>-8.647154029732441</v>
      </c>
      <c r="DL13" s="10" cm="1">
        <f t="array" aca="1" ref="DL13" ca="1">SUMPRODUCT($AE13:$AJ13,TRANSPOSE(DL$20:DL$25))</f>
        <v>-8.5871097228422926</v>
      </c>
      <c r="DM13" s="10" cm="1">
        <f t="array" aca="1" ref="DM13" ca="1">SUMPRODUCT($AE13:$AJ13,TRANSPOSE(DM$20:DM$25))</f>
        <v>-8.5274145935428507</v>
      </c>
      <c r="DN13" s="10" cm="1">
        <f t="array" aca="1" ref="DN13" ca="1">SUMPRODUCT($AE13:$AJ13,TRANSPOSE(DN$20:DN$25))</f>
        <v>-8.4680949817320723</v>
      </c>
      <c r="DO13" s="10" cm="1">
        <f t="array" aca="1" ref="DO13" ca="1">SUMPRODUCT($AE13:$AJ13,TRANSPOSE(DO$20:DO$25))</f>
        <v>-8.4091739369833647</v>
      </c>
      <c r="DP13" s="10" cm="1">
        <f t="array" aca="1" ref="DP13" ca="1">SUMPRODUCT($AE13:$AJ13,TRANSPOSE(DP$20:DP$25))</f>
        <v>-8.3506715739177935</v>
      </c>
      <c r="DQ13" s="10" cm="1">
        <f t="array" aca="1" ref="DQ13" ca="1">SUMPRODUCT($AE13:$AJ13,TRANSPOSE(DQ$20:DQ$25))</f>
        <v>-8.2926053883040964</v>
      </c>
      <c r="DR13" s="10" cm="1">
        <f t="array" aca="1" ref="DR13" ca="1">SUMPRODUCT($AE13:$AJ13,TRANSPOSE(DR$20:DR$25))</f>
        <v>-8.2349905383175894</v>
      </c>
      <c r="DS13" s="10" cm="1">
        <f t="array" aca="1" ref="DS13" ca="1">SUMPRODUCT($AE13:$AJ13,TRANSPOSE(DS$20:DS$25))</f>
        <v>-8.1778400948789596</v>
      </c>
      <c r="DT13" s="10" cm="1">
        <f t="array" aca="1" ref="DT13" ca="1">SUMPRODUCT($AE13:$AJ13,TRANSPOSE(DT$20:DT$25))</f>
        <v>-8.12116526455155</v>
      </c>
      <c r="DU13" s="10" cm="1">
        <f t="array" aca="1" ref="DU13" ca="1">SUMPRODUCT($AE13:$AJ13,TRANSPOSE(DU$20:DU$25))</f>
        <v>-8.0649755880790792</v>
      </c>
      <c r="DV13" s="10" cm="1">
        <f t="array" aca="1" ref="DV13" ca="1">SUMPRODUCT($AE13:$AJ13,TRANSPOSE(DV$20:DV$25))</f>
        <v>-8.0092791172933175</v>
      </c>
      <c r="DW13" s="10" cm="1">
        <f t="array" aca="1" ref="DW13" ca="1">SUMPRODUCT($AE13:$AJ13,TRANSPOSE(DW$20:DW$25))</f>
        <v>-7.9540825728148263</v>
      </c>
      <c r="DX13" s="10" cm="1">
        <f t="array" aca="1" ref="DX13" ca="1">SUMPRODUCT($AE13:$AJ13,TRANSPOSE(DX$20:DX$25))</f>
        <v>-7.8993914846901703</v>
      </c>
      <c r="DY13" s="10" cm="1">
        <f t="array" aca="1" ref="DY13" ca="1">SUMPRODUCT($AE13:$AJ13,TRANSPOSE(DY$20:DY$25))</f>
        <v>-7.8452103178711354</v>
      </c>
      <c r="DZ13" s="10" cm="1">
        <f t="array" aca="1" ref="DZ13" ca="1">SUMPRODUCT($AE13:$AJ13,TRANSPOSE(DZ$20:DZ$25))</f>
        <v>-7.7915425842204655</v>
      </c>
      <c r="EA13" s="10" cm="1">
        <f t="array" aca="1" ref="EA13" ca="1">SUMPRODUCT($AE13:$AJ13,TRANSPOSE(EA$20:EA$25))</f>
        <v>-7.7383909425415993</v>
      </c>
      <c r="EB13" s="10" cm="1">
        <f t="array" aca="1" ref="EB13" ca="1">SUMPRODUCT($AE13:$AJ13,TRANSPOSE(EB$20:EB$25))</f>
        <v>-7.6857572879592908</v>
      </c>
      <c r="EC13" s="10" cm="1">
        <f t="array" aca="1" ref="EC13" ca="1">SUMPRODUCT($AE13:$AJ13,TRANSPOSE(EC$20:EC$25))</f>
        <v>-7.6336428318263216</v>
      </c>
      <c r="ED13" s="10" cm="1">
        <f t="array" aca="1" ref="ED13" ca="1">SUMPRODUCT($AE13:$AJ13,TRANSPOSE(ED$20:ED$25))</f>
        <v>-7.582048173202935</v>
      </c>
      <c r="EE13" s="10" cm="1">
        <f t="array" aca="1" ref="EE13" ca="1">SUMPRODUCT($AE13:$AJ13,TRANSPOSE(EE$20:EE$25))</f>
        <v>-7.5309733628334925</v>
      </c>
      <c r="EF13" s="10" cm="1">
        <f t="array" aca="1" ref="EF13" ca="1">SUMPRODUCT($AE13:$AJ13,TRANSPOSE(EF$20:EF$25))</f>
        <v>-7.4804179604434609</v>
      </c>
      <c r="EG13" s="10" cm="1">
        <f t="array" aca="1" ref="EG13" ca="1">SUMPRODUCT($AE13:$AJ13,TRANSPOSE(EG$20:EG$25))</f>
        <v>-7.4303810860855037</v>
      </c>
      <c r="EH13" s="10" cm="1">
        <f t="array" aca="1" ref="EH13" ca="1">SUMPRODUCT($AE13:$AJ13,TRANSPOSE(EH$20:EH$25))</f>
        <v>-7.3808614661842995</v>
      </c>
      <c r="EI13" s="10" cm="1">
        <f t="array" aca="1" ref="EI13" ca="1">SUMPRODUCT($AE13:$AJ13,TRANSPOSE(EI$20:EI$25))</f>
        <v>-7.3318574748529386</v>
      </c>
      <c r="EJ13" s="10" cm="1">
        <f t="array" aca="1" ref="EJ13" ca="1">SUMPRODUCT($AE13:$AJ13,TRANSPOSE(EJ$20:EJ$25))</f>
        <v>-7.2833671709944667</v>
      </c>
      <c r="EK13" s="10" cm="1">
        <f t="array" aca="1" ref="EK13" ca="1">SUMPRODUCT($AE13:$AJ13,TRANSPOSE(EK$20:EK$25))</f>
        <v>-7.2353883316402801</v>
      </c>
      <c r="EL13" s="10" cm="1">
        <f t="array" aca="1" ref="EL13" ca="1">SUMPRODUCT($AE13:$AJ13,TRANSPOSE(EL$20:EL$25))</f>
        <v>-7.1879184819296427</v>
      </c>
      <c r="EM13" s="10" cm="1">
        <f t="array" aca="1" ref="EM13" ca="1">SUMPRODUCT($AE13:$AJ13,TRANSPOSE(EM$20:EM$25))</f>
        <v>-7.1409549220893638</v>
      </c>
      <c r="EN13" s="10" cm="1">
        <f t="array" aca="1" ref="EN13" ca="1">SUMPRODUCT($AE13:$AJ13,TRANSPOSE(EN$20:EN$25))</f>
        <v>-7.0944947517307355</v>
      </c>
      <c r="EO13" s="10" cm="1">
        <f t="array" aca="1" ref="EO13" ca="1">SUMPRODUCT($AE13:$AJ13,TRANSPOSE(EO$20:EO$25))</f>
        <v>-7.0485348917490569</v>
      </c>
      <c r="EP13" s="10" cm="1">
        <f t="array" aca="1" ref="EP13" ca="1">SUMPRODUCT($AE13:$AJ13,TRANSPOSE(EP$20:EP$25))</f>
        <v>-7.0030721040769492</v>
      </c>
      <c r="EQ13" s="10" cm="1">
        <f t="array" aca="1" ref="EQ13" ca="1">SUMPRODUCT($AE13:$AJ13,TRANSPOSE(EQ$20:EQ$25))</f>
        <v>-6.9581030095150425</v>
      </c>
      <c r="ER13" s="10" cm="1">
        <f t="array" aca="1" ref="ER13" ca="1">SUMPRODUCT($AE13:$AJ13,TRANSPOSE(ER$20:ER$25))</f>
        <v>-6.9136241038420678</v>
      </c>
      <c r="ES13" s="10" cm="1">
        <f t="array" aca="1" ref="ES13" ca="1">SUMPRODUCT($AE13:$AJ13,TRANSPOSE(ES$20:ES$25))</f>
        <v>-6.8696317723798046</v>
      </c>
    </row>
    <row r="14" spans="1:149" ht="16.5">
      <c r="A14" s="6">
        <f ca="1">LN((RAND()^(-Results!$E$4))-1)</f>
        <v>2.8701335197009752</v>
      </c>
      <c r="B14" s="6">
        <f ca="1">LN((RAND()^(-Results!$E$4))-1)</f>
        <v>12.086414416182176</v>
      </c>
      <c r="C14" s="6">
        <f ca="1">LN((RAND()^(-Results!$E$4))-1)</f>
        <v>2.1971947561693455</v>
      </c>
      <c r="D14" s="6">
        <f ca="1">LN((RAND()^(-Results!$E$4))-1)</f>
        <v>1.0278053385598329</v>
      </c>
      <c r="E14" s="6">
        <f ca="1">LN((RAND()^(-Results!$E$4))-1)</f>
        <v>7.005060799205058</v>
      </c>
      <c r="F14" s="6">
        <f ca="1">LN((RAND()^(-Results!$E$4))-1)</f>
        <v>0.34769698531456456</v>
      </c>
      <c r="G14" s="6">
        <f ca="1">LN((RAND()^(-Results!$E$4))-1)</f>
        <v>1.8216166858597966</v>
      </c>
      <c r="H14" s="6">
        <f t="shared" ca="1" si="5"/>
        <v>-0.6339242773468019</v>
      </c>
      <c r="I14" s="10">
        <f ca="1">SUMPRODUCT(J14:O14,Results!B$12:G$12)+Results!$E$5*H14</f>
        <v>78.603497918350996</v>
      </c>
      <c r="J14" s="10">
        <f ca="1">SUMPRODUCT($A14:$F14,Results!$B$15:$G$15)</f>
        <v>36.179381456965046</v>
      </c>
      <c r="K14" s="10">
        <f ca="1">SUMPRODUCT($A14:$F14,Results!$B$16:$G$16)</f>
        <v>12.039388914143096</v>
      </c>
      <c r="L14" s="10">
        <f ca="1">SUMPRODUCT($A14:$F14,Results!$B$17:$G$17)</f>
        <v>22.747591914831524</v>
      </c>
      <c r="M14" s="10">
        <f ca="1">SUMPRODUCT($A14:$F14,Results!$B$18:$G$18)</f>
        <v>15.527557920388016</v>
      </c>
      <c r="N14" s="10">
        <f ca="1">SUMPRODUCT($A14:$F14,Results!$B$19:$G$19)</f>
        <v>-35.18979368330843</v>
      </c>
      <c r="O14" s="10">
        <f ca="1">SUMPRODUCT($A14:$F14,Results!$B$20:$G$20)</f>
        <v>-17.5203550904045</v>
      </c>
      <c r="P14" s="10" cm="1">
        <f t="array" aca="1" ref="P14" ca="1">SUMPRODUCT(J14:O14,TRANSPOSE(BL$20:BL$25))+$AD$20-$BL$27</f>
        <v>86.905776134249749</v>
      </c>
      <c r="Q14" s="10" cm="1">
        <f t="array" aca="1" ref="Q14" ca="1">SUMPRODUCT(J14:O14,TRANSPOSE(ES$20:ES$25))+$AD$20-$ES$27</f>
        <v>85.798830430181752</v>
      </c>
      <c r="R14" s="10">
        <f ca="1">I14-Results!$E$5*H14</f>
        <v>82.407043582431811</v>
      </c>
      <c r="S14" s="10" cm="1">
        <f t="array" aca="1" ref="S14" ca="1">SUMPRODUCT(J14:O14,TRANSPOSE(AR$28:AR$33))+$AD$20-$AC$26</f>
        <v>88.269772482400626</v>
      </c>
      <c r="T14" s="10">
        <f ca="1">SUMPRODUCT(J14:O14,Results!K$9:P$9)</f>
        <v>84.482818887827762</v>
      </c>
      <c r="U14" s="10">
        <f ca="1">SUMPRODUCT(J14:O14,Results!K$9:P$9)+$AD$20-$AC$31</f>
        <v>84.585835292713583</v>
      </c>
      <c r="V14" s="10">
        <f t="shared" ca="1" si="6"/>
        <v>-8.3022782158987525</v>
      </c>
      <c r="W14" s="10">
        <f t="shared" ca="1" si="7"/>
        <v>-7.1953325118307561</v>
      </c>
      <c r="X14" s="10">
        <f t="shared" ca="1" si="8"/>
        <v>-3.803545664080815</v>
      </c>
      <c r="Y14" s="10">
        <f t="shared" ca="1" si="9"/>
        <v>-9.6662745640496297</v>
      </c>
      <c r="Z14" s="10">
        <f t="shared" ca="1" si="10"/>
        <v>67.531026324061926</v>
      </c>
      <c r="AA14" s="10">
        <f t="shared" ca="1" si="11"/>
        <v>-5.9823373743625865</v>
      </c>
      <c r="AC14" s="15" t="s">
        <v>110</v>
      </c>
      <c r="AD14" s="8">
        <f t="shared" ref="AD14:AJ14" ca="1" si="44">COVAR($L:$L,I:I)</f>
        <v>222.00866858068039</v>
      </c>
      <c r="AE14" s="8">
        <f t="shared" ca="1" si="44"/>
        <v>80.515561750177966</v>
      </c>
      <c r="AF14" s="8">
        <f t="shared" ca="1" si="44"/>
        <v>-57.519327074196561</v>
      </c>
      <c r="AG14" s="8">
        <f t="shared" ca="1" si="44"/>
        <v>79.065456919861901</v>
      </c>
      <c r="AH14" s="8">
        <f t="shared" ca="1" si="44"/>
        <v>7.07260522753828</v>
      </c>
      <c r="AI14" s="8">
        <f t="shared" ca="1" si="44"/>
        <v>-95.824008398938432</v>
      </c>
      <c r="AJ14" s="8">
        <f t="shared" ca="1" si="44"/>
        <v>-6.9674178038634276</v>
      </c>
      <c r="AK14" s="12"/>
      <c r="AN14" s="3"/>
      <c r="AO14" s="33">
        <f>Results!B8</f>
        <v>1</v>
      </c>
      <c r="AP14" s="32">
        <f t="shared" si="41"/>
        <v>1</v>
      </c>
      <c r="AQ14" s="32">
        <f t="shared" si="36"/>
        <v>1</v>
      </c>
      <c r="AR14" s="32">
        <f t="shared" si="36"/>
        <v>1</v>
      </c>
      <c r="AS14" s="32">
        <f t="shared" si="36"/>
        <v>1</v>
      </c>
      <c r="AT14" s="32">
        <f t="shared" si="36"/>
        <v>1</v>
      </c>
      <c r="AU14" s="32">
        <f t="shared" si="36"/>
        <v>1</v>
      </c>
      <c r="AW14" s="10" cm="1">
        <f t="array" aca="1" ref="AW14" ca="1">SUMPRODUCT($AE14:$AJ14,TRANSPOSE(AW$20:AW$25))</f>
        <v>0</v>
      </c>
      <c r="AX14" s="10" cm="1">
        <f t="array" aca="1" ref="AX14" ca="1">SUMPRODUCT($AE14:$AJ14,TRANSPOSE(AX$20:AX$25))</f>
        <v>178.3656966481033</v>
      </c>
      <c r="AY14" s="10" cm="1">
        <f t="array" aca="1" ref="AY14" ca="1">SUMPRODUCT($AE14:$AJ14,TRANSPOSE(AY$20:AY$25))</f>
        <v>171.49138067415993</v>
      </c>
      <c r="AZ14" s="10" cm="1">
        <f t="array" aca="1" ref="AZ14" ca="1">SUMPRODUCT($AE14:$AJ14,TRANSPOSE(AZ$20:AZ$25))</f>
        <v>178.7442512163046</v>
      </c>
      <c r="BA14" s="10" cm="1">
        <f t="array" aca="1" ref="BA14" ca="1">SUMPRODUCT($AE14:$AJ14,TRANSPOSE(BA$20:BA$25))</f>
        <v>183.62305917211739</v>
      </c>
      <c r="BB14" s="10" cm="1">
        <f t="array" aca="1" ref="BB14" ca="1">SUMPRODUCT($AE14:$AJ14,TRANSPOSE(BB$20:BB$25))</f>
        <v>187.9632660134358</v>
      </c>
      <c r="BC14" s="10" cm="1">
        <f t="array" aca="1" ref="BC14" ca="1">SUMPRODUCT($AE14:$AJ14,TRANSPOSE(BC$20:BC$25))</f>
        <v>191.76936114456029</v>
      </c>
      <c r="BD14" s="10" cm="1">
        <f t="array" aca="1" ref="BD14" ca="1">SUMPRODUCT($AE14:$AJ14,TRANSPOSE(BD$20:BD$25))</f>
        <v>195.13057508254062</v>
      </c>
      <c r="BE14" s="10" cm="1">
        <f t="array" aca="1" ref="BE14" ca="1">SUMPRODUCT($AE14:$AJ14,TRANSPOSE(BE$20:BE$25))</f>
        <v>198.10271155006711</v>
      </c>
      <c r="BF14" s="10" cm="1">
        <f t="array" aca="1" ref="BF14" ca="1">SUMPRODUCT($AE14:$AJ14,TRANSPOSE(BF$20:BF$25))</f>
        <v>200.73223231281014</v>
      </c>
      <c r="BG14" s="10" cm="1">
        <f t="array" aca="1" ref="BG14" ca="1">SUMPRODUCT($AE14:$AJ14,TRANSPOSE(BG$20:BG$25))</f>
        <v>203.05907589389383</v>
      </c>
      <c r="BH14" s="10" cm="1">
        <f t="array" aca="1" ref="BH14" ca="1">SUMPRODUCT($AE14:$AJ14,TRANSPOSE(BH$20:BH$25))</f>
        <v>205.11825374714692</v>
      </c>
      <c r="BI14" s="10" cm="1">
        <f t="array" aca="1" ref="BI14" ca="1">SUMPRODUCT($AE14:$AJ14,TRANSPOSE(BI$20:BI$25))</f>
        <v>206.94064979029019</v>
      </c>
      <c r="BJ14" s="10" cm="1">
        <f t="array" aca="1" ref="BJ14" ca="1">SUMPRODUCT($AE14:$AJ14,TRANSPOSE(BJ$20:BJ$25))</f>
        <v>208.55356494247073</v>
      </c>
      <c r="BK14" s="10" cm="1">
        <f t="array" aca="1" ref="BK14" ca="1">SUMPRODUCT($AE14:$AJ14,TRANSPOSE(BK$20:BK$25))</f>
        <v>209.98115008624694</v>
      </c>
      <c r="BL14" s="10" cm="1">
        <f t="array" aca="1" ref="BL14" ca="1">SUMPRODUCT($AE14:$AJ14,TRANSPOSE(BL$20:BL$25))</f>
        <v>211.24477441128852</v>
      </c>
      <c r="BM14" s="10" cm="1">
        <f t="array" aca="1" ref="BM14" ca="1">SUMPRODUCT($AE14:$AJ14,TRANSPOSE(BM$20:BM$25))</f>
        <v>212.36334704612014</v>
      </c>
      <c r="BN14" s="10" cm="1">
        <f t="array" aca="1" ref="BN14" ca="1">SUMPRODUCT($AE14:$AJ14,TRANSPOSE(BN$20:BN$25))</f>
        <v>213.35360041327564</v>
      </c>
      <c r="BO14" s="10" cm="1">
        <f t="array" aca="1" ref="BO14" ca="1">SUMPRODUCT($AE14:$AJ14,TRANSPOSE(BO$20:BO$25))</f>
        <v>214.23034063464058</v>
      </c>
      <c r="BP14" s="10" cm="1">
        <f t="array" aca="1" ref="BP14" ca="1">SUMPRODUCT($AE14:$AJ14,TRANSPOSE(BP$20:BP$25))</f>
        <v>215.00666904797097</v>
      </c>
      <c r="BQ14" s="10" cm="1">
        <f t="array" aca="1" ref="BQ14" ca="1">SUMPRODUCT($AE14:$AJ14,TRANSPOSE(BQ$20:BQ$25))</f>
        <v>215.69417823588805</v>
      </c>
      <c r="BR14" s="10" cm="1">
        <f t="array" aca="1" ref="BR14" ca="1">SUMPRODUCT($AE14:$AJ14,TRANSPOSE(BR$20:BR$25))</f>
        <v>216.30312551982283</v>
      </c>
      <c r="BS14" s="10" cm="1">
        <f t="array" aca="1" ref="BS14" ca="1">SUMPRODUCT($AE14:$AJ14,TRANSPOSE(BS$20:BS$25))</f>
        <v>216.84258651494</v>
      </c>
      <c r="BT14" s="10" cm="1">
        <f t="array" aca="1" ref="BT14" ca="1">SUMPRODUCT($AE14:$AJ14,TRANSPOSE(BT$20:BT$25))</f>
        <v>217.32059103870202</v>
      </c>
      <c r="BU14" s="10" cm="1">
        <f t="array" aca="1" ref="BU14" ca="1">SUMPRODUCT($AE14:$AJ14,TRANSPOSE(BU$20:BU$25))</f>
        <v>217.74424340085642</v>
      </c>
      <c r="BV14" s="10" cm="1">
        <f t="array" aca="1" ref="BV14" ca="1">SUMPRODUCT($AE14:$AJ14,TRANSPOSE(BV$20:BV$25))</f>
        <v>218.11982886925622</v>
      </c>
      <c r="BW14" s="10" cm="1">
        <f t="array" aca="1" ref="BW14" ca="1">SUMPRODUCT($AE14:$AJ14,TRANSPOSE(BW$20:BW$25))</f>
        <v>218.45290789968072</v>
      </c>
      <c r="BX14" s="10" cm="1">
        <f t="array" aca="1" ref="BX14" ca="1">SUMPRODUCT($AE14:$AJ14,TRANSPOSE(BX$20:BX$25))</f>
        <v>218.74839953536522</v>
      </c>
      <c r="BY14" s="10" cm="1">
        <f t="array" aca="1" ref="BY14" ca="1">SUMPRODUCT($AE14:$AJ14,TRANSPOSE(BY$20:BY$25))</f>
        <v>219.01065522047614</v>
      </c>
      <c r="BZ14" s="10" cm="1">
        <f t="array" aca="1" ref="BZ14" ca="1">SUMPRODUCT($AE14:$AJ14,TRANSPOSE(BZ$20:BZ$25))</f>
        <v>219.24352412884559</v>
      </c>
      <c r="CA14" s="10" cm="1">
        <f t="array" aca="1" ref="CA14" ca="1">SUMPRODUCT($AE14:$AJ14,TRANSPOSE(CA$20:CA$25))</f>
        <v>219.45041098278102</v>
      </c>
      <c r="CB14" s="10" cm="1">
        <f t="array" aca="1" ref="CB14" ca="1">SUMPRODUCT($AE14:$AJ14,TRANSPOSE(CB$20:CB$25))</f>
        <v>219.6343272247901</v>
      </c>
      <c r="CC14" s="10" cm="1">
        <f t="array" aca="1" ref="CC14" ca="1">SUMPRODUCT($AE14:$AJ14,TRANSPOSE(CC$20:CC$25))</f>
        <v>219.79793630595222</v>
      </c>
      <c r="CD14" s="10" cm="1">
        <f t="array" aca="1" ref="CD14" ca="1">SUMPRODUCT($AE14:$AJ14,TRANSPOSE(CD$20:CD$25))</f>
        <v>219.94359376693825</v>
      </c>
      <c r="CE14" s="10" cm="1">
        <f t="array" aca="1" ref="CE14" ca="1">SUMPRODUCT($AE14:$AJ14,TRANSPOSE(CE$20:CE$25))</f>
        <v>220.07338271002817</v>
      </c>
      <c r="CF14" s="10" cm="1">
        <f t="array" aca="1" ref="CF14" ca="1">SUMPRODUCT($AE14:$AJ14,TRANSPOSE(CF$20:CF$25))</f>
        <v>220.18914519174504</v>
      </c>
      <c r="CG14" s="10" cm="1">
        <f t="array" aca="1" ref="CG14" ca="1">SUMPRODUCT($AE14:$AJ14,TRANSPOSE(CG$20:CG$25))</f>
        <v>220.2925100048823</v>
      </c>
      <c r="CH14" s="10" cm="1">
        <f t="array" aca="1" ref="CH14" ca="1">SUMPRODUCT($AE14:$AJ14,TRANSPOSE(CH$20:CH$25))</f>
        <v>220.38491726485177</v>
      </c>
      <c r="CI14" s="10" cm="1">
        <f t="array" aca="1" ref="CI14" ca="1">SUMPRODUCT($AE14:$AJ14,TRANSPOSE(CI$20:CI$25))</f>
        <v>220.46764016761472</v>
      </c>
      <c r="CJ14" s="10" cm="1">
        <f t="array" aca="1" ref="CJ14" ca="1">SUMPRODUCT($AE14:$AJ14,TRANSPOSE(CJ$20:CJ$25))</f>
        <v>220.54180424426576</v>
      </c>
      <c r="CK14" s="10" cm="1">
        <f t="array" aca="1" ref="CK14" ca="1">SUMPRODUCT($AE14:$AJ14,TRANSPOSE(CK$20:CK$25))</f>
        <v>220.60840439999581</v>
      </c>
      <c r="CL14" s="10" cm="1">
        <f t="array" aca="1" ref="CL14" ca="1">SUMPRODUCT($AE14:$AJ14,TRANSPOSE(CL$20:CL$25))</f>
        <v>220.66831999210461</v>
      </c>
      <c r="CM14" s="10" cm="1">
        <f t="array" aca="1" ref="CM14" ca="1">SUMPRODUCT($AE14:$AJ14,TRANSPOSE(CM$20:CM$25))</f>
        <v>220.72232817247445</v>
      </c>
      <c r="CN14" s="10" cm="1">
        <f t="array" aca="1" ref="CN14" ca="1">SUMPRODUCT($AE14:$AJ14,TRANSPOSE(CN$20:CN$25))</f>
        <v>220.77111569401976</v>
      </c>
      <c r="CO14" s="10" cm="1">
        <f t="array" aca="1" ref="CO14" ca="1">SUMPRODUCT($AE14:$AJ14,TRANSPOSE(CO$20:CO$25))</f>
        <v>220.8152893577026</v>
      </c>
      <c r="CP14" s="10" cm="1">
        <f t="array" aca="1" ref="CP14" ca="1">SUMPRODUCT($AE14:$AJ14,TRANSPOSE(CP$20:CP$25))</f>
        <v>220.85538525641692</v>
      </c>
      <c r="CQ14" s="10" cm="1">
        <f t="array" aca="1" ref="CQ14" ca="1">SUMPRODUCT($AE14:$AJ14,TRANSPOSE(CQ$20:CQ$25))</f>
        <v>220.89187695408182</v>
      </c>
      <c r="CR14" s="10" cm="1">
        <f t="array" aca="1" ref="CR14" ca="1">SUMPRODUCT($AE14:$AJ14,TRANSPOSE(CR$20:CR$25))</f>
        <v>220.92518272238988</v>
      </c>
      <c r="CS14" s="10" cm="1">
        <f t="array" aca="1" ref="CS14" ca="1">SUMPRODUCT($AE14:$AJ14,TRANSPOSE(CS$20:CS$25))</f>
        <v>220.95567194358674</v>
      </c>
      <c r="CT14" s="10" cm="1">
        <f t="array" aca="1" ref="CT14" ca="1">SUMPRODUCT($AE14:$AJ14,TRANSPOSE(CT$20:CT$25))</f>
        <v>220.983670775202</v>
      </c>
      <c r="CU14" s="10" cm="1">
        <f t="array" aca="1" ref="CU14" ca="1">SUMPRODUCT($AE14:$AJ14,TRANSPOSE(CU$20:CU$25))</f>
        <v>221.00946716163031</v>
      </c>
      <c r="CV14" s="10" cm="1">
        <f t="array" aca="1" ref="CV14" ca="1">SUMPRODUCT($AE14:$AJ14,TRANSPOSE(CV$20:CV$25))</f>
        <v>221.03331526770319</v>
      </c>
      <c r="CW14" s="10" cm="1">
        <f t="array" aca="1" ref="CW14" ca="1">SUMPRODUCT($AE14:$AJ14,TRANSPOSE(CW$20:CW$25))</f>
        <v>221.05543940075736</v>
      </c>
      <c r="CX14" s="10" cm="1">
        <f t="array" aca="1" ref="CX14" ca="1">SUMPRODUCT($AE14:$AJ14,TRANSPOSE(CX$20:CX$25))</f>
        <v>221.07603748005963</v>
      </c>
      <c r="CY14" s="10" cm="1">
        <f t="array" aca="1" ref="CY14" ca="1">SUMPRODUCT($AE14:$AJ14,TRANSPOSE(CY$20:CY$25))</f>
        <v>221.09528410568427</v>
      </c>
      <c r="CZ14" s="10" cm="1">
        <f t="array" aca="1" ref="CZ14" ca="1">SUMPRODUCT($AE14:$AJ14,TRANSPOSE(CZ$20:CZ$25))</f>
        <v>221.11333327294955</v>
      </c>
      <c r="DA14" s="10" cm="1">
        <f t="array" aca="1" ref="DA14" ca="1">SUMPRODUCT($AE14:$AJ14,TRANSPOSE(DA$20:DA$25))</f>
        <v>221.13032077321935</v>
      </c>
      <c r="DB14" s="10" cm="1">
        <f t="array" aca="1" ref="DB14" ca="1">SUMPRODUCT($AE14:$AJ14,TRANSPOSE(DB$20:DB$25))</f>
        <v>221.14636631718577</v>
      </c>
      <c r="DC14" s="10" cm="1">
        <f t="array" aca="1" ref="DC14" ca="1">SUMPRODUCT($AE14:$AJ14,TRANSPOSE(DC$20:DC$25))</f>
        <v>221.16157541259372</v>
      </c>
      <c r="DD14" s="10" cm="1">
        <f t="array" aca="1" ref="DD14" ca="1">SUMPRODUCT($AE14:$AJ14,TRANSPOSE(DD$20:DD$25))</f>
        <v>221.17604102469673</v>
      </c>
      <c r="DE14" s="10" cm="1">
        <f t="array" aca="1" ref="DE14" ca="1">SUMPRODUCT($AE14:$AJ14,TRANSPOSE(DE$20:DE$25))</f>
        <v>221.1898450444761</v>
      </c>
      <c r="DF14" s="10" cm="1">
        <f t="array" aca="1" ref="DF14" ca="1">SUMPRODUCT($AE14:$AJ14,TRANSPOSE(DF$20:DF$25))</f>
        <v>221.20305958678017</v>
      </c>
      <c r="DG14" s="10" cm="1">
        <f t="array" aca="1" ref="DG14" ca="1">SUMPRODUCT($AE14:$AJ14,TRANSPOSE(DG$20:DG$25))</f>
        <v>221.21574813798955</v>
      </c>
      <c r="DH14" s="10" cm="1">
        <f t="array" aca="1" ref="DH14" ca="1">SUMPRODUCT($AE14:$AJ14,TRANSPOSE(DH$20:DH$25))</f>
        <v>221.22796657056031</v>
      </c>
      <c r="DI14" s="10" cm="1">
        <f t="array" aca="1" ref="DI14" ca="1">SUMPRODUCT($AE14:$AJ14,TRANSPOSE(DI$20:DI$25))</f>
        <v>221.23976403979975</v>
      </c>
      <c r="DJ14" s="10" cm="1">
        <f t="array" aca="1" ref="DJ14" ca="1">SUMPRODUCT($AE14:$AJ14,TRANSPOSE(DJ$20:DJ$25))</f>
        <v>221.25118377646325</v>
      </c>
      <c r="DK14" s="10" cm="1">
        <f t="array" aca="1" ref="DK14" ca="1">SUMPRODUCT($AE14:$AJ14,TRANSPOSE(DK$20:DK$25))</f>
        <v>221.26226378719687</v>
      </c>
      <c r="DL14" s="10" cm="1">
        <f t="array" aca="1" ref="DL14" ca="1">SUMPRODUCT($AE14:$AJ14,TRANSPOSE(DL$20:DL$25))</f>
        <v>221.2730374734665</v>
      </c>
      <c r="DM14" s="10" cm="1">
        <f t="array" aca="1" ref="DM14" ca="1">SUMPRODUCT($AE14:$AJ14,TRANSPOSE(DM$20:DM$25))</f>
        <v>221.28353417838863</v>
      </c>
      <c r="DN14" s="10" cm="1">
        <f t="array" aca="1" ref="DN14" ca="1">SUMPRODUCT($AE14:$AJ14,TRANSPOSE(DN$20:DN$25))</f>
        <v>221.29377966979547</v>
      </c>
      <c r="DO14" s="10" cm="1">
        <f t="array" aca="1" ref="DO14" ca="1">SUMPRODUCT($AE14:$AJ14,TRANSPOSE(DO$20:DO$25))</f>
        <v>221.30379656690562</v>
      </c>
      <c r="DP14" s="10" cm="1">
        <f t="array" aca="1" ref="DP14" ca="1">SUMPRODUCT($AE14:$AJ14,TRANSPOSE(DP$20:DP$25))</f>
        <v>221.31360471712372</v>
      </c>
      <c r="DQ14" s="10" cm="1">
        <f t="array" aca="1" ref="DQ14" ca="1">SUMPRODUCT($AE14:$AJ14,TRANSPOSE(DQ$20:DQ$25))</f>
        <v>221.32322152874144</v>
      </c>
      <c r="DR14" s="10" cm="1">
        <f t="array" aca="1" ref="DR14" ca="1">SUMPRODUCT($AE14:$AJ14,TRANSPOSE(DR$20:DR$25))</f>
        <v>221.33266226464494</v>
      </c>
      <c r="DS14" s="10" cm="1">
        <f t="array" aca="1" ref="DS14" ca="1">SUMPRODUCT($AE14:$AJ14,TRANSPOSE(DS$20:DS$25))</f>
        <v>221.34194030154848</v>
      </c>
      <c r="DT14" s="10" cm="1">
        <f t="array" aca="1" ref="DT14" ca="1">SUMPRODUCT($AE14:$AJ14,TRANSPOSE(DT$20:DT$25))</f>
        <v>221.35106735874962</v>
      </c>
      <c r="DU14" s="10" cm="1">
        <f t="array" aca="1" ref="DU14" ca="1">SUMPRODUCT($AE14:$AJ14,TRANSPOSE(DU$20:DU$25))</f>
        <v>221.36005369994382</v>
      </c>
      <c r="DV14" s="10" cm="1">
        <f t="array" aca="1" ref="DV14" ca="1">SUMPRODUCT($AE14:$AJ14,TRANSPOSE(DV$20:DV$25))</f>
        <v>221.36890831122534</v>
      </c>
      <c r="DW14" s="10" cm="1">
        <f t="array" aca="1" ref="DW14" ca="1">SUMPRODUCT($AE14:$AJ14,TRANSPOSE(DW$20:DW$25))</f>
        <v>221.37763905804266</v>
      </c>
      <c r="DX14" s="10" cm="1">
        <f t="array" aca="1" ref="DX14" ca="1">SUMPRODUCT($AE14:$AJ14,TRANSPOSE(DX$20:DX$25))</f>
        <v>221.38625282355579</v>
      </c>
      <c r="DY14" s="10" cm="1">
        <f t="array" aca="1" ref="DY14" ca="1">SUMPRODUCT($AE14:$AJ14,TRANSPOSE(DY$20:DY$25))</f>
        <v>221.39475563056067</v>
      </c>
      <c r="DZ14" s="10" cm="1">
        <f t="array" aca="1" ref="DZ14" ca="1">SUMPRODUCT($AE14:$AJ14,TRANSPOSE(DZ$20:DZ$25))</f>
        <v>221.40315274889602</v>
      </c>
      <c r="EA14" s="10" cm="1">
        <f t="array" aca="1" ref="EA14" ca="1">SUMPRODUCT($AE14:$AJ14,TRANSPOSE(EA$20:EA$25))</f>
        <v>221.4114487900261</v>
      </c>
      <c r="EB14" s="10" cm="1">
        <f t="array" aca="1" ref="EB14" ca="1">SUMPRODUCT($AE14:$AJ14,TRANSPOSE(EB$20:EB$25))</f>
        <v>221.41964779029695</v>
      </c>
      <c r="EC14" s="10" cm="1">
        <f t="array" aca="1" ref="EC14" ca="1">SUMPRODUCT($AE14:$AJ14,TRANSPOSE(EC$20:EC$25))</f>
        <v>221.42775328419182</v>
      </c>
      <c r="ED14" s="10" cm="1">
        <f t="array" aca="1" ref="ED14" ca="1">SUMPRODUCT($AE14:$AJ14,TRANSPOSE(ED$20:ED$25))</f>
        <v>221.43576836875539</v>
      </c>
      <c r="EE14" s="10" cm="1">
        <f t="array" aca="1" ref="EE14" ca="1">SUMPRODUCT($AE14:$AJ14,TRANSPOSE(EE$20:EE$25))</f>
        <v>221.44369576022385</v>
      </c>
      <c r="EF14" s="10" cm="1">
        <f t="array" aca="1" ref="EF14" ca="1">SUMPRODUCT($AE14:$AJ14,TRANSPOSE(EF$20:EF$25))</f>
        <v>221.4515378437759</v>
      </c>
      <c r="EG14" s="10" cm="1">
        <f t="array" aca="1" ref="EG14" ca="1">SUMPRODUCT($AE14:$AJ14,TRANSPOSE(EG$20:EG$25))</f>
        <v>221.45929671721368</v>
      </c>
      <c r="EH14" s="10" cm="1">
        <f t="array" aca="1" ref="EH14" ca="1">SUMPRODUCT($AE14:$AJ14,TRANSPOSE(EH$20:EH$25))</f>
        <v>221.4669742292902</v>
      </c>
      <c r="EI14" s="10" cm="1">
        <f t="array" aca="1" ref="EI14" ca="1">SUMPRODUCT($AE14:$AJ14,TRANSPOSE(EI$20:EI$25))</f>
        <v>221.47457201331409</v>
      </c>
      <c r="EJ14" s="10" cm="1">
        <f t="array" aca="1" ref="EJ14" ca="1">SUMPRODUCT($AE14:$AJ14,TRANSPOSE(EJ$20:EJ$25))</f>
        <v>221.48209151659245</v>
      </c>
      <c r="EK14" s="10" cm="1">
        <f t="array" aca="1" ref="EK14" ca="1">SUMPRODUCT($AE14:$AJ14,TRANSPOSE(EK$20:EK$25))</f>
        <v>221.48953402620353</v>
      </c>
      <c r="EL14" s="10" cm="1">
        <f t="array" aca="1" ref="EL14" ca="1">SUMPRODUCT($AE14:$AJ14,TRANSPOSE(EL$20:EL$25))</f>
        <v>221.496900691538</v>
      </c>
      <c r="EM14" s="10" cm="1">
        <f t="array" aca="1" ref="EM14" ca="1">SUMPRODUCT($AE14:$AJ14,TRANSPOSE(EM$20:EM$25))</f>
        <v>221.50419254399182</v>
      </c>
      <c r="EN14" s="10" cm="1">
        <f t="array" aca="1" ref="EN14" ca="1">SUMPRODUCT($AE14:$AJ14,TRANSPOSE(EN$20:EN$25))</f>
        <v>221.5114105141532</v>
      </c>
      <c r="EO14" s="10" cm="1">
        <f t="array" aca="1" ref="EO14" ca="1">SUMPRODUCT($AE14:$AJ14,TRANSPOSE(EO$20:EO$25))</f>
        <v>221.51855544678324</v>
      </c>
      <c r="EP14" s="10" cm="1">
        <f t="array" aca="1" ref="EP14" ca="1">SUMPRODUCT($AE14:$AJ14,TRANSPOSE(EP$20:EP$25))</f>
        <v>221.52562811385627</v>
      </c>
      <c r="EQ14" s="10" cm="1">
        <f t="array" aca="1" ref="EQ14" ca="1">SUMPRODUCT($AE14:$AJ14,TRANSPOSE(EQ$20:EQ$25))</f>
        <v>221.5326292258938</v>
      </c>
      <c r="ER14" s="10" cm="1">
        <f t="array" aca="1" ref="ER14" ca="1">SUMPRODUCT($AE14:$AJ14,TRANSPOSE(ER$20:ER$25))</f>
        <v>221.5395594417997</v>
      </c>
      <c r="ES14" s="10" cm="1">
        <f t="array" aca="1" ref="ES14" ca="1">SUMPRODUCT($AE14:$AJ14,TRANSPOSE(ES$20:ES$25))</f>
        <v>221.54641937737867</v>
      </c>
    </row>
    <row r="15" spans="1:149" ht="16.5">
      <c r="A15" s="6">
        <f ca="1">LN((RAND()^(-Results!$E$4))-1)</f>
        <v>4.1125125782659353</v>
      </c>
      <c r="B15" s="6">
        <f ca="1">LN((RAND()^(-Results!$E$4))-1)</f>
        <v>-1.2195366050945218</v>
      </c>
      <c r="C15" s="6">
        <f ca="1">LN((RAND()^(-Results!$E$4))-1)</f>
        <v>-2.1003189702946496</v>
      </c>
      <c r="D15" s="6">
        <f ca="1">LN((RAND()^(-Results!$E$4))-1)</f>
        <v>-1.4367678586124584</v>
      </c>
      <c r="E15" s="6">
        <f ca="1">LN((RAND()^(-Results!$E$4))-1)</f>
        <v>1.1168867671202611</v>
      </c>
      <c r="F15" s="6">
        <f ca="1">LN((RAND()^(-Results!$E$4))-1)</f>
        <v>0.92563565633960787</v>
      </c>
      <c r="G15" s="6">
        <f ca="1">LN((RAND()^(-Results!$E$4))-1)</f>
        <v>1.2868076850853822</v>
      </c>
      <c r="H15" s="6">
        <f t="shared" ca="1" si="5"/>
        <v>-1.1687332781212163</v>
      </c>
      <c r="I15" s="10">
        <f ca="1">SUMPRODUCT(J15:O15,Results!B$12:G$12)+Results!$E$5*H15</f>
        <v>3.1516397758832024</v>
      </c>
      <c r="J15" s="10">
        <f ca="1">SUMPRODUCT($A15:$F15,Results!$B$15:$G$15)</f>
        <v>1.1230758159028786</v>
      </c>
      <c r="K15" s="10">
        <f ca="1">SUMPRODUCT($A15:$F15,Results!$B$16:$G$16)</f>
        <v>23.639033396448056</v>
      </c>
      <c r="L15" s="10">
        <f ca="1">SUMPRODUCT($A15:$F15,Results!$B$17:$G$17)</f>
        <v>1.8730271192630266E-2</v>
      </c>
      <c r="M15" s="10">
        <f ca="1">SUMPRODUCT($A15:$F15,Results!$B$18:$G$18)</f>
        <v>-1.058369705059</v>
      </c>
      <c r="N15" s="10">
        <f ca="1">SUMPRODUCT($A15:$F15,Results!$B$19:$G$19)</f>
        <v>13.411367597062219</v>
      </c>
      <c r="O15" s="10">
        <f ca="1">SUMPRODUCT($A15:$F15,Results!$B$20:$G$20)</f>
        <v>-10.246765414860905</v>
      </c>
      <c r="P15" s="10" cm="1">
        <f t="array" aca="1" ref="P15" ca="1">SUMPRODUCT(J15:O15,TRANSPOSE(BL$20:BL$25))+$AD$20-$BL$27</f>
        <v>7.786545745275852</v>
      </c>
      <c r="Q15" s="10" cm="1">
        <f t="array" aca="1" ref="Q15" ca="1">SUMPRODUCT(J15:O15,TRANSPOSE(ES$20:ES$25))+$AD$20-$ES$27</f>
        <v>9.5762690587502668</v>
      </c>
      <c r="R15" s="10">
        <f ca="1">I15-Results!$E$5*H15</f>
        <v>10.1640394446105</v>
      </c>
      <c r="S15" s="10" cm="1">
        <f t="array" aca="1" ref="S15" ca="1">SUMPRODUCT(J15:O15,TRANSPOSE(AR$28:AR$33))+$AD$20-$AC$26</f>
        <v>-0.87202554698970225</v>
      </c>
      <c r="T15" s="10">
        <f ca="1">SUMPRODUCT(J15:O15,Results!K$9:P$9)</f>
        <v>10.010666037732371</v>
      </c>
      <c r="U15" s="10">
        <f ca="1">SUMPRODUCT(J15:O15,Results!K$9:P$9)+$AD$20-$AC$31</f>
        <v>10.11368244261819</v>
      </c>
      <c r="V15" s="10">
        <f t="shared" ca="1" si="6"/>
        <v>-4.6349059693926495</v>
      </c>
      <c r="W15" s="10">
        <f t="shared" ca="1" si="7"/>
        <v>-6.4246292828670644</v>
      </c>
      <c r="X15" s="10">
        <f t="shared" ca="1" si="8"/>
        <v>-7.0123996687272978</v>
      </c>
      <c r="Y15" s="10">
        <f t="shared" ca="1" si="9"/>
        <v>4.0236653228729047</v>
      </c>
      <c r="Z15" s="10">
        <f t="shared" ca="1" si="10"/>
        <v>-7.9208318184058673</v>
      </c>
      <c r="AA15" s="10">
        <f t="shared" ca="1" si="11"/>
        <v>-6.9620426667349875</v>
      </c>
      <c r="AC15" s="15" t="s">
        <v>111</v>
      </c>
      <c r="AD15" s="8">
        <f t="shared" ref="AD15:AJ15" ca="1" si="45">COVAR($M:$M,I:I)</f>
        <v>183.26775840978482</v>
      </c>
      <c r="AE15" s="8">
        <f t="shared" ca="1" si="45"/>
        <v>80.287148555545528</v>
      </c>
      <c r="AF15" s="8">
        <f t="shared" ca="1" si="45"/>
        <v>8.9022268259190849</v>
      </c>
      <c r="AG15" s="8">
        <f t="shared" ca="1" si="45"/>
        <v>7.07260522753828</v>
      </c>
      <c r="AH15" s="8">
        <f t="shared" ca="1" si="45"/>
        <v>58.528738279656899</v>
      </c>
      <c r="AI15" s="8">
        <f t="shared" ca="1" si="45"/>
        <v>-76.946265211333795</v>
      </c>
      <c r="AJ15" s="8">
        <f t="shared" ca="1" si="45"/>
        <v>-101.14635775281275</v>
      </c>
      <c r="AK15" s="12"/>
      <c r="AN15" s="3"/>
      <c r="AO15" s="33">
        <f>Results!B9</f>
        <v>1</v>
      </c>
      <c r="AP15" s="32">
        <f t="shared" si="41"/>
        <v>1</v>
      </c>
      <c r="AQ15" s="32">
        <f t="shared" si="36"/>
        <v>1</v>
      </c>
      <c r="AR15" s="32">
        <f t="shared" si="36"/>
        <v>1</v>
      </c>
      <c r="AS15" s="32">
        <f t="shared" si="36"/>
        <v>1</v>
      </c>
      <c r="AT15" s="32">
        <f t="shared" si="36"/>
        <v>1</v>
      </c>
      <c r="AU15" s="32">
        <f t="shared" si="36"/>
        <v>1</v>
      </c>
      <c r="AW15" s="10" cm="1">
        <f t="array" aca="1" ref="AW15" ca="1">SUMPRODUCT($AE15:$AJ15,TRANSPOSE(AW$20:AW$25))</f>
        <v>0</v>
      </c>
      <c r="AX15" s="10" cm="1">
        <f t="array" aca="1" ref="AX15" ca="1">SUMPRODUCT($AE15:$AJ15,TRANSPOSE(AX$20:AX$25))</f>
        <v>221.84919409554271</v>
      </c>
      <c r="AY15" s="10" cm="1">
        <f t="array" aca="1" ref="AY15" ca="1">SUMPRODUCT($AE15:$AJ15,TRANSPOSE(AY$20:AY$25))</f>
        <v>199.20862212017039</v>
      </c>
      <c r="AZ15" s="10" cm="1">
        <f t="array" aca="1" ref="AZ15" ca="1">SUMPRODUCT($AE15:$AJ15,TRANSPOSE(AZ$20:AZ$25))</f>
        <v>198.99499469299658</v>
      </c>
      <c r="BA15" s="10" cm="1">
        <f t="array" aca="1" ref="BA15" ca="1">SUMPRODUCT($AE15:$AJ15,TRANSPOSE(BA$20:BA$25))</f>
        <v>197.27416111328529</v>
      </c>
      <c r="BB15" s="10" cm="1">
        <f t="array" aca="1" ref="BB15" ca="1">SUMPRODUCT($AE15:$AJ15,TRANSPOSE(BB$20:BB$25))</f>
        <v>195.93434584253117</v>
      </c>
      <c r="BC15" s="10" cm="1">
        <f t="array" aca="1" ref="BC15" ca="1">SUMPRODUCT($AE15:$AJ15,TRANSPOSE(BC$20:BC$25))</f>
        <v>194.75009399490503</v>
      </c>
      <c r="BD15" s="10" cm="1">
        <f t="array" aca="1" ref="BD15" ca="1">SUMPRODUCT($AE15:$AJ15,TRANSPOSE(BD$20:BD$25))</f>
        <v>193.70658459039561</v>
      </c>
      <c r="BE15" s="10" cm="1">
        <f t="array" aca="1" ref="BE15" ca="1">SUMPRODUCT($AE15:$AJ15,TRANSPOSE(BE$20:BE$25))</f>
        <v>192.78400163842713</v>
      </c>
      <c r="BF15" s="10" cm="1">
        <f t="array" aca="1" ref="BF15" ca="1">SUMPRODUCT($AE15:$AJ15,TRANSPOSE(BF$20:BF$25))</f>
        <v>191.96754746925799</v>
      </c>
      <c r="BG15" s="10" cm="1">
        <f t="array" aca="1" ref="BG15" ca="1">SUMPRODUCT($AE15:$AJ15,TRANSPOSE(BG$20:BG$25))</f>
        <v>191.24464818429067</v>
      </c>
      <c r="BH15" s="10" cm="1">
        <f t="array" aca="1" ref="BH15" ca="1">SUMPRODUCT($AE15:$AJ15,TRANSPOSE(BH$20:BH$25))</f>
        <v>190.60434604365935</v>
      </c>
      <c r="BI15" s="10" cm="1">
        <f t="array" aca="1" ref="BI15" ca="1">SUMPRODUCT($AE15:$AJ15,TRANSPOSE(BI$20:BI$25))</f>
        <v>190.03700128101036</v>
      </c>
      <c r="BJ15" s="10" cm="1">
        <f t="array" aca="1" ref="BJ15" ca="1">SUMPRODUCT($AE15:$AJ15,TRANSPOSE(BJ$20:BJ$25))</f>
        <v>189.53410421890584</v>
      </c>
      <c r="BK15" s="10" cm="1">
        <f t="array" aca="1" ref="BK15" ca="1">SUMPRODUCT($AE15:$AJ15,TRANSPOSE(BK$20:BK$25))</f>
        <v>189.08813495678891</v>
      </c>
      <c r="BL15" s="10" cm="1">
        <f t="array" aca="1" ref="BL15" ca="1">SUMPRODUCT($AE15:$AJ15,TRANSPOSE(BL$20:BL$25))</f>
        <v>188.69244612954657</v>
      </c>
      <c r="BM15" s="10" cm="1">
        <f t="array" aca="1" ref="BM15" ca="1">SUMPRODUCT($AE15:$AJ15,TRANSPOSE(BM$20:BM$25))</f>
        <v>188.34116138191655</v>
      </c>
      <c r="BN15" s="10" cm="1">
        <f t="array" aca="1" ref="BN15" ca="1">SUMPRODUCT($AE15:$AJ15,TRANSPOSE(BN$20:BN$25))</f>
        <v>188.02908616351448</v>
      </c>
      <c r="BO15" s="10" cm="1">
        <f t="array" aca="1" ref="BO15" ca="1">SUMPRODUCT($AE15:$AJ15,TRANSPOSE(BO$20:BO$25))</f>
        <v>187.75162898360853</v>
      </c>
      <c r="BP15" s="10" cm="1">
        <f t="array" aca="1" ref="BP15" ca="1">SUMPRODUCT($AE15:$AJ15,TRANSPOSE(BP$20:BP$25))</f>
        <v>187.50473178554026</v>
      </c>
      <c r="BQ15" s="10" cm="1">
        <f t="array" aca="1" ref="BQ15" ca="1">SUMPRODUCT($AE15:$AJ15,TRANSPOSE(BQ$20:BQ$25))</f>
        <v>187.28480835204158</v>
      </c>
      <c r="BR15" s="10" cm="1">
        <f t="array" aca="1" ref="BR15" ca="1">SUMPRODUCT($AE15:$AJ15,TRANSPOSE(BR$20:BR$25))</f>
        <v>187.08868980604746</v>
      </c>
      <c r="BS15" s="10" cm="1">
        <f t="array" aca="1" ref="BS15" ca="1">SUMPRODUCT($AE15:$AJ15,TRANSPOSE(BS$20:BS$25))</f>
        <v>186.9135763876582</v>
      </c>
      <c r="BT15" s="10" cm="1">
        <f t="array" aca="1" ref="BT15" ca="1">SUMPRODUCT($AE15:$AJ15,TRANSPOSE(BT$20:BT$25))</f>
        <v>186.75699478459291</v>
      </c>
      <c r="BU15" s="10" cm="1">
        <f t="array" aca="1" ref="BU15" ca="1">SUMPRODUCT($AE15:$AJ15,TRANSPOSE(BU$20:BU$25))</f>
        <v>186.61676037727258</v>
      </c>
      <c r="BV15" s="10" cm="1">
        <f t="array" aca="1" ref="BV15" ca="1">SUMPRODUCT($AE15:$AJ15,TRANSPOSE(BV$20:BV$25))</f>
        <v>186.49094383330748</v>
      </c>
      <c r="BW15" s="10" cm="1">
        <f t="array" aca="1" ref="BW15" ca="1">SUMPRODUCT($AE15:$AJ15,TRANSPOSE(BW$20:BW$25))</f>
        <v>186.37784155118106</v>
      </c>
      <c r="BX15" s="10" cm="1">
        <f t="array" aca="1" ref="BX15" ca="1">SUMPRODUCT($AE15:$AJ15,TRANSPOSE(BX$20:BX$25))</f>
        <v>186.27594951042153</v>
      </c>
      <c r="BY15" s="10" cm="1">
        <f t="array" aca="1" ref="BY15" ca="1">SUMPRODUCT($AE15:$AJ15,TRANSPOSE(BY$20:BY$25))</f>
        <v>186.18394013643473</v>
      </c>
      <c r="BZ15" s="10" cm="1">
        <f t="array" aca="1" ref="BZ15" ca="1">SUMPRODUCT($AE15:$AJ15,TRANSPOSE(BZ$20:BZ$25))</f>
        <v>186.10064183320318</v>
      </c>
      <c r="CA15" s="10" cm="1">
        <f t="array" aca="1" ref="CA15" ca="1">SUMPRODUCT($AE15:$AJ15,TRANSPOSE(CA$20:CA$25))</f>
        <v>186.02502087691175</v>
      </c>
      <c r="CB15" s="10" cm="1">
        <f t="array" aca="1" ref="CB15" ca="1">SUMPRODUCT($AE15:$AJ15,TRANSPOSE(CB$20:CB$25))</f>
        <v>185.95616539884077</v>
      </c>
      <c r="CC15" s="10" cm="1">
        <f t="array" aca="1" ref="CC15" ca="1">SUMPRODUCT($AE15:$AJ15,TRANSPOSE(CC$20:CC$25))</f>
        <v>185.89327121708993</v>
      </c>
      <c r="CD15" s="10" cm="1">
        <f t="array" aca="1" ref="CD15" ca="1">SUMPRODUCT($AE15:$AJ15,TRANSPOSE(CD$20:CD$25))</f>
        <v>185.83562930433595</v>
      </c>
      <c r="CE15" s="10" cm="1">
        <f t="array" aca="1" ref="CE15" ca="1">SUMPRODUCT($AE15:$AJ15,TRANSPOSE(CE$20:CE$25))</f>
        <v>185.78261470328661</v>
      </c>
      <c r="CF15" s="10" cm="1">
        <f t="array" aca="1" ref="CF15" ca="1">SUMPRODUCT($AE15:$AJ15,TRANSPOSE(CF$20:CF$25))</f>
        <v>185.73367672314942</v>
      </c>
      <c r="CG15" s="10" cm="1">
        <f t="array" aca="1" ref="CG15" ca="1">SUMPRODUCT($AE15:$AJ15,TRANSPOSE(CG$20:CG$25))</f>
        <v>185.68833026959243</v>
      </c>
      <c r="CH15" s="10" cm="1">
        <f t="array" aca="1" ref="CH15" ca="1">SUMPRODUCT($AE15:$AJ15,TRANSPOSE(CH$20:CH$25))</f>
        <v>185.6461481776409</v>
      </c>
      <c r="CI15" s="10" cm="1">
        <f t="array" aca="1" ref="CI15" ca="1">SUMPRODUCT($AE15:$AJ15,TRANSPOSE(CI$20:CI$25))</f>
        <v>185.60675443196396</v>
      </c>
      <c r="CJ15" s="10" cm="1">
        <f t="array" aca="1" ref="CJ15" ca="1">SUMPRODUCT($AE15:$AJ15,TRANSPOSE(CJ$20:CJ$25))</f>
        <v>185.56981817229436</v>
      </c>
      <c r="CK15" s="10" cm="1">
        <f t="array" aca="1" ref="CK15" ca="1">SUMPRODUCT($AE15:$AJ15,TRANSPOSE(CK$20:CK$25))</f>
        <v>185.53504839348562</v>
      </c>
      <c r="CL15" s="10" cm="1">
        <f t="array" aca="1" ref="CL15" ca="1">SUMPRODUCT($AE15:$AJ15,TRANSPOSE(CL$20:CL$25))</f>
        <v>185.50218926011945</v>
      </c>
      <c r="CM15" s="10" cm="1">
        <f t="array" aca="1" ref="CM15" ca="1">SUMPRODUCT($AE15:$AJ15,TRANSPOSE(CM$20:CM$25))</f>
        <v>185.47101596478944</v>
      </c>
      <c r="CN15" s="10" cm="1">
        <f t="array" aca="1" ref="CN15" ca="1">SUMPRODUCT($AE15:$AJ15,TRANSPOSE(CN$20:CN$25))</f>
        <v>185.44133106734341</v>
      </c>
      <c r="CO15" s="10" cm="1">
        <f t="array" aca="1" ref="CO15" ca="1">SUMPRODUCT($AE15:$AJ15,TRANSPOSE(CO$20:CO$25))</f>
        <v>185.41296125957933</v>
      </c>
      <c r="CP15" s="10" cm="1">
        <f t="array" aca="1" ref="CP15" ca="1">SUMPRODUCT($AE15:$AJ15,TRANSPOSE(CP$20:CP$25))</f>
        <v>185.38575450628332</v>
      </c>
      <c r="CQ15" s="10" cm="1">
        <f t="array" aca="1" ref="CQ15" ca="1">SUMPRODUCT($AE15:$AJ15,TRANSPOSE(CQ$20:CQ$25))</f>
        <v>185.35957751914515</v>
      </c>
      <c r="CR15" s="10" cm="1">
        <f t="array" aca="1" ref="CR15" ca="1">SUMPRODUCT($AE15:$AJ15,TRANSPOSE(CR$20:CR$25))</f>
        <v>185.33431352509558</v>
      </c>
      <c r="CS15" s="10" cm="1">
        <f t="array" aca="1" ref="CS15" ca="1">SUMPRODUCT($AE15:$AJ15,TRANSPOSE(CS$20:CS$25))</f>
        <v>185.30986029503333</v>
      </c>
      <c r="CT15" s="10" cm="1">
        <f t="array" aca="1" ref="CT15" ca="1">SUMPRODUCT($AE15:$AJ15,TRANSPOSE(CT$20:CT$25))</f>
        <v>185.28612840283313</v>
      </c>
      <c r="CU15" s="10" cm="1">
        <f t="array" aca="1" ref="CU15" ca="1">SUMPRODUCT($AE15:$AJ15,TRANSPOSE(CU$20:CU$25))</f>
        <v>185.26303968799022</v>
      </c>
      <c r="CV15" s="10" cm="1">
        <f t="array" aca="1" ref="CV15" ca="1">SUMPRODUCT($AE15:$AJ15,TRANSPOSE(CV$20:CV$25))</f>
        <v>185.24052589832914</v>
      </c>
      <c r="CW15" s="10" cm="1">
        <f t="array" aca="1" ref="CW15" ca="1">SUMPRODUCT($AE15:$AJ15,TRANSPOSE(CW$20:CW$25))</f>
        <v>185.21852749192135</v>
      </c>
      <c r="CX15" s="10" cm="1">
        <f t="array" aca="1" ref="CX15" ca="1">SUMPRODUCT($AE15:$AJ15,TRANSPOSE(CX$20:CX$25))</f>
        <v>185.19699257975734</v>
      </c>
      <c r="CY15" s="10" cm="1">
        <f t="array" aca="1" ref="CY15" ca="1">SUMPRODUCT($AE15:$AJ15,TRANSPOSE(CY$20:CY$25))</f>
        <v>185.17587599285088</v>
      </c>
      <c r="CZ15" s="10" cm="1">
        <f t="array" aca="1" ref="CZ15" ca="1">SUMPRODUCT($AE15:$AJ15,TRANSPOSE(CZ$20:CZ$25))</f>
        <v>185.15513845933111</v>
      </c>
      <c r="DA15" s="10" cm="1">
        <f t="array" aca="1" ref="DA15" ca="1">SUMPRODUCT($AE15:$AJ15,TRANSPOSE(DA$20:DA$25))</f>
        <v>185.13474587874867</v>
      </c>
      <c r="DB15" s="10" cm="1">
        <f t="array" aca="1" ref="DB15" ca="1">SUMPRODUCT($AE15:$AJ15,TRANSPOSE(DB$20:DB$25))</f>
        <v>185.1146686822936</v>
      </c>
      <c r="DC15" s="10" cm="1">
        <f t="array" aca="1" ref="DC15" ca="1">SUMPRODUCT($AE15:$AJ15,TRANSPOSE(DC$20:DC$25))</f>
        <v>185.09488126892813</v>
      </c>
      <c r="DD15" s="10" cm="1">
        <f t="array" aca="1" ref="DD15" ca="1">SUMPRODUCT($AE15:$AJ15,TRANSPOSE(DD$20:DD$25))</f>
        <v>185.07536150859391</v>
      </c>
      <c r="DE15" s="10" cm="1">
        <f t="array" aca="1" ref="DE15" ca="1">SUMPRODUCT($AE15:$AJ15,TRANSPOSE(DE$20:DE$25))</f>
        <v>185.05609030467085</v>
      </c>
      <c r="DF15" s="10" cm="1">
        <f t="array" aca="1" ref="DF15" ca="1">SUMPRODUCT($AE15:$AJ15,TRANSPOSE(DF$20:DF$25))</f>
        <v>185.03705120877396</v>
      </c>
      <c r="DG15" s="10" cm="1">
        <f t="array" aca="1" ref="DG15" ca="1">SUMPRODUCT($AE15:$AJ15,TRANSPOSE(DG$20:DG$25))</f>
        <v>185.01823008176945</v>
      </c>
      <c r="DH15" s="10" cm="1">
        <f t="array" aca="1" ref="DH15" ca="1">SUMPRODUCT($AE15:$AJ15,TRANSPOSE(DH$20:DH$25))</f>
        <v>184.99961479560289</v>
      </c>
      <c r="DI15" s="10" cm="1">
        <f t="array" aca="1" ref="DI15" ca="1">SUMPRODUCT($AE15:$AJ15,TRANSPOSE(DI$20:DI$25))</f>
        <v>184.9811949711561</v>
      </c>
      <c r="DJ15" s="10" cm="1">
        <f t="array" aca="1" ref="DJ15" ca="1">SUMPRODUCT($AE15:$AJ15,TRANSPOSE(DJ$20:DJ$25))</f>
        <v>184.96296174790461</v>
      </c>
      <c r="DK15" s="10" cm="1">
        <f t="array" aca="1" ref="DK15" ca="1">SUMPRODUCT($AE15:$AJ15,TRANSPOSE(DK$20:DK$25))</f>
        <v>184.94490758163712</v>
      </c>
      <c r="DL15" s="10" cm="1">
        <f t="array" aca="1" ref="DL15" ca="1">SUMPRODUCT($AE15:$AJ15,TRANSPOSE(DL$20:DL$25))</f>
        <v>184.927026066933</v>
      </c>
      <c r="DM15" s="10" cm="1">
        <f t="array" aca="1" ref="DM15" ca="1">SUMPRODUCT($AE15:$AJ15,TRANSPOSE(DM$20:DM$25))</f>
        <v>184.90931178147565</v>
      </c>
      <c r="DN15" s="10" cm="1">
        <f t="array" aca="1" ref="DN15" ca="1">SUMPRODUCT($AE15:$AJ15,TRANSPOSE(DN$20:DN$25))</f>
        <v>184.89176014962089</v>
      </c>
      <c r="DO15" s="10" cm="1">
        <f t="array" aca="1" ref="DO15" ca="1">SUMPRODUCT($AE15:$AJ15,TRANSPOSE(DO$20:DO$25))</f>
        <v>184.87436732293926</v>
      </c>
      <c r="DP15" s="10" cm="1">
        <f t="array" aca="1" ref="DP15" ca="1">SUMPRODUCT($AE15:$AJ15,TRANSPOSE(DP$20:DP$25))</f>
        <v>184.85713007571439</v>
      </c>
      <c r="DQ15" s="10" cm="1">
        <f t="array" aca="1" ref="DQ15" ca="1">SUMPRODUCT($AE15:$AJ15,TRANSPOSE(DQ$20:DQ$25))</f>
        <v>184.84004571361936</v>
      </c>
      <c r="DR15" s="10" cm="1">
        <f t="array" aca="1" ref="DR15" ca="1">SUMPRODUCT($AE15:$AJ15,TRANSPOSE(DR$20:DR$25))</f>
        <v>184.8231119939943</v>
      </c>
      <c r="DS15" s="10" cm="1">
        <f t="array" aca="1" ref="DS15" ca="1">SUMPRODUCT($AE15:$AJ15,TRANSPOSE(DS$20:DS$25))</f>
        <v>184.80632705633889</v>
      </c>
      <c r="DT15" s="10" cm="1">
        <f t="array" aca="1" ref="DT15" ca="1">SUMPRODUCT($AE15:$AJ15,TRANSPOSE(DT$20:DT$25))</f>
        <v>184.7896893617897</v>
      </c>
      <c r="DU15" s="10" cm="1">
        <f t="array" aca="1" ref="DU15" ca="1">SUMPRODUCT($AE15:$AJ15,TRANSPOSE(DU$20:DU$25))</f>
        <v>184.77319764050111</v>
      </c>
      <c r="DV15" s="10" cm="1">
        <f t="array" aca="1" ref="DV15" ca="1">SUMPRODUCT($AE15:$AJ15,TRANSPOSE(DV$20:DV$25))</f>
        <v>184.75685084597171</v>
      </c>
      <c r="DW15" s="10" cm="1">
        <f t="array" aca="1" ref="DW15" ca="1">SUMPRODUCT($AE15:$AJ15,TRANSPOSE(DW$20:DW$25))</f>
        <v>184.74064811547271</v>
      </c>
      <c r="DX15" s="10" cm="1">
        <f t="array" aca="1" ref="DX15" ca="1">SUMPRODUCT($AE15:$AJ15,TRANSPOSE(DX$20:DX$25))</f>
        <v>184.72458873583366</v>
      </c>
      <c r="DY15" s="10" cm="1">
        <f t="array" aca="1" ref="DY15" ca="1">SUMPRODUCT($AE15:$AJ15,TRANSPOSE(DY$20:DY$25))</f>
        <v>184.70867211392772</v>
      </c>
      <c r="DZ15" s="10" cm="1">
        <f t="array" aca="1" ref="DZ15" ca="1">SUMPRODUCT($AE15:$AJ15,TRANSPOSE(DZ$20:DZ$25))</f>
        <v>184.69289775127729</v>
      </c>
      <c r="EA15" s="10" cm="1">
        <f t="array" aca="1" ref="EA15" ca="1">SUMPRODUCT($AE15:$AJ15,TRANSPOSE(EA$20:EA$25))</f>
        <v>184.67726522226934</v>
      </c>
      <c r="EB15" s="10" cm="1">
        <f t="array" aca="1" ref="EB15" ca="1">SUMPRODUCT($AE15:$AJ15,TRANSPOSE(EB$20:EB$25))</f>
        <v>184.6617741555286</v>
      </c>
      <c r="EC15" s="10" cm="1">
        <f t="array" aca="1" ref="EC15" ca="1">SUMPRODUCT($AE15:$AJ15,TRANSPOSE(EC$20:EC$25))</f>
        <v>184.64642421805422</v>
      </c>
      <c r="ED15" s="10" cm="1">
        <f t="array" aca="1" ref="ED15" ca="1">SUMPRODUCT($AE15:$AJ15,TRANSPOSE(ED$20:ED$25))</f>
        <v>184.63121510176751</v>
      </c>
      <c r="EE15" s="10" cm="1">
        <f t="array" aca="1" ref="EE15" ca="1">SUMPRODUCT($AE15:$AJ15,TRANSPOSE(EE$20:EE$25))</f>
        <v>184.61614651216505</v>
      </c>
      <c r="EF15" s="10" cm="1">
        <f t="array" aca="1" ref="EF15" ca="1">SUMPRODUCT($AE15:$AJ15,TRANSPOSE(EF$20:EF$25))</f>
        <v>184.60121815880541</v>
      </c>
      <c r="EG15" s="10" cm="1">
        <f t="array" aca="1" ref="EG15" ca="1">SUMPRODUCT($AE15:$AJ15,TRANSPOSE(EG$20:EG$25))</f>
        <v>184.58642974739107</v>
      </c>
      <c r="EH15" s="10" cm="1">
        <f t="array" aca="1" ref="EH15" ca="1">SUMPRODUCT($AE15:$AJ15,TRANSPOSE(EH$20:EH$25))</f>
        <v>184.57178097323634</v>
      </c>
      <c r="EI15" s="10" cm="1">
        <f t="array" aca="1" ref="EI15" ca="1">SUMPRODUCT($AE15:$AJ15,TRANSPOSE(EI$20:EI$25))</f>
        <v>184.55727151593697</v>
      </c>
      <c r="EJ15" s="10" cm="1">
        <f t="array" aca="1" ref="EJ15" ca="1">SUMPRODUCT($AE15:$AJ15,TRANSPOSE(EJ$20:EJ$25))</f>
        <v>184.54290103507964</v>
      </c>
      <c r="EK15" s="10" cm="1">
        <f t="array" aca="1" ref="EK15" ca="1">SUMPRODUCT($AE15:$AJ15,TRANSPOSE(EK$20:EK$25))</f>
        <v>184.52866916684934</v>
      </c>
      <c r="EL15" s="10" cm="1">
        <f t="array" aca="1" ref="EL15" ca="1">SUMPRODUCT($AE15:$AJ15,TRANSPOSE(EL$20:EL$25))</f>
        <v>184.51457552141045</v>
      </c>
      <c r="EM15" s="10" cm="1">
        <f t="array" aca="1" ref="EM15" ca="1">SUMPRODUCT($AE15:$AJ15,TRANSPOSE(EM$20:EM$25))</f>
        <v>184.50061968095184</v>
      </c>
      <c r="EN15" s="10" cm="1">
        <f t="array" aca="1" ref="EN15" ca="1">SUMPRODUCT($AE15:$AJ15,TRANSPOSE(EN$20:EN$25))</f>
        <v>184.48680119830067</v>
      </c>
      <c r="EO15" s="10" cm="1">
        <f t="array" aca="1" ref="EO15" ca="1">SUMPRODUCT($AE15:$AJ15,TRANSPOSE(EO$20:EO$25))</f>
        <v>184.47311959602158</v>
      </c>
      <c r="EP15" s="10" cm="1">
        <f t="array" aca="1" ref="EP15" ca="1">SUMPRODUCT($AE15:$AJ15,TRANSPOSE(EP$20:EP$25))</f>
        <v>184.45957436592749</v>
      </c>
      <c r="EQ15" s="10" cm="1">
        <f t="array" aca="1" ref="EQ15" ca="1">SUMPRODUCT($AE15:$AJ15,TRANSPOSE(EQ$20:EQ$25))</f>
        <v>184.44616496893883</v>
      </c>
      <c r="ER15" s="10" cm="1">
        <f t="array" aca="1" ref="ER15" ca="1">SUMPRODUCT($AE15:$AJ15,TRANSPOSE(ER$20:ER$25))</f>
        <v>184.43289083523518</v>
      </c>
      <c r="ES15" s="10" cm="1">
        <f t="array" aca="1" ref="ES15" ca="1">SUMPRODUCT($AE15:$AJ15,TRANSPOSE(ES$20:ES$25))</f>
        <v>184.41975136465066</v>
      </c>
    </row>
    <row r="16" spans="1:149" ht="16.5">
      <c r="A16" s="6">
        <f ca="1">LN((RAND()^(-Results!$E$4))-1)</f>
        <v>-0.1931831231105777</v>
      </c>
      <c r="B16" s="6">
        <f ca="1">LN((RAND()^(-Results!$E$4))-1)</f>
        <v>2.6900132133326022</v>
      </c>
      <c r="C16" s="6">
        <f ca="1">LN((RAND()^(-Results!$E$4))-1)</f>
        <v>0.81605168324337496</v>
      </c>
      <c r="D16" s="6">
        <f ca="1">LN((RAND()^(-Results!$E$4))-1)</f>
        <v>2.6463718100380818</v>
      </c>
      <c r="E16" s="6">
        <f ca="1">LN((RAND()^(-Results!$E$4))-1)</f>
        <v>6.8224762412585847</v>
      </c>
      <c r="F16" s="6">
        <f ca="1">LN((RAND()^(-Results!$E$4))-1)</f>
        <v>4.1949986986535572</v>
      </c>
      <c r="G16" s="6">
        <f ca="1">LN((RAND()^(-Results!$E$4))-1)</f>
        <v>1.5161953302394764</v>
      </c>
      <c r="H16" s="6">
        <f t="shared" ca="1" si="5"/>
        <v>-0.93934563296712215</v>
      </c>
      <c r="I16" s="10">
        <f ca="1">SUMPRODUCT(J16:O16,Results!B$12:G$12)+Results!$E$5*H16</f>
        <v>-21.077903991603872</v>
      </c>
      <c r="J16" s="10">
        <f ca="1">SUMPRODUCT($A16:$F16,Results!$B$15:$G$15)</f>
        <v>-2.28383616817655</v>
      </c>
      <c r="K16" s="10">
        <f ca="1">SUMPRODUCT($A16:$F16,Results!$B$16:$G$16)</f>
        <v>26.761758954281724</v>
      </c>
      <c r="L16" s="10">
        <f ca="1">SUMPRODUCT($A16:$F16,Results!$B$17:$G$17)</f>
        <v>-2.45259683195136</v>
      </c>
      <c r="M16" s="10">
        <f ca="1">SUMPRODUCT($A16:$F16,Results!$B$18:$G$18)</f>
        <v>1.942042847415244</v>
      </c>
      <c r="N16" s="10">
        <f ca="1">SUMPRODUCT($A16:$F16,Results!$B$19:$G$19)</f>
        <v>8.4500302004455801</v>
      </c>
      <c r="O16" s="10">
        <f ca="1">SUMPRODUCT($A16:$F16,Results!$B$20:$G$20)</f>
        <v>4.058994644410256</v>
      </c>
      <c r="P16" s="10" cm="1">
        <f t="array" aca="1" ref="P16" ca="1">SUMPRODUCT(J16:O16,TRANSPOSE(BL$20:BL$25))+$AD$20-$BL$27</f>
        <v>-11.927233141119679</v>
      </c>
      <c r="Q16" s="10" cm="1">
        <f t="array" aca="1" ref="Q16" ca="1">SUMPRODUCT(J16:O16,TRANSPOSE(ES$20:ES$25))+$AD$20-$ES$27</f>
        <v>-14.866394887232952</v>
      </c>
      <c r="R16" s="10">
        <f ca="1">I16-Results!$E$5*H16</f>
        <v>-15.441830193801138</v>
      </c>
      <c r="S16" s="10" cm="1">
        <f t="array" aca="1" ref="S16" ca="1">SUMPRODUCT(J16:O16,TRANSPOSE(AR$28:AR$33))+$AD$20-$AC$26</f>
        <v>-7.1136060362401308</v>
      </c>
      <c r="T16" s="10">
        <f ca="1">SUMPRODUCT(J16:O16,Results!K$9:P$9)</f>
        <v>-15.905090985025584</v>
      </c>
      <c r="U16" s="10">
        <f ca="1">SUMPRODUCT(J16:O16,Results!K$9:P$9)+$AD$20-$AC$31</f>
        <v>-15.802074580139765</v>
      </c>
      <c r="V16" s="10">
        <f t="shared" ca="1" si="6"/>
        <v>-9.1506708504841932</v>
      </c>
      <c r="W16" s="10">
        <f t="shared" ca="1" si="7"/>
        <v>-6.2115091043709203</v>
      </c>
      <c r="X16" s="10">
        <f t="shared" ca="1" si="8"/>
        <v>-5.6360737978027338</v>
      </c>
      <c r="Y16" s="10">
        <f t="shared" ca="1" si="9"/>
        <v>-13.96429795536374</v>
      </c>
      <c r="Z16" s="10">
        <f t="shared" ca="1" si="10"/>
        <v>-32.150375585892945</v>
      </c>
      <c r="AA16" s="10">
        <f t="shared" ca="1" si="11"/>
        <v>-5.2758294114641071</v>
      </c>
      <c r="AC16" s="15" t="s">
        <v>112</v>
      </c>
      <c r="AD16" s="8">
        <f t="shared" ref="AD16:AJ16" ca="1" si="46">COVAR($N:$N,I:I)</f>
        <v>-418.67422441226353</v>
      </c>
      <c r="AE16" s="8">
        <f t="shared" ca="1" si="46"/>
        <v>-181.83716439941352</v>
      </c>
      <c r="AF16" s="8">
        <f t="shared" ca="1" si="46"/>
        <v>168.12297826229715</v>
      </c>
      <c r="AG16" s="8">
        <f t="shared" ca="1" si="46"/>
        <v>-95.824008398938432</v>
      </c>
      <c r="AH16" s="8">
        <f t="shared" ca="1" si="46"/>
        <v>-76.946265211333795</v>
      </c>
      <c r="AI16" s="8">
        <f t="shared" ca="1" si="46"/>
        <v>337.42257014991651</v>
      </c>
      <c r="AJ16" s="8">
        <f t="shared" ca="1" si="46"/>
        <v>75.884607147777615</v>
      </c>
      <c r="AK16" s="12"/>
      <c r="AN16" s="3"/>
      <c r="AO16" s="12"/>
      <c r="AP16" s="3"/>
      <c r="AQ16" s="3"/>
      <c r="AR16" s="3"/>
      <c r="AS16" s="3"/>
      <c r="AT16" s="3"/>
      <c r="AU16" s="3"/>
      <c r="AW16" s="10" cm="1">
        <f t="array" aca="1" ref="AW16" ca="1">SUMPRODUCT($AE16:$AJ16,TRANSPOSE(AW$20:AW$25))</f>
        <v>0</v>
      </c>
      <c r="AX16" s="10" cm="1">
        <f t="array" aca="1" ref="AX16" ca="1">SUMPRODUCT($AE16:$AJ16,TRANSPOSE(AX$20:AX$25))</f>
        <v>-499.3516260164576</v>
      </c>
      <c r="AY16" s="10" cm="1">
        <f t="array" aca="1" ref="AY16" ca="1">SUMPRODUCT($AE16:$AJ16,TRANSPOSE(AY$20:AY$25))</f>
        <v>-454.44231215405301</v>
      </c>
      <c r="AZ16" s="10" cm="1">
        <f t="array" aca="1" ref="AZ16" ca="1">SUMPRODUCT($AE16:$AJ16,TRANSPOSE(AZ$20:AZ$25))</f>
        <v>-454.50623628465701</v>
      </c>
      <c r="BA16" s="10" cm="1">
        <f t="array" aca="1" ref="BA16" ca="1">SUMPRODUCT($AE16:$AJ16,TRANSPOSE(BA$20:BA$25))</f>
        <v>-450.41684933429417</v>
      </c>
      <c r="BB16" s="10" cm="1">
        <f t="array" aca="1" ref="BB16" ca="1">SUMPRODUCT($AE16:$AJ16,TRANSPOSE(BB$20:BB$25))</f>
        <v>-446.90787456999584</v>
      </c>
      <c r="BC16" s="10" cm="1">
        <f t="array" aca="1" ref="BC16" ca="1">SUMPRODUCT($AE16:$AJ16,TRANSPOSE(BC$20:BC$25))</f>
        <v>-443.72364556491266</v>
      </c>
      <c r="BD16" s="10" cm="1">
        <f t="array" aca="1" ref="BD16" ca="1">SUMPRODUCT($AE16:$AJ16,TRANSPOSE(BD$20:BD$25))</f>
        <v>-440.88695301566588</v>
      </c>
      <c r="BE16" s="10" cm="1">
        <f t="array" aca="1" ref="BE16" ca="1">SUMPRODUCT($AE16:$AJ16,TRANSPOSE(BE$20:BE$25))</f>
        <v>-438.3677467585548</v>
      </c>
      <c r="BF16" s="10" cm="1">
        <f t="array" aca="1" ref="BF16" ca="1">SUMPRODUCT($AE16:$AJ16,TRANSPOSE(BF$20:BF$25))</f>
        <v>-436.13306530139738</v>
      </c>
      <c r="BG16" s="10" cm="1">
        <f t="array" aca="1" ref="BG16" ca="1">SUMPRODUCT($AE16:$AJ16,TRANSPOSE(BG$20:BG$25))</f>
        <v>-434.15142245757755</v>
      </c>
      <c r="BH16" s="10" cm="1">
        <f t="array" aca="1" ref="BH16" ca="1">SUMPRODUCT($AE16:$AJ16,TRANSPOSE(BH$20:BH$25))</f>
        <v>-432.3942298945646</v>
      </c>
      <c r="BI16" s="10" cm="1">
        <f t="array" aca="1" ref="BI16" ca="1">SUMPRODUCT($AE16:$AJ16,TRANSPOSE(BI$20:BI$25))</f>
        <v>-430.83597163305791</v>
      </c>
      <c r="BJ16" s="10" cm="1">
        <f t="array" aca="1" ref="BJ16" ca="1">SUMPRODUCT($AE16:$AJ16,TRANSPOSE(BJ$20:BJ$25))</f>
        <v>-429.45399074888974</v>
      </c>
      <c r="BK16" s="10" cm="1">
        <f t="array" aca="1" ref="BK16" ca="1">SUMPRODUCT($AE16:$AJ16,TRANSPOSE(BK$20:BK$25))</f>
        <v>-428.2282056425795</v>
      </c>
      <c r="BL16" s="10" cm="1">
        <f t="array" aca="1" ref="BL16" ca="1">SUMPRODUCT($AE16:$AJ16,TRANSPOSE(BL$20:BL$25))</f>
        <v>-427.14082745950816</v>
      </c>
      <c r="BM16" s="10" cm="1">
        <f t="array" aca="1" ref="BM16" ca="1">SUMPRODUCT($AE16:$AJ16,TRANSPOSE(BM$20:BM$25))</f>
        <v>-426.17610107054981</v>
      </c>
      <c r="BN16" s="10" cm="1">
        <f t="array" aca="1" ref="BN16" ca="1">SUMPRODUCT($AE16:$AJ16,TRANSPOSE(BN$20:BN$25))</f>
        <v>-425.32007304196708</v>
      </c>
      <c r="BO16" s="10" cm="1">
        <f t="array" aca="1" ref="BO16" ca="1">SUMPRODUCT($AE16:$AJ16,TRANSPOSE(BO$20:BO$25))</f>
        <v>-424.56038542823359</v>
      </c>
      <c r="BP16" s="10" cm="1">
        <f t="array" aca="1" ref="BP16" ca="1">SUMPRODUCT($AE16:$AJ16,TRANSPOSE(BP$20:BP$25))</f>
        <v>-423.88609298569128</v>
      </c>
      <c r="BQ16" s="10" cm="1">
        <f t="array" aca="1" ref="BQ16" ca="1">SUMPRODUCT($AE16:$AJ16,TRANSPOSE(BQ$20:BQ$25))</f>
        <v>-423.28750128877692</v>
      </c>
      <c r="BR16" s="10" cm="1">
        <f t="array" aca="1" ref="BR16" ca="1">SUMPRODUCT($AE16:$AJ16,TRANSPOSE(BR$20:BR$25))</f>
        <v>-422.75602339978428</v>
      </c>
      <c r="BS16" s="10" cm="1">
        <f t="array" aca="1" ref="BS16" ca="1">SUMPRODUCT($AE16:$AJ16,TRANSPOSE(BS$20:BS$25))</f>
        <v>-422.28405297739494</v>
      </c>
      <c r="BT16" s="10" cm="1">
        <f t="array" aca="1" ref="BT16" ca="1">SUMPRODUCT($AE16:$AJ16,TRANSPOSE(BT$20:BT$25))</f>
        <v>-421.86485194138396</v>
      </c>
      <c r="BU16" s="10" cm="1">
        <f t="array" aca="1" ref="BU16" ca="1">SUMPRODUCT($AE16:$AJ16,TRANSPOSE(BU$20:BU$25))</f>
        <v>-421.49245102388431</v>
      </c>
      <c r="BV16" s="10" cm="1">
        <f t="array" aca="1" ref="BV16" ca="1">SUMPRODUCT($AE16:$AJ16,TRANSPOSE(BV$20:BV$25))</f>
        <v>-421.16156172835935</v>
      </c>
      <c r="BW16" s="10" cm="1">
        <f t="array" aca="1" ref="BW16" ca="1">SUMPRODUCT($AE16:$AJ16,TRANSPOSE(BW$20:BW$25))</f>
        <v>-420.86749838694709</v>
      </c>
      <c r="BX16" s="10" cm="1">
        <f t="array" aca="1" ref="BX16" ca="1">SUMPRODUCT($AE16:$AJ16,TRANSPOSE(BX$20:BX$25))</f>
        <v>-420.60610915709634</v>
      </c>
      <c r="BY16" s="10" cm="1">
        <f t="array" aca="1" ref="BY16" ca="1">SUMPRODUCT($AE16:$AJ16,TRANSPOSE(BY$20:BY$25))</f>
        <v>-420.37371493147066</v>
      </c>
      <c r="BZ16" s="10" cm="1">
        <f t="array" aca="1" ref="BZ16" ca="1">SUMPRODUCT($AE16:$AJ16,TRANSPOSE(BZ$20:BZ$25))</f>
        <v>-420.16705525289217</v>
      </c>
      <c r="CA16" s="10" cm="1">
        <f t="array" aca="1" ref="CA16" ca="1">SUMPRODUCT($AE16:$AJ16,TRANSPOSE(CA$20:CA$25))</f>
        <v>-419.98324043037354</v>
      </c>
      <c r="CB16" s="10" cm="1">
        <f t="array" aca="1" ref="CB16" ca="1">SUMPRODUCT($AE16:$AJ16,TRANSPOSE(CB$20:CB$25))</f>
        <v>-419.81970914458816</v>
      </c>
      <c r="CC16" s="10" cm="1">
        <f t="array" aca="1" ref="CC16" ca="1">SUMPRODUCT($AE16:$AJ16,TRANSPOSE(CC$20:CC$25))</f>
        <v>-419.67419091283239</v>
      </c>
      <c r="CD16" s="10" cm="1">
        <f t="array" aca="1" ref="CD16" ca="1">SUMPRODUCT($AE16:$AJ16,TRANSPOSE(CD$20:CD$25))</f>
        <v>-419.54467285585463</v>
      </c>
      <c r="CE16" s="10" cm="1">
        <f t="array" aca="1" ref="CE16" ca="1">SUMPRODUCT($AE16:$AJ16,TRANSPOSE(CE$20:CE$25))</f>
        <v>-419.42937027294499</v>
      </c>
      <c r="CF16" s="10" cm="1">
        <f t="array" aca="1" ref="CF16" ca="1">SUMPRODUCT($AE16:$AJ16,TRANSPOSE(CF$20:CF$25))</f>
        <v>-419.32670058834481</v>
      </c>
      <c r="CG16" s="10" cm="1">
        <f t="array" aca="1" ref="CG16" ca="1">SUMPRODUCT($AE16:$AJ16,TRANSPOSE(CG$20:CG$25))</f>
        <v>-419.23526028219419</v>
      </c>
      <c r="CH16" s="10" cm="1">
        <f t="array" aca="1" ref="CH16" ca="1">SUMPRODUCT($AE16:$AJ16,TRANSPOSE(CH$20:CH$25))</f>
        <v>-419.15380446363793</v>
      </c>
      <c r="CI16" s="10" cm="1">
        <f t="array" aca="1" ref="CI16" ca="1">SUMPRODUCT($AE16:$AJ16,TRANSPOSE(CI$20:CI$25))</f>
        <v>-419.0812287830085</v>
      </c>
      <c r="CJ16" s="10" cm="1">
        <f t="array" aca="1" ref="CJ16" ca="1">SUMPRODUCT($AE16:$AJ16,TRANSPOSE(CJ$20:CJ$25))</f>
        <v>-419.01655341479932</v>
      </c>
      <c r="CK16" s="10" cm="1">
        <f t="array" aca="1" ref="CK16" ca="1">SUMPRODUCT($AE16:$AJ16,TRANSPOSE(CK$20:CK$25))</f>
        <v>-418.9589088739296</v>
      </c>
      <c r="CL16" s="10" cm="1">
        <f t="array" aca="1" ref="CL16" ca="1">SUMPRODUCT($AE16:$AJ16,TRANSPOSE(CL$20:CL$25))</f>
        <v>-418.90752345506837</v>
      </c>
      <c r="CM16" s="10" cm="1">
        <f t="array" aca="1" ref="CM16" ca="1">SUMPRODUCT($AE16:$AJ16,TRANSPOSE(CM$20:CM$25))</f>
        <v>-418.86171210890689</v>
      </c>
      <c r="CN16" s="10" cm="1">
        <f t="array" aca="1" ref="CN16" ca="1">SUMPRODUCT($AE16:$AJ16,TRANSPOSE(CN$20:CN$25))</f>
        <v>-418.82086659063594</v>
      </c>
      <c r="CO16" s="10" cm="1">
        <f t="array" aca="1" ref="CO16" ca="1">SUMPRODUCT($AE16:$AJ16,TRANSPOSE(CO$20:CO$25))</f>
        <v>-418.78444673478077</v>
      </c>
      <c r="CP16" s="10" cm="1">
        <f t="array" aca="1" ref="CP16" ca="1">SUMPRODUCT($AE16:$AJ16,TRANSPOSE(CP$20:CP$25))</f>
        <v>-418.7519727272944</v>
      </c>
      <c r="CQ16" s="10" cm="1">
        <f t="array" aca="1" ref="CQ16" ca="1">SUMPRODUCT($AE16:$AJ16,TRANSPOSE(CQ$20:CQ$25))</f>
        <v>-418.72301826061357</v>
      </c>
      <c r="CR16" s="10" cm="1">
        <f t="array" aca="1" ref="CR16" ca="1">SUMPRODUCT($AE16:$AJ16,TRANSPOSE(CR$20:CR$25))</f>
        <v>-418.69720447050253</v>
      </c>
      <c r="CS16" s="10" cm="1">
        <f t="array" aca="1" ref="CS16" ca="1">SUMPRODUCT($AE16:$AJ16,TRANSPOSE(CS$20:CS$25))</f>
        <v>-418.67419456511635</v>
      </c>
      <c r="CT16" s="10" cm="1">
        <f t="array" aca="1" ref="CT16" ca="1">SUMPRODUCT($AE16:$AJ16,TRANSPOSE(CT$20:CT$25))</f>
        <v>-418.65368906698865</v>
      </c>
      <c r="CU16" s="10" cm="1">
        <f t="array" aca="1" ref="CU16" ca="1">SUMPRODUCT($AE16:$AJ16,TRANSPOSE(CU$20:CU$25))</f>
        <v>-418.63542159775005</v>
      </c>
      <c r="CV16" s="10" cm="1">
        <f t="array" aca="1" ref="CV16" ca="1">SUMPRODUCT($AE16:$AJ16,TRANSPOSE(CV$20:CV$25))</f>
        <v>-418.61915514342945</v>
      </c>
      <c r="CW16" s="10" cm="1">
        <f t="array" aca="1" ref="CW16" ca="1">SUMPRODUCT($AE16:$AJ16,TRANSPOSE(CW$20:CW$25))</f>
        <v>-418.60467874532412</v>
      </c>
      <c r="CX16" s="10" cm="1">
        <f t="array" aca="1" ref="CX16" ca="1">SUMPRODUCT($AE16:$AJ16,TRANSPOSE(CX$20:CX$25))</f>
        <v>-418.59180456772907</v>
      </c>
      <c r="CY16" s="10" cm="1">
        <f t="array" aca="1" ref="CY16" ca="1">SUMPRODUCT($AE16:$AJ16,TRANSPOSE(CY$20:CY$25))</f>
        <v>-418.58036529940546</v>
      </c>
      <c r="CZ16" s="10" cm="1">
        <f t="array" aca="1" ref="CZ16" ca="1">SUMPRODUCT($AE16:$AJ16,TRANSPOSE(CZ$20:CZ$25))</f>
        <v>-418.57021185060995</v>
      </c>
      <c r="DA16" s="10" cm="1">
        <f t="array" aca="1" ref="DA16" ca="1">SUMPRODUCT($AE16:$AJ16,TRANSPOSE(DA$20:DA$25))</f>
        <v>-418.56121131188377</v>
      </c>
      <c r="DB16" s="10" cm="1">
        <f t="array" aca="1" ref="DB16" ca="1">SUMPRODUCT($AE16:$AJ16,TRANSPOSE(DB$20:DB$25))</f>
        <v>-418.55324514467799</v>
      </c>
      <c r="DC16" s="10" cm="1">
        <f t="array" aca="1" ref="DC16" ca="1">SUMPRODUCT($AE16:$AJ16,TRANSPOSE(DC$20:DC$25))</f>
        <v>-418.54620757731669</v>
      </c>
      <c r="DD16" s="10" cm="1">
        <f t="array" aca="1" ref="DD16" ca="1">SUMPRODUCT($AE16:$AJ16,TRANSPOSE(DD$20:DD$25))</f>
        <v>-418.54000418284085</v>
      </c>
      <c r="DE16" s="10" cm="1">
        <f t="array" aca="1" ref="DE16" ca="1">SUMPRODUCT($AE16:$AJ16,TRANSPOSE(DE$20:DE$25))</f>
        <v>-418.53455061796041</v>
      </c>
      <c r="DF16" s="10" cm="1">
        <f t="array" aca="1" ref="DF16" ca="1">SUMPRODUCT($AE16:$AJ16,TRANSPOSE(DF$20:DF$25))</f>
        <v>-418.52977150472242</v>
      </c>
      <c r="DG16" s="10" cm="1">
        <f t="array" aca="1" ref="DG16" ca="1">SUMPRODUCT($AE16:$AJ16,TRANSPOSE(DG$20:DG$25))</f>
        <v>-418.52559943861337</v>
      </c>
      <c r="DH16" s="10" cm="1">
        <f t="array" aca="1" ref="DH16" ca="1">SUMPRODUCT($AE16:$AJ16,TRANSPOSE(DH$20:DH$25))</f>
        <v>-418.52197410867171</v>
      </c>
      <c r="DI16" s="10" cm="1">
        <f t="array" aca="1" ref="DI16" ca="1">SUMPRODUCT($AE16:$AJ16,TRANSPOSE(DI$20:DI$25))</f>
        <v>-418.51884151684408</v>
      </c>
      <c r="DJ16" s="10" cm="1">
        <f t="array" aca="1" ref="DJ16" ca="1">SUMPRODUCT($AE16:$AJ16,TRANSPOSE(DJ$20:DJ$25))</f>
        <v>-418.51615328527828</v>
      </c>
      <c r="DK16" s="10" cm="1">
        <f t="array" aca="1" ref="DK16" ca="1">SUMPRODUCT($AE16:$AJ16,TRANSPOSE(DK$20:DK$25))</f>
        <v>-418.51386604153788</v>
      </c>
      <c r="DL16" s="10" cm="1">
        <f t="array" aca="1" ref="DL16" ca="1">SUMPRODUCT($AE16:$AJ16,TRANSPOSE(DL$20:DL$25))</f>
        <v>-418.51194087287382</v>
      </c>
      <c r="DM16" s="10" cm="1">
        <f t="array" aca="1" ref="DM16" ca="1">SUMPRODUCT($AE16:$AJ16,TRANSPOSE(DM$20:DM$25))</f>
        <v>-418.51034284169657</v>
      </c>
      <c r="DN16" s="10" cm="1">
        <f t="array" aca="1" ref="DN16" ca="1">SUMPRODUCT($AE16:$AJ16,TRANSPOSE(DN$20:DN$25))</f>
        <v>-418.50904055529679</v>
      </c>
      <c r="DO16" s="10" cm="1">
        <f t="array" aca="1" ref="DO16" ca="1">SUMPRODUCT($AE16:$AJ16,TRANSPOSE(DO$20:DO$25))</f>
        <v>-418.50800578365283</v>
      </c>
      <c r="DP16" s="10" cm="1">
        <f t="array" aca="1" ref="DP16" ca="1">SUMPRODUCT($AE16:$AJ16,TRANSPOSE(DP$20:DP$25))</f>
        <v>-418.50721311986854</v>
      </c>
      <c r="DQ16" s="10" cm="1">
        <f t="array" aca="1" ref="DQ16" ca="1">SUMPRODUCT($AE16:$AJ16,TRANSPOSE(DQ$20:DQ$25))</f>
        <v>-418.50663967841069</v>
      </c>
      <c r="DR16" s="10" cm="1">
        <f t="array" aca="1" ref="DR16" ca="1">SUMPRODUCT($AE16:$AJ16,TRANSPOSE(DR$20:DR$25))</f>
        <v>-418.50626482686221</v>
      </c>
      <c r="DS16" s="10" cm="1">
        <f t="array" aca="1" ref="DS16" ca="1">SUMPRODUCT($AE16:$AJ16,TRANSPOSE(DS$20:DS$25))</f>
        <v>-418.50606994740133</v>
      </c>
      <c r="DT16" s="10" cm="1">
        <f t="array" aca="1" ref="DT16" ca="1">SUMPRODUCT($AE16:$AJ16,TRANSPOSE(DT$20:DT$25))</f>
        <v>-418.50603822464672</v>
      </c>
      <c r="DU16" s="10" cm="1">
        <f t="array" aca="1" ref="DU16" ca="1">SUMPRODUCT($AE16:$AJ16,TRANSPOSE(DU$20:DU$25))</f>
        <v>-418.50615445688987</v>
      </c>
      <c r="DV16" s="10" cm="1">
        <f t="array" aca="1" ref="DV16" ca="1">SUMPRODUCT($AE16:$AJ16,TRANSPOSE(DV$20:DV$25))</f>
        <v>-418.50640488808136</v>
      </c>
      <c r="DW16" s="10" cm="1">
        <f t="array" aca="1" ref="DW16" ca="1">SUMPRODUCT($AE16:$AJ16,TRANSPOSE(DW$20:DW$25))</f>
        <v>-418.50677705823023</v>
      </c>
      <c r="DX16" s="10" cm="1">
        <f t="array" aca="1" ref="DX16" ca="1">SUMPRODUCT($AE16:$AJ16,TRANSPOSE(DX$20:DX$25))</f>
        <v>-418.50725967014893</v>
      </c>
      <c r="DY16" s="10" cm="1">
        <f t="array" aca="1" ref="DY16" ca="1">SUMPRODUCT($AE16:$AJ16,TRANSPOSE(DY$20:DY$25))</f>
        <v>-418.50784247070658</v>
      </c>
      <c r="DZ16" s="10" cm="1">
        <f t="array" aca="1" ref="DZ16" ca="1">SUMPRODUCT($AE16:$AJ16,TRANSPOSE(DZ$20:DZ$25))</f>
        <v>-418.50851614496554</v>
      </c>
      <c r="EA16" s="10" cm="1">
        <f t="array" aca="1" ref="EA16" ca="1">SUMPRODUCT($AE16:$AJ16,TRANSPOSE(EA$20:EA$25))</f>
        <v>-418.50927222175875</v>
      </c>
      <c r="EB16" s="10" cm="1">
        <f t="array" aca="1" ref="EB16" ca="1">SUMPRODUCT($AE16:$AJ16,TRANSPOSE(EB$20:EB$25))</f>
        <v>-418.51010298942919</v>
      </c>
      <c r="EC16" s="10" cm="1">
        <f t="array" aca="1" ref="EC16" ca="1">SUMPRODUCT($AE16:$AJ16,TRANSPOSE(EC$20:EC$25))</f>
        <v>-418.51100142060142</v>
      </c>
      <c r="ED16" s="10" cm="1">
        <f t="array" aca="1" ref="ED16" ca="1">SUMPRODUCT($AE16:$AJ16,TRANSPOSE(ED$20:ED$25))</f>
        <v>-418.51196110497597</v>
      </c>
      <c r="EE16" s="10" cm="1">
        <f t="array" aca="1" ref="EE16" ca="1">SUMPRODUCT($AE16:$AJ16,TRANSPOSE(EE$20:EE$25))</f>
        <v>-418.51297618926094</v>
      </c>
      <c r="EF16" s="10" cm="1">
        <f t="array" aca="1" ref="EF16" ca="1">SUMPRODUCT($AE16:$AJ16,TRANSPOSE(EF$20:EF$25))</f>
        <v>-418.51404132344561</v>
      </c>
      <c r="EG16" s="10" cm="1">
        <f t="array" aca="1" ref="EG16" ca="1">SUMPRODUCT($AE16:$AJ16,TRANSPOSE(EG$20:EG$25))</f>
        <v>-418.51515161271971</v>
      </c>
      <c r="EH16" s="10" cm="1">
        <f t="array" aca="1" ref="EH16" ca="1">SUMPRODUCT($AE16:$AJ16,TRANSPOSE(EH$20:EH$25))</f>
        <v>-418.51630257441354</v>
      </c>
      <c r="EI16" s="10" cm="1">
        <f t="array" aca="1" ref="EI16" ca="1">SUMPRODUCT($AE16:$AJ16,TRANSPOSE(EI$20:EI$25))</f>
        <v>-418.51749009940875</v>
      </c>
      <c r="EJ16" s="10" cm="1">
        <f t="array" aca="1" ref="EJ16" ca="1">SUMPRODUCT($AE16:$AJ16,TRANSPOSE(EJ$20:EJ$25))</f>
        <v>-418.51871041753003</v>
      </c>
      <c r="EK16" s="10" cm="1">
        <f t="array" aca="1" ref="EK16" ca="1">SUMPRODUCT($AE16:$AJ16,TRANSPOSE(EK$20:EK$25))</f>
        <v>-418.51996006648324</v>
      </c>
      <c r="EL16" s="10" cm="1">
        <f t="array" aca="1" ref="EL16" ca="1">SUMPRODUCT($AE16:$AJ16,TRANSPOSE(EL$20:EL$25))</f>
        <v>-418.52123586395368</v>
      </c>
      <c r="EM16" s="10" cm="1">
        <f t="array" aca="1" ref="EM16" ca="1">SUMPRODUCT($AE16:$AJ16,TRANSPOSE(EM$20:EM$25))</f>
        <v>-418.52253488252251</v>
      </c>
      <c r="EN16" s="10" cm="1">
        <f t="array" aca="1" ref="EN16" ca="1">SUMPRODUCT($AE16:$AJ16,TRANSPOSE(EN$20:EN$25))</f>
        <v>-418.52385442709772</v>
      </c>
      <c r="EO16" s="10" cm="1">
        <f t="array" aca="1" ref="EO16" ca="1">SUMPRODUCT($AE16:$AJ16,TRANSPOSE(EO$20:EO$25))</f>
        <v>-418.52519201458728</v>
      </c>
      <c r="EP16" s="10" cm="1">
        <f t="array" aca="1" ref="EP16" ca="1">SUMPRODUCT($AE16:$AJ16,TRANSPOSE(EP$20:EP$25))</f>
        <v>-418.52654535557815</v>
      </c>
      <c r="EQ16" s="10" cm="1">
        <f t="array" aca="1" ref="EQ16" ca="1">SUMPRODUCT($AE16:$AJ16,TRANSPOSE(EQ$20:EQ$25))</f>
        <v>-418.52791233780226</v>
      </c>
      <c r="ER16" s="10" cm="1">
        <f t="array" aca="1" ref="ER16" ca="1">SUMPRODUCT($AE16:$AJ16,TRANSPOSE(ER$20:ER$25))</f>
        <v>-418.52929101120543</v>
      </c>
      <c r="ES16" s="10" cm="1">
        <f t="array" aca="1" ref="ES16" ca="1">SUMPRODUCT($AE16:$AJ16,TRANSPOSE(ES$20:ES$25))</f>
        <v>-418.53067957444688</v>
      </c>
    </row>
    <row r="17" spans="1:149" ht="16.5">
      <c r="A17" s="6">
        <f ca="1">LN((RAND()^(-Results!$E$4))-1)</f>
        <v>-0.30729147882611252</v>
      </c>
      <c r="B17" s="6">
        <f ca="1">LN((RAND()^(-Results!$E$4))-1)</f>
        <v>3.8922609173121465</v>
      </c>
      <c r="C17" s="6">
        <f ca="1">LN((RAND()^(-Results!$E$4))-1)</f>
        <v>4.6983883260568922</v>
      </c>
      <c r="D17" s="6">
        <f ca="1">LN((RAND()^(-Results!$E$4))-1)</f>
        <v>-0.4077898280920455</v>
      </c>
      <c r="E17" s="6">
        <f ca="1">LN((RAND()^(-Results!$E$4))-1)</f>
        <v>-2.2478175354787751</v>
      </c>
      <c r="F17" s="6">
        <f ca="1">LN((RAND()^(-Results!$E$4))-1)</f>
        <v>3.4694992639442108</v>
      </c>
      <c r="G17" s="6">
        <f ca="1">LN((RAND()^(-Results!$E$4))-1)</f>
        <v>0.77854538346402113</v>
      </c>
      <c r="H17" s="6">
        <f t="shared" ca="1" si="5"/>
        <v>-1.6769955797425773</v>
      </c>
      <c r="I17" s="10">
        <f ca="1">SUMPRODUCT(J17:O17,Results!B$12:G$12)+Results!$E$5*H17</f>
        <v>17.668123836337472</v>
      </c>
      <c r="J17" s="10">
        <f ca="1">SUMPRODUCT($A17:$F17,Results!$B$15:$G$15)</f>
        <v>25.066351045952441</v>
      </c>
      <c r="K17" s="10">
        <f ca="1">SUMPRODUCT($A17:$F17,Results!$B$16:$G$16)</f>
        <v>12.767321493528499</v>
      </c>
      <c r="L17" s="10">
        <f ca="1">SUMPRODUCT($A17:$F17,Results!$B$17:$G$17)</f>
        <v>4.7708972701759871</v>
      </c>
      <c r="M17" s="10">
        <f ca="1">SUMPRODUCT($A17:$F17,Results!$B$18:$G$18)</f>
        <v>6.7014025798378904</v>
      </c>
      <c r="N17" s="10">
        <f ca="1">SUMPRODUCT($A17:$F17,Results!$B$19:$G$19)</f>
        <v>-22.848773780161437</v>
      </c>
      <c r="O17" s="10">
        <f ca="1">SUMPRODUCT($A17:$F17,Results!$B$20:$G$20)</f>
        <v>3.0125242061596866</v>
      </c>
      <c r="P17" s="10" cm="1">
        <f t="array" aca="1" ref="P17" ca="1">SUMPRODUCT(J17:O17,TRANSPOSE(BL$20:BL$25))+$AD$20-$BL$27</f>
        <v>28.925579542724748</v>
      </c>
      <c r="Q17" s="10" cm="1">
        <f t="array" aca="1" ref="Q17" ca="1">SUMPRODUCT(J17:O17,TRANSPOSE(ES$20:ES$25))+$AD$20-$ES$27</f>
        <v>27.816561558110735</v>
      </c>
      <c r="R17" s="10">
        <f ca="1">I17-Results!$E$5*H17</f>
        <v>27.730097314792935</v>
      </c>
      <c r="S17" s="10" cm="1">
        <f t="array" aca="1" ref="S17" ca="1">SUMPRODUCT(J17:O17,TRANSPOSE(AR$28:AR$33))+$AD$20-$AC$26</f>
        <v>38.085670512228553</v>
      </c>
      <c r="T17" s="10">
        <f ca="1">SUMPRODUCT(J17:O17,Results!K$9:P$9)</f>
        <v>28.340098356490472</v>
      </c>
      <c r="U17" s="10">
        <f ca="1">SUMPRODUCT(J17:O17,Results!K$9:P$9)+$AD$20-$AC$31</f>
        <v>28.443114761376293</v>
      </c>
      <c r="V17" s="10">
        <f t="shared" ca="1" si="6"/>
        <v>-11.257455706387276</v>
      </c>
      <c r="W17" s="10">
        <f t="shared" ca="1" si="7"/>
        <v>-10.148437721773263</v>
      </c>
      <c r="X17" s="10">
        <f t="shared" ca="1" si="8"/>
        <v>-10.061973478455464</v>
      </c>
      <c r="Y17" s="10">
        <f t="shared" ca="1" si="9"/>
        <v>-20.417546675891082</v>
      </c>
      <c r="Z17" s="10">
        <f t="shared" ca="1" si="10"/>
        <v>6.5956522420484021</v>
      </c>
      <c r="AA17" s="10">
        <f t="shared" ca="1" si="11"/>
        <v>-10.774990925038821</v>
      </c>
      <c r="AC17" s="15" t="s">
        <v>113</v>
      </c>
      <c r="AD17" s="8">
        <f t="shared" ref="AD17:AJ17" ca="1" si="47">COVAR($O:$O,I:I)</f>
        <v>-381.05892324145861</v>
      </c>
      <c r="AE17" s="8">
        <f t="shared" ca="1" si="47"/>
        <v>-111.70916373145396</v>
      </c>
      <c r="AF17" s="8">
        <f t="shared" ca="1" si="47"/>
        <v>-61.453929521174366</v>
      </c>
      <c r="AG17" s="8">
        <f t="shared" ca="1" si="47"/>
        <v>-6.9674178038634276</v>
      </c>
      <c r="AH17" s="8">
        <f t="shared" ca="1" si="47"/>
        <v>-101.14635775281275</v>
      </c>
      <c r="AI17" s="8">
        <f t="shared" ca="1" si="47"/>
        <v>75.884607147777615</v>
      </c>
      <c r="AJ17" s="8">
        <f t="shared" ca="1" si="47"/>
        <v>275.98407081287354</v>
      </c>
      <c r="AK17" s="12"/>
      <c r="AN17" s="3"/>
      <c r="AO17" s="12"/>
      <c r="AP17" s="3"/>
      <c r="AQ17" s="3"/>
      <c r="AR17" s="3"/>
      <c r="AS17" s="3"/>
      <c r="AT17" s="3"/>
      <c r="AU17" s="3"/>
      <c r="AW17" s="10" cm="1">
        <f t="array" aca="1" ref="AW17" ca="1">SUMPRODUCT($AE17:$AJ17,TRANSPOSE(AW$20:AW$25))</f>
        <v>0</v>
      </c>
      <c r="AX17" s="10" cm="1">
        <f t="array" aca="1" ref="AX17" ca="1">SUMPRODUCT($AE17:$AJ17,TRANSPOSE(AX$20:AX$25))</f>
        <v>-401.7664120138171</v>
      </c>
      <c r="AY17" s="10" cm="1">
        <f t="array" aca="1" ref="AY17" ca="1">SUMPRODUCT($AE17:$AJ17,TRANSPOSE(AY$20:AY$25))</f>
        <v>-364.62084060485472</v>
      </c>
      <c r="AZ17" s="10" cm="1">
        <f t="array" aca="1" ref="AZ17" ca="1">SUMPRODUCT($AE17:$AJ17,TRANSPOSE(AZ$20:AZ$25))</f>
        <v>-368.77323095663479</v>
      </c>
      <c r="BA17" s="10" cm="1">
        <f t="array" aca="1" ref="BA17" ca="1">SUMPRODUCT($AE17:$AJ17,TRANSPOSE(BA$20:BA$25))</f>
        <v>-370.08699971933163</v>
      </c>
      <c r="BB17" s="10" cm="1">
        <f t="array" aca="1" ref="BB17" ca="1">SUMPRODUCT($AE17:$AJ17,TRANSPOSE(BB$20:BB$25))</f>
        <v>-371.68134109151447</v>
      </c>
      <c r="BC17" s="10" cm="1">
        <f t="array" aca="1" ref="BC17" ca="1">SUMPRODUCT($AE17:$AJ17,TRANSPOSE(BC$20:BC$25))</f>
        <v>-373.12427342946683</v>
      </c>
      <c r="BD17" s="10" cm="1">
        <f t="array" aca="1" ref="BD17" ca="1">SUMPRODUCT($AE17:$AJ17,TRANSPOSE(BD$20:BD$25))</f>
        <v>-374.41381023679173</v>
      </c>
      <c r="BE17" s="10" cm="1">
        <f t="array" aca="1" ref="BE17" ca="1">SUMPRODUCT($AE17:$AJ17,TRANSPOSE(BE$20:BE$25))</f>
        <v>-375.55447832960925</v>
      </c>
      <c r="BF17" s="10" cm="1">
        <f t="array" aca="1" ref="BF17" ca="1">SUMPRODUCT($AE17:$AJ17,TRANSPOSE(BF$20:BF$25))</f>
        <v>-376.55996718112465</v>
      </c>
      <c r="BG17" s="10" cm="1">
        <f t="array" aca="1" ref="BG17" ca="1">SUMPRODUCT($AE17:$AJ17,TRANSPOSE(BG$20:BG$25))</f>
        <v>-377.44486110899709</v>
      </c>
      <c r="BH17" s="10" cm="1">
        <f t="array" aca="1" ref="BH17" ca="1">SUMPRODUCT($AE17:$AJ17,TRANSPOSE(BH$20:BH$25))</f>
        <v>-378.22280178711901</v>
      </c>
      <c r="BI17" s="10" cm="1">
        <f t="array" aca="1" ref="BI17" ca="1">SUMPRODUCT($AE17:$AJ17,TRANSPOSE(BI$20:BI$25))</f>
        <v>-378.90608706145434</v>
      </c>
      <c r="BJ17" s="10" cm="1">
        <f t="array" aca="1" ref="BJ17" ca="1">SUMPRODUCT($AE17:$AJ17,TRANSPOSE(BJ$20:BJ$25))</f>
        <v>-379.50566513415242</v>
      </c>
      <c r="BK17" s="10" cm="1">
        <f t="array" aca="1" ref="BK17" ca="1">SUMPRODUCT($AE17:$AJ17,TRANSPOSE(BK$20:BK$25))</f>
        <v>-380.03124354326508</v>
      </c>
      <c r="BL17" s="10" cm="1">
        <f t="array" aca="1" ref="BL17" ca="1">SUMPRODUCT($AE17:$AJ17,TRANSPOSE(BL$20:BL$25))</f>
        <v>-380.49141766753337</v>
      </c>
      <c r="BM17" s="10" cm="1">
        <f t="array" aca="1" ref="BM17" ca="1">SUMPRODUCT($AE17:$AJ17,TRANSPOSE(BM$20:BM$25))</f>
        <v>-380.89379442053996</v>
      </c>
      <c r="BN17" s="10" cm="1">
        <f t="array" aca="1" ref="BN17" ca="1">SUMPRODUCT($AE17:$AJ17,TRANSPOSE(BN$20:BN$25))</f>
        <v>-381.24510464896275</v>
      </c>
      <c r="BO17" s="10" cm="1">
        <f t="array" aca="1" ref="BO17" ca="1">SUMPRODUCT($AE17:$AJ17,TRANSPOSE(BO$20:BO$25))</f>
        <v>-381.55130349779489</v>
      </c>
      <c r="BP17" s="10" cm="1">
        <f t="array" aca="1" ref="BP17" ca="1">SUMPRODUCT($AE17:$AJ17,TRANSPOSE(BP$20:BP$25))</f>
        <v>-381.81765950522879</v>
      </c>
      <c r="BQ17" s="10" cm="1">
        <f t="array" aca="1" ref="BQ17" ca="1">SUMPRODUCT($AE17:$AJ17,TRANSPOSE(BQ$20:BQ$25))</f>
        <v>-382.04883353826102</v>
      </c>
      <c r="BR17" s="10" cm="1">
        <f t="array" aca="1" ref="BR17" ca="1">SUMPRODUCT($AE17:$AJ17,TRANSPOSE(BR$20:BR$25))</f>
        <v>-382.24894868088211</v>
      </c>
      <c r="BS17" s="10" cm="1">
        <f t="array" aca="1" ref="BS17" ca="1">SUMPRODUCT($AE17:$AJ17,TRANSPOSE(BS$20:BS$25))</f>
        <v>-382.42165209771849</v>
      </c>
      <c r="BT17" s="10" cm="1">
        <f t="array" aca="1" ref="BT17" ca="1">SUMPRODUCT($AE17:$AJ17,TRANSPOSE(BT$20:BT$25))</f>
        <v>-382.57016979003799</v>
      </c>
      <c r="BU17" s="10" cm="1">
        <f t="array" aca="1" ref="BU17" ca="1">SUMPRODUCT($AE17:$AJ17,TRANSPOSE(BU$20:BU$25))</f>
        <v>-382.69735505917197</v>
      </c>
      <c r="BV17" s="10" cm="1">
        <f t="array" aca="1" ref="BV17" ca="1">SUMPRODUCT($AE17:$AJ17,TRANSPOSE(BV$20:BV$25))</f>
        <v>-382.80573139981908</v>
      </c>
      <c r="BW17" s="10" cm="1">
        <f t="array" aca="1" ref="BW17" ca="1">SUMPRODUCT($AE17:$AJ17,TRANSPOSE(BW$20:BW$25))</f>
        <v>-382.89753046302434</v>
      </c>
      <c r="BX17" s="10" cm="1">
        <f t="array" aca="1" ref="BX17" ca="1">SUMPRODUCT($AE17:$AJ17,TRANSPOSE(BX$20:BX$25))</f>
        <v>-382.97472565522907</v>
      </c>
      <c r="BY17" s="10" cm="1">
        <f t="array" aca="1" ref="BY17" ca="1">SUMPRODUCT($AE17:$AJ17,TRANSPOSE(BY$20:BY$25))</f>
        <v>-383.03906187475826</v>
      </c>
      <c r="BZ17" s="10" cm="1">
        <f t="array" aca="1" ref="BZ17" ca="1">SUMPRODUCT($AE17:$AJ17,TRANSPOSE(BZ$20:BZ$25))</f>
        <v>-383.09208182952887</v>
      </c>
      <c r="CA17" s="10" cm="1">
        <f t="array" aca="1" ref="CA17" ca="1">SUMPRODUCT($AE17:$AJ17,TRANSPOSE(CA$20:CA$25))</f>
        <v>-383.13514932878996</v>
      </c>
      <c r="CB17" s="10" cm="1">
        <f t="array" aca="1" ref="CB17" ca="1">SUMPRODUCT($AE17:$AJ17,TRANSPOSE(CB$20:CB$25))</f>
        <v>-383.16946989658504</v>
      </c>
      <c r="CC17" s="10" cm="1">
        <f t="array" aca="1" ref="CC17" ca="1">SUMPRODUCT($AE17:$AJ17,TRANSPOSE(CC$20:CC$25))</f>
        <v>-383.19610901468832</v>
      </c>
      <c r="CD17" s="10" cm="1">
        <f t="array" aca="1" ref="CD17" ca="1">SUMPRODUCT($AE17:$AJ17,TRANSPOSE(CD$20:CD$25))</f>
        <v>-383.21600826741292</v>
      </c>
      <c r="CE17" s="10" cm="1">
        <f t="array" aca="1" ref="CE17" ca="1">SUMPRODUCT($AE17:$AJ17,TRANSPOSE(CE$20:CE$25))</f>
        <v>-383.22999962939917</v>
      </c>
      <c r="CF17" s="10" cm="1">
        <f t="array" aca="1" ref="CF17" ca="1">SUMPRODUCT($AE17:$AJ17,TRANSPOSE(CF$20:CF$25))</f>
        <v>-383.23881810979555</v>
      </c>
      <c r="CG17" s="10" cm="1">
        <f t="array" aca="1" ref="CG17" ca="1">SUMPRODUCT($AE17:$AJ17,TRANSPOSE(CG$20:CG$25))</f>
        <v>-383.24311294172236</v>
      </c>
      <c r="CH17" s="10" cm="1">
        <f t="array" aca="1" ref="CH17" ca="1">SUMPRODUCT($AE17:$AJ17,TRANSPOSE(CH$20:CH$25))</f>
        <v>-383.24345748421649</v>
      </c>
      <c r="CI17" s="10" cm="1">
        <f t="array" aca="1" ref="CI17" ca="1">SUMPRODUCT($AE17:$AJ17,TRANSPOSE(CI$20:CI$25))</f>
        <v>-383.24035798464041</v>
      </c>
      <c r="CJ17" s="10" cm="1">
        <f t="array" aca="1" ref="CJ17" ca="1">SUMPRODUCT($AE17:$AJ17,TRANSPOSE(CJ$20:CJ$25))</f>
        <v>-383.23426133254134</v>
      </c>
      <c r="CK17" s="10" cm="1">
        <f t="array" aca="1" ref="CK17" ca="1">SUMPRODUCT($AE17:$AJ17,TRANSPOSE(CK$20:CK$25))</f>
        <v>-383.22556192089735</v>
      </c>
      <c r="CL17" s="10" cm="1">
        <f t="array" aca="1" ref="CL17" ca="1">SUMPRODUCT($AE17:$AJ17,TRANSPOSE(CL$20:CL$25))</f>
        <v>-383.2146077173648</v>
      </c>
      <c r="CM17" s="10" cm="1">
        <f t="array" aca="1" ref="CM17" ca="1">SUMPRODUCT($AE17:$AJ17,TRANSPOSE(CM$20:CM$25))</f>
        <v>-383.20170563635361</v>
      </c>
      <c r="CN17" s="10" cm="1">
        <f t="array" aca="1" ref="CN17" ca="1">SUMPRODUCT($AE17:$AJ17,TRANSPOSE(CN$20:CN$25))</f>
        <v>-383.18712629232203</v>
      </c>
      <c r="CO17" s="10" cm="1">
        <f t="array" aca="1" ref="CO17" ca="1">SUMPRODUCT($AE17:$AJ17,TRANSPOSE(CO$20:CO$25))</f>
        <v>-383.17110820544031</v>
      </c>
      <c r="CP17" s="10" cm="1">
        <f t="array" aca="1" ref="CP17" ca="1">SUMPRODUCT($AE17:$AJ17,TRANSPOSE(CP$20:CP$25))</f>
        <v>-383.15386152260407</v>
      </c>
      <c r="CQ17" s="10" cm="1">
        <f t="array" aca="1" ref="CQ17" ca="1">SUMPRODUCT($AE17:$AJ17,TRANSPOSE(CQ$20:CQ$25))</f>
        <v>-383.13557130953564</v>
      </c>
      <c r="CR17" s="10" cm="1">
        <f t="array" aca="1" ref="CR17" ca="1">SUMPRODUCT($AE17:$AJ17,TRANSPOSE(CR$20:CR$25))</f>
        <v>-383.11640046330774</v>
      </c>
      <c r="CS17" s="10" cm="1">
        <f t="array" aca="1" ref="CS17" ca="1">SUMPRODUCT($AE17:$AJ17,TRANSPOSE(CS$20:CS$25))</f>
        <v>-383.09649228895586</v>
      </c>
      <c r="CT17" s="10" cm="1">
        <f t="array" aca="1" ref="CT17" ca="1">SUMPRODUCT($AE17:$AJ17,TRANSPOSE(CT$20:CT$25))</f>
        <v>-383.07597277882564</v>
      </c>
      <c r="CU17" s="10" cm="1">
        <f t="array" aca="1" ref="CU17" ca="1">SUMPRODUCT($AE17:$AJ17,TRANSPOSE(CU$20:CU$25))</f>
        <v>-383.05495262885927</v>
      </c>
      <c r="CV17" s="10" cm="1">
        <f t="array" aca="1" ref="CV17" ca="1">SUMPRODUCT($AE17:$AJ17,TRANSPOSE(CV$20:CV$25))</f>
        <v>-383.03352902209645</v>
      </c>
      <c r="CW17" s="10" cm="1">
        <f t="array" aca="1" ref="CW17" ca="1">SUMPRODUCT($AE17:$AJ17,TRANSPOSE(CW$20:CW$25))</f>
        <v>-383.01178720618077</v>
      </c>
      <c r="CX17" s="10" cm="1">
        <f t="array" aca="1" ref="CX17" ca="1">SUMPRODUCT($AE17:$AJ17,TRANSPOSE(CX$20:CX$25))</f>
        <v>-382.98980188858735</v>
      </c>
      <c r="CY17" s="10" cm="1">
        <f t="array" aca="1" ref="CY17" ca="1">SUMPRODUCT($AE17:$AJ17,TRANSPOSE(CY$20:CY$25))</f>
        <v>-382.96763847055911</v>
      </c>
      <c r="CZ17" s="10" cm="1">
        <f t="array" aca="1" ref="CZ17" ca="1">SUMPRODUCT($AE17:$AJ17,TRANSPOSE(CZ$20:CZ$25))</f>
        <v>-382.94535413832278</v>
      </c>
      <c r="DA17" s="10" cm="1">
        <f t="array" aca="1" ref="DA17" ca="1">SUMPRODUCT($AE17:$AJ17,TRANSPOSE(DA$20:DA$25))</f>
        <v>-382.92299882802871</v>
      </c>
      <c r="DB17" s="10" cm="1">
        <f t="array" aca="1" ref="DB17" ca="1">SUMPRODUCT($AE17:$AJ17,TRANSPOSE(DB$20:DB$25))</f>
        <v>-382.90061607895859</v>
      </c>
      <c r="DC17" s="10" cm="1">
        <f t="array" aca="1" ref="DC17" ca="1">SUMPRODUCT($AE17:$AJ17,TRANSPOSE(DC$20:DC$25))</f>
        <v>-382.87824378787752</v>
      </c>
      <c r="DD17" s="10" cm="1">
        <f t="array" aca="1" ref="DD17" ca="1">SUMPRODUCT($AE17:$AJ17,TRANSPOSE(DD$20:DD$25))</f>
        <v>-382.85591487592734</v>
      </c>
      <c r="DE17" s="10" cm="1">
        <f t="array" aca="1" ref="DE17" ca="1">SUMPRODUCT($AE17:$AJ17,TRANSPOSE(DE$20:DE$25))</f>
        <v>-382.83365787814057</v>
      </c>
      <c r="DF17" s="10" cm="1">
        <f t="array" aca="1" ref="DF17" ca="1">SUMPRODUCT($AE17:$AJ17,TRANSPOSE(DF$20:DF$25))</f>
        <v>-382.81149746450359</v>
      </c>
      <c r="DG17" s="10" cm="1">
        <f t="array" aca="1" ref="DG17" ca="1">SUMPRODUCT($AE17:$AJ17,TRANSPOSE(DG$20:DG$25))</f>
        <v>-382.78945490046272</v>
      </c>
      <c r="DH17" s="10" cm="1">
        <f t="array" aca="1" ref="DH17" ca="1">SUMPRODUCT($AE17:$AJ17,TRANSPOSE(DH$20:DH$25))</f>
        <v>-382.76754845386313</v>
      </c>
      <c r="DI17" s="10" cm="1">
        <f t="array" aca="1" ref="DI17" ca="1">SUMPRODUCT($AE17:$AJ17,TRANSPOSE(DI$20:DI$25))</f>
        <v>-382.74579375450452</v>
      </c>
      <c r="DJ17" s="10" cm="1">
        <f t="array" aca="1" ref="DJ17" ca="1">SUMPRODUCT($AE17:$AJ17,TRANSPOSE(DJ$20:DJ$25))</f>
        <v>-382.72420411178643</v>
      </c>
      <c r="DK17" s="10" cm="1">
        <f t="array" aca="1" ref="DK17" ca="1">SUMPRODUCT($AE17:$AJ17,TRANSPOSE(DK$20:DK$25))</f>
        <v>-382.70279079528382</v>
      </c>
      <c r="DL17" s="10" cm="1">
        <f t="array" aca="1" ref="DL17" ca="1">SUMPRODUCT($AE17:$AJ17,TRANSPOSE(DL$20:DL$25))</f>
        <v>-382.68156328254025</v>
      </c>
      <c r="DM17" s="10" cm="1">
        <f t="array" aca="1" ref="DM17" ca="1">SUMPRODUCT($AE17:$AJ17,TRANSPOSE(DM$20:DM$25))</f>
        <v>-382.66052947786801</v>
      </c>
      <c r="DN17" s="10" cm="1">
        <f t="array" aca="1" ref="DN17" ca="1">SUMPRODUCT($AE17:$AJ17,TRANSPOSE(DN$20:DN$25))</f>
        <v>-382.63969590551011</v>
      </c>
      <c r="DO17" s="10" cm="1">
        <f t="array" aca="1" ref="DO17" ca="1">SUMPRODUCT($AE17:$AJ17,TRANSPOSE(DO$20:DO$25))</f>
        <v>-382.61906788013448</v>
      </c>
      <c r="DP17" s="10" cm="1">
        <f t="array" aca="1" ref="DP17" ca="1">SUMPRODUCT($AE17:$AJ17,TRANSPOSE(DP$20:DP$25))</f>
        <v>-382.59864965728264</v>
      </c>
      <c r="DQ17" s="10" cm="1">
        <f t="array" aca="1" ref="DQ17" ca="1">SUMPRODUCT($AE17:$AJ17,TRANSPOSE(DQ$20:DQ$25))</f>
        <v>-382.57844456610002</v>
      </c>
      <c r="DR17" s="10" cm="1">
        <f t="array" aca="1" ref="DR17" ca="1">SUMPRODUCT($AE17:$AJ17,TRANSPOSE(DR$20:DR$25))</f>
        <v>-382.55845512640064</v>
      </c>
      <c r="DS17" s="10" cm="1">
        <f t="array" aca="1" ref="DS17" ca="1">SUMPRODUCT($AE17:$AJ17,TRANSPOSE(DS$20:DS$25))</f>
        <v>-382.53868315188669</v>
      </c>
      <c r="DT17" s="10" cm="1">
        <f t="array" aca="1" ref="DT17" ca="1">SUMPRODUCT($AE17:$AJ17,TRANSPOSE(DT$20:DT$25))</f>
        <v>-382.51912984113</v>
      </c>
      <c r="DU17" s="10" cm="1">
        <f t="array" aca="1" ref="DU17" ca="1">SUMPRODUCT($AE17:$AJ17,TRANSPOSE(DU$20:DU$25))</f>
        <v>-382.49979585773968</v>
      </c>
      <c r="DV17" s="10" cm="1">
        <f t="array" aca="1" ref="DV17" ca="1">SUMPRODUCT($AE17:$AJ17,TRANSPOSE(DV$20:DV$25))</f>
        <v>-382.48068140097371</v>
      </c>
      <c r="DW17" s="10" cm="1">
        <f t="array" aca="1" ref="DW17" ca="1">SUMPRODUCT($AE17:$AJ17,TRANSPOSE(DW$20:DW$25))</f>
        <v>-382.46178626790856</v>
      </c>
      <c r="DX17" s="10" cm="1">
        <f t="array" aca="1" ref="DX17" ca="1">SUMPRODUCT($AE17:$AJ17,TRANSPOSE(DX$20:DX$25))</f>
        <v>-382.44310990815086</v>
      </c>
      <c r="DY17" s="10" cm="1">
        <f t="array" aca="1" ref="DY17" ca="1">SUMPRODUCT($AE17:$AJ17,TRANSPOSE(DY$20:DY$25))</f>
        <v>-382.42465147196253</v>
      </c>
      <c r="DZ17" s="10" cm="1">
        <f t="array" aca="1" ref="DZ17" ca="1">SUMPRODUCT($AE17:$AJ17,TRANSPOSE(DZ$20:DZ$25))</f>
        <v>-382.40640985256931</v>
      </c>
      <c r="EA17" s="10" cm="1">
        <f t="array" aca="1" ref="EA17" ca="1">SUMPRODUCT($AE17:$AJ17,TRANSPOSE(EA$20:EA$25))</f>
        <v>-382.38838372333441</v>
      </c>
      <c r="EB17" s="10" cm="1">
        <f t="array" aca="1" ref="EB17" ca="1">SUMPRODUCT($AE17:$AJ17,TRANSPOSE(EB$20:EB$25))</f>
        <v>-382.37057157039686</v>
      </c>
      <c r="EC17" s="10" cm="1">
        <f t="array" aca="1" ref="EC17" ca="1">SUMPRODUCT($AE17:$AJ17,TRANSPOSE(EC$20:EC$25))</f>
        <v>-382.3529717213118</v>
      </c>
      <c r="ED17" s="10" cm="1">
        <f t="array" aca="1" ref="ED17" ca="1">SUMPRODUCT($AE17:$AJ17,TRANSPOSE(ED$20:ED$25))</f>
        <v>-382.33558237015814</v>
      </c>
      <c r="EE17" s="10" cm="1">
        <f t="array" aca="1" ref="EE17" ca="1">SUMPRODUCT($AE17:$AJ17,TRANSPOSE(EE$20:EE$25))</f>
        <v>-382.31840159953322</v>
      </c>
      <c r="EF17" s="10" cm="1">
        <f t="array" aca="1" ref="EF17" ca="1">SUMPRODUCT($AE17:$AJ17,TRANSPOSE(EF$20:EF$25))</f>
        <v>-382.30142739980164</v>
      </c>
      <c r="EG17" s="10" cm="1">
        <f t="array" aca="1" ref="EG17" ca="1">SUMPRODUCT($AE17:$AJ17,TRANSPOSE(EG$20:EG$25))</f>
        <v>-382.28465768592167</v>
      </c>
      <c r="EH17" s="10" cm="1">
        <f t="array" aca="1" ref="EH17" ca="1">SUMPRODUCT($AE17:$AJ17,TRANSPOSE(EH$20:EH$25))</f>
        <v>-382.2680903121385</v>
      </c>
      <c r="EI17" s="10" cm="1">
        <f t="array" aca="1" ref="EI17" ca="1">SUMPRODUCT($AE17:$AJ17,TRANSPOSE(EI$20:EI$25))</f>
        <v>-382.25172308479785</v>
      </c>
      <c r="EJ17" s="10" cm="1">
        <f t="array" aca="1" ref="EJ17" ca="1">SUMPRODUCT($AE17:$AJ17,TRANSPOSE(EJ$20:EJ$25))</f>
        <v>-382.23555377350237</v>
      </c>
      <c r="EK17" s="10" cm="1">
        <f t="array" aca="1" ref="EK17" ca="1">SUMPRODUCT($AE17:$AJ17,TRANSPOSE(EK$20:EK$25))</f>
        <v>-382.21958012081183</v>
      </c>
      <c r="EL17" s="10" cm="1">
        <f t="array" aca="1" ref="EL17" ca="1">SUMPRODUCT($AE17:$AJ17,TRANSPOSE(EL$20:EL$25))</f>
        <v>-382.20379985065961</v>
      </c>
      <c r="EM17" s="10" cm="1">
        <f t="array" aca="1" ref="EM17" ca="1">SUMPRODUCT($AE17:$AJ17,TRANSPOSE(EM$20:EM$25))</f>
        <v>-382.1882106756409</v>
      </c>
      <c r="EN17" s="10" cm="1">
        <f t="array" aca="1" ref="EN17" ca="1">SUMPRODUCT($AE17:$AJ17,TRANSPOSE(EN$20:EN$25))</f>
        <v>-382.17281030331003</v>
      </c>
      <c r="EO17" s="10" cm="1">
        <f t="array" aca="1" ref="EO17" ca="1">SUMPRODUCT($AE17:$AJ17,TRANSPOSE(EO$20:EO$25))</f>
        <v>-382.15759644160494</v>
      </c>
      <c r="EP17" s="10" cm="1">
        <f t="array" aca="1" ref="EP17" ca="1">SUMPRODUCT($AE17:$AJ17,TRANSPOSE(EP$20:EP$25))</f>
        <v>-382.14256680350826</v>
      </c>
      <c r="EQ17" s="10" cm="1">
        <f t="array" aca="1" ref="EQ17" ca="1">SUMPRODUCT($AE17:$AJ17,TRANSPOSE(EQ$20:EQ$25))</f>
        <v>-382.12771911103562</v>
      </c>
      <c r="ER17" s="10" cm="1">
        <f t="array" aca="1" ref="ER17" ca="1">SUMPRODUCT($AE17:$AJ17,TRANSPOSE(ER$20:ER$25))</f>
        <v>-382.11305109863599</v>
      </c>
      <c r="ES17" s="10" cm="1">
        <f t="array" aca="1" ref="ES17" ca="1">SUMPRODUCT($AE17:$AJ17,TRANSPOSE(ES$20:ES$25))</f>
        <v>-382.09856051607699</v>
      </c>
    </row>
    <row r="18" spans="1:149" ht="16.5">
      <c r="A18" s="6">
        <f ca="1">LN((RAND()^(-Results!$E$4))-1)</f>
        <v>1.7733380903009179</v>
      </c>
      <c r="B18" s="6">
        <f ca="1">LN((RAND()^(-Results!$E$4))-1)</f>
        <v>1.9350262717498228</v>
      </c>
      <c r="C18" s="6">
        <f ca="1">LN((RAND()^(-Results!$E$4))-1)</f>
        <v>1.0228654675526117</v>
      </c>
      <c r="D18" s="6">
        <f ca="1">LN((RAND()^(-Results!$E$4))-1)</f>
        <v>-2.1202964621016989</v>
      </c>
      <c r="E18" s="6">
        <f ca="1">LN((RAND()^(-Results!$E$4))-1)</f>
        <v>-1.166567807901095</v>
      </c>
      <c r="F18" s="6">
        <f ca="1">LN((RAND()^(-Results!$E$4))-1)</f>
        <v>1.1916592819133158</v>
      </c>
      <c r="G18" s="6">
        <f ca="1">LN((RAND()^(-Results!$E$4))-1)</f>
        <v>2.3107394910487162</v>
      </c>
      <c r="H18" s="6">
        <f t="shared" ca="1" si="5"/>
        <v>-0.1448014721578823</v>
      </c>
      <c r="I18" s="10">
        <f ca="1">SUMPRODUCT(J18:O18,Results!B$12:G$12)+Results!$E$5*H18</f>
        <v>30.40001905471291</v>
      </c>
      <c r="J18" s="10">
        <f ca="1">SUMPRODUCT($A18:$F18,Results!$B$15:$G$15)</f>
        <v>16.684889367815135</v>
      </c>
      <c r="K18" s="10">
        <f ca="1">SUMPRODUCT($A18:$F18,Results!$B$16:$G$16)</f>
        <v>12.488938910977508</v>
      </c>
      <c r="L18" s="10">
        <f ca="1">SUMPRODUCT($A18:$F18,Results!$B$17:$G$17)</f>
        <v>4.126165327865472</v>
      </c>
      <c r="M18" s="10">
        <f ca="1">SUMPRODUCT($A18:$F18,Results!$B$18:$G$18)</f>
        <v>5.181826832347177</v>
      </c>
      <c r="N18" s="10">
        <f ca="1">SUMPRODUCT($A18:$F18,Results!$B$19:$G$19)</f>
        <v>-10.680846705134643</v>
      </c>
      <c r="O18" s="10">
        <f ca="1">SUMPRODUCT($A18:$F18,Results!$B$20:$G$20)</f>
        <v>-9.5368031226269796</v>
      </c>
      <c r="P18" s="10" cm="1">
        <f t="array" aca="1" ref="P18" ca="1">SUMPRODUCT(J18:O18,TRANSPOSE(BL$20:BL$25))+$AD$20-$BL$27</f>
        <v>30.759017903965862</v>
      </c>
      <c r="Q18" s="10" cm="1">
        <f t="array" aca="1" ref="Q18" ca="1">SUMPRODUCT(J18:O18,TRANSPOSE(ES$20:ES$25))+$AD$20-$ES$27</f>
        <v>31.403673466939722</v>
      </c>
      <c r="R18" s="10">
        <f ca="1">I18-Results!$E$5*H18</f>
        <v>31.268827887660205</v>
      </c>
      <c r="S18" s="10" cm="1">
        <f t="array" aca="1" ref="S18" ca="1">SUMPRODUCT(J18:O18,TRANSPOSE(AR$28:AR$33))+$AD$20-$AC$26</f>
        <v>30.808979133369618</v>
      </c>
      <c r="T18" s="10">
        <f ca="1">SUMPRODUCT(J18:O18,Results!K$9:P$9)</f>
        <v>31.941244473379413</v>
      </c>
      <c r="U18" s="10">
        <f ca="1">SUMPRODUCT(J18:O18,Results!K$9:P$9)+$AD$20-$AC$31</f>
        <v>32.044260878265234</v>
      </c>
      <c r="V18" s="10">
        <f t="shared" ca="1" si="6"/>
        <v>-0.35899884925295211</v>
      </c>
      <c r="W18" s="10">
        <f t="shared" ca="1" si="7"/>
        <v>-1.0036544122268118</v>
      </c>
      <c r="X18" s="10">
        <f t="shared" ca="1" si="8"/>
        <v>-0.86880883294729472</v>
      </c>
      <c r="Y18" s="10">
        <f t="shared" ca="1" si="9"/>
        <v>-0.40896007865670825</v>
      </c>
      <c r="Z18" s="10">
        <f t="shared" ca="1" si="10"/>
        <v>19.32754746042384</v>
      </c>
      <c r="AA18" s="10">
        <f t="shared" ca="1" si="11"/>
        <v>-1.6442418235523242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M18" s="2"/>
      <c r="AN18" s="3"/>
      <c r="AO18" s="12"/>
      <c r="AP18" s="3"/>
      <c r="AQ18" s="3"/>
      <c r="AR18" s="3"/>
      <c r="AS18" s="3"/>
      <c r="AT18" s="3"/>
      <c r="AU18" s="3"/>
    </row>
    <row r="19" spans="1:149" ht="16.5">
      <c r="A19" s="6">
        <f ca="1">LN((RAND()^(-Results!$E$4))-1)</f>
        <v>1.4962740868213544</v>
      </c>
      <c r="B19" s="6">
        <f ca="1">LN((RAND()^(-Results!$E$4))-1)</f>
        <v>2.2264577136758152</v>
      </c>
      <c r="C19" s="6">
        <f ca="1">LN((RAND()^(-Results!$E$4))-1)</f>
        <v>-0.23307599770268667</v>
      </c>
      <c r="D19" s="6">
        <f ca="1">LN((RAND()^(-Results!$E$4))-1)</f>
        <v>2.4500132256637817</v>
      </c>
      <c r="E19" s="6">
        <f ca="1">LN((RAND()^(-Results!$E$4))-1)</f>
        <v>2.7108760908090592</v>
      </c>
      <c r="F19" s="6">
        <f ca="1">LN((RAND()^(-Results!$E$4))-1)</f>
        <v>3.9404154085770511</v>
      </c>
      <c r="G19" s="6">
        <f ca="1">LN((RAND()^(-Results!$E$4))-1)</f>
        <v>1.9074660820339833</v>
      </c>
      <c r="H19" s="6">
        <f t="shared" ca="1" si="5"/>
        <v>-0.54807488117261527</v>
      </c>
      <c r="I19" s="10">
        <f ca="1">SUMPRODUCT(J19:O19,Results!B$12:G$12)+Results!$E$5*H19</f>
        <v>-8.4213942819951235</v>
      </c>
      <c r="J19" s="10">
        <f ca="1">SUMPRODUCT($A19:$F19,Results!$B$15:$G$15)</f>
        <v>1.4433316541150691</v>
      </c>
      <c r="K19" s="10">
        <f ca="1">SUMPRODUCT($A19:$F19,Results!$B$16:$G$16)</f>
        <v>24.26629216768205</v>
      </c>
      <c r="L19" s="10">
        <f ca="1">SUMPRODUCT($A19:$F19,Results!$B$17:$G$17)</f>
        <v>1.0380862499883108</v>
      </c>
      <c r="M19" s="10">
        <f ca="1">SUMPRODUCT($A19:$F19,Results!$B$18:$G$18)</f>
        <v>-1.2691337276599768</v>
      </c>
      <c r="N19" s="10">
        <f ca="1">SUMPRODUCT($A19:$F19,Results!$B$19:$G$19)</f>
        <v>2.9589963994970541</v>
      </c>
      <c r="O19" s="10">
        <f ca="1">SUMPRODUCT($A19:$F19,Results!$B$20:$G$20)</f>
        <v>5.6933837784006105</v>
      </c>
      <c r="P19" s="10" cm="1">
        <f t="array" aca="1" ref="P19" ca="1">SUMPRODUCT(J19:O19,TRANSPOSE(BL$20:BL$25))+$AD$20-$BL$27</f>
        <v>-4.2493793062491907</v>
      </c>
      <c r="Q19" s="10" cm="1">
        <f t="array" aca="1" ref="Q19" ca="1">SUMPRODUCT(J19:O19,TRANSPOSE(ES$20:ES$25))+$AD$20-$ES$27</f>
        <v>-5.6128943267354385</v>
      </c>
      <c r="R19" s="10">
        <f ca="1">I19-Results!$E$5*H19</f>
        <v>-5.1329449949594323</v>
      </c>
      <c r="S19" s="10" cm="1">
        <f t="array" aca="1" ref="S19" ca="1">SUMPRODUCT(J19:O19,TRANSPOSE(AR$28:AR$33))+$AD$20-$AC$26</f>
        <v>-3.0420890240087273</v>
      </c>
      <c r="T19" s="10">
        <f ca="1">SUMPRODUCT(J19:O19,Results!K$9:P$9)</f>
        <v>-5.8432110504480024</v>
      </c>
      <c r="U19" s="10">
        <f ca="1">SUMPRODUCT(J19:O19,Results!K$9:P$9)+$AD$20-$AC$31</f>
        <v>-5.7401946455621831</v>
      </c>
      <c r="V19" s="10">
        <f t="shared" ca="1" si="6"/>
        <v>-4.1720149757459328</v>
      </c>
      <c r="W19" s="10">
        <f t="shared" ca="1" si="7"/>
        <v>-2.808499955259685</v>
      </c>
      <c r="X19" s="10">
        <f t="shared" ca="1" si="8"/>
        <v>-3.2884492870356912</v>
      </c>
      <c r="Y19" s="10">
        <f t="shared" ca="1" si="9"/>
        <v>-5.3793052579863962</v>
      </c>
      <c r="Z19" s="10">
        <f t="shared" ca="1" si="10"/>
        <v>-19.493865876284193</v>
      </c>
      <c r="AA19" s="10">
        <f t="shared" ca="1" si="11"/>
        <v>-2.6811996364329405</v>
      </c>
      <c r="AC19" s="41" t="s">
        <v>247</v>
      </c>
      <c r="AD19" s="14" t="s">
        <v>0</v>
      </c>
      <c r="AE19" s="15" t="s">
        <v>108</v>
      </c>
      <c r="AF19" s="15" t="s">
        <v>109</v>
      </c>
      <c r="AG19" s="15" t="s">
        <v>110</v>
      </c>
      <c r="AH19" s="15" t="s">
        <v>111</v>
      </c>
      <c r="AI19" s="15" t="s">
        <v>112</v>
      </c>
      <c r="AJ19" s="15" t="s">
        <v>113</v>
      </c>
      <c r="AK19" s="20"/>
      <c r="AP19" s="6"/>
      <c r="AQ19" s="6"/>
      <c r="AR19" s="6"/>
      <c r="AS19" s="6"/>
      <c r="AT19" s="6"/>
      <c r="AU19" s="6"/>
      <c r="AW19" s="18" t="s">
        <v>234</v>
      </c>
      <c r="AX19" s="18" t="s">
        <v>2</v>
      </c>
      <c r="AY19" s="18" t="s">
        <v>3</v>
      </c>
      <c r="AZ19" s="18" t="s">
        <v>4</v>
      </c>
      <c r="BA19" s="18" t="s">
        <v>5</v>
      </c>
      <c r="BB19" s="18" t="s">
        <v>6</v>
      </c>
      <c r="BC19" s="18" t="s">
        <v>7</v>
      </c>
      <c r="BD19" s="18" t="s">
        <v>8</v>
      </c>
      <c r="BE19" s="18" t="s">
        <v>9</v>
      </c>
      <c r="BF19" s="18" t="s">
        <v>10</v>
      </c>
      <c r="BG19" s="18" t="s">
        <v>11</v>
      </c>
      <c r="BH19" s="18" t="s">
        <v>12</v>
      </c>
      <c r="BI19" s="18" t="s">
        <v>13</v>
      </c>
      <c r="BJ19" s="18" t="s">
        <v>14</v>
      </c>
      <c r="BK19" s="18" t="s">
        <v>15</v>
      </c>
      <c r="BL19" s="18" t="s">
        <v>16</v>
      </c>
      <c r="BM19" s="18" t="s">
        <v>17</v>
      </c>
      <c r="BN19" s="18" t="s">
        <v>18</v>
      </c>
      <c r="BO19" s="18" t="s">
        <v>19</v>
      </c>
      <c r="BP19" s="18" t="s">
        <v>20</v>
      </c>
      <c r="BQ19" s="18" t="s">
        <v>21</v>
      </c>
      <c r="BR19" s="18" t="s">
        <v>22</v>
      </c>
      <c r="BS19" s="18" t="s">
        <v>23</v>
      </c>
      <c r="BT19" s="18" t="s">
        <v>24</v>
      </c>
      <c r="BU19" s="18" t="s">
        <v>25</v>
      </c>
      <c r="BV19" s="18" t="s">
        <v>26</v>
      </c>
      <c r="BW19" s="18" t="s">
        <v>27</v>
      </c>
      <c r="BX19" s="18" t="s">
        <v>28</v>
      </c>
      <c r="BY19" s="18" t="s">
        <v>29</v>
      </c>
      <c r="BZ19" s="18" t="s">
        <v>30</v>
      </c>
      <c r="CA19" s="18" t="s">
        <v>31</v>
      </c>
      <c r="CB19" s="18" t="s">
        <v>32</v>
      </c>
      <c r="CC19" s="18" t="s">
        <v>33</v>
      </c>
      <c r="CD19" s="18" t="s">
        <v>34</v>
      </c>
      <c r="CE19" s="18" t="s">
        <v>35</v>
      </c>
      <c r="CF19" s="18" t="s">
        <v>36</v>
      </c>
      <c r="CG19" s="18" t="s">
        <v>37</v>
      </c>
      <c r="CH19" s="18" t="s">
        <v>38</v>
      </c>
      <c r="CI19" s="18" t="s">
        <v>39</v>
      </c>
      <c r="CJ19" s="18" t="s">
        <v>40</v>
      </c>
      <c r="CK19" s="18" t="s">
        <v>41</v>
      </c>
      <c r="CL19" s="18" t="s">
        <v>42</v>
      </c>
      <c r="CM19" s="18" t="s">
        <v>43</v>
      </c>
      <c r="CN19" s="18" t="s">
        <v>44</v>
      </c>
      <c r="CO19" s="18" t="s">
        <v>45</v>
      </c>
      <c r="CP19" s="18" t="s">
        <v>46</v>
      </c>
      <c r="CQ19" s="18" t="s">
        <v>47</v>
      </c>
      <c r="CR19" s="18" t="s">
        <v>48</v>
      </c>
      <c r="CS19" s="18" t="s">
        <v>49</v>
      </c>
      <c r="CT19" s="18" t="s">
        <v>50</v>
      </c>
      <c r="CU19" s="18" t="s">
        <v>51</v>
      </c>
      <c r="CV19" s="18" t="s">
        <v>52</v>
      </c>
      <c r="CW19" s="18" t="s">
        <v>53</v>
      </c>
      <c r="CX19" s="18" t="s">
        <v>54</v>
      </c>
      <c r="CY19" s="18" t="s">
        <v>55</v>
      </c>
      <c r="CZ19" s="18" t="s">
        <v>56</v>
      </c>
      <c r="DA19" s="18" t="s">
        <v>57</v>
      </c>
      <c r="DB19" s="18" t="s">
        <v>58</v>
      </c>
      <c r="DC19" s="18" t="s">
        <v>59</v>
      </c>
      <c r="DD19" s="18" t="s">
        <v>60</v>
      </c>
      <c r="DE19" s="18" t="s">
        <v>61</v>
      </c>
      <c r="DF19" s="18" t="s">
        <v>62</v>
      </c>
      <c r="DG19" s="18" t="s">
        <v>63</v>
      </c>
      <c r="DH19" s="18" t="s">
        <v>64</v>
      </c>
      <c r="DI19" s="18" t="s">
        <v>65</v>
      </c>
      <c r="DJ19" s="18" t="s">
        <v>66</v>
      </c>
      <c r="DK19" s="18" t="s">
        <v>67</v>
      </c>
      <c r="DL19" s="18" t="s">
        <v>68</v>
      </c>
      <c r="DM19" s="18" t="s">
        <v>69</v>
      </c>
      <c r="DN19" s="18" t="s">
        <v>70</v>
      </c>
      <c r="DO19" s="18" t="s">
        <v>71</v>
      </c>
      <c r="DP19" s="18" t="s">
        <v>72</v>
      </c>
      <c r="DQ19" s="18" t="s">
        <v>73</v>
      </c>
      <c r="DR19" s="18" t="s">
        <v>74</v>
      </c>
      <c r="DS19" s="18" t="s">
        <v>75</v>
      </c>
      <c r="DT19" s="18" t="s">
        <v>76</v>
      </c>
      <c r="DU19" s="18" t="s">
        <v>77</v>
      </c>
      <c r="DV19" s="18" t="s">
        <v>78</v>
      </c>
      <c r="DW19" s="18" t="s">
        <v>79</v>
      </c>
      <c r="DX19" s="18" t="s">
        <v>80</v>
      </c>
      <c r="DY19" s="18" t="s">
        <v>81</v>
      </c>
      <c r="DZ19" s="18" t="s">
        <v>82</v>
      </c>
      <c r="EA19" s="18" t="s">
        <v>83</v>
      </c>
      <c r="EB19" s="18" t="s">
        <v>84</v>
      </c>
      <c r="EC19" s="18" t="s">
        <v>85</v>
      </c>
      <c r="ED19" s="18" t="s">
        <v>86</v>
      </c>
      <c r="EE19" s="18" t="s">
        <v>87</v>
      </c>
      <c r="EF19" s="18" t="s">
        <v>88</v>
      </c>
      <c r="EG19" s="18" t="s">
        <v>89</v>
      </c>
      <c r="EH19" s="18" t="s">
        <v>90</v>
      </c>
      <c r="EI19" s="18" t="s">
        <v>91</v>
      </c>
      <c r="EJ19" s="18" t="s">
        <v>92</v>
      </c>
      <c r="EK19" s="18" t="s">
        <v>216</v>
      </c>
      <c r="EL19" s="18" t="s">
        <v>217</v>
      </c>
      <c r="EM19" s="18" t="s">
        <v>218</v>
      </c>
      <c r="EN19" s="18" t="s">
        <v>219</v>
      </c>
      <c r="EO19" s="18" t="s">
        <v>220</v>
      </c>
      <c r="EP19" s="18" t="s">
        <v>221</v>
      </c>
      <c r="EQ19" s="18" t="s">
        <v>222</v>
      </c>
      <c r="ER19" s="18" t="s">
        <v>223</v>
      </c>
      <c r="ES19" s="18" t="s">
        <v>224</v>
      </c>
    </row>
    <row r="20" spans="1:149">
      <c r="A20" s="6">
        <f ca="1">LN((RAND()^(-Results!$E$4))-1)</f>
        <v>1.3970414902456667</v>
      </c>
      <c r="B20" s="6">
        <f ca="1">LN((RAND()^(-Results!$E$4))-1)</f>
        <v>8.5381747009335249E-2</v>
      </c>
      <c r="C20" s="6">
        <f ca="1">LN((RAND()^(-Results!$E$4))-1)</f>
        <v>-0.977916398298043</v>
      </c>
      <c r="D20" s="6">
        <f ca="1">LN((RAND()^(-Results!$E$4))-1)</f>
        <v>-0.86620517179018575</v>
      </c>
      <c r="E20" s="6">
        <f ca="1">LN((RAND()^(-Results!$E$4))-1)</f>
        <v>2.6446652119322449</v>
      </c>
      <c r="F20" s="6">
        <f ca="1">LN((RAND()^(-Results!$E$4))-1)</f>
        <v>2.3473530383916432</v>
      </c>
      <c r="G20" s="6">
        <f ca="1">LN((RAND()^(-Results!$E$4))-1)</f>
        <v>2.9829013768652399</v>
      </c>
      <c r="H20" s="6">
        <f t="shared" ca="1" si="5"/>
        <v>0.52736041365864139</v>
      </c>
      <c r="I20" s="10">
        <f ca="1">SUMPRODUCT(J20:O20,Results!B$12:G$12)+Results!$E$5*H20</f>
        <v>2.4183584589014364</v>
      </c>
      <c r="J20" s="10">
        <f ca="1">SUMPRODUCT($A20:$F20,Results!$B$15:$G$15)</f>
        <v>-0.2112242419484007</v>
      </c>
      <c r="K20" s="10">
        <f ca="1">SUMPRODUCT($A20:$F20,Results!$B$16:$G$16)</f>
        <v>22.392380835152565</v>
      </c>
      <c r="L20" s="10">
        <f ca="1">SUMPRODUCT($A20:$F20,Results!$B$17:$G$17)</f>
        <v>-3.0694081020843944</v>
      </c>
      <c r="M20" s="10">
        <f ca="1">SUMPRODUCT($A20:$F20,Results!$B$18:$G$18)</f>
        <v>1.5555046257017422</v>
      </c>
      <c r="N20" s="10">
        <f ca="1">SUMPRODUCT($A20:$F20,Results!$B$19:$G$19)</f>
        <v>8.8543481381191533</v>
      </c>
      <c r="O20" s="10">
        <f ca="1">SUMPRODUCT($A20:$F20,Results!$B$20:$G$20)</f>
        <v>-7.1423501718257345</v>
      </c>
      <c r="P20" s="10" cm="1">
        <f t="array" aca="1" ref="P20" ca="1">SUMPRODUCT(J20:O20,TRANSPOSE(BL$20:BL$25))+$AD$20-$BL$27</f>
        <v>-0.30911174220312176</v>
      </c>
      <c r="Q20" s="10" cm="1">
        <f t="array" aca="1" ref="Q20" ca="1">SUMPRODUCT(J20:O20,TRANSPOSE(ES$20:ES$25))+$AD$20-$ES$27</f>
        <v>-0.82679077847348381</v>
      </c>
      <c r="R20" s="10">
        <f ca="1">I20-Results!$E$5*H20</f>
        <v>-0.74580402305041194</v>
      </c>
      <c r="S20" s="10" cm="1">
        <f t="array" aca="1" ref="S20" ca="1">SUMPRODUCT(J20:O20,TRANSPOSE(AR$28:AR$33))+$AD$20-$AC$26</f>
        <v>-1.4782232465260297</v>
      </c>
      <c r="T20" s="10">
        <f ca="1">SUMPRODUCT(J20:O20,Results!K$9:P$9)</f>
        <v>-0.89603078364061517</v>
      </c>
      <c r="U20" s="10">
        <f ca="1">SUMPRODUCT(J20:O20,Results!K$9:P$9)+$AD$20-$AC$31</f>
        <v>-0.79301437875479586</v>
      </c>
      <c r="V20" s="10">
        <f t="shared" ca="1" si="6"/>
        <v>2.7274702011045582</v>
      </c>
      <c r="W20" s="10">
        <f t="shared" ca="1" si="7"/>
        <v>3.2451492373749202</v>
      </c>
      <c r="X20" s="10">
        <f t="shared" ca="1" si="8"/>
        <v>3.1641624819518483</v>
      </c>
      <c r="Y20" s="10">
        <f t="shared" ca="1" si="9"/>
        <v>3.8965817054274661</v>
      </c>
      <c r="Z20" s="10">
        <f t="shared" ca="1" si="10"/>
        <v>-8.6541131353876324</v>
      </c>
      <c r="AA20" s="10">
        <f t="shared" ca="1" si="11"/>
        <v>3.2113728376562323</v>
      </c>
      <c r="AD20" s="49">
        <f t="shared" ref="AD20:AJ20" ca="1" si="48">AVERAGE(I:I)</f>
        <v>11.07247159428907</v>
      </c>
      <c r="AE20" s="49">
        <f t="shared" ca="1" si="48"/>
        <v>11.319840283007851</v>
      </c>
      <c r="AF20" s="49">
        <f t="shared" ca="1" si="48"/>
        <v>20.792947567260789</v>
      </c>
      <c r="AG20" s="49">
        <f t="shared" ca="1" si="48"/>
        <v>5.948992471872586</v>
      </c>
      <c r="AH20" s="49">
        <f t="shared" ca="1" si="48"/>
        <v>0.37350093164966647</v>
      </c>
      <c r="AI20" s="49">
        <f t="shared" ca="1" si="48"/>
        <v>-0.52189847390773614</v>
      </c>
      <c r="AJ20" s="49">
        <f t="shared" ca="1" si="48"/>
        <v>7.3648536902471804</v>
      </c>
      <c r="AK20" s="12"/>
      <c r="AP20" s="3">
        <f ca="1">1-AP2/$AL2</f>
        <v>0.53835075034496338</v>
      </c>
      <c r="AQ20" s="3">
        <f ca="1">-AQ2/$AL2</f>
        <v>-0.38333339787347709</v>
      </c>
      <c r="AR20" s="3">
        <f ca="1">-AR2/$AL2</f>
        <v>-0.18476229933930283</v>
      </c>
      <c r="AS20" s="3">
        <f ca="1">-AS2/$AL2</f>
        <v>-0.10561005567940228</v>
      </c>
      <c r="AT20" s="3">
        <f ca="1">-AT2/$AL2</f>
        <v>0.23460603323517779</v>
      </c>
      <c r="AU20" s="3">
        <f ca="1">-AU2/$AL2</f>
        <v>3.5413896631899151E-2</v>
      </c>
      <c r="AW20" s="21">
        <f>IF(Results!$E$6=0,0,AR28)</f>
        <v>0</v>
      </c>
      <c r="AX20" s="22" cm="1">
        <f t="array" aca="1" ref="AX20" ca="1">$AN2/$AL2-SUMPRODUCT($AP2:$AU2,TRANSPOSE(AW$20:AW$25))/$AL2+AW20</f>
        <v>0.74991921616493962</v>
      </c>
      <c r="AY20" s="22" cm="1">
        <f t="array" aca="1" ref="AY20" ca="1">$AN2/$AL2-SUMPRODUCT($AP2:$AU2,TRANSPOSE(AX$20:AX$25))/$AL2+AX20</f>
        <v>0.71085120633404386</v>
      </c>
      <c r="AZ20" s="22" cm="1">
        <f t="array" aca="1" ref="AZ20" ca="1">$AN2/$AL2-SUMPRODUCT($AP2:$AU2,TRANSPOSE(AY$20:AY$25))/$AL2+AY20</f>
        <v>0.74076367871410931</v>
      </c>
      <c r="BA20" s="22" cm="1">
        <f t="array" aca="1" ref="BA20" ca="1">$AN2/$AL2-SUMPRODUCT($AP2:$AU2,TRANSPOSE(AZ$20:AZ$25))/$AL2+AZ20</f>
        <v>0.76138837149553085</v>
      </c>
      <c r="BB20" s="22" cm="1">
        <f t="array" aca="1" ref="BB20" ca="1">$AN2/$AL2-SUMPRODUCT($AP2:$AU2,TRANSPOSE(BA$20:BA$25))/$AL2+BA20</f>
        <v>0.78074747482874818</v>
      </c>
      <c r="BC20" s="22" cm="1">
        <f t="array" aca="1" ref="BC20" ca="1">$AN2/$AL2-SUMPRODUCT($AP2:$AU2,TRANSPOSE(BB$20:BB$25))/$AL2+BB20</f>
        <v>0.79837558251432961</v>
      </c>
      <c r="BD20" s="22" cm="1">
        <f t="array" aca="1" ref="BD20" ca="1">$AN2/$AL2-SUMPRODUCT($AP2:$AU2,TRANSPOSE(BC$20:BC$25))/$AL2+BC20</f>
        <v>0.81454476335609871</v>
      </c>
      <c r="BE20" s="22" cm="1">
        <f t="array" aca="1" ref="BE20" ca="1">$AN2/$AL2-SUMPRODUCT($AP2:$AU2,TRANSPOSE(BD$20:BD$25))/$AL2+BD20</f>
        <v>0.82940719372255134</v>
      </c>
      <c r="BF20" s="22" cm="1">
        <f t="array" aca="1" ref="BF20" ca="1">$AN2/$AL2-SUMPRODUCT($AP2:$AU2,TRANSPOSE(BE$20:BE$25))/$AL2+BE20</f>
        <v>0.84310217126160347</v>
      </c>
      <c r="BG20" s="22" cm="1">
        <f t="array" aca="1" ref="BG20" ca="1">$AN2/$AL2-SUMPRODUCT($AP2:$AU2,TRANSPOSE(BF$20:BF$25))/$AL2+BF20</f>
        <v>0.85575129427321639</v>
      </c>
      <c r="BH20" s="22" cm="1">
        <f t="array" aca="1" ref="BH20" ca="1">$AN2/$AL2-SUMPRODUCT($AP2:$AU2,TRANSPOSE(BG$20:BG$25))/$AL2+BG20</f>
        <v>0.86746242268156781</v>
      </c>
      <c r="BI20" s="22" cm="1">
        <f t="array" aca="1" ref="BI20" ca="1">$AN2/$AL2-SUMPRODUCT($AP2:$AU2,TRANSPOSE(BH$20:BH$25))/$AL2+BH20</f>
        <v>0.87833135943106444</v>
      </c>
      <c r="BJ20" s="22" cm="1">
        <f t="array" aca="1" ref="BJ20" ca="1">$AN2/$AL2-SUMPRODUCT($AP2:$AU2,TRANSPOSE(BI$20:BI$25))/$AL2+BI20</f>
        <v>0.88844331012329192</v>
      </c>
      <c r="BK20" s="22" cm="1">
        <f t="array" aca="1" ref="BK20" ca="1">$AN2/$AL2-SUMPRODUCT($AP2:$AU2,TRANSPOSE(BJ$20:BJ$25))/$AL2+BJ20</f>
        <v>0.89787410104437837</v>
      </c>
      <c r="BL20" s="22" cm="1">
        <f t="array" aca="1" ref="BL20" ca="1">$AN2/$AL2-SUMPRODUCT($AP2:$AU2,TRANSPOSE(BK$20:BK$25))/$AL2+BK20</f>
        <v>0.90669124474790141</v>
      </c>
      <c r="BM20" s="22" cm="1">
        <f t="array" aca="1" ref="BM20" ca="1">$AN2/$AL2-SUMPRODUCT($AP2:$AU2,TRANSPOSE(BL$20:BL$25))/$AL2+BL20</f>
        <v>0.91495487889201499</v>
      </c>
      <c r="BN20" s="22" cm="1">
        <f t="array" aca="1" ref="BN20" ca="1">$AN2/$AL2-SUMPRODUCT($AP2:$AU2,TRANSPOSE(BM$20:BM$25))/$AL2+BM20</f>
        <v>0.92271859672784251</v>
      </c>
      <c r="BO20" s="22" cm="1">
        <f t="array" aca="1" ref="BO20" ca="1">$AN2/$AL2-SUMPRODUCT($AP2:$AU2,TRANSPOSE(BN$20:BN$25))/$AL2+BN20</f>
        <v>0.93003018259689596</v>
      </c>
      <c r="BP20" s="22" cm="1">
        <f t="array" aca="1" ref="BP20" ca="1">$AN2/$AL2-SUMPRODUCT($AP2:$AU2,TRANSPOSE(BO$20:BO$25))/$AL2+BO20</f>
        <v>0.93693226362185589</v>
      </c>
      <c r="BQ20" s="22" cm="1">
        <f t="array" aca="1" ref="BQ20" ca="1">$AN2/$AL2-SUMPRODUCT($AP2:$AU2,TRANSPOSE(BP$20:BP$25))/$AL2+BP20</f>
        <v>0.94346288726648098</v>
      </c>
      <c r="BR20" s="22" cm="1">
        <f t="array" aca="1" ref="BR20" ca="1">$AN2/$AL2-SUMPRODUCT($AP2:$AU2,TRANSPOSE(BQ$20:BQ$25))/$AL2+BQ20</f>
        <v>0.94965603326858161</v>
      </c>
      <c r="BS20" s="22" cm="1">
        <f t="array" aca="1" ref="BS20" ca="1">$AN2/$AL2-SUMPRODUCT($AP2:$AU2,TRANSPOSE(BR$20:BR$25))/$AL2+BR20</f>
        <v>0.95554206745575143</v>
      </c>
      <c r="BT20" s="22" cm="1">
        <f t="array" aca="1" ref="BT20" ca="1">$AN2/$AL2-SUMPRODUCT($AP2:$AU2,TRANSPOSE(BS$20:BS$25))/$AL2+BS20</f>
        <v>0.96114814408714977</v>
      </c>
      <c r="BU20" s="22" cm="1">
        <f t="array" aca="1" ref="BU20" ca="1">$AN2/$AL2-SUMPRODUCT($AP2:$AU2,TRANSPOSE(BT$20:BT$25))/$AL2+BT20</f>
        <v>0.96649856260162736</v>
      </c>
      <c r="BV20" s="22" cm="1">
        <f t="array" aca="1" ref="BV20" ca="1">$AN2/$AL2-SUMPRODUCT($AP2:$AU2,TRANSPOSE(BU$20:BU$25))/$AL2+BU20</f>
        <v>0.97161508397824814</v>
      </c>
      <c r="BW20" s="22" cm="1">
        <f t="array" aca="1" ref="BW20" ca="1">$AN2/$AL2-SUMPRODUCT($AP2:$AU2,TRANSPOSE(BV$20:BV$25))/$AL2+BV20</f>
        <v>0.97651721131872482</v>
      </c>
      <c r="BX20" s="22" cm="1">
        <f t="array" aca="1" ref="BX20" ca="1">$AN2/$AL2-SUMPRODUCT($AP2:$AU2,TRANSPOSE(BW$20:BW$25))/$AL2+BW20</f>
        <v>0.98122243873329629</v>
      </c>
      <c r="BY20" s="22" cm="1">
        <f t="array" aca="1" ref="BY20" ca="1">$AN2/$AL2-SUMPRODUCT($AP2:$AU2,TRANSPOSE(BX$20:BX$25))/$AL2+BX20</f>
        <v>0.9857464721441862</v>
      </c>
      <c r="BZ20" s="22" cm="1">
        <f t="array" aca="1" ref="BZ20" ca="1">$AN2/$AL2-SUMPRODUCT($AP2:$AU2,TRANSPOSE(BY$20:BY$25))/$AL2+BY20</f>
        <v>0.99010342520700723</v>
      </c>
      <c r="CA20" s="22" cm="1">
        <f t="array" aca="1" ref="CA20" ca="1">$AN2/$AL2-SUMPRODUCT($AP2:$AU2,TRANSPOSE(BZ$20:BZ$25))/$AL2+BZ20</f>
        <v>0.9943059931841568</v>
      </c>
      <c r="CB20" s="22" cm="1">
        <f t="array" aca="1" ref="CB20" ca="1">$AN2/$AL2-SUMPRODUCT($AP2:$AU2,TRANSPOSE(CA$20:CA$25))/$AL2+CA20</f>
        <v>0.99836560727995349</v>
      </c>
      <c r="CC20" s="22" cm="1">
        <f t="array" aca="1" ref="CC20" ca="1">$AN2/$AL2-SUMPRODUCT($AP2:$AU2,TRANSPOSE(CB$20:CB$25))/$AL2+CB20</f>
        <v>1.002292571660135</v>
      </c>
      <c r="CD20" s="22" cm="1">
        <f t="array" aca="1" ref="CD20" ca="1">$AN2/$AL2-SUMPRODUCT($AP2:$AU2,TRANSPOSE(CC$20:CC$25))/$AL2+CC20</f>
        <v>1.0060961851241441</v>
      </c>
      <c r="CE20" s="22" cm="1">
        <f t="array" aca="1" ref="CE20" ca="1">$AN2/$AL2-SUMPRODUCT($AP2:$AU2,TRANSPOSE(CD$20:CD$25))/$AL2+CD20</f>
        <v>1.0097848491735655</v>
      </c>
      <c r="CF20" s="22" cm="1">
        <f t="array" aca="1" ref="CF20" ca="1">$AN2/$AL2-SUMPRODUCT($AP2:$AU2,TRANSPOSE(CE$20:CE$25))/$AL2+CE20</f>
        <v>1.0133661640208205</v>
      </c>
      <c r="CG20" s="22" cm="1">
        <f t="array" aca="1" ref="CG20" ca="1">$AN2/$AL2-SUMPRODUCT($AP2:$AU2,TRANSPOSE(CF$20:CF$25))/$AL2+CF20</f>
        <v>1.0168470139057928</v>
      </c>
      <c r="CH20" s="22" cm="1">
        <f t="array" aca="1" ref="CH20" ca="1">$AN2/$AL2-SUMPRODUCT($AP2:$AU2,TRANSPOSE(CG$20:CG$25))/$AL2+CG20</f>
        <v>1.0202336429318559</v>
      </c>
      <c r="CI20" s="22" cm="1">
        <f t="array" aca="1" ref="CI20" ca="1">$AN2/$AL2-SUMPRODUCT($AP2:$AU2,TRANSPOSE(CH$20:CH$25))/$AL2+CH20</f>
        <v>1.0235317224944565</v>
      </c>
      <c r="CJ20" s="22" cm="1">
        <f t="array" aca="1" ref="CJ20" ca="1">$AN2/$AL2-SUMPRODUCT($AP2:$AU2,TRANSPOSE(CI$20:CI$25))/$AL2+CI20</f>
        <v>1.0267464112529425</v>
      </c>
      <c r="CK20" s="22" cm="1">
        <f t="array" aca="1" ref="CK20" ca="1">$AN2/$AL2-SUMPRODUCT($AP2:$AU2,TRANSPOSE(CJ$20:CJ$25))/$AL2+CJ20</f>
        <v>1.0298824084878797</v>
      </c>
      <c r="CL20" s="22" cm="1">
        <f t="array" aca="1" ref="CL20" ca="1">$AN2/$AL2-SUMPRODUCT($AP2:$AU2,TRANSPOSE(CK$20:CK$25))/$AL2+CK20</f>
        <v>1.0329440015900757</v>
      </c>
      <c r="CM20" s="22" cm="1">
        <f t="array" aca="1" ref="CM20" ca="1">$AN2/$AL2-SUMPRODUCT($AP2:$AU2,TRANSPOSE(CL$20:CL$25))/$AL2+CL20</f>
        <v>1.0359351083424979</v>
      </c>
      <c r="CN20" s="22" cm="1">
        <f t="array" aca="1" ref="CN20" ca="1">$AN2/$AL2-SUMPRODUCT($AP2:$AU2,TRANSPOSE(CM$20:CM$25))/$AL2+CM20</f>
        <v>1.0388593145809795</v>
      </c>
      <c r="CO20" s="22" cm="1">
        <f t="array" aca="1" ref="CO20" ca="1">$AN2/$AL2-SUMPRODUCT($AP2:$AU2,TRANSPOSE(CN$20:CN$25))/$AL2+CN20</f>
        <v>1.0417199077529034</v>
      </c>
      <c r="CP20" s="22" cm="1">
        <f t="array" aca="1" ref="CP20" ca="1">$AN2/$AL2-SUMPRODUCT($AP2:$AU2,TRANSPOSE(CO$20:CO$25))/$AL2+CO20</f>
        <v>1.0445199068340281</v>
      </c>
      <c r="CQ20" s="22" cm="1">
        <f t="array" aca="1" ref="CQ20" ca="1">$AN2/$AL2-SUMPRODUCT($AP2:$AU2,TRANSPOSE(CP$20:CP$25))/$AL2+CP20</f>
        <v>1.0472620890112894</v>
      </c>
      <c r="CR20" s="22" cm="1">
        <f t="array" aca="1" ref="CR20" ca="1">$AN2/$AL2-SUMPRODUCT($AP2:$AU2,TRANSPOSE(CQ$20:CQ$25))/$AL2+CQ20</f>
        <v>1.0499490134931098</v>
      </c>
      <c r="CS20" s="22" cm="1">
        <f t="array" aca="1" ref="CS20" ca="1">$AN2/$AL2-SUMPRODUCT($AP2:$AU2,TRANSPOSE(CR$20:CR$25))/$AL2+CR20</f>
        <v>1.0525830427677065</v>
      </c>
      <c r="CT20" s="22" cm="1">
        <f t="array" aca="1" ref="CT20" ca="1">$AN2/$AL2-SUMPRODUCT($AP2:$AU2,TRANSPOSE(CS$20:CS$25))/$AL2+CS20</f>
        <v>1.0551663615935576</v>
      </c>
      <c r="CU20" s="22" cm="1">
        <f t="array" aca="1" ref="CU20" ca="1">$AN2/$AL2-SUMPRODUCT($AP2:$AU2,TRANSPOSE(CT$20:CT$25))/$AL2+CT20</f>
        <v>1.0577009939739872</v>
      </c>
      <c r="CV20" s="22" cm="1">
        <f t="array" aca="1" ref="CV20" ca="1">$AN2/$AL2-SUMPRODUCT($AP2:$AU2,TRANSPOSE(CU$20:CU$25))/$AL2+CU20</f>
        <v>1.0601888183393218</v>
      </c>
      <c r="CW20" s="22" cm="1">
        <f t="array" aca="1" ref="CW20" ca="1">$AN2/$AL2-SUMPRODUCT($AP2:$AU2,TRANSPOSE(CV$20:CV$25))/$AL2+CV20</f>
        <v>1.0626315811348048</v>
      </c>
      <c r="CX20" s="22" cm="1">
        <f t="array" aca="1" ref="CX20" ca="1">$AN2/$AL2-SUMPRODUCT($AP2:$AU2,TRANSPOSE(CW$20:CW$25))/$AL2+CW20</f>
        <v>1.0650309089900736</v>
      </c>
      <c r="CY20" s="22" cm="1">
        <f t="array" aca="1" ref="CY20" ca="1">$AN2/$AL2-SUMPRODUCT($AP2:$AU2,TRANSPOSE(CX$20:CX$25))/$AL2+CX20</f>
        <v>1.0673883196261822</v>
      </c>
      <c r="CZ20" s="22" cm="1">
        <f t="array" aca="1" ref="CZ20" ca="1">$AN2/$AL2-SUMPRODUCT($AP2:$AU2,TRANSPOSE(CY$20:CY$25))/$AL2+CY20</f>
        <v>1.0697052316385707</v>
      </c>
      <c r="DA20" s="22" cm="1">
        <f t="array" aca="1" ref="DA20" ca="1">$AN2/$AL2-SUMPRODUCT($AP2:$AU2,TRANSPOSE(CZ$20:CZ$25))/$AL2+CZ20</f>
        <v>1.0719829732788266</v>
      </c>
      <c r="DB20" s="22" cm="1">
        <f t="array" aca="1" ref="DB20" ca="1">$AN2/$AL2-SUMPRODUCT($AP2:$AU2,TRANSPOSE(DA$20:DA$25))/$AL2+DA20</f>
        <v>1.074222790344276</v>
      </c>
      <c r="DC20" s="22" cm="1">
        <f t="array" aca="1" ref="DC20" ca="1">$AN2/$AL2-SUMPRODUCT($AP2:$AU2,TRANSPOSE(DB$20:DB$25))/$AL2+DB20</f>
        <v>1.076425853272218</v>
      </c>
      <c r="DD20" s="22" cm="1">
        <f t="array" aca="1" ref="DD20" ca="1">$AN2/$AL2-SUMPRODUCT($AP2:$AU2,TRANSPOSE(DC$20:DC$25))/$AL2+DC20</f>
        <v>1.078593263524779</v>
      </c>
      <c r="DE20" s="22" cm="1">
        <f t="array" aca="1" ref="DE20" ca="1">$AN2/$AL2-SUMPRODUCT($AP2:$AU2,TRANSPOSE(DD$20:DD$25))/$AL2+DD20</f>
        <v>1.0807260593407504</v>
      </c>
      <c r="DF20" s="22" cm="1">
        <f t="array" aca="1" ref="DF20" ca="1">$AN2/$AL2-SUMPRODUCT($AP2:$AU2,TRANSPOSE(DE$20:DE$25))/$AL2+DE20</f>
        <v>1.0828252209222615</v>
      </c>
      <c r="DG20" s="22" cm="1">
        <f t="array" aca="1" ref="DG20" ca="1">$AN2/$AL2-SUMPRODUCT($AP2:$AU2,TRANSPOSE(DF$20:DF$25))/$AL2+DF20</f>
        <v>1.0848916751165849</v>
      </c>
      <c r="DH20" s="22" cm="1">
        <f t="array" aca="1" ref="DH20" ca="1">$AN2/$AL2-SUMPRODUCT($AP2:$AU2,TRANSPOSE(DG$20:DG$25))/$AL2+DG20</f>
        <v>1.0869262996466715</v>
      </c>
      <c r="DI20" s="22" cm="1">
        <f t="array" aca="1" ref="DI20" ca="1">$AN2/$AL2-SUMPRODUCT($AP2:$AU2,TRANSPOSE(DH$20:DH$25))/$AL2+DH20</f>
        <v>1.0889299269380821</v>
      </c>
      <c r="DJ20" s="22" cm="1">
        <f t="array" aca="1" ref="DJ20" ca="1">$AN2/$AL2-SUMPRODUCT($AP2:$AU2,TRANSPOSE(DI$20:DI$25))/$AL2+DI20</f>
        <v>1.090903347584705</v>
      </c>
      <c r="DK20" s="22" cm="1">
        <f t="array" aca="1" ref="DK20" ca="1">$AN2/$AL2-SUMPRODUCT($AP2:$AU2,TRANSPOSE(DJ$20:DJ$25))/$AL2+DJ20</f>
        <v>1.0928473134909824</v>
      </c>
      <c r="DL20" s="22" cm="1">
        <f t="array" aca="1" ref="DL20" ca="1">$AN2/$AL2-SUMPRODUCT($AP2:$AU2,TRANSPOSE(DK$20:DK$25))/$AL2+DK20</f>
        <v>1.0947625407242212</v>
      </c>
      <c r="DM20" s="22" cm="1">
        <f t="array" aca="1" ref="DM20" ca="1">$AN2/$AL2-SUMPRODUCT($AP2:$AU2,TRANSPOSE(DL$20:DL$25))/$AL2+DL20</f>
        <v>1.0966497121068821</v>
      </c>
      <c r="DN20" s="22" cm="1">
        <f t="array" aca="1" ref="DN20" ca="1">$AN2/$AL2-SUMPRODUCT($AP2:$AU2,TRANSPOSE(DM$20:DM$25))/$AL2+DM20</f>
        <v>1.0985094795754793</v>
      </c>
      <c r="DO20" s="22" cm="1">
        <f t="array" aca="1" ref="DO20" ca="1">$AN2/$AL2-SUMPRODUCT($AP2:$AU2,TRANSPOSE(DN$20:DN$25))/$AL2+DN20</f>
        <v>1.1003424663298222</v>
      </c>
      <c r="DP20" s="22" cm="1">
        <f t="array" aca="1" ref="DP20" ca="1">$AN2/$AL2-SUMPRODUCT($AP2:$AU2,TRANSPOSE(DO$20:DO$25))/$AL2+DO20</f>
        <v>1.1021492687937537</v>
      </c>
      <c r="DQ20" s="22" cm="1">
        <f t="array" aca="1" ref="DQ20" ca="1">$AN2/$AL2-SUMPRODUCT($AP2:$AU2,TRANSPOSE(DP$20:DP$25))/$AL2+DP20</f>
        <v>1.1039304584062637</v>
      </c>
      <c r="DR20" s="22" cm="1">
        <f t="array" aca="1" ref="DR20" ca="1">$AN2/$AL2-SUMPRODUCT($AP2:$AU2,TRANSPOSE(DQ$20:DQ$25))/$AL2+DQ20</f>
        <v>1.105686583259812</v>
      </c>
      <c r="DS20" s="22" cm="1">
        <f t="array" aca="1" ref="DS20" ca="1">$AN2/$AL2-SUMPRODUCT($AP2:$AU2,TRANSPOSE(DR$20:DR$25))/$AL2+DR20</f>
        <v>1.1074181696009029</v>
      </c>
      <c r="DT20" s="22" cm="1">
        <f t="array" aca="1" ref="DT20" ca="1">$AN2/$AL2-SUMPRODUCT($AP2:$AU2,TRANSPOSE(DS$20:DS$25))/$AL2+DS20</f>
        <v>1.1091257232063465</v>
      </c>
      <c r="DU20" s="22" cm="1">
        <f t="array" aca="1" ref="DU20" ca="1">$AN2/$AL2-SUMPRODUCT($AP2:$AU2,TRANSPOSE(DT$20:DT$25))/$AL2+DT20</f>
        <v>1.11080973064721</v>
      </c>
      <c r="DV20" s="22" cm="1">
        <f t="array" aca="1" ref="DV20" ca="1">$AN2/$AL2-SUMPRODUCT($AP2:$AU2,TRANSPOSE(DU$20:DU$25))/$AL2+DU20</f>
        <v>1.112470660451208</v>
      </c>
      <c r="DW20" s="22" cm="1">
        <f t="array" aca="1" ref="DW20" ca="1">$AN2/$AL2-SUMPRODUCT($AP2:$AU2,TRANSPOSE(DV$20:DV$25))/$AL2+DV20</f>
        <v>1.1141089641731377</v>
      </c>
      <c r="DX20" s="22" cm="1">
        <f t="array" aca="1" ref="DX20" ca="1">$AN2/$AL2-SUMPRODUCT($AP2:$AU2,TRANSPOSE(DW$20:DW$25))/$AL2+DW20</f>
        <v>1.115725077381978</v>
      </c>
      <c r="DY20" s="22" cm="1">
        <f t="array" aca="1" ref="DY20" ca="1">$AN2/$AL2-SUMPRODUCT($AP2:$AU2,TRANSPOSE(DX$20:DX$25))/$AL2+DX20</f>
        <v>1.117319420572362</v>
      </c>
      <c r="DZ20" s="22" cm="1">
        <f t="array" aca="1" ref="DZ20" ca="1">$AN2/$AL2-SUMPRODUCT($AP2:$AU2,TRANSPOSE(DY$20:DY$25))/$AL2+DY20</f>
        <v>1.1188924000073515</v>
      </c>
      <c r="EA20" s="22" cm="1">
        <f t="array" aca="1" ref="EA20" ca="1">$AN2/$AL2-SUMPRODUCT($AP2:$AU2,TRANSPOSE(DZ$20:DZ$25))/$AL2+DZ20</f>
        <v>1.1204444084987246</v>
      </c>
      <c r="EB20" s="22" cm="1">
        <f t="array" aca="1" ref="EB20" ca="1">$AN2/$AL2-SUMPRODUCT($AP2:$AU2,TRANSPOSE(EA$20:EA$25))/$AL2+EA20</f>
        <v>1.1219758261303558</v>
      </c>
      <c r="EC20" s="22" cm="1">
        <f t="array" aca="1" ref="EC20" ca="1">$AN2/$AL2-SUMPRODUCT($AP2:$AU2,TRANSPOSE(EB$20:EB$25))/$AL2+EB20</f>
        <v>1.1234870209297174</v>
      </c>
      <c r="ED20" s="22" cm="1">
        <f t="array" aca="1" ref="ED20" ca="1">$AN2/$AL2-SUMPRODUCT($AP2:$AU2,TRANSPOSE(EC$20:EC$25))/$AL2+EC20</f>
        <v>1.1249783494920069</v>
      </c>
      <c r="EE20" s="22" cm="1">
        <f t="array" aca="1" ref="EE20" ca="1">$AN2/$AL2-SUMPRODUCT($AP2:$AU2,TRANSPOSE(ED$20:ED$25))/$AL2+ED20</f>
        <v>1.1264501575609804</v>
      </c>
      <c r="EF20" s="22" cm="1">
        <f t="array" aca="1" ref="EF20" ca="1">$AN2/$AL2-SUMPRODUCT($AP2:$AU2,TRANSPOSE(EE$20:EE$25))/$AL2+EE20</f>
        <v>1.127902780570154</v>
      </c>
      <c r="EG20" s="22" cm="1">
        <f t="array" aca="1" ref="EG20" ca="1">$AN2/$AL2-SUMPRODUCT($AP2:$AU2,TRANSPOSE(EF$20:EF$25))/$AL2+EF20</f>
        <v>1.1293365441476877</v>
      </c>
      <c r="EH20" s="22" cm="1">
        <f t="array" aca="1" ref="EH20" ca="1">$AN2/$AL2-SUMPRODUCT($AP2:$AU2,TRANSPOSE(EG$20:EG$25))/$AL2+EG20</f>
        <v>1.1307517645879415</v>
      </c>
      <c r="EI20" s="22" cm="1">
        <f t="array" aca="1" ref="EI20" ca="1">$AN2/$AL2-SUMPRODUCT($AP2:$AU2,TRANSPOSE(EH$20:EH$25))/$AL2+EH20</f>
        <v>1.1321487492924107</v>
      </c>
      <c r="EJ20" s="22" cm="1">
        <f t="array" aca="1" ref="EJ20" ca="1">$AN2/$AL2-SUMPRODUCT($AP2:$AU2,TRANSPOSE(EI$20:EI$25))/$AL2+EI20</f>
        <v>1.1335277971824893</v>
      </c>
      <c r="EK20" s="22" cm="1">
        <f t="array" aca="1" ref="EK20" ca="1">$AN2/$AL2-SUMPRODUCT($AP2:$AU2,TRANSPOSE(EJ$20:EJ$25))/$AL2+EJ20</f>
        <v>1.1348891990862797</v>
      </c>
      <c r="EL20" s="22" cm="1">
        <f t="array" aca="1" ref="EL20" ca="1">$AN2/$AL2-SUMPRODUCT($AP2:$AU2,TRANSPOSE(EK$20:EK$25))/$AL2+EK20</f>
        <v>1.1362332381014681</v>
      </c>
      <c r="EM20" s="22" cm="1">
        <f t="array" aca="1" ref="EM20" ca="1">$AN2/$AL2-SUMPRODUCT($AP2:$AU2,TRANSPOSE(EL$20:EL$25))/$AL2+EL20</f>
        <v>1.1375601899360892</v>
      </c>
      <c r="EN20" s="22" cm="1">
        <f t="array" aca="1" ref="EN20" ca="1">$AN2/$AL2-SUMPRODUCT($AP2:$AU2,TRANSPOSE(EM$20:EM$25))/$AL2+EM20</f>
        <v>1.1388703232288526</v>
      </c>
      <c r="EO20" s="22" cm="1">
        <f t="array" aca="1" ref="EO20" ca="1">$AN2/$AL2-SUMPRODUCT($AP2:$AU2,TRANSPOSE(EN$20:EN$25))/$AL2+EN20</f>
        <v>1.1401638998505392</v>
      </c>
      <c r="EP20" s="22" cm="1">
        <f t="array" aca="1" ref="EP20" ca="1">$AN2/$AL2-SUMPRODUCT($AP2:$AU2,TRANSPOSE(EO$20:EO$25))/$AL2+EO20</f>
        <v>1.1414411751878544</v>
      </c>
      <c r="EQ20" s="22" cm="1">
        <f t="array" aca="1" ref="EQ20" ca="1">$AN2/$AL2-SUMPRODUCT($AP2:$AU2,TRANSPOSE(EP$20:EP$25))/$AL2+EP20</f>
        <v>1.1427023984109992</v>
      </c>
      <c r="ER20" s="22" cm="1">
        <f t="array" aca="1" ref="ER20" ca="1">$AN2/$AL2-SUMPRODUCT($AP2:$AU2,TRANSPOSE(EQ$20:EQ$25))/$AL2+EQ20</f>
        <v>1.1439478127261113</v>
      </c>
      <c r="ES20" s="22" cm="1">
        <f t="array" aca="1" ref="ES20" ca="1">$AN2/$AL2-SUMPRODUCT($AP2:$AU2,TRANSPOSE(ER$20:ER$25))/$AL2+ER20</f>
        <v>1.1451776556136322</v>
      </c>
    </row>
    <row r="21" spans="1:149">
      <c r="A21" s="6">
        <f ca="1">LN((RAND()^(-Results!$E$4))-1)</f>
        <v>2.2151717969522755</v>
      </c>
      <c r="B21" s="6">
        <f ca="1">LN((RAND()^(-Results!$E$4))-1)</f>
        <v>0.63501892788381176</v>
      </c>
      <c r="C21" s="6">
        <f ca="1">LN((RAND()^(-Results!$E$4))-1)</f>
        <v>3.0395875644447172</v>
      </c>
      <c r="D21" s="6">
        <f ca="1">LN((RAND()^(-Results!$E$4))-1)</f>
        <v>1.9315450774358782</v>
      </c>
      <c r="E21" s="6">
        <f ca="1">LN((RAND()^(-Results!$E$4))-1)</f>
        <v>-2.4148718042833077</v>
      </c>
      <c r="F21" s="6">
        <f ca="1">LN((RAND()^(-Results!$E$4))-1)</f>
        <v>2.5059103649494294</v>
      </c>
      <c r="G21" s="6">
        <f ca="1">LN((RAND()^(-Results!$E$4))-1)</f>
        <v>-1.3579761237406116</v>
      </c>
      <c r="H21" s="6">
        <f t="shared" ca="1" si="5"/>
        <v>-3.8135170869472104</v>
      </c>
      <c r="I21" s="10">
        <f ca="1">SUMPRODUCT(J21:O21,Results!B$12:G$12)+Results!$E$5*H21</f>
        <v>-16.139057004483291</v>
      </c>
      <c r="J21" s="10">
        <f ca="1">SUMPRODUCT($A21:$F21,Results!$B$15:$G$15)</f>
        <v>12.308337121155457</v>
      </c>
      <c r="K21" s="10">
        <f ca="1">SUMPRODUCT($A21:$F21,Results!$B$16:$G$16)</f>
        <v>15.27710871608037</v>
      </c>
      <c r="L21" s="10">
        <f ca="1">SUMPRODUCT($A21:$F21,Results!$B$17:$G$17)</f>
        <v>4.2201124480747083</v>
      </c>
      <c r="M21" s="10">
        <f ca="1">SUMPRODUCT($A21:$F21,Results!$B$18:$G$18)</f>
        <v>-2.6701616952202811</v>
      </c>
      <c r="N21" s="10">
        <f ca="1">SUMPRODUCT($A21:$F21,Results!$B$19:$G$19)</f>
        <v>-3.4421086388157232</v>
      </c>
      <c r="O21" s="10">
        <f ca="1">SUMPRODUCT($A21:$F21,Results!$B$20:$G$20)</f>
        <v>12.93483505817575</v>
      </c>
      <c r="P21" s="10" cm="1">
        <f t="array" aca="1" ref="P21" ca="1">SUMPRODUCT(J21:O21,TRANSPOSE(BL$20:BL$25))+$AD$20-$BL$27</f>
        <v>4.6066735700763033</v>
      </c>
      <c r="Q21" s="10" cm="1">
        <f t="array" aca="1" ref="Q21" ca="1">SUMPRODUCT(J21:O21,TRANSPOSE(ES$20:ES$25))+$AD$20-$ES$27</f>
        <v>5.543501139022105</v>
      </c>
      <c r="R21" s="10">
        <f ca="1">I21-Results!$E$5*H21</f>
        <v>6.7420455171999691</v>
      </c>
      <c r="S21" s="10" cm="1">
        <f t="array" aca="1" ref="S21" ca="1">SUMPRODUCT(J21:O21,TRANSPOSE(AR$28:AR$33))+$AD$20-$AC$26</f>
        <v>5.3191499686631136</v>
      </c>
      <c r="T21" s="10">
        <f ca="1">SUMPRODUCT(J21:O21,Results!K$9:P$9)</f>
        <v>6.341140270764912</v>
      </c>
      <c r="U21" s="10">
        <f ca="1">SUMPRODUCT(J21:O21,Results!K$9:P$9)+$AD$20-$AC$31</f>
        <v>6.4441566756507296</v>
      </c>
      <c r="V21" s="10">
        <f t="shared" ca="1" si="6"/>
        <v>-20.745730574559595</v>
      </c>
      <c r="W21" s="10">
        <f t="shared" ca="1" si="7"/>
        <v>-21.682558143505396</v>
      </c>
      <c r="X21" s="10">
        <f t="shared" ca="1" si="8"/>
        <v>-22.88110252168326</v>
      </c>
      <c r="Y21" s="10">
        <f t="shared" ca="1" si="9"/>
        <v>-21.458206973146403</v>
      </c>
      <c r="Z21" s="10">
        <f t="shared" ca="1" si="10"/>
        <v>-27.211528598772361</v>
      </c>
      <c r="AA21" s="10">
        <f t="shared" ca="1" si="11"/>
        <v>-22.583213680134023</v>
      </c>
      <c r="AK21" s="12"/>
      <c r="AP21" s="3">
        <f ca="1">-AP3/$AL3</f>
        <v>-0.28314270940401631</v>
      </c>
      <c r="AQ21" s="3">
        <f ca="1">1-AQ3/$AL3</f>
        <v>0.12901500279247247</v>
      </c>
      <c r="AR21" s="3">
        <f ca="1">-AR3/$AL3</f>
        <v>-6.108177647449034E-2</v>
      </c>
      <c r="AS21" s="3">
        <f ca="1">-AS3/$AL3</f>
        <v>-1.5384869483276163E-2</v>
      </c>
      <c r="AT21" s="3">
        <f ca="1">-AT3/$AL3</f>
        <v>-0.14516058383462324</v>
      </c>
      <c r="AU21" s="3">
        <f ca="1">-AU3/$AL3</f>
        <v>-8.4623077424409957E-2</v>
      </c>
      <c r="AW21" s="21">
        <f>IF(Results!$E$6=0,0,AR29)</f>
        <v>0</v>
      </c>
      <c r="AX21" s="22" cm="1">
        <f t="array" aca="1" ref="AX21" ca="1">$AN3/$AL3-SUMPRODUCT($AP3:$AU3,TRANSPOSE(AW$20:AW$25))/$AL3+AW21</f>
        <v>0.20918560550217993</v>
      </c>
      <c r="AY21" s="22" cm="1">
        <f t="array" aca="1" ref="AY21" ca="1">$AN3/$AL3-SUMPRODUCT($AP3:$AU3,TRANSPOSE(AX$20:AX$25))/$AL3+AX21</f>
        <v>0.14664363988359896</v>
      </c>
      <c r="AZ21" s="22" cm="1">
        <f t="array" aca="1" ref="AZ21" ca="1">$AN3/$AL3-SUMPRODUCT($AP3:$AU3,TRANSPOSE(AY$20:AY$25))/$AL3+AY21</f>
        <v>0.12203081948612712</v>
      </c>
      <c r="BA21" s="22" cm="1">
        <f t="array" aca="1" ref="BA21" ca="1">$AN3/$AL3-SUMPRODUCT($AP3:$AU3,TRANSPOSE(AZ$20:AZ$25))/$AL3+AZ21</f>
        <v>9.7728597536544476E-2</v>
      </c>
      <c r="BB21" s="22" cm="1">
        <f t="array" aca="1" ref="BB21" ca="1">$AN3/$AL3-SUMPRODUCT($AP3:$AU3,TRANSPOSE(BA$20:BA$25))/$AL3+BA21</f>
        <v>7.671596007106532E-2</v>
      </c>
      <c r="BC21" s="22" cm="1">
        <f t="array" aca="1" ref="BC21" ca="1">$AN3/$AL3-SUMPRODUCT($AP3:$AU3,TRANSPOSE(BB$20:BB$25))/$AL3+BB21</f>
        <v>5.7982306041035991E-2</v>
      </c>
      <c r="BD21" s="22" cm="1">
        <f t="array" aca="1" ref="BD21" ca="1">$AN3/$AL3-SUMPRODUCT($AP3:$AU3,TRANSPOSE(BC$20:BC$25))/$AL3+BC21</f>
        <v>4.1275087257278631E-2</v>
      </c>
      <c r="BE21" s="22" cm="1">
        <f t="array" aca="1" ref="BE21" ca="1">$AN3/$AL3-SUMPRODUCT($AP3:$AU3,TRANSPOSE(BD$20:BD$25))/$AL3+BD21</f>
        <v>2.6342173022538995E-2</v>
      </c>
      <c r="BF21" s="22" cm="1">
        <f t="array" aca="1" ref="BF21" ca="1">$AN3/$AL3-SUMPRODUCT($AP3:$AU3,TRANSPOSE(BE$20:BE$25))/$AL3+BE21</f>
        <v>1.2981189190686859E-2</v>
      </c>
      <c r="BG21" s="22" cm="1">
        <f t="array" aca="1" ref="BG21" ca="1">$AN3/$AL3-SUMPRODUCT($AP3:$AU3,TRANSPOSE(BF$20:BF$25))/$AL3+BF21</f>
        <v>1.0149522914005005E-3</v>
      </c>
      <c r="BH21" s="22" cm="1">
        <f t="array" aca="1" ref="BH21" ca="1">$AN3/$AL3-SUMPRODUCT($AP3:$AU3,TRANSPOSE(BG$20:BG$25))/$AL3+BG21</f>
        <v>-9.7123547560685197E-3</v>
      </c>
      <c r="BI21" s="22" cm="1">
        <f t="array" aca="1" ref="BI21" ca="1">$AN3/$AL3-SUMPRODUCT($AP3:$AU3,TRANSPOSE(BH$20:BH$25))/$AL3+BH21</f>
        <v>-1.9338581429865553E-2</v>
      </c>
      <c r="BJ21" s="22" cm="1">
        <f t="array" aca="1" ref="BJ21" ca="1">$AN3/$AL3-SUMPRODUCT($AP3:$AU3,TRANSPOSE(BI$20:BI$25))/$AL3+BI21</f>
        <v>-2.7985850328806405E-2</v>
      </c>
      <c r="BK21" s="22" cm="1">
        <f t="array" aca="1" ref="BK21" ca="1">$AN3/$AL3-SUMPRODUCT($AP3:$AU3,TRANSPOSE(BJ$20:BJ$25))/$AL3+BJ21</f>
        <v>-3.5762424114874569E-2</v>
      </c>
      <c r="BL21" s="22" cm="1">
        <f t="array" aca="1" ref="BL21" ca="1">$AN3/$AL3-SUMPRODUCT($AP3:$AU3,TRANSPOSE(BK$20:BK$25))/$AL3+BK21</f>
        <v>-4.2764306902161431E-2</v>
      </c>
      <c r="BM21" s="22" cm="1">
        <f t="array" aca="1" ref="BM21" ca="1">$AN3/$AL3-SUMPRODUCT($AP3:$AU3,TRANSPOSE(BL$20:BL$25))/$AL3+BL21</f>
        <v>-4.9076649227906416E-2</v>
      </c>
      <c r="BN21" s="22" cm="1">
        <f t="array" aca="1" ref="BN21" ca="1">$AN3/$AL3-SUMPRODUCT($AP3:$AU3,TRANSPOSE(BM$20:BM$25))/$AL3+BM21</f>
        <v>-5.4774987860598229E-2</v>
      </c>
      <c r="BO21" s="22" cm="1">
        <f t="array" aca="1" ref="BO21" ca="1">$AN3/$AL3-SUMPRODUCT($AP3:$AU3,TRANSPOSE(BN$20:BN$25))/$AL3+BN21</f>
        <v>-5.9926342423500673E-2</v>
      </c>
      <c r="BP21" s="22" cm="1">
        <f t="array" aca="1" ref="BP21" ca="1">$AN3/$AL3-SUMPRODUCT($AP3:$AU3,TRANSPOSE(BO$20:BO$25))/$AL3+BO21</f>
        <v>-6.459018610032255E-2</v>
      </c>
      <c r="BQ21" s="22" cm="1">
        <f t="array" aca="1" ref="BQ21" ca="1">$AN3/$AL3-SUMPRODUCT($AP3:$AU3,TRANSPOSE(BP$20:BP$25))/$AL3+BP21</f>
        <v>-6.8819305126121277E-2</v>
      </c>
      <c r="BR21" s="22" cm="1">
        <f t="array" aca="1" ref="BR21" ca="1">$AN3/$AL3-SUMPRODUCT($AP3:$AU3,TRANSPOSE(BQ$20:BQ$25))/$AL3+BQ21</f>
        <v>-7.2660559894059756E-2</v>
      </c>
      <c r="BS21" s="22" cm="1">
        <f t="array" aca="1" ref="BS21" ca="1">$AN3/$AL3-SUMPRODUCT($AP3:$AU3,TRANSPOSE(BR$20:BR$25))/$AL3+BR21</f>
        <v>-7.6155558982376553E-2</v>
      </c>
      <c r="BT21" s="22" cm="1">
        <f t="array" aca="1" ref="BT21" ca="1">$AN3/$AL3-SUMPRODUCT($AP3:$AU3,TRANSPOSE(BS$20:BS$25))/$AL3+BS21</f>
        <v>-7.9341256092274215E-2</v>
      </c>
      <c r="BU21" s="22" cm="1">
        <f t="array" aca="1" ref="BU21" ca="1">$AN3/$AL3-SUMPRODUCT($AP3:$AU3,TRANSPOSE(BT$20:BT$25))/$AL3+BT21</f>
        <v>-8.2250478736053317E-2</v>
      </c>
      <c r="BV21" s="22" cm="1">
        <f t="array" aca="1" ref="BV21" ca="1">$AN3/$AL3-SUMPRODUCT($AP3:$AU3,TRANSPOSE(BU$20:BU$25))/$AL3+BU21</f>
        <v>-8.4912396499010279E-2</v>
      </c>
      <c r="BW21" s="22" cm="1">
        <f t="array" aca="1" ref="BW21" ca="1">$AN3/$AL3-SUMPRODUCT($AP3:$AU3,TRANSPOSE(BV$20:BV$25))/$AL3+BV21</f>
        <v>-8.7352935800454445E-2</v>
      </c>
      <c r="BX21" s="22" cm="1">
        <f t="array" aca="1" ref="BX21" ca="1">$AN3/$AL3-SUMPRODUCT($AP3:$AU3,TRANSPOSE(BW$20:BW$25))/$AL3+BW21</f>
        <v>-8.9595147284446675E-2</v>
      </c>
      <c r="BY21" s="22" cm="1">
        <f t="array" aca="1" ref="BY21" ca="1">$AN3/$AL3-SUMPRODUCT($AP3:$AU3,TRANSPOSE(BX$20:BX$25))/$AL3+BX21</f>
        <v>-9.1659531267438754E-2</v>
      </c>
      <c r="BZ21" s="22" cm="1">
        <f t="array" aca="1" ref="BZ21" ca="1">$AN3/$AL3-SUMPRODUCT($AP3:$AU3,TRANSPOSE(BY$20:BY$25))/$AL3+BY21</f>
        <v>-9.3564326047348823E-2</v>
      </c>
      <c r="CA21" s="22" cm="1">
        <f t="array" aca="1" ref="CA21" ca="1">$AN3/$AL3-SUMPRODUCT($AP3:$AU3,TRANSPOSE(BZ$20:BZ$25))/$AL3+BZ21</f>
        <v>-9.53257633274463E-2</v>
      </c>
      <c r="CB21" s="22" cm="1">
        <f t="array" aca="1" ref="CB21" ca="1">$AN3/$AL3-SUMPRODUCT($AP3:$AU3,TRANSPOSE(CA$20:CA$25))/$AL3+CA21</f>
        <v>-9.6958294520527205E-2</v>
      </c>
      <c r="CC21" s="22" cm="1">
        <f t="array" aca="1" ref="CC21" ca="1">$AN3/$AL3-SUMPRODUCT($AP3:$AU3,TRANSPOSE(CB$20:CB$25))/$AL3+CB21</f>
        <v>-9.8474791266974226E-2</v>
      </c>
      <c r="CD21" s="22" cm="1">
        <f t="array" aca="1" ref="CD21" ca="1">$AN3/$AL3-SUMPRODUCT($AP3:$AU3,TRANSPOSE(CC$20:CC$25))/$AL3+CC21</f>
        <v>-9.9886723117977416E-2</v>
      </c>
      <c r="CE21" s="22" cm="1">
        <f t="array" aca="1" ref="CE21" ca="1">$AN3/$AL3-SUMPRODUCT($AP3:$AU3,TRANSPOSE(CD$20:CD$25))/$AL3+CD21</f>
        <v>-0.10120431499675964</v>
      </c>
      <c r="CF21" s="22" cm="1">
        <f t="array" aca="1" ref="CF21" ca="1">$AN3/$AL3-SUMPRODUCT($AP3:$AU3,TRANSPOSE(CE$20:CE$25))/$AL3+CE21</f>
        <v>-0.10243668675105494</v>
      </c>
      <c r="CG21" s="22" cm="1">
        <f t="array" aca="1" ref="CG21" ca="1">$AN3/$AL3-SUMPRODUCT($AP3:$AU3,TRANSPOSE(CF$20:CF$25))/$AL3+CF21</f>
        <v>-0.10359197684488086</v>
      </c>
      <c r="CH21" s="22" cm="1">
        <f t="array" aca="1" ref="CH21" ca="1">$AN3/$AL3-SUMPRODUCT($AP3:$AU3,TRANSPOSE(CG$20:CG$25))/$AL3+CG21</f>
        <v>-0.10467745200287185</v>
      </c>
      <c r="CI21" s="22" cm="1">
        <f t="array" aca="1" ref="CI21" ca="1">$AN3/$AL3-SUMPRODUCT($AP3:$AU3,TRANSPOSE(CH$20:CH$25))/$AL3+CH21</f>
        <v>-0.10569960441260323</v>
      </c>
      <c r="CJ21" s="22" cm="1">
        <f t="array" aca="1" ref="CJ21" ca="1">$AN3/$AL3-SUMPRODUCT($AP3:$AU3,TRANSPOSE(CI$20:CI$25))/$AL3+CI21</f>
        <v>-0.10666423790635604</v>
      </c>
      <c r="CK21" s="22" cm="1">
        <f t="array" aca="1" ref="CK21" ca="1">$AN3/$AL3-SUMPRODUCT($AP3:$AU3,TRANSPOSE(CJ$20:CJ$25))/$AL3+CJ21</f>
        <v>-0.10757654438089473</v>
      </c>
      <c r="CL21" s="22" cm="1">
        <f t="array" aca="1" ref="CL21" ca="1">$AN3/$AL3-SUMPRODUCT($AP3:$AU3,TRANSPOSE(CK$20:CK$25))/$AL3+CK21</f>
        <v>-0.10844117156964078</v>
      </c>
      <c r="CM21" s="22" cm="1">
        <f t="array" aca="1" ref="CM21" ca="1">$AN3/$AL3-SUMPRODUCT($AP3:$AU3,TRANSPOSE(CL$20:CL$25))/$AL3+CL21</f>
        <v>-0.10926228315398379</v>
      </c>
      <c r="CN21" s="22" cm="1">
        <f t="array" aca="1" ref="CN21" ca="1">$AN3/$AL3-SUMPRODUCT($AP3:$AU3,TRANSPOSE(CM$20:CM$25))/$AL3+CM21</f>
        <v>-0.11004361208746111</v>
      </c>
      <c r="CO21" s="22" cm="1">
        <f t="array" aca="1" ref="CO21" ca="1">$AN3/$AL3-SUMPRODUCT($AP3:$AU3,TRANSPOSE(CN$20:CN$25))/$AL3+CN21</f>
        <v>-0.11078850790650438</v>
      </c>
      <c r="CP21" s="22" cm="1">
        <f t="array" aca="1" ref="CP21" ca="1">$AN3/$AL3-SUMPRODUCT($AP3:$AU3,TRANSPOSE(CO$20:CO$25))/$AL3+CO21</f>
        <v>-0.11149997871287431</v>
      </c>
      <c r="CQ21" s="22" cm="1">
        <f t="array" aca="1" ref="CQ21" ca="1">$AN3/$AL3-SUMPRODUCT($AP3:$AU3,TRANSPOSE(CP$20:CP$25))/$AL3+CP21</f>
        <v>-0.11218072843450505</v>
      </c>
      <c r="CR21" s="22" cm="1">
        <f t="array" aca="1" ref="CR21" ca="1">$AN3/$AL3-SUMPRODUCT($AP3:$AU3,TRANSPOSE(CQ$20:CQ$25))/$AL3+CQ21</f>
        <v>-0.11283318990205057</v>
      </c>
      <c r="CS21" s="22" cm="1">
        <f t="array" aca="1" ref="CS21" ca="1">$AN3/$AL3-SUMPRODUCT($AP3:$AU3,TRANSPOSE(CR$20:CR$25))/$AL3+CR21</f>
        <v>-0.11345955421697693</v>
      </c>
      <c r="CT21" s="22" cm="1">
        <f t="array" aca="1" ref="CT21" ca="1">$AN3/$AL3-SUMPRODUCT($AP3:$AU3,TRANSPOSE(CS$20:CS$25))/$AL3+CS21</f>
        <v>-0.11406179683262074</v>
      </c>
      <c r="CU21" s="22" cm="1">
        <f t="array" aca="1" ref="CU21" ca="1">$AN3/$AL3-SUMPRODUCT($AP3:$AU3,TRANSPOSE(CT$20:CT$25))/$AL3+CT21</f>
        <v>-0.11464170072146687</v>
      </c>
      <c r="CV21" s="22" cm="1">
        <f t="array" aca="1" ref="CV21" ca="1">$AN3/$AL3-SUMPRODUCT($AP3:$AU3,TRANSPOSE(CU$20:CU$25))/$AL3+CU21</f>
        <v>-0.1152008769592377</v>
      </c>
      <c r="CW21" s="22" cm="1">
        <f t="array" aca="1" ref="CW21" ca="1">$AN3/$AL3-SUMPRODUCT($AP3:$AU3,TRANSPOSE(CV$20:CV$25))/$AL3+CV21</f>
        <v>-0.11574078301862525</v>
      </c>
      <c r="CX21" s="22" cm="1">
        <f t="array" aca="1" ref="CX21" ca="1">$AN3/$AL3-SUMPRODUCT($AP3:$AU3,TRANSPOSE(CW$20:CW$25))/$AL3+CW21</f>
        <v>-0.11626273903205522</v>
      </c>
      <c r="CY21" s="22" cm="1">
        <f t="array" aca="1" ref="CY21" ca="1">$AN3/$AL3-SUMPRODUCT($AP3:$AU3,TRANSPOSE(CX$20:CX$25))/$AL3+CX21</f>
        <v>-0.11676794225326437</v>
      </c>
      <c r="CZ21" s="22" cm="1">
        <f t="array" aca="1" ref="CZ21" ca="1">$AN3/$AL3-SUMPRODUCT($AP3:$AU3,TRANSPOSE(CY$20:CY$25))/$AL3+CY21</f>
        <v>-0.11725747992125912</v>
      </c>
      <c r="DA21" s="22" cm="1">
        <f t="array" aca="1" ref="DA21" ca="1">$AN3/$AL3-SUMPRODUCT($AP3:$AU3,TRANSPOSE(CZ$20:CZ$25))/$AL3+CZ21</f>
        <v>-0.11773234070700206</v>
      </c>
      <c r="DB21" s="22" cm="1">
        <f t="array" aca="1" ref="DB21" ca="1">$AN3/$AL3-SUMPRODUCT($AP3:$AU3,TRANSPOSE(DA$20:DA$25))/$AL3+DA21</f>
        <v>-0.11819342490262405</v>
      </c>
      <c r="DC21" s="22" cm="1">
        <f t="array" aca="1" ref="DC21" ca="1">$AN3/$AL3-SUMPRODUCT($AP3:$AU3,TRANSPOSE(DB$20:DB$25))/$AL3+DB21</f>
        <v>-0.11864155349475028</v>
      </c>
      <c r="DD21" s="22" cm="1">
        <f t="array" aca="1" ref="DD21" ca="1">$AN3/$AL3-SUMPRODUCT($AP3:$AU3,TRANSPOSE(DC$20:DC$25))/$AL3+DC21</f>
        <v>-0.11907747624741152</v>
      </c>
      <c r="DE21" s="22" cm="1">
        <f t="array" aca="1" ref="DE21" ca="1">$AN3/$AL3-SUMPRODUCT($AP3:$AU3,TRANSPOSE(DD$20:DD$25))/$AL3+DD21</f>
        <v>-0.11950187890573358</v>
      </c>
      <c r="DF21" s="22" cm="1">
        <f t="array" aca="1" ref="DF21" ca="1">$AN3/$AL3-SUMPRODUCT($AP3:$AU3,TRANSPOSE(DE$20:DE$25))/$AL3+DE21</f>
        <v>-0.11991538961895687</v>
      </c>
      <c r="DG21" s="22" cm="1">
        <f t="array" aca="1" ref="DG21" ca="1">$AN3/$AL3-SUMPRODUCT($AP3:$AU3,TRANSPOSE(DF$20:DF$25))/$AL3+DF21</f>
        <v>-0.12031858467013826</v>
      </c>
      <c r="DH21" s="22" cm="1">
        <f t="array" aca="1" ref="DH21" ca="1">$AN3/$AL3-SUMPRODUCT($AP3:$AU3,TRANSPOSE(DG$20:DG$25))/$AL3+DG21</f>
        <v>-0.1207119935899737</v>
      </c>
      <c r="DI21" s="22" cm="1">
        <f t="array" aca="1" ref="DI21" ca="1">$AN3/$AL3-SUMPRODUCT($AP3:$AU3,TRANSPOSE(DH$20:DH$25))/$AL3+DH21</f>
        <v>-0.12109610372338897</v>
      </c>
      <c r="DJ21" s="22" cm="1">
        <f t="array" aca="1" ref="DJ21" ca="1">$AN3/$AL3-SUMPRODUCT($AP3:$AU3,TRANSPOSE(DI$20:DI$25))/$AL3+DI21</f>
        <v>-0.12147136430977432</v>
      </c>
      <c r="DK21" s="22" cm="1">
        <f t="array" aca="1" ref="DK21" ca="1">$AN3/$AL3-SUMPRODUCT($AP3:$AU3,TRANSPOSE(DJ$20:DJ$25))/$AL3+DJ21</f>
        <v>-0.12183819013083755</v>
      </c>
      <c r="DL21" s="22" cm="1">
        <f t="array" aca="1" ref="DL21" ca="1">$AN3/$AL3-SUMPRODUCT($AP3:$AU3,TRANSPOSE(DK$20:DK$25))/$AL3+DK21</f>
        <v>-0.12219696477394995</v>
      </c>
      <c r="DM21" s="22" cm="1">
        <f t="array" aca="1" ref="DM21" ca="1">$AN3/$AL3-SUMPRODUCT($AP3:$AU3,TRANSPOSE(DL$20:DL$25))/$AL3+DL21</f>
        <v>-0.1225480435534482</v>
      </c>
      <c r="DN21" s="22" cm="1">
        <f t="array" aca="1" ref="DN21" ca="1">$AN3/$AL3-SUMPRODUCT($AP3:$AU3,TRANSPOSE(DM$20:DM$25))/$AL3+DM21</f>
        <v>-0.12289175612756309</v>
      </c>
      <c r="DO21" s="22" cm="1">
        <f t="array" aca="1" ref="DO21" ca="1">$AN3/$AL3-SUMPRODUCT($AP3:$AU3,TRANSPOSE(DN$20:DN$25))/$AL3+DN21</f>
        <v>-0.12322840884440023</v>
      </c>
      <c r="DP21" s="22" cm="1">
        <f t="array" aca="1" ref="DP21" ca="1">$AN3/$AL3-SUMPRODUCT($AP3:$AU3,TRANSPOSE(DO$20:DO$25))/$AL3+DO21</f>
        <v>-0.12355828684663522</v>
      </c>
      <c r="DQ21" s="22" cm="1">
        <f t="array" aca="1" ref="DQ21" ca="1">$AN3/$AL3-SUMPRODUCT($AP3:$AU3,TRANSPOSE(DP$20:DP$25))/$AL3+DP21</f>
        <v>-0.12388165596124906</v>
      </c>
      <c r="DR21" s="22" cm="1">
        <f t="array" aca="1" ref="DR21" ca="1">$AN3/$AL3-SUMPRODUCT($AP3:$AU3,TRANSPOSE(DQ$20:DQ$25))/$AL3+DQ21</f>
        <v>-0.12419876439768146</v>
      </c>
      <c r="DS21" s="22" cm="1">
        <f t="array" aca="1" ref="DS21" ca="1">$AN3/$AL3-SUMPRODUCT($AP3:$AU3,TRANSPOSE(DR$20:DR$25))/$AL3+DR21</f>
        <v>-0.1245098442751511</v>
      </c>
      <c r="DT21" s="22" cm="1">
        <f t="array" aca="1" ref="DT21" ca="1">$AN3/$AL3-SUMPRODUCT($AP3:$AU3,TRANSPOSE(DS$20:DS$25))/$AL3+DS21</f>
        <v>-0.12481511299757858</v>
      </c>
      <c r="DU21" s="22" cm="1">
        <f t="array" aca="1" ref="DU21" ca="1">$AN3/$AL3-SUMPRODUCT($AP3:$AU3,TRANSPOSE(DT$20:DT$25))/$AL3+DT21</f>
        <v>-0.12511477449248665</v>
      </c>
      <c r="DV21" s="22" cm="1">
        <f t="array" aca="1" ref="DV21" ca="1">$AN3/$AL3-SUMPRODUCT($AP3:$AU3,TRANSPOSE(DU$20:DU$25))/$AL3+DU21</f>
        <v>-0.12540902032842585</v>
      </c>
      <c r="DW21" s="22" cm="1">
        <f t="array" aca="1" ref="DW21" ca="1">$AN3/$AL3-SUMPRODUCT($AP3:$AU3,TRANSPOSE(DV$20:DV$25))/$AL3+DV21</f>
        <v>-0.12569803072386082</v>
      </c>
      <c r="DX21" s="22" cm="1">
        <f t="array" aca="1" ref="DX21" ca="1">$AN3/$AL3-SUMPRODUCT($AP3:$AU3,TRANSPOSE(DW$20:DW$25))/$AL3+DW21</f>
        <v>-0.12598197545901149</v>
      </c>
      <c r="DY21" s="22" cm="1">
        <f t="array" aca="1" ref="DY21" ca="1">$AN3/$AL3-SUMPRODUCT($AP3:$AU3,TRANSPOSE(DX$20:DX$25))/$AL3+DX21</f>
        <v>-0.1262610147008785</v>
      </c>
      <c r="DZ21" s="22" cm="1">
        <f t="array" aca="1" ref="DZ21" ca="1">$AN3/$AL3-SUMPRODUCT($AP3:$AU3,TRANSPOSE(DY$20:DY$25))/$AL3+DY21</f>
        <v>-0.12653529975054542</v>
      </c>
      <c r="EA21" s="22" cm="1">
        <f t="array" aca="1" ref="EA21" ca="1">$AN3/$AL3-SUMPRODUCT($AP3:$AU3,TRANSPOSE(DZ$20:DZ$25))/$AL3+DZ21</f>
        <v>-0.12680497372085631</v>
      </c>
      <c r="EB21" s="22" cm="1">
        <f t="array" aca="1" ref="EB21" ca="1">$AN3/$AL3-SUMPRODUCT($AP3:$AU3,TRANSPOSE(EA$20:EA$25))/$AL3+EA21</f>
        <v>-0.1270701721516739</v>
      </c>
      <c r="EC21" s="22" cm="1">
        <f t="array" aca="1" ref="EC21" ca="1">$AN3/$AL3-SUMPRODUCT($AP3:$AU3,TRANSPOSE(EB$20:EB$25))/$AL3+EB21</f>
        <v>-0.12733102356913584</v>
      </c>
      <c r="ED21" s="22" cm="1">
        <f t="array" aca="1" ref="ED21" ca="1">$AN3/$AL3-SUMPRODUCT($AP3:$AU3,TRANSPOSE(EC$20:EC$25))/$AL3+EC21</f>
        <v>-0.12758764999463021</v>
      </c>
      <c r="EE21" s="22" cm="1">
        <f t="array" aca="1" ref="EE21" ca="1">$AN3/$AL3-SUMPRODUCT($AP3:$AU3,TRANSPOSE(ED$20:ED$25))/$AL3+ED21</f>
        <v>-0.12784016740858423</v>
      </c>
      <c r="EF21" s="22" cm="1">
        <f t="array" aca="1" ref="EF21" ca="1">$AN3/$AL3-SUMPRODUCT($AP3:$AU3,TRANSPOSE(EE$20:EE$25))/$AL3+EE21</f>
        <v>-0.12808868617361396</v>
      </c>
      <c r="EG21" s="22" cm="1">
        <f t="array" aca="1" ref="EG21" ca="1">$AN3/$AL3-SUMPRODUCT($AP3:$AU3,TRANSPOSE(EF$20:EF$25))/$AL3+EF21</f>
        <v>-0.12833331142108748</v>
      </c>
      <c r="EH21" s="22" cm="1">
        <f t="array" aca="1" ref="EH21" ca="1">$AN3/$AL3-SUMPRODUCT($AP3:$AU3,TRANSPOSE(EG$20:EG$25))/$AL3+EG21</f>
        <v>-0.12857414340472495</v>
      </c>
      <c r="EI21" s="22" cm="1">
        <f t="array" aca="1" ref="EI21" ca="1">$AN3/$AL3-SUMPRODUCT($AP3:$AU3,TRANSPOSE(EH$20:EH$25))/$AL3+EH21</f>
        <v>-0.12881127782446436</v>
      </c>
      <c r="EJ21" s="22" cm="1">
        <f t="array" aca="1" ref="EJ21" ca="1">$AN3/$AL3-SUMPRODUCT($AP3:$AU3,TRANSPOSE(EI$20:EI$25))/$AL3+EI21</f>
        <v>-0.12904480612348557</v>
      </c>
      <c r="EK21" s="22" cm="1">
        <f t="array" aca="1" ref="EK21" ca="1">$AN3/$AL3-SUMPRODUCT($AP3:$AU3,TRANSPOSE(EJ$20:EJ$25))/$AL3+EJ21</f>
        <v>-0.12927481576097366</v>
      </c>
      <c r="EL21" s="22" cm="1">
        <f t="array" aca="1" ref="EL21" ca="1">$AN3/$AL3-SUMPRODUCT($AP3:$AU3,TRANSPOSE(EK$20:EK$25))/$AL3+EK21</f>
        <v>-0.12950139046293338</v>
      </c>
      <c r="EM21" s="22" cm="1">
        <f t="array" aca="1" ref="EM21" ca="1">$AN3/$AL3-SUMPRODUCT($AP3:$AU3,TRANSPOSE(EL$20:EL$25))/$AL3+EL21</f>
        <v>-0.12972461045312519</v>
      </c>
      <c r="EN21" s="22" cm="1">
        <f t="array" aca="1" ref="EN21" ca="1">$AN3/$AL3-SUMPRODUCT($AP3:$AU3,TRANSPOSE(EM$20:EM$25))/$AL3+EM21</f>
        <v>-0.12994455266597429</v>
      </c>
      <c r="EO21" s="22" cm="1">
        <f t="array" aca="1" ref="EO21" ca="1">$AN3/$AL3-SUMPRODUCT($AP3:$AU3,TRANSPOSE(EN$20:EN$25))/$AL3+EN21</f>
        <v>-0.13016129094311835</v>
      </c>
      <c r="EP21" s="22" cm="1">
        <f t="array" aca="1" ref="EP21" ca="1">$AN3/$AL3-SUMPRODUCT($AP3:$AU3,TRANSPOSE(EO$20:EO$25))/$AL3+EO21</f>
        <v>-0.13037489621508302</v>
      </c>
      <c r="EQ21" s="22" cm="1">
        <f t="array" aca="1" ref="EQ21" ca="1">$AN3/$AL3-SUMPRODUCT($AP3:$AU3,TRANSPOSE(EP$20:EP$25))/$AL3+EP21</f>
        <v>-0.13058543666942474</v>
      </c>
      <c r="ER21" s="22" cm="1">
        <f t="array" aca="1" ref="ER21" ca="1">$AN3/$AL3-SUMPRODUCT($AP3:$AU3,TRANSPOSE(EQ$20:EQ$25))/$AL3+EQ21</f>
        <v>-0.13079297790654662</v>
      </c>
      <c r="ES21" s="22" cm="1">
        <f t="array" aca="1" ref="ES21" ca="1">$AN3/$AL3-SUMPRODUCT($AP3:$AU3,TRANSPOSE(ER$20:ER$25))/$AL3+ER21</f>
        <v>-0.13099758308426776</v>
      </c>
    </row>
    <row r="22" spans="1:149">
      <c r="A22" s="6">
        <f ca="1">LN((RAND()^(-Results!$E$4))-1)</f>
        <v>-1.1340453578230083</v>
      </c>
      <c r="B22" s="6">
        <f ca="1">LN((RAND()^(-Results!$E$4))-1)</f>
        <v>0.50070098939688645</v>
      </c>
      <c r="C22" s="6">
        <f ca="1">LN((RAND()^(-Results!$E$4))-1)</f>
        <v>1.5328044173201207</v>
      </c>
      <c r="D22" s="6">
        <f ca="1">LN((RAND()^(-Results!$E$4))-1)</f>
        <v>3.4446103450463146</v>
      </c>
      <c r="E22" s="6">
        <f ca="1">LN((RAND()^(-Results!$E$4))-1)</f>
        <v>0.97829714071485441</v>
      </c>
      <c r="F22" s="6">
        <f ca="1">LN((RAND()^(-Results!$E$4))-1)</f>
        <v>0.94402239503798713</v>
      </c>
      <c r="G22" s="6">
        <f ca="1">LN((RAND()^(-Results!$E$4))-1)</f>
        <v>0.30781857173078819</v>
      </c>
      <c r="H22" s="6">
        <f t="shared" ca="1" si="5"/>
        <v>-2.1477223914758103</v>
      </c>
      <c r="I22" s="10">
        <f ca="1">SUMPRODUCT(J22:O22,Results!B$12:G$12)+Results!$E$5*H22</f>
        <v>-32.671389981031339</v>
      </c>
      <c r="J22" s="10">
        <f ca="1">SUMPRODUCT($A22:$F22,Results!$B$15:$G$15)</f>
        <v>-4.5667327586435755</v>
      </c>
      <c r="K22" s="10">
        <f ca="1">SUMPRODUCT($A22:$F22,Results!$B$16:$G$16)</f>
        <v>-2.2026163992354659</v>
      </c>
      <c r="L22" s="10">
        <f ca="1">SUMPRODUCT($A22:$F22,Results!$B$17:$G$17)</f>
        <v>9.7183585811883466E-2</v>
      </c>
      <c r="M22" s="10">
        <f ca="1">SUMPRODUCT($A22:$F22,Results!$B$18:$G$18)</f>
        <v>-3.5636022755159185</v>
      </c>
      <c r="N22" s="10">
        <f ca="1">SUMPRODUCT($A22:$F22,Results!$B$19:$G$19)</f>
        <v>1.6614657114086482</v>
      </c>
      <c r="O22" s="10">
        <f ca="1">SUMPRODUCT($A22:$F22,Results!$B$20:$G$20)</f>
        <v>15.75191876284326</v>
      </c>
      <c r="P22" s="10" cm="1">
        <f t="array" aca="1" ref="P22" ca="1">SUMPRODUCT(J22:O22,TRANSPOSE(BL$20:BL$25))+$AD$20-$BL$27</f>
        <v>-19.363650237767349</v>
      </c>
      <c r="Q22" s="10" cm="1">
        <f t="array" aca="1" ref="Q22" ca="1">SUMPRODUCT(J22:O22,TRANSPOSE(ES$20:ES$25))+$AD$20-$ES$27</f>
        <v>-20.23753775615651</v>
      </c>
      <c r="R22" s="10">
        <f ca="1">I22-Results!$E$5*H22</f>
        <v>-19.785055632176476</v>
      </c>
      <c r="S22" s="10" cm="1">
        <f t="array" aca="1" ref="S22" ca="1">SUMPRODUCT(J22:O22,TRANSPOSE(AR$28:AR$33))+$AD$20-$AC$26</f>
        <v>-14.830799748389644</v>
      </c>
      <c r="T22" s="10">
        <f ca="1">SUMPRODUCT(J22:O22,Results!K$9:P$9)</f>
        <v>-20.402438887499052</v>
      </c>
      <c r="U22" s="10">
        <f ca="1">SUMPRODUCT(J22:O22,Results!K$9:P$9)+$AD$20-$AC$31</f>
        <v>-20.299422482613231</v>
      </c>
      <c r="V22" s="10">
        <f t="shared" ca="1" si="6"/>
        <v>-13.307739743263991</v>
      </c>
      <c r="W22" s="10">
        <f t="shared" ca="1" si="7"/>
        <v>-12.43385222487483</v>
      </c>
      <c r="X22" s="10">
        <f t="shared" ca="1" si="8"/>
        <v>-12.886334348854863</v>
      </c>
      <c r="Y22" s="10">
        <f t="shared" ca="1" si="9"/>
        <v>-17.840590232641695</v>
      </c>
      <c r="Z22" s="10">
        <f t="shared" ca="1" si="10"/>
        <v>-43.743861575320409</v>
      </c>
      <c r="AA22" s="10">
        <f t="shared" ca="1" si="11"/>
        <v>-12.371967498418108</v>
      </c>
      <c r="AC22" s="14" t="s">
        <v>238</v>
      </c>
      <c r="AK22" s="12"/>
      <c r="AP22" s="3">
        <f ca="1">-AP4/$AL4</f>
        <v>-0.33463231812201183</v>
      </c>
      <c r="AQ22" s="3">
        <f ca="1">-AQ4/$AL4</f>
        <v>-0.14977435508231438</v>
      </c>
      <c r="AR22" s="3">
        <f ca="1">1-AR4/$AL4</f>
        <v>0.74096179042910504</v>
      </c>
      <c r="AS22" s="3">
        <f ca="1">-AS4/$AL4</f>
        <v>-2.1035565689540899E-2</v>
      </c>
      <c r="AT22" s="3">
        <f ca="1">-AT4/$AL4</f>
        <v>0.22389687514590367</v>
      </c>
      <c r="AU22" s="3">
        <f ca="1">-AU4/$AL4</f>
        <v>-8.3390431448615507E-2</v>
      </c>
      <c r="AW22" s="21">
        <f>IF(Results!$E$6=0,0,AR30)</f>
        <v>0</v>
      </c>
      <c r="AX22" s="22" cm="1">
        <f t="array" aca="1" ref="AX22" ca="1">$AN4/$AL4-SUMPRODUCT($AP4:$AU4,TRANSPOSE(AW$20:AW$25))/$AL4+AW22</f>
        <v>0.65153079346462783</v>
      </c>
      <c r="AY22" s="22" cm="1">
        <f t="array" aca="1" ref="AY22" ca="1">$AN4/$AL4-SUMPRODUCT($AP4:$AU4,TRANSPOSE(AX$20:AX$25))/$AL4+AX22</f>
        <v>0.74001946125855955</v>
      </c>
      <c r="AZ22" s="22" cm="1">
        <f t="array" aca="1" ref="AZ22" ca="1">$AN4/$AL4-SUMPRODUCT($AP4:$AU4,TRANSPOSE(AY$20:AY$25))/$AL4+AY22</f>
        <v>0.85818780570185094</v>
      </c>
      <c r="BA22" s="22" cm="1">
        <f t="array" aca="1" ref="BA22" ca="1">$AN4/$AL4-SUMPRODUCT($AP4:$AU4,TRANSPOSE(AZ$20:AZ$25))/$AL4+AZ22</f>
        <v>0.95690865166912964</v>
      </c>
      <c r="BB22" s="22" cm="1">
        <f t="array" aca="1" ref="BB22" ca="1">$AN4/$AL4-SUMPRODUCT($AP4:$AU4,TRANSPOSE(BA$20:BA$25))/$AL4+BA22</f>
        <v>1.0438349251719954</v>
      </c>
      <c r="BC22" s="22" cm="1">
        <f t="array" aca="1" ref="BC22" ca="1">$AN4/$AL4-SUMPRODUCT($AP4:$AU4,TRANSPOSE(BB$20:BB$25))/$AL4+BB22</f>
        <v>1.1201143506931026</v>
      </c>
      <c r="BD22" s="22" cm="1">
        <f t="array" aca="1" ref="BD22" ca="1">$AN4/$AL4-SUMPRODUCT($AP4:$AU4,TRANSPOSE(BC$20:BC$25))/$AL4+BC22</f>
        <v>1.187098940452435</v>
      </c>
      <c r="BE22" s="22" cm="1">
        <f t="array" aca="1" ref="BE22" ca="1">$AN4/$AL4-SUMPRODUCT($AP4:$AU4,TRANSPOSE(BD$20:BD$25))/$AL4+BD22</f>
        <v>1.2458830639710126</v>
      </c>
      <c r="BF22" s="22" cm="1">
        <f t="array" aca="1" ref="BF22" ca="1">$AN4/$AL4-SUMPRODUCT($AP4:$AU4,TRANSPOSE(BE$20:BE$25))/$AL4+BE22</f>
        <v>1.2974259497907525</v>
      </c>
      <c r="BG22" s="22" cm="1">
        <f t="array" aca="1" ref="BG22" ca="1">$AN4/$AL4-SUMPRODUCT($AP4:$AU4,TRANSPOSE(BF$20:BF$25))/$AL4+BF22</f>
        <v>1.3425711830037117</v>
      </c>
      <c r="BH22" s="22" cm="1">
        <f t="array" aca="1" ref="BH22" ca="1">$AN4/$AL4-SUMPRODUCT($AP4:$AU4,TRANSPOSE(BG$20:BG$25))/$AL4+BG22</f>
        <v>1.3820638834949464</v>
      </c>
      <c r="BI22" s="22" cm="1">
        <f t="array" aca="1" ref="BI22" ca="1">$AN4/$AL4-SUMPRODUCT($AP4:$AU4,TRANSPOSE(BH$20:BH$25))/$AL4+BH22</f>
        <v>1.4165628639943357</v>
      </c>
      <c r="BJ22" s="22" cm="1">
        <f t="array" aca="1" ref="BJ22" ca="1">$AN4/$AL4-SUMPRODUCT($AP4:$AU4,TRANSPOSE(BI$20:BI$25))/$AL4+BI22</f>
        <v>1.446650847856978</v>
      </c>
      <c r="BK22" s="22" cm="1">
        <f t="array" aca="1" ref="BK22" ca="1">$AN4/$AL4-SUMPRODUCT($AP4:$AU4,TRANSPOSE(BJ$20:BJ$25))/$AL4+BJ22</f>
        <v>1.4728433026966319</v>
      </c>
      <c r="BL22" s="22" cm="1">
        <f t="array" aca="1" ref="BL22" ca="1">$AN4/$AL4-SUMPRODUCT($AP4:$AU4,TRANSPOSE(BK$20:BK$25))/$AL4+BK22</f>
        <v>1.4955962025015386</v>
      </c>
      <c r="BM22" s="22" cm="1">
        <f t="array" aca="1" ref="BM22" ca="1">$AN4/$AL4-SUMPRODUCT($AP4:$AU4,TRANSPOSE(BL$20:BL$25))/$AL4+BL22</f>
        <v>1.5153128799238087</v>
      </c>
      <c r="BN22" s="22" cm="1">
        <f t="array" aca="1" ref="BN22" ca="1">$AN4/$AL4-SUMPRODUCT($AP4:$AU4,TRANSPOSE(BM$20:BM$25))/$AL4+BM22</f>
        <v>1.5323500858417263</v>
      </c>
      <c r="BO22" s="22" cm="1">
        <f t="array" aca="1" ref="BO22" ca="1">$AN4/$AL4-SUMPRODUCT($AP4:$AU4,TRANSPOSE(BN$20:BN$25))/$AL4+BN22</f>
        <v>1.5470233508780566</v>
      </c>
      <c r="BP22" s="22" cm="1">
        <f t="array" aca="1" ref="BP22" ca="1">$AN4/$AL4-SUMPRODUCT($AP4:$AU4,TRANSPOSE(BO$20:BO$25))/$AL4+BO22</f>
        <v>1.5596117301716115</v>
      </c>
      <c r="BQ22" s="22" cm="1">
        <f t="array" aca="1" ref="BQ22" ca="1">$AN4/$AL4-SUMPRODUCT($AP4:$AU4,TRANSPOSE(BP$20:BP$25))/$AL4+BP22</f>
        <v>1.5703620025854381</v>
      </c>
      <c r="BR22" s="22" cm="1">
        <f t="array" aca="1" ref="BR22" ca="1">$AN4/$AL4-SUMPRODUCT($AP4:$AU4,TRANSPOSE(BQ$20:BQ$25))/$AL4+BQ22</f>
        <v>1.5794923871302653</v>
      </c>
      <c r="BS22" s="22" cm="1">
        <f t="array" aca="1" ref="BS22" ca="1">$AN4/$AL4-SUMPRODUCT($AP4:$AU4,TRANSPOSE(BR$20:BR$25))/$AL4+BR22</f>
        <v>1.5871958321019255</v>
      </c>
      <c r="BT22" s="22" cm="1">
        <f t="array" aca="1" ref="BT22" ca="1">$AN4/$AL4-SUMPRODUCT($AP4:$AU4,TRANSPOSE(BS$20:BS$25))/$AL4+BS22</f>
        <v>1.5936429260359999</v>
      </c>
      <c r="BU22" s="22" cm="1">
        <f t="array" aca="1" ref="BU22" ca="1">$AN4/$AL4-SUMPRODUCT($AP4:$AU4,TRANSPOSE(BT$20:BT$25))/$AL4+BT22</f>
        <v>1.5989844739363908</v>
      </c>
      <c r="BV22" s="22" cm="1">
        <f t="array" aca="1" ref="BV22" ca="1">$AN4/$AL4-SUMPRODUCT($AP4:$AU4,TRANSPOSE(BU$20:BU$25))/$AL4+BU22</f>
        <v>1.6033537772408155</v>
      </c>
      <c r="BW22" s="22" cm="1">
        <f t="array" aca="1" ref="BW22" ca="1">$AN4/$AL4-SUMPRODUCT($AP4:$AU4,TRANSPOSE(BV$20:BV$25))/$AL4+BV22</f>
        <v>1.6068686515673485</v>
      </c>
      <c r="BX22" s="22" cm="1">
        <f t="array" aca="1" ref="BX22" ca="1">$AN4/$AL4-SUMPRODUCT($AP4:$AU4,TRANSPOSE(BW$20:BW$25))/$AL4+BW22</f>
        <v>1.6096332123752042</v>
      </c>
      <c r="BY22" s="22" cm="1">
        <f t="array" aca="1" ref="BY22" ca="1">$AN4/$AL4-SUMPRODUCT($AP4:$AU4,TRANSPOSE(BX$20:BX$25))/$AL4+BX22</f>
        <v>1.6117394552113247</v>
      </c>
      <c r="BZ22" s="22" cm="1">
        <f t="array" aca="1" ref="BZ22" ca="1">$AN4/$AL4-SUMPRODUCT($AP4:$AU4,TRANSPOSE(BY$20:BY$25))/$AL4+BY22</f>
        <v>1.613268654150342</v>
      </c>
      <c r="CA22" s="22" cm="1">
        <f t="array" aca="1" ref="CA22" ca="1">$AN4/$AL4-SUMPRODUCT($AP4:$AU4,TRANSPOSE(BZ$20:BZ$25))/$AL4+BZ22</f>
        <v>1.6142925993234347</v>
      </c>
      <c r="CB22" s="22" cm="1">
        <f t="array" aca="1" ref="CB22" ca="1">$AN4/$AL4-SUMPRODUCT($AP4:$AU4,TRANSPOSE(CA$20:CA$25))/$AL4+CA22</f>
        <v>1.6148746920310499</v>
      </c>
      <c r="CC22" s="22" cm="1">
        <f t="array" aca="1" ref="CC22" ca="1">$AN4/$AL4-SUMPRODUCT($AP4:$AU4,TRANSPOSE(CB$20:CB$25))/$AL4+CB22</f>
        <v>1.6150709138096588</v>
      </c>
      <c r="CD22" s="22" cm="1">
        <f t="array" aca="1" ref="CD22" ca="1">$AN4/$AL4-SUMPRODUCT($AP4:$AU4,TRANSPOSE(CC$20:CC$25))/$AL4+CC22</f>
        <v>1.6149306839419539</v>
      </c>
      <c r="CE22" s="22" cm="1">
        <f t="array" aca="1" ref="CE22" ca="1">$AN4/$AL4-SUMPRODUCT($AP4:$AU4,TRANSPOSE(CD$20:CD$25))/$AL4+CD22</f>
        <v>1.6144976182351871</v>
      </c>
      <c r="CF22" s="22" cm="1">
        <f t="array" aca="1" ref="CF22" ca="1">$AN4/$AL4-SUMPRODUCT($AP4:$AU4,TRANSPOSE(CE$20:CE$25))/$AL4+CE22</f>
        <v>1.6138102004188426</v>
      </c>
      <c r="CG22" s="22" cm="1">
        <f t="array" aca="1" ref="CG22" ca="1">$AN4/$AL4-SUMPRODUCT($AP4:$AU4,TRANSPOSE(CF$20:CF$25))/$AL4+CF22</f>
        <v>1.6129023762085992</v>
      </c>
      <c r="CH22" s="22" cm="1">
        <f t="array" aca="1" ref="CH22" ca="1">$AN4/$AL4-SUMPRODUCT($AP4:$AU4,TRANSPOSE(CG$20:CG$25))/$AL4+CG22</f>
        <v>1.6118040789291066</v>
      </c>
      <c r="CI22" s="22" cm="1">
        <f t="array" aca="1" ref="CI22" ca="1">$AN4/$AL4-SUMPRODUCT($AP4:$AU4,TRANSPOSE(CH$20:CH$25))/$AL4+CH22</f>
        <v>1.6105416945662863</v>
      </c>
      <c r="CJ22" s="22" cm="1">
        <f t="array" aca="1" ref="CJ22" ca="1">$AN4/$AL4-SUMPRODUCT($AP4:$AU4,TRANSPOSE(CI$20:CI$25))/$AL4+CI22</f>
        <v>1.6091384732154288</v>
      </c>
      <c r="CK22" s="22" cm="1">
        <f t="array" aca="1" ref="CK22" ca="1">$AN4/$AL4-SUMPRODUCT($AP4:$AU4,TRANSPOSE(CJ$20:CJ$25))/$AL4+CJ22</f>
        <v>1.6076148930908152</v>
      </c>
      <c r="CL22" s="22" cm="1">
        <f t="array" aca="1" ref="CL22" ca="1">$AN4/$AL4-SUMPRODUCT($AP4:$AU4,TRANSPOSE(CK$20:CK$25))/$AL4+CK22</f>
        <v>1.6059889825540146</v>
      </c>
      <c r="CM22" s="22" cm="1">
        <f t="array" aca="1" ref="CM22" ca="1">$AN4/$AL4-SUMPRODUCT($AP4:$AU4,TRANSPOSE(CL$20:CL$25))/$AL4+CL22</f>
        <v>1.604276604990829</v>
      </c>
      <c r="CN22" s="22" cm="1">
        <f t="array" aca="1" ref="CN22" ca="1">$AN4/$AL4-SUMPRODUCT($AP4:$AU4,TRANSPOSE(CM$20:CM$25))/$AL4+CM22</f>
        <v>1.6024917108117338</v>
      </c>
      <c r="CO22" s="22" cm="1">
        <f t="array" aca="1" ref="CO22" ca="1">$AN4/$AL4-SUMPRODUCT($AP4:$AU4,TRANSPOSE(CN$20:CN$25))/$AL4+CN22</f>
        <v>1.6006465603593012</v>
      </c>
      <c r="CP22" s="22" cm="1">
        <f t="array" aca="1" ref="CP22" ca="1">$AN4/$AL4-SUMPRODUCT($AP4:$AU4,TRANSPOSE(CO$20:CO$25))/$AL4+CO22</f>
        <v>1.598751921071206</v>
      </c>
      <c r="CQ22" s="22" cm="1">
        <f t="array" aca="1" ref="CQ22" ca="1">$AN4/$AL4-SUMPRODUCT($AP4:$AU4,TRANSPOSE(CP$20:CP$25))/$AL4+CP22</f>
        <v>1.5968172418624595</v>
      </c>
      <c r="CR22" s="22" cm="1">
        <f t="array" aca="1" ref="CR22" ca="1">$AN4/$AL4-SUMPRODUCT($AP4:$AU4,TRANSPOSE(CQ$20:CQ$25))/$AL4+CQ22</f>
        <v>1.5948508073498218</v>
      </c>
      <c r="CS22" s="22" cm="1">
        <f t="array" aca="1" ref="CS22" ca="1">$AN4/$AL4-SUMPRODUCT($AP4:$AU4,TRANSPOSE(CR$20:CR$25))/$AL4+CR22</f>
        <v>1.5928598742397675</v>
      </c>
      <c r="CT22" s="22" cm="1">
        <f t="array" aca="1" ref="CT22" ca="1">$AN4/$AL4-SUMPRODUCT($AP4:$AU4,TRANSPOSE(CS$20:CS$25))/$AL4+CS22</f>
        <v>1.5908507919344761</v>
      </c>
      <c r="CU22" s="22" cm="1">
        <f t="array" aca="1" ref="CU22" ca="1">$AN4/$AL4-SUMPRODUCT($AP4:$AU4,TRANSPOSE(CT$20:CT$25))/$AL4+CT22</f>
        <v>1.5888291091740614</v>
      </c>
      <c r="CV22" s="22" cm="1">
        <f t="array" aca="1" ref="CV22" ca="1">$AN4/$AL4-SUMPRODUCT($AP4:$AU4,TRANSPOSE(CU$20:CU$25))/$AL4+CU22</f>
        <v>1.5867996683241699</v>
      </c>
      <c r="CW22" s="22" cm="1">
        <f t="array" aca="1" ref="CW22" ca="1">$AN4/$AL4-SUMPRODUCT($AP4:$AU4,TRANSPOSE(CV$20:CV$25))/$AL4+CV22</f>
        <v>1.5847666887329961</v>
      </c>
      <c r="CX22" s="22" cm="1">
        <f t="array" aca="1" ref="CX22" ca="1">$AN4/$AL4-SUMPRODUCT($AP4:$AU4,TRANSPOSE(CW$20:CW$25))/$AL4+CW22</f>
        <v>1.5827338404179661</v>
      </c>
      <c r="CY22" s="22" cm="1">
        <f t="array" aca="1" ref="CY22" ca="1">$AN4/$AL4-SUMPRODUCT($AP4:$AU4,TRANSPOSE(CX$20:CX$25))/$AL4+CX22</f>
        <v>1.580704309197364</v>
      </c>
      <c r="CZ22" s="22" cm="1">
        <f t="array" aca="1" ref="CZ22" ca="1">$AN4/$AL4-SUMPRODUCT($AP4:$AU4,TRANSPOSE(CY$20:CY$25))/$AL4+CY22</f>
        <v>1.5786808542538577</v>
      </c>
      <c r="DA22" s="22" cm="1">
        <f t="array" aca="1" ref="DA22" ca="1">$AN4/$AL4-SUMPRODUCT($AP4:$AU4,TRANSPOSE(CZ$20:CZ$25))/$AL4+CZ22</f>
        <v>1.5766658590033131</v>
      </c>
      <c r="DB22" s="22" cm="1">
        <f t="array" aca="1" ref="DB22" ca="1">$AN4/$AL4-SUMPRODUCT($AP4:$AU4,TRANSPOSE(DA$20:DA$25))/$AL4+DA22</f>
        <v>1.5746613760417756</v>
      </c>
      <c r="DC22" s="22" cm="1">
        <f t="array" aca="1" ref="DC22" ca="1">$AN4/$AL4-SUMPRODUCT($AP4:$AU4,TRANSPOSE(DB$20:DB$25))/$AL4+DB22</f>
        <v>1.5726691668545305</v>
      </c>
      <c r="DD22" s="22" cm="1">
        <f t="array" aca="1" ref="DD22" ca="1">$AN4/$AL4-SUMPRODUCT($AP4:$AU4,TRANSPOSE(DC$20:DC$25))/$AL4+DC22</f>
        <v>1.570690736892433</v>
      </c>
      <c r="DE22" s="22" cm="1">
        <f t="array" aca="1" ref="DE22" ca="1">$AN4/$AL4-SUMPRODUCT($AP4:$AU4,TRANSPOSE(DD$20:DD$25))/$AL4+DD22</f>
        <v>1.5687273665509998</v>
      </c>
      <c r="DF22" s="22" cm="1">
        <f t="array" aca="1" ref="DF22" ca="1">$AN4/$AL4-SUMPRODUCT($AP4:$AU4,TRANSPOSE(DE$20:DE$25))/$AL4+DE22</f>
        <v>1.5667801385261</v>
      </c>
      <c r="DG22" s="22" cm="1">
        <f t="array" aca="1" ref="DG22" ca="1">$AN4/$AL4-SUMPRODUCT($AP4:$AU4,TRANSPOSE(DF$20:DF$25))/$AL4+DF22</f>
        <v>1.5648499619654939</v>
      </c>
      <c r="DH22" s="22" cm="1">
        <f t="array" aca="1" ref="DH22" ca="1">$AN4/$AL4-SUMPRODUCT($AP4:$AU4,TRANSPOSE(DG$20:DG$25))/$AL4+DG22</f>
        <v>1.5629375937871701</v>
      </c>
      <c r="DI22" s="22" cm="1">
        <f t="array" aca="1" ref="DI22" ca="1">$AN4/$AL4-SUMPRODUCT($AP4:$AU4,TRANSPOSE(DH$20:DH$25))/$AL4+DH22</f>
        <v>1.5610436574926798</v>
      </c>
      <c r="DJ22" s="22" cm="1">
        <f t="array" aca="1" ref="DJ22" ca="1">$AN4/$AL4-SUMPRODUCT($AP4:$AU4,TRANSPOSE(DI$20:DI$25))/$AL4+DI22</f>
        <v>1.5591686597658376</v>
      </c>
      <c r="DK22" s="22" cm="1">
        <f t="array" aca="1" ref="DK22" ca="1">$AN4/$AL4-SUMPRODUCT($AP4:$AU4,TRANSPOSE(DJ$20:DJ$25))/$AL4+DJ22</f>
        <v>1.5573130051136816</v>
      </c>
      <c r="DL22" s="22" cm="1">
        <f t="array" aca="1" ref="DL22" ca="1">$AN4/$AL4-SUMPRODUCT($AP4:$AU4,TRANSPOSE(DK$20:DK$25))/$AL4+DK22</f>
        <v>1.5554770087769509</v>
      </c>
      <c r="DM22" s="22" cm="1">
        <f t="array" aca="1" ref="DM22" ca="1">$AN4/$AL4-SUMPRODUCT($AP4:$AU4,TRANSPOSE(DL$20:DL$25))/$AL4+DL22</f>
        <v>1.5536609081111241</v>
      </c>
      <c r="DN22" s="22" cm="1">
        <f t="array" aca="1" ref="DN22" ca="1">$AN4/$AL4-SUMPRODUCT($AP4:$AU4,TRANSPOSE(DM$20:DM$25))/$AL4+DM22</f>
        <v>1.5518648726158615</v>
      </c>
      <c r="DO22" s="22" cm="1">
        <f t="array" aca="1" ref="DO22" ca="1">$AN4/$AL4-SUMPRODUCT($AP4:$AU4,TRANSPOSE(DN$20:DN$25))/$AL4+DN22</f>
        <v>1.5500890127701548</v>
      </c>
      <c r="DP22" s="22" cm="1">
        <f t="array" aca="1" ref="DP22" ca="1">$AN4/$AL4-SUMPRODUCT($AP4:$AU4,TRANSPOSE(DO$20:DO$25))/$AL4+DO22</f>
        <v>1.5483333878123293</v>
      </c>
      <c r="DQ22" s="22" cm="1">
        <f t="array" aca="1" ref="DQ22" ca="1">$AN4/$AL4-SUMPRODUCT($AP4:$AU4,TRANSPOSE(DP$20:DP$25))/$AL4+DP22</f>
        <v>1.5465980125879593</v>
      </c>
      <c r="DR22" s="22" cm="1">
        <f t="array" aca="1" ref="DR22" ca="1">$AN4/$AL4-SUMPRODUCT($AP4:$AU4,TRANSPOSE(DQ$20:DQ$25))/$AL4+DQ22</f>
        <v>1.5448828635745322</v>
      </c>
      <c r="DS22" s="22" cm="1">
        <f t="array" aca="1" ref="DS22" ca="1">$AN4/$AL4-SUMPRODUCT($AP4:$AU4,TRANSPOSE(DR$20:DR$25))/$AL4+DR22</f>
        <v>1.5431878841791176</v>
      </c>
      <c r="DT22" s="22" cm="1">
        <f t="array" aca="1" ref="DT22" ca="1">$AN4/$AL4-SUMPRODUCT($AP4:$AU4,TRANSPOSE(DS$20:DS$25))/$AL4+DS22</f>
        <v>1.5415129893941479</v>
      </c>
      <c r="DU22" s="22" cm="1">
        <f t="array" aca="1" ref="DU22" ca="1">$AN4/$AL4-SUMPRODUCT($AP4:$AU4,TRANSPOSE(DT$20:DT$25))/$AL4+DT22</f>
        <v>1.5398580698865729</v>
      </c>
      <c r="DV22" s="22" cm="1">
        <f t="array" aca="1" ref="DV22" ca="1">$AN4/$AL4-SUMPRODUCT($AP4:$AU4,TRANSPOSE(DU$20:DU$25))/$AL4+DU22</f>
        <v>1.5382229955869269</v>
      </c>
      <c r="DW22" s="22" cm="1">
        <f t="array" aca="1" ref="DW22" ca="1">$AN4/$AL4-SUMPRODUCT($AP4:$AU4,TRANSPOSE(DV$20:DV$25))/$AL4+DV22</f>
        <v>1.5366076188371371</v>
      </c>
      <c r="DX22" s="22" cm="1">
        <f t="array" aca="1" ref="DX22" ca="1">$AN4/$AL4-SUMPRODUCT($AP4:$AU4,TRANSPOSE(DW$20:DW$25))/$AL4+DW22</f>
        <v>1.5350117771490739</v>
      </c>
      <c r="DY22" s="22" cm="1">
        <f t="array" aca="1" ref="DY22" ca="1">$AN4/$AL4-SUMPRODUCT($AP4:$AU4,TRANSPOSE(DX$20:DX$25))/$AL4+DX22</f>
        <v>1.5334352956198085</v>
      </c>
      <c r="DZ22" s="22" cm="1">
        <f t="array" aca="1" ref="DZ22" ca="1">$AN4/$AL4-SUMPRODUCT($AP4:$AU4,TRANSPOSE(DY$20:DY$25))/$AL4+DY22</f>
        <v>1.5318779890442067</v>
      </c>
      <c r="EA22" s="22" cm="1">
        <f t="array" aca="1" ref="EA22" ca="1">$AN4/$AL4-SUMPRODUCT($AP4:$AU4,TRANSPOSE(DZ$20:DZ$25))/$AL4+DZ22</f>
        <v>1.5303396637607558</v>
      </c>
      <c r="EB22" s="22" cm="1">
        <f t="array" aca="1" ref="EB22" ca="1">$AN4/$AL4-SUMPRODUCT($AP4:$AU4,TRANSPOSE(EA$20:EA$25))/$AL4+EA22</f>
        <v>1.5288201192623505</v>
      </c>
      <c r="EC22" s="22" cm="1">
        <f t="array" aca="1" ref="EC22" ca="1">$AN4/$AL4-SUMPRODUCT($AP4:$AU4,TRANSPOSE(EB$20:EB$25))/$AL4+EB22</f>
        <v>1.5273191496000615</v>
      </c>
      <c r="ED22" s="22" cm="1">
        <f t="array" aca="1" ref="ED22" ca="1">$AN4/$AL4-SUMPRODUCT($AP4:$AU4,TRANSPOSE(EC$20:EC$25))/$AL4+EC22</f>
        <v>1.5258365446046482</v>
      </c>
      <c r="EE22" s="22" cm="1">
        <f t="array" aca="1" ref="EE22" ca="1">$AN4/$AL4-SUMPRODUCT($AP4:$AU4,TRANSPOSE(ED$20:ED$25))/$AL4+ED22</f>
        <v>1.5243720909476779</v>
      </c>
      <c r="EF22" s="22" cm="1">
        <f t="array" aca="1" ref="EF22" ca="1">$AN4/$AL4-SUMPRODUCT($AP4:$AU4,TRANSPOSE(EE$20:EE$25))/$AL4+EE22</f>
        <v>1.5229255730615652</v>
      </c>
      <c r="EG22" s="22" cm="1">
        <f t="array" aca="1" ref="EG22" ca="1">$AN4/$AL4-SUMPRODUCT($AP4:$AU4,TRANSPOSE(EF$20:EF$25))/$AL4+EF22</f>
        <v>1.52149677393558</v>
      </c>
      <c r="EH22" s="22" cm="1">
        <f t="array" aca="1" ref="EH22" ca="1">$AN4/$AL4-SUMPRODUCT($AP4:$AU4,TRANSPOSE(EG$20:EG$25))/$AL4+EG22</f>
        <v>1.5200854758028739</v>
      </c>
      <c r="EI22" s="22" cm="1">
        <f t="array" aca="1" ref="EI22" ca="1">$AN4/$AL4-SUMPRODUCT($AP4:$AU4,TRANSPOSE(EH$20:EH$25))/$AL4+EH22</f>
        <v>1.5186914607318061</v>
      </c>
      <c r="EJ22" s="22" cm="1">
        <f t="array" aca="1" ref="EJ22" ca="1">$AN4/$AL4-SUMPRODUCT($AP4:$AU4,TRANSPOSE(EI$20:EI$25))/$AL4+EI22</f>
        <v>1.5173145111332962</v>
      </c>
      <c r="EK22" s="22" cm="1">
        <f t="array" aca="1" ref="EK22" ca="1">$AN4/$AL4-SUMPRODUCT($AP4:$AU4,TRANSPOSE(EJ$20:EJ$25))/$AL4+EJ22</f>
        <v>1.5159544101945339</v>
      </c>
      <c r="EL22" s="22" cm="1">
        <f t="array" aca="1" ref="EL22" ca="1">$AN4/$AL4-SUMPRODUCT($AP4:$AU4,TRANSPOSE(EK$20:EK$25))/$AL4+EK22</f>
        <v>1.5146109422481717</v>
      </c>
      <c r="EM22" s="22" cm="1">
        <f t="array" aca="1" ref="EM22" ca="1">$AN4/$AL4-SUMPRODUCT($AP4:$AU4,TRANSPOSE(EL$20:EL$25))/$AL4+EL22</f>
        <v>1.513283893085035</v>
      </c>
      <c r="EN22" s="22" cm="1">
        <f t="array" aca="1" ref="EN22" ca="1">$AN4/$AL4-SUMPRODUCT($AP4:$AU4,TRANSPOSE(EM$20:EM$25))/$AL4+EM22</f>
        <v>1.5119730502174404</v>
      </c>
      <c r="EO22" s="22" cm="1">
        <f t="array" aca="1" ref="EO22" ca="1">$AN4/$AL4-SUMPRODUCT($AP4:$AU4,TRANSPOSE(EN$20:EN$25))/$AL4+EN22</f>
        <v>1.5106782030993606</v>
      </c>
      <c r="EP22" s="22" cm="1">
        <f t="array" aca="1" ref="EP22" ca="1">$AN4/$AL4-SUMPRODUCT($AP4:$AU4,TRANSPOSE(EO$20:EO$25))/$AL4+EO22</f>
        <v>1.5093991433089395</v>
      </c>
      <c r="EQ22" s="22" cm="1">
        <f t="array" aca="1" ref="EQ22" ca="1">$AN4/$AL4-SUMPRODUCT($AP4:$AU4,TRANSPOSE(EP$20:EP$25))/$AL4+EP22</f>
        <v>1.5081356646981952</v>
      </c>
      <c r="ER22" s="22" cm="1">
        <f t="array" aca="1" ref="ER22" ca="1">$AN4/$AL4-SUMPRODUCT($AP4:$AU4,TRANSPOSE(EQ$20:EQ$25))/$AL4+EQ22</f>
        <v>1.5068875635141765</v>
      </c>
      <c r="ES22" s="22" cm="1">
        <f t="array" aca="1" ref="ES22" ca="1">$AN4/$AL4-SUMPRODUCT($AP4:$AU4,TRANSPOSE(ER$20:ER$25))/$AL4+ER22</f>
        <v>1.5056546384953169</v>
      </c>
    </row>
    <row r="23" spans="1:149">
      <c r="A23" s="6">
        <f ca="1">LN((RAND()^(-Results!$E$4))-1)</f>
        <v>0.52609508892596368</v>
      </c>
      <c r="B23" s="6">
        <f ca="1">LN((RAND()^(-Results!$E$4))-1)</f>
        <v>0.35032633652695061</v>
      </c>
      <c r="C23" s="6">
        <f ca="1">LN((RAND()^(-Results!$E$4))-1)</f>
        <v>1.7205782892887724</v>
      </c>
      <c r="D23" s="6">
        <f ca="1">LN((RAND()^(-Results!$E$4))-1)</f>
        <v>3.2783265170140425</v>
      </c>
      <c r="E23" s="6">
        <f ca="1">LN((RAND()^(-Results!$E$4))-1)</f>
        <v>1.7901152711640196</v>
      </c>
      <c r="F23" s="6">
        <f ca="1">LN((RAND()^(-Results!$E$4))-1)</f>
        <v>3.3414168942230726</v>
      </c>
      <c r="G23" s="6">
        <f ca="1">LN((RAND()^(-Results!$E$4))-1)</f>
        <v>2.4085488473950867</v>
      </c>
      <c r="H23" s="6">
        <f t="shared" ca="1" si="5"/>
        <v>-4.6992115811511859E-2</v>
      </c>
      <c r="I23" s="10">
        <f ca="1">SUMPRODUCT(J23:O23,Results!B$12:G$12)+Results!$E$5*H23</f>
        <v>-20.138992453137234</v>
      </c>
      <c r="J23" s="10">
        <f ca="1">SUMPRODUCT($A23:$F23,Results!$B$15:$G$15)</f>
        <v>-1.6363000230603373</v>
      </c>
      <c r="K23" s="10">
        <f ca="1">SUMPRODUCT($A23:$F23,Results!$B$16:$G$16)</f>
        <v>18.177692881854398</v>
      </c>
      <c r="L23" s="10">
        <f ca="1">SUMPRODUCT($A23:$F23,Results!$B$17:$G$17)</f>
        <v>-1.4139229432929303</v>
      </c>
      <c r="M23" s="10">
        <f ca="1">SUMPRODUCT($A23:$F23,Results!$B$18:$G$18)</f>
        <v>-3.667405147307393</v>
      </c>
      <c r="N23" s="10">
        <f ca="1">SUMPRODUCT($A23:$F23,Results!$B$19:$G$19)</f>
        <v>7.8487051683082836</v>
      </c>
      <c r="O23" s="10">
        <f ca="1">SUMPRODUCT($A23:$F23,Results!$B$20:$G$20)</f>
        <v>14.822108814389431</v>
      </c>
      <c r="P23" s="10" cm="1">
        <f t="array" aca="1" ref="P23" ca="1">SUMPRODUCT(J23:O23,TRANSPOSE(BL$20:BL$25))+$AD$20-$BL$27</f>
        <v>-19.661062063228897</v>
      </c>
      <c r="Q23" s="10" cm="1">
        <f t="array" aca="1" ref="Q23" ca="1">SUMPRODUCT(J23:O23,TRANSPOSE(ES$20:ES$25))+$AD$20-$ES$27</f>
        <v>-20.679981517016607</v>
      </c>
      <c r="R23" s="10">
        <f ca="1">I23-Results!$E$5*H23</f>
        <v>-19.857039758268165</v>
      </c>
      <c r="S23" s="10" cm="1">
        <f t="array" aca="1" ref="S23" ca="1">SUMPRODUCT(J23:O23,TRANSPOSE(AR$28:AR$33))+$AD$20-$AC$26</f>
        <v>-16.695834795240778</v>
      </c>
      <c r="T23" s="10">
        <f ca="1">SUMPRODUCT(J23:O23,Results!K$9:P$9)</f>
        <v>-20.745158673019539</v>
      </c>
      <c r="U23" s="10">
        <f ca="1">SUMPRODUCT(J23:O23,Results!K$9:P$9)+$AD$20-$AC$31</f>
        <v>-20.642142268133718</v>
      </c>
      <c r="V23" s="10">
        <f t="shared" ca="1" si="6"/>
        <v>-0.47793038990833736</v>
      </c>
      <c r="W23" s="10">
        <f t="shared" ca="1" si="7"/>
        <v>0.54098906387937262</v>
      </c>
      <c r="X23" s="10">
        <f t="shared" ca="1" si="8"/>
        <v>-0.28195269486906938</v>
      </c>
      <c r="Y23" s="10">
        <f t="shared" ca="1" si="9"/>
        <v>-3.4431576578964567</v>
      </c>
      <c r="Z23" s="10">
        <f t="shared" ca="1" si="10"/>
        <v>-31.211464047426304</v>
      </c>
      <c r="AA23" s="10">
        <f t="shared" ca="1" si="11"/>
        <v>0.50314981499648326</v>
      </c>
      <c r="AC23" s="28">
        <f ca="1">COUNT(A:A)</f>
        <v>1000</v>
      </c>
      <c r="AK23" s="12"/>
      <c r="AP23" s="3">
        <f ca="1">-AP5/$AL5</f>
        <v>-0.18653437178933766</v>
      </c>
      <c r="AQ23" s="3">
        <f ca="1">-AQ5/$AL5</f>
        <v>-3.6789059788918603E-2</v>
      </c>
      <c r="AR23" s="3">
        <f ca="1">-AR5/$AL5</f>
        <v>-2.0514137836201093E-2</v>
      </c>
      <c r="AS23" s="3">
        <f ca="1">1-AS5/$AL5</f>
        <v>0.87051259475747444</v>
      </c>
      <c r="AT23" s="3">
        <f ca="1">-AT5/$AL5</f>
        <v>0.17025929089376707</v>
      </c>
      <c r="AU23" s="3">
        <f ca="1">-AU5/$AL5</f>
        <v>0.2171701046651611</v>
      </c>
      <c r="AW23" s="21">
        <f>IF(Results!$E$6=0,0,AR31)</f>
        <v>0</v>
      </c>
      <c r="AX23" s="22" cm="1">
        <f t="array" aca="1" ref="AX23" ca="1">$AN5/$AL5-SUMPRODUCT($AP5:$AU5,TRANSPOSE(AW$20:AW$25))/$AL5+AW23</f>
        <v>0.41362023673499376</v>
      </c>
      <c r="AY23" s="22" cm="1">
        <f t="array" aca="1" ref="AY23" ca="1">$AN5/$AL5-SUMPRODUCT($AP5:$AU5,TRANSPOSE(AX$20:AX$25))/$AL5+AX23</f>
        <v>0.3278369645135486</v>
      </c>
      <c r="AZ23" s="22" cm="1">
        <f t="array" aca="1" ref="AZ23" ca="1">$AN5/$AL5-SUMPRODUCT($AP5:$AU5,TRANSPOSE(AY$20:AY$25))/$AL5+AY23</f>
        <v>0.29288861457622745</v>
      </c>
      <c r="BA23" s="22" cm="1">
        <f t="array" aca="1" ref="BA23" ca="1">$AN5/$AL5-SUMPRODUCT($AP5:$AU5,TRANSPOSE(AZ$20:AZ$25))/$AL5+AZ23</f>
        <v>0.25822607883864651</v>
      </c>
      <c r="BB23" s="22" cm="1">
        <f t="array" aca="1" ref="BB23" ca="1">$AN5/$AL5-SUMPRODUCT($AP5:$AU5,TRANSPOSE(BA$20:BA$25))/$AL5+BA23</f>
        <v>0.22731552465029031</v>
      </c>
      <c r="BC23" s="22" cm="1">
        <f t="array" aca="1" ref="BC23" ca="1">$AN5/$AL5-SUMPRODUCT($AP5:$AU5,TRANSPOSE(BB$20:BB$25))/$AL5+BB23</f>
        <v>0.19931163963316706</v>
      </c>
      <c r="BD23" s="22" cm="1">
        <f t="array" aca="1" ref="BD23" ca="1">$AN5/$AL5-SUMPRODUCT($AP5:$AU5,TRANSPOSE(BC$20:BC$25))/$AL5+BC23</f>
        <v>0.17387984584597477</v>
      </c>
      <c r="BE23" s="22" cm="1">
        <f t="array" aca="1" ref="BE23" ca="1">$AN5/$AL5-SUMPRODUCT($AP5:$AU5,TRANSPOSE(BD$20:BD$25))/$AL5+BD23</f>
        <v>0.15071486684154733</v>
      </c>
      <c r="BF23" s="22" cm="1">
        <f t="array" aca="1" ref="BF23" ca="1">$AN5/$AL5-SUMPRODUCT($AP5:$AU5,TRANSPOSE(BE$20:BE$25))/$AL5+BE23</f>
        <v>0.1295546207166301</v>
      </c>
      <c r="BG23" s="22" cm="1">
        <f t="array" aca="1" ref="BG23" ca="1">$AN5/$AL5-SUMPRODUCT($AP5:$AU5,TRANSPOSE(BF$20:BF$25))/$AL5+BF23</f>
        <v>0.11016904337528427</v>
      </c>
      <c r="BH23" s="22" cm="1">
        <f t="array" aca="1" ref="BH23" ca="1">$AN5/$AL5-SUMPRODUCT($AP5:$AU5,TRANSPOSE(BG$20:BG$25))/$AL5+BG23</f>
        <v>9.2355328265736447E-2</v>
      </c>
      <c r="BI23" s="22" cm="1">
        <f t="array" aca="1" ref="BI23" ca="1">$AN5/$AL5-SUMPRODUCT($AP5:$AU5,TRANSPOSE(BH$20:BH$25))/$AL5+BH23</f>
        <v>7.5934420995335206E-2</v>
      </c>
      <c r="BJ23" s="22" cm="1">
        <f t="array" aca="1" ref="BJ23" ca="1">$AN5/$AL5-SUMPRODUCT($AP5:$AU5,TRANSPOSE(BI$20:BI$25))/$AL5+BI23</f>
        <v>6.0748164067833954E-2</v>
      </c>
      <c r="BK23" s="22" cm="1">
        <f t="array" aca="1" ref="BK23" ca="1">$AN5/$AL5-SUMPRODUCT($AP5:$AU5,TRANSPOSE(BJ$20:BJ$25))/$AL5+BJ23</f>
        <v>4.6656847012263469E-2</v>
      </c>
      <c r="BL23" s="22" cm="1">
        <f t="array" aca="1" ref="BL23" ca="1">$AN5/$AL5-SUMPRODUCT($AP5:$AU5,TRANSPOSE(BK$20:BK$25))/$AL5+BK23</f>
        <v>3.3537060585801748E-2</v>
      </c>
      <c r="BM23" s="22" cm="1">
        <f t="array" aca="1" ref="BM23" ca="1">$AN5/$AL5-SUMPRODUCT($AP5:$AU5,TRANSPOSE(BL$20:BL$25))/$AL5+BL23</f>
        <v>2.1279805076975244E-2</v>
      </c>
      <c r="BN23" s="22" cm="1">
        <f t="array" aca="1" ref="BN23" ca="1">$AN5/$AL5-SUMPRODUCT($AP5:$AU5,TRANSPOSE(BM$20:BM$25))/$AL5+BM23</f>
        <v>9.7888187193415632E-3</v>
      </c>
      <c r="BO23" s="22" cm="1">
        <f t="array" aca="1" ref="BO23" ca="1">$AN5/$AL5-SUMPRODUCT($AP5:$AU5,TRANSPOSE(BN$20:BN$25))/$AL5+BN23</f>
        <v>-1.0209004841489344E-3</v>
      </c>
      <c r="BP23" s="22" cm="1">
        <f t="array" aca="1" ref="BP23" ca="1">$AN5/$AL5-SUMPRODUCT($AP5:$AU5,TRANSPOSE(BO$20:BO$25))/$AL5+BO23</f>
        <v>-1.1224402200209038E-2</v>
      </c>
      <c r="BQ23" s="22" cm="1">
        <f t="array" aca="1" ref="BQ23" ca="1">$AN5/$AL5-SUMPRODUCT($AP5:$AU5,TRANSPOSE(BP$20:BP$25))/$AL5+BP23</f>
        <v>-2.0887940240540026E-2</v>
      </c>
      <c r="BR23" s="22" cm="1">
        <f t="array" aca="1" ref="BR23" ca="1">$AN5/$AL5-SUMPRODUCT($AP5:$AU5,TRANSPOSE(BQ$20:BQ$25))/$AL5+BQ23</f>
        <v>-3.0069995486566914E-2</v>
      </c>
      <c r="BS23" s="22" cm="1">
        <f t="array" aca="1" ref="BS23" ca="1">$AN5/$AL5-SUMPRODUCT($AP5:$AU5,TRANSPOSE(BR$20:BR$25))/$AL5+BR23</f>
        <v>-3.8822180648793003E-2</v>
      </c>
      <c r="BT23" s="22" cm="1">
        <f t="array" aca="1" ref="BT23" ca="1">$AN5/$AL5-SUMPRODUCT($AP5:$AU5,TRANSPOSE(BS$20:BS$25))/$AL5+BS23</f>
        <v>-4.7190040469439531E-2</v>
      </c>
      <c r="BU23" s="22" cm="1">
        <f t="array" aca="1" ref="BU23" ca="1">$AN5/$AL5-SUMPRODUCT($AP5:$AU5,TRANSPOSE(BT$20:BT$25))/$AL5+BT23</f>
        <v>-5.521375941007528E-2</v>
      </c>
      <c r="BV23" s="22" cm="1">
        <f t="array" aca="1" ref="BV23" ca="1">$AN5/$AL5-SUMPRODUCT($AP5:$AU5,TRANSPOSE(BU$20:BU$25))/$AL5+BU23</f>
        <v>-6.2928787480662662E-2</v>
      </c>
      <c r="BW23" s="22" cm="1">
        <f t="array" aca="1" ref="BW23" ca="1">$AN5/$AL5-SUMPRODUCT($AP5:$AU5,TRANSPOSE(BV$20:BV$25))/$AL5+BV23</f>
        <v>-7.0366393640834468E-2</v>
      </c>
      <c r="BX23" s="22" cm="1">
        <f t="array" aca="1" ref="BX23" ca="1">$AN5/$AL5-SUMPRODUCT($AP5:$AU5,TRANSPOSE(BW$20:BW$25))/$AL5+BW23</f>
        <v>-7.7554155119582857E-2</v>
      </c>
      <c r="BY23" s="22" cm="1">
        <f t="array" aca="1" ref="BY23" ca="1">$AN5/$AL5-SUMPRODUCT($AP5:$AU5,TRANSPOSE(BX$20:BX$25))/$AL5+BX23</f>
        <v>-8.4516390039591827E-2</v>
      </c>
      <c r="BZ23" s="22" cm="1">
        <f t="array" aca="1" ref="BZ23" ca="1">$AN5/$AL5-SUMPRODUCT($AP5:$AU5,TRANSPOSE(BY$20:BY$25))/$AL5+BY23</f>
        <v>-9.1274539882824801E-2</v>
      </c>
      <c r="CA23" s="22" cm="1">
        <f t="array" aca="1" ref="CA23" ca="1">$AN5/$AL5-SUMPRODUCT($AP5:$AU5,TRANSPOSE(BZ$20:BZ$25))/$AL5+BZ23</f>
        <v>-9.7847507582004611E-2</v>
      </c>
      <c r="CB23" s="22" cm="1">
        <f t="array" aca="1" ref="CB23" ca="1">$AN5/$AL5-SUMPRODUCT($AP5:$AU5,TRANSPOSE(CA$20:CA$25))/$AL5+CA23</f>
        <v>-0.10425195635707235</v>
      </c>
      <c r="CC23" s="22" cm="1">
        <f t="array" aca="1" ref="CC23" ca="1">$AN5/$AL5-SUMPRODUCT($AP5:$AU5,TRANSPOSE(CB$20:CB$25))/$AL5+CB23</f>
        <v>-0.11050257382666118</v>
      </c>
      <c r="CD23" s="22" cm="1">
        <f t="array" aca="1" ref="CD23" ca="1">$AN5/$AL5-SUMPRODUCT($AP5:$AU5,TRANSPOSE(CC$20:CC$25))/$AL5+CC23</f>
        <v>-0.11661230540327328</v>
      </c>
      <c r="CE23" s="22" cm="1">
        <f t="array" aca="1" ref="CE23" ca="1">$AN5/$AL5-SUMPRODUCT($AP5:$AU5,TRANSPOSE(CD$20:CD$25))/$AL5+CD23</f>
        <v>-0.12259256051943296</v>
      </c>
      <c r="CF23" s="22" cm="1">
        <f t="array" aca="1" ref="CF23" ca="1">$AN5/$AL5-SUMPRODUCT($AP5:$AU5,TRANSPOSE(CE$20:CE$25))/$AL5+CE23</f>
        <v>-0.12845339482371343</v>
      </c>
      <c r="CG23" s="22" cm="1">
        <f t="array" aca="1" ref="CG23" ca="1">$AN5/$AL5-SUMPRODUCT($AP5:$AU5,TRANSPOSE(CF$20:CF$25))/$AL5+CF23</f>
        <v>-0.13420367112411336</v>
      </c>
      <c r="CH23" s="22" cm="1">
        <f t="array" aca="1" ref="CH23" ca="1">$AN5/$AL5-SUMPRODUCT($AP5:$AU5,TRANSPOSE(CG$20:CG$25))/$AL5+CG23</f>
        <v>-0.13985120153638597</v>
      </c>
      <c r="CI23" s="22" cm="1">
        <f t="array" aca="1" ref="CI23" ca="1">$AN5/$AL5-SUMPRODUCT($AP5:$AU5,TRANSPOSE(CH$20:CH$25))/$AL5+CH23</f>
        <v>-0.14540287301183741</v>
      </c>
      <c r="CJ23" s="22" cm="1">
        <f t="array" aca="1" ref="CJ23" ca="1">$AN5/$AL5-SUMPRODUCT($AP5:$AU5,TRANSPOSE(CI$20:CI$25))/$AL5+CI23</f>
        <v>-0.15086475816857159</v>
      </c>
      <c r="CK23" s="22" cm="1">
        <f t="array" aca="1" ref="CK23" ca="1">$AN5/$AL5-SUMPRODUCT($AP5:$AU5,TRANSPOSE(CJ$20:CJ$25))/$AL5+CJ23</f>
        <v>-0.15624221312843795</v>
      </c>
      <c r="CL23" s="22" cm="1">
        <f t="array" aca="1" ref="CL23" ca="1">$AN5/$AL5-SUMPRODUCT($AP5:$AU5,TRANSPOSE(CK$20:CK$25))/$AL5+CK23</f>
        <v>-0.16153996386571806</v>
      </c>
      <c r="CM23" s="22" cm="1">
        <f t="array" aca="1" ref="CM23" ca="1">$AN5/$AL5-SUMPRODUCT($AP5:$AU5,TRANSPOSE(CL$20:CL$25))/$AL5+CL23</f>
        <v>-0.16676218239993457</v>
      </c>
      <c r="CN23" s="22" cm="1">
        <f t="array" aca="1" ref="CN23" ca="1">$AN5/$AL5-SUMPRODUCT($AP5:$AU5,TRANSPOSE(CM$20:CM$25))/$AL5+CM23</f>
        <v>-0.17191255401149591</v>
      </c>
      <c r="CO23" s="22" cm="1">
        <f t="array" aca="1" ref="CO23" ca="1">$AN5/$AL5-SUMPRODUCT($AP5:$AU5,TRANSPOSE(CN$20:CN$25))/$AL5+CN23</f>
        <v>-0.17699433652290009</v>
      </c>
      <c r="CP23" s="22" cm="1">
        <f t="array" aca="1" ref="CP23" ca="1">$AN5/$AL5-SUMPRODUCT($AP5:$AU5,TRANSPOSE(CO$20:CO$25))/$AL5+CO23</f>
        <v>-0.18201041256787304</v>
      </c>
      <c r="CQ23" s="22" cm="1">
        <f t="array" aca="1" ref="CQ23" ca="1">$AN5/$AL5-SUMPRODUCT($AP5:$AU5,TRANSPOSE(CP$20:CP$25))/$AL5+CP23</f>
        <v>-0.18696333566433326</v>
      </c>
      <c r="CR23" s="22" cm="1">
        <f t="array" aca="1" ref="CR23" ca="1">$AN5/$AL5-SUMPRODUCT($AP5:$AU5,TRANSPOSE(CQ$20:CQ$25))/$AL5+CQ23</f>
        <v>-0.19185537081283371</v>
      </c>
      <c r="CS23" s="22" cm="1">
        <f t="array" aca="1" ref="CS23" ca="1">$AN5/$AL5-SUMPRODUCT($AP5:$AU5,TRANSPOSE(CR$20:CR$25))/$AL5+CR23</f>
        <v>-0.19668853025875088</v>
      </c>
      <c r="CT23" s="22" cm="1">
        <f t="array" aca="1" ref="CT23" ca="1">$AN5/$AL5-SUMPRODUCT($AP5:$AU5,TRANSPOSE(CS$20:CS$25))/$AL5+CS23</f>
        <v>-0.20146460498270674</v>
      </c>
      <c r="CU23" s="22" cm="1">
        <f t="array" aca="1" ref="CU23" ca="1">$AN5/$AL5-SUMPRODUCT($AP5:$AU5,TRANSPOSE(CT$20:CT$25))/$AL5+CT23</f>
        <v>-0.20618519241842348</v>
      </c>
      <c r="CV23" s="22" cm="1">
        <f t="array" aca="1" ref="CV23" ca="1">$AN5/$AL5-SUMPRODUCT($AP5:$AU5,TRANSPOSE(CU$20:CU$25))/$AL5+CU23</f>
        <v>-0.21085172083944709</v>
      </c>
      <c r="CW23" s="22" cm="1">
        <f t="array" aca="1" ref="CW23" ca="1">$AN5/$AL5-SUMPRODUCT($AP5:$AU5,TRANSPOSE(CV$20:CV$25))/$AL5+CV23</f>
        <v>-0.2154654708050654</v>
      </c>
      <c r="CX23" s="22" cm="1">
        <f t="array" aca="1" ref="CX23" ca="1">$AN5/$AL5-SUMPRODUCT($AP5:$AU5,TRANSPOSE(CW$20:CW$25))/$AL5+CW23</f>
        <v>-0.22002759401052863</v>
      </c>
      <c r="CY23" s="22" cm="1">
        <f t="array" aca="1" ref="CY23" ca="1">$AN5/$AL5-SUMPRODUCT($AP5:$AU5,TRANSPOSE(CX$20:CX$25))/$AL5+CX23</f>
        <v>-0.22453912984667251</v>
      </c>
      <c r="CZ23" s="22" cm="1">
        <f t="array" aca="1" ref="CZ23" ca="1">$AN5/$AL5-SUMPRODUCT($AP5:$AU5,TRANSPOSE(CY$20:CY$25))/$AL5+CY23</f>
        <v>-0.22900101993865463</v>
      </c>
      <c r="DA23" s="22" cm="1">
        <f t="array" aca="1" ref="DA23" ca="1">$AN5/$AL5-SUMPRODUCT($AP5:$AU5,TRANSPOSE(CZ$20:CZ$25))/$AL5+CZ23</f>
        <v>-0.23341412090219871</v>
      </c>
      <c r="DB23" s="22" cm="1">
        <f t="array" aca="1" ref="DB23" ca="1">$AN5/$AL5-SUMPRODUCT($AP5:$AU5,TRANSPOSE(DA$20:DA$25))/$AL5+DA23</f>
        <v>-0.23777921552804987</v>
      </c>
      <c r="DC23" s="22" cm="1">
        <f t="array" aca="1" ref="DC23" ca="1">$AN5/$AL5-SUMPRODUCT($AP5:$AU5,TRANSPOSE(DB$20:DB$25))/$AL5+DB23</f>
        <v>-0.24209702258083754</v>
      </c>
      <c r="DD23" s="22" cm="1">
        <f t="array" aca="1" ref="DD23" ca="1">$AN5/$AL5-SUMPRODUCT($AP5:$AU5,TRANSPOSE(DC$20:DC$25))/$AL5+DC23</f>
        <v>-0.24636820537687326</v>
      </c>
      <c r="DE23" s="22" cm="1">
        <f t="array" aca="1" ref="DE23" ca="1">$AN5/$AL5-SUMPRODUCT($AP5:$AU5,TRANSPOSE(DD$20:DD$25))/$AL5+DD23</f>
        <v>-0.25059337928624359</v>
      </c>
      <c r="DF23" s="22" cm="1">
        <f t="array" aca="1" ref="DF23" ca="1">$AN5/$AL5-SUMPRODUCT($AP5:$AU5,TRANSPOSE(DE$20:DE$25))/$AL5+DE23</f>
        <v>-0.25477311828760035</v>
      </c>
      <c r="DG23" s="22" cm="1">
        <f t="array" aca="1" ref="DG23" ca="1">$AN5/$AL5-SUMPRODUCT($AP5:$AU5,TRANSPOSE(DF$20:DF$25))/$AL5+DF23</f>
        <v>-0.25890796068906136</v>
      </c>
      <c r="DH23" s="22" cm="1">
        <f t="array" aca="1" ref="DH23" ca="1">$AN5/$AL5-SUMPRODUCT($AP5:$AU5,TRANSPOSE(DG$20:DG$25))/$AL5+DG23</f>
        <v>-0.26299841411537356</v>
      </c>
      <c r="DI23" s="22" cm="1">
        <f t="array" aca="1" ref="DI23" ca="1">$AN5/$AL5-SUMPRODUCT($AP5:$AU5,TRANSPOSE(DH$20:DH$25))/$AL5+DH23</f>
        <v>-0.2670449598497654</v>
      </c>
      <c r="DJ23" s="22" cm="1">
        <f t="array" aca="1" ref="DJ23" ca="1">$AN5/$AL5-SUMPRODUCT($AP5:$AU5,TRANSPOSE(DI$20:DI$25))/$AL5+DI23</f>
        <v>-0.27104805660854969</v>
      </c>
      <c r="DK23" s="22" cm="1">
        <f t="array" aca="1" ref="DK23" ca="1">$AN5/$AL5-SUMPRODUCT($AP5:$AU5,TRANSPOSE(DJ$20:DJ$25))/$AL5+DJ23</f>
        <v>-0.2750081438173716</v>
      </c>
      <c r="DL23" s="22" cm="1">
        <f t="array" aca="1" ref="DL23" ca="1">$AN5/$AL5-SUMPRODUCT($AP5:$AU5,TRANSPOSE(DK$20:DK$25))/$AL5+DK23</f>
        <v>-0.27892564444989293</v>
      </c>
      <c r="DM23" s="22" cm="1">
        <f t="array" aca="1" ref="DM23" ca="1">$AN5/$AL5-SUMPRODUCT($AP5:$AU5,TRANSPOSE(DL$20:DL$25))/$AL5+DL23</f>
        <v>-0.28280096748254174</v>
      </c>
      <c r="DN23" s="22" cm="1">
        <f t="array" aca="1" ref="DN23" ca="1">$AN5/$AL5-SUMPRODUCT($AP5:$AU5,TRANSPOSE(DM$20:DM$25))/$AL5+DM23</f>
        <v>-0.28663451001262535</v>
      </c>
      <c r="DO23" s="22" cm="1">
        <f t="array" aca="1" ref="DO23" ca="1">$AN5/$AL5-SUMPRODUCT($AP5:$AU5,TRANSPOSE(DN$20:DN$25))/$AL5+DN23</f>
        <v>-0.29042665908150733</v>
      </c>
      <c r="DP23" s="22" cm="1">
        <f t="array" aca="1" ref="DP23" ca="1">$AN5/$AL5-SUMPRODUCT($AP5:$AU5,TRANSPOSE(DO$20:DO$25))/$AL5+DO23</f>
        <v>-0.29417779323960763</v>
      </c>
      <c r="DQ23" s="22" cm="1">
        <f t="array" aca="1" ref="DQ23" ca="1">$AN5/$AL5-SUMPRODUCT($AP5:$AU5,TRANSPOSE(DP$20:DP$25))/$AL5+DP23</f>
        <v>-0.297888283885613</v>
      </c>
      <c r="DR23" s="22" cm="1">
        <f t="array" aca="1" ref="DR23" ca="1">$AN5/$AL5-SUMPRODUCT($AP5:$AU5,TRANSPOSE(DQ$20:DQ$25))/$AL5+DQ23</f>
        <v>-0.30155849640842741</v>
      </c>
      <c r="DS23" s="22" cm="1">
        <f t="array" aca="1" ref="DS23" ca="1">$AN5/$AL5-SUMPRODUCT($AP5:$AU5,TRANSPOSE(DR$20:DR$25))/$AL5+DR23</f>
        <v>-0.30518879115698017</v>
      </c>
      <c r="DT23" s="22" cm="1">
        <f t="array" aca="1" ref="DT23" ca="1">$AN5/$AL5-SUMPRODUCT($AP5:$AU5,TRANSPOSE(DS$20:DS$25))/$AL5+DS23</f>
        <v>-0.3087795242600011</v>
      </c>
      <c r="DU23" s="22" cm="1">
        <f t="array" aca="1" ref="DU23" ca="1">$AN5/$AL5-SUMPRODUCT($AP5:$AU5,TRANSPOSE(DT$20:DT$25))/$AL5+DT23</f>
        <v>-0.31233104831521097</v>
      </c>
      <c r="DV23" s="22" cm="1">
        <f t="array" aca="1" ref="DV23" ca="1">$AN5/$AL5-SUMPRODUCT($AP5:$AU5,TRANSPOSE(DU$20:DU$25))/$AL5+DU23</f>
        <v>-0.31584371296502739</v>
      </c>
      <c r="DW23" s="22" cm="1">
        <f t="array" aca="1" ref="DW23" ca="1">$AN5/$AL5-SUMPRODUCT($AP5:$AU5,TRANSPOSE(DV$20:DV$25))/$AL5+DV23</f>
        <v>-0.31931786537381729</v>
      </c>
      <c r="DX23" s="22" cm="1">
        <f t="array" aca="1" ref="DX23" ca="1">$AN5/$AL5-SUMPRODUCT($AP5:$AU5,TRANSPOSE(DW$20:DW$25))/$AL5+DW23</f>
        <v>-0.32275385061989303</v>
      </c>
      <c r="DY23" s="22" cm="1">
        <f t="array" aca="1" ref="DY23" ca="1">$AN5/$AL5-SUMPRODUCT($AP5:$AU5,TRANSPOSE(DX$20:DX$25))/$AL5+DX23</f>
        <v>-0.32615201201384109</v>
      </c>
      <c r="DZ23" s="22" cm="1">
        <f t="array" aca="1" ref="DZ23" ca="1">$AN5/$AL5-SUMPRODUCT($AP5:$AU5,TRANSPOSE(DY$20:DY$25))/$AL5+DY23</f>
        <v>-0.3295126913533441</v>
      </c>
      <c r="EA23" s="22" cm="1">
        <f t="array" aca="1" ref="EA23" ca="1">$AN5/$AL5-SUMPRODUCT($AP5:$AU5,TRANSPOSE(DZ$20:DZ$25))/$AL5+DZ23</f>
        <v>-0.33283622912340499</v>
      </c>
      <c r="EB23" s="22" cm="1">
        <f t="array" aca="1" ref="EB23" ca="1">$AN5/$AL5-SUMPRODUCT($AP5:$AU5,TRANSPOSE(EA$20:EA$25))/$AL5+EA23</f>
        <v>-0.33612296464977454</v>
      </c>
      <c r="EC23" s="22" cm="1">
        <f t="array" aca="1" ref="EC23" ca="1">$AN5/$AL5-SUMPRODUCT($AP5:$AU5,TRANSPOSE(EB$20:EB$25))/$AL5+EB23</f>
        <v>-0.33937323621240539</v>
      </c>
      <c r="ED23" s="22" cm="1">
        <f t="array" aca="1" ref="ED23" ca="1">$AN5/$AL5-SUMPRODUCT($AP5:$AU5,TRANSPOSE(EC$20:EC$25))/$AL5+EC23</f>
        <v>-0.34258738112490211</v>
      </c>
      <c r="EE23" s="22" cm="1">
        <f t="array" aca="1" ref="EE23" ca="1">$AN5/$AL5-SUMPRODUCT($AP5:$AU5,TRANSPOSE(ED$20:ED$25))/$AL5+ED23</f>
        <v>-0.34576573578517389</v>
      </c>
      <c r="EF23" s="22" cm="1">
        <f t="array" aca="1" ref="EF23" ca="1">$AN5/$AL5-SUMPRODUCT($AP5:$AU5,TRANSPOSE(EE$20:EE$25))/$AL5+EE23</f>
        <v>-0.34890863570183367</v>
      </c>
      <c r="EG23" s="22" cm="1">
        <f t="array" aca="1" ref="EG23" ca="1">$AN5/$AL5-SUMPRODUCT($AP5:$AU5,TRANSPOSE(EF$20:EF$25))/$AL5+EF23</f>
        <v>-0.35201641550030111</v>
      </c>
      <c r="EH23" s="22" cm="1">
        <f t="array" aca="1" ref="EH23" ca="1">$AN5/$AL5-SUMPRODUCT($AP5:$AU5,TRANSPOSE(EG$20:EG$25))/$AL5+EG23</f>
        <v>-0.35508940891204871</v>
      </c>
      <c r="EI23" s="22" cm="1">
        <f t="array" aca="1" ref="EI23" ca="1">$AN5/$AL5-SUMPRODUCT($AP5:$AU5,TRANSPOSE(EH$20:EH$25))/$AL5+EH23</f>
        <v>-0.35812794874997922</v>
      </c>
      <c r="EJ23" s="22" cm="1">
        <f t="array" aca="1" ref="EJ23" ca="1">$AN5/$AL5-SUMPRODUCT($AP5:$AU5,TRANSPOSE(EI$20:EI$25))/$AL5+EI23</f>
        <v>-0.36113236687252392</v>
      </c>
      <c r="EK23" s="22" cm="1">
        <f t="array" aca="1" ref="EK23" ca="1">$AN5/$AL5-SUMPRODUCT($AP5:$AU5,TRANSPOSE(EJ$20:EJ$25))/$AL5+EJ23</f>
        <v>-0.36410299413869918</v>
      </c>
      <c r="EL23" s="22" cm="1">
        <f t="array" aca="1" ref="EL23" ca="1">$AN5/$AL5-SUMPRODUCT($AP5:$AU5,TRANSPOSE(EK$20:EK$25))/$AL5+EK23</f>
        <v>-0.36704016035605519</v>
      </c>
      <c r="EM23" s="22" cm="1">
        <f t="array" aca="1" ref="EM23" ca="1">$AN5/$AL5-SUMPRODUCT($AP5:$AU5,TRANSPOSE(EL$20:EL$25))/$AL5+EL23</f>
        <v>-0.36994419422317815</v>
      </c>
      <c r="EN23" s="22" cm="1">
        <f t="array" aca="1" ref="EN23" ca="1">$AN5/$AL5-SUMPRODUCT($AP5:$AU5,TRANSPOSE(EM$20:EM$25))/$AL5+EM23</f>
        <v>-0.37281542326817335</v>
      </c>
      <c r="EO23" s="22" cm="1">
        <f t="array" aca="1" ref="EO23" ca="1">$AN5/$AL5-SUMPRODUCT($AP5:$AU5,TRANSPOSE(EN$20:EN$25))/$AL5+EN23</f>
        <v>-0.37565417378435012</v>
      </c>
      <c r="EP23" s="22" cm="1">
        <f t="array" aca="1" ref="EP23" ca="1">$AN5/$AL5-SUMPRODUCT($AP5:$AU5,TRANSPOSE(EO$20:EO$25))/$AL5+EO23</f>
        <v>-0.37846077076414691</v>
      </c>
      <c r="EQ23" s="22" cm="1">
        <f t="array" aca="1" ref="EQ23" ca="1">$AN5/$AL5-SUMPRODUCT($AP5:$AU5,TRANSPOSE(EP$20:EP$25))/$AL5+EP23</f>
        <v>-0.38123553783217851</v>
      </c>
      <c r="ER23" s="22" cm="1">
        <f t="array" aca="1" ref="ER23" ca="1">$AN5/$AL5-SUMPRODUCT($AP5:$AU5,TRANSPOSE(EQ$20:EQ$25))/$AL5+EQ23</f>
        <v>-0.38397879717815092</v>
      </c>
      <c r="ES23" s="22" cm="1">
        <f t="array" aca="1" ref="ES23" ca="1">$AN5/$AL5-SUMPRODUCT($AP5:$AU5,TRANSPOSE(ER$20:ER$25))/$AL5+ER23</f>
        <v>-0.38669086949026571</v>
      </c>
    </row>
    <row r="24" spans="1:149">
      <c r="A24" s="6">
        <f ca="1">LN((RAND()^(-Results!$E$4))-1)</f>
        <v>1.1377755170607242</v>
      </c>
      <c r="B24" s="6">
        <f ca="1">LN((RAND()^(-Results!$E$4))-1)</f>
        <v>-0.38150491322368502</v>
      </c>
      <c r="C24" s="6">
        <f ca="1">LN((RAND()^(-Results!$E$4))-1)</f>
        <v>1.2001385804634404</v>
      </c>
      <c r="D24" s="6">
        <f ca="1">LN((RAND()^(-Results!$E$4))-1)</f>
        <v>2.4713695947398193</v>
      </c>
      <c r="E24" s="6">
        <f ca="1">LN((RAND()^(-Results!$E$4))-1)</f>
        <v>2.3058269030086809</v>
      </c>
      <c r="F24" s="6">
        <f ca="1">LN((RAND()^(-Results!$E$4))-1)</f>
        <v>6.2543817764428375</v>
      </c>
      <c r="G24" s="6">
        <f ca="1">LN((RAND()^(-Results!$E$4))-1)</f>
        <v>5.2837442429041683</v>
      </c>
      <c r="H24" s="6">
        <f t="shared" ca="1" si="5"/>
        <v>2.8282032796975698</v>
      </c>
      <c r="I24" s="10">
        <f ca="1">SUMPRODUCT(J24:O24,Results!B$12:G$12)+Results!$E$5*H24</f>
        <v>-10.952928210291276</v>
      </c>
      <c r="J24" s="10">
        <f ca="1">SUMPRODUCT($A24:$F24,Results!$B$15:$G$15)</f>
        <v>-2.5628988573684639</v>
      </c>
      <c r="K24" s="10">
        <f ca="1">SUMPRODUCT($A24:$F24,Results!$B$16:$G$16)</f>
        <v>37.939973771939329</v>
      </c>
      <c r="L24" s="10">
        <f ca="1">SUMPRODUCT($A24:$F24,Results!$B$17:$G$17)</f>
        <v>-6.3729175530471185</v>
      </c>
      <c r="M24" s="10">
        <f ca="1">SUMPRODUCT($A24:$F24,Results!$B$18:$G$18)</f>
        <v>-3.6351187299293679</v>
      </c>
      <c r="N24" s="10">
        <f ca="1">SUMPRODUCT($A24:$F24,Results!$B$19:$G$19)</f>
        <v>14.81435590700711</v>
      </c>
      <c r="O24" s="10">
        <f ca="1">SUMPRODUCT($A24:$F24,Results!$B$20:$G$20)</f>
        <v>12.543411952640044</v>
      </c>
      <c r="P24" s="10" cm="1">
        <f t="array" aca="1" ref="P24" ca="1">SUMPRODUCT(J24:O24,TRANSPOSE(BL$20:BL$25))+$AD$20-$BL$27</f>
        <v>-27.400153399866113</v>
      </c>
      <c r="Q24" s="10" cm="1">
        <f t="array" aca="1" ref="Q24" ca="1">SUMPRODUCT(J24:O24,TRANSPOSE(ES$20:ES$25))+$AD$20-$ES$27</f>
        <v>-29.258296907671195</v>
      </c>
      <c r="R24" s="10">
        <f ca="1">I24-Results!$E$5*H24</f>
        <v>-27.922147888476694</v>
      </c>
      <c r="S24" s="10" cm="1">
        <f t="array" aca="1" ref="S24" ca="1">SUMPRODUCT(J24:O24,TRANSPOSE(AR$28:AR$33))+$AD$20-$AC$26</f>
        <v>-24.130804617061358</v>
      </c>
      <c r="T24" s="10">
        <f ca="1">SUMPRODUCT(J24:O24,Results!K$9:P$9)</f>
        <v>-29.218509168696002</v>
      </c>
      <c r="U24" s="10">
        <f ca="1">SUMPRODUCT(J24:O24,Results!K$9:P$9)+$AD$20-$AC$31</f>
        <v>-29.115492763810181</v>
      </c>
      <c r="V24" s="10">
        <f t="shared" ca="1" si="6"/>
        <v>16.447225189574837</v>
      </c>
      <c r="W24" s="10">
        <f t="shared" ca="1" si="7"/>
        <v>18.305368697379919</v>
      </c>
      <c r="X24" s="10">
        <f t="shared" ca="1" si="8"/>
        <v>16.969219678185418</v>
      </c>
      <c r="Y24" s="10">
        <f t="shared" ca="1" si="9"/>
        <v>13.177876406770082</v>
      </c>
      <c r="Z24" s="10">
        <f t="shared" ca="1" si="10"/>
        <v>-22.025399804580346</v>
      </c>
      <c r="AA24" s="10">
        <f t="shared" ca="1" si="11"/>
        <v>18.162564553518905</v>
      </c>
      <c r="AK24" s="12"/>
      <c r="AP24" s="3">
        <f ca="1">-AP6/$AL6</f>
        <v>0.32521792013457512</v>
      </c>
      <c r="AQ24" s="3">
        <f ca="1">-AQ6/$AL6</f>
        <v>-0.27243021497280145</v>
      </c>
      <c r="AR24" s="3">
        <f ca="1">-AR6/$AL6</f>
        <v>0.17136763386745721</v>
      </c>
      <c r="AS24" s="3">
        <f ca="1">-AS6/$AL6</f>
        <v>0.13362647577724646</v>
      </c>
      <c r="AT24" s="3">
        <f ca="1">1-AT6/$AL6</f>
        <v>0.41503387468328778</v>
      </c>
      <c r="AU24" s="3">
        <f ca="1">-AU6/$AL6</f>
        <v>-0.12479158215160631</v>
      </c>
      <c r="AW24" s="21">
        <f>IF(Results!$E$6=0,0,AR32)</f>
        <v>0</v>
      </c>
      <c r="AX24" s="22" cm="1">
        <f t="array" aca="1" ref="AX24" ca="1">$AN6/$AL6-SUMPRODUCT($AP6:$AU6,TRANSPOSE(AW$20:AW$25))/$AL6+AW24</f>
        <v>-0.73525111182849678</v>
      </c>
      <c r="AY24" s="22" cm="1">
        <f t="array" aca="1" ref="AY24" ca="1">$AN6/$AL6-SUMPRODUCT($AP6:$AU6,TRANSPOSE(AX$20:AX$25))/$AL6+AX24</f>
        <v>-0.59480852489988867</v>
      </c>
      <c r="AZ24" s="22" cm="1">
        <f t="array" aca="1" ref="AZ24" ca="1">$AN6/$AL6-SUMPRODUCT($AP6:$AU6,TRANSPOSE(AY$20:AY$25))/$AL6+AY24</f>
        <v>-0.53310752429624797</v>
      </c>
      <c r="BA24" s="22" cm="1">
        <f t="array" aca="1" ref="BA24" ca="1">$AN6/$AL6-SUMPRODUCT($AP6:$AU6,TRANSPOSE(AZ$20:AZ$25))/$AL6+AZ24</f>
        <v>-0.47109215643583968</v>
      </c>
      <c r="BB24" s="22" cm="1">
        <f t="array" aca="1" ref="BB24" ca="1">$AN6/$AL6-SUMPRODUCT($AP6:$AU6,TRANSPOSE(BA$20:BA$25))/$AL6+BA24</f>
        <v>-0.41611000973771384</v>
      </c>
      <c r="BC24" s="22" cm="1">
        <f t="array" aca="1" ref="BC24" ca="1">$AN6/$AL6-SUMPRODUCT($AP6:$AU6,TRANSPOSE(BB$20:BB$25))/$AL6+BB24</f>
        <v>-0.36715089160207093</v>
      </c>
      <c r="BD24" s="22" cm="1">
        <f t="array" aca="1" ref="BD24" ca="1">$AN6/$AL6-SUMPRODUCT($AP6:$AU6,TRANSPOSE(BC$20:BC$25))/$AL6+BC24</f>
        <v>-0.32366188254022976</v>
      </c>
      <c r="BE24" s="22" cm="1">
        <f t="array" aca="1" ref="BE24" ca="1">$AN6/$AL6-SUMPRODUCT($AP6:$AU6,TRANSPOSE(BD$20:BD$25))/$AL6+BD24</f>
        <v>-0.28504684455291784</v>
      </c>
      <c r="BF24" s="22" cm="1">
        <f t="array" aca="1" ref="BF24" ca="1">$AN6/$AL6-SUMPRODUCT($AP6:$AU6,TRANSPOSE(BE$20:BE$25))/$AL6+BE24</f>
        <v>-0.25076109957792514</v>
      </c>
      <c r="BG24" s="22" cm="1">
        <f t="array" aca="1" ref="BG24" ca="1">$AN6/$AL6-SUMPRODUCT($AP6:$AU6,TRANSPOSE(BF$20:BF$25))/$AL6+BF24</f>
        <v>-0.22031636211096139</v>
      </c>
      <c r="BH24" s="22" cm="1">
        <f t="array" aca="1" ref="BH24" ca="1">$AN6/$AL6-SUMPRODUCT($AP6:$AU6,TRANSPOSE(BG$20:BG$25))/$AL6+BG24</f>
        <v>-0.19327834577605763</v>
      </c>
      <c r="BI24" s="22" cm="1">
        <f t="array" aca="1" ref="BI24" ca="1">$AN6/$AL6-SUMPRODUCT($AP6:$AU6,TRANSPOSE(BH$20:BH$25))/$AL6+BH24</f>
        <v>-0.16926181118846351</v>
      </c>
      <c r="BJ24" s="22" cm="1">
        <f t="array" aca="1" ref="BJ24" ca="1">$AN6/$AL6-SUMPRODUCT($AP6:$AU6,TRANSPOSE(BI$20:BI$25))/$AL6+BI24</f>
        <v>-0.14792530276455518</v>
      </c>
      <c r="BK24" s="22" cm="1">
        <f t="array" aca="1" ref="BK24" ca="1">$AN6/$AL6-SUMPRODUCT($AP6:$AU6,TRANSPOSE(BJ$20:BJ$25))/$AL6+BJ24</f>
        <v>-0.12896624482462404</v>
      </c>
      <c r="BL24" s="22" cm="1">
        <f t="array" aca="1" ref="BL24" ca="1">$AN6/$AL6-SUMPRODUCT($AP6:$AU6,TRANSPOSE(BK$20:BK$25))/$AL6+BK24</f>
        <v>-0.11211652302993147</v>
      </c>
      <c r="BM24" s="22" cm="1">
        <f t="array" aca="1" ref="BM24" ca="1">$AN6/$AL6-SUMPRODUCT($AP6:$AU6,TRANSPOSE(BL$20:BL$25))/$AL6+BL24</f>
        <v>-9.7138550198045515E-2</v>
      </c>
      <c r="BN24" s="22" cm="1">
        <f t="array" aca="1" ref="BN24" ca="1">$AN6/$AL6-SUMPRODUCT($AP6:$AU6,TRANSPOSE(BM$20:BM$25))/$AL6+BM24</f>
        <v>-8.382177644842026E-2</v>
      </c>
      <c r="BO24" s="22" cm="1">
        <f t="array" aca="1" ref="BO24" ca="1">$AN6/$AL6-SUMPRODUCT($AP6:$AU6,TRANSPOSE(BN$20:BN$25))/$AL6+BN24</f>
        <v>-7.1979597467404788E-2</v>
      </c>
      <c r="BP24" s="22" cm="1">
        <f t="array" aca="1" ref="BP24" ca="1">$AN6/$AL6-SUMPRODUCT($AP6:$AU6,TRANSPOSE(BO$20:BO$25))/$AL6+BO24</f>
        <v>-6.1446616612922389E-2</v>
      </c>
      <c r="BQ24" s="22" cm="1">
        <f t="array" aca="1" ref="BQ24" ca="1">$AN6/$AL6-SUMPRODUCT($AP6:$AU6,TRANSPOSE(BP$20:BP$25))/$AL6+BP24</f>
        <v>-5.2076220678059393E-2</v>
      </c>
      <c r="BR24" s="22" cm="1">
        <f t="array" aca="1" ref="BR24" ca="1">$AN6/$AL6-SUMPRODUCT($AP6:$AU6,TRANSPOSE(BQ$20:BQ$25))/$AL6+BQ24</f>
        <v>-4.3738433447566116E-2</v>
      </c>
      <c r="BS24" s="22" cm="1">
        <f t="array" aca="1" ref="BS24" ca="1">$AN6/$AL6-SUMPRODUCT($AP6:$AU6,TRANSPOSE(BR$20:BR$25))/$AL6+BR24</f>
        <v>-3.6318015210199506E-2</v>
      </c>
      <c r="BT24" s="22" cm="1">
        <f t="array" aca="1" ref="BT24" ca="1">$AN6/$AL6-SUMPRODUCT($AP6:$AU6,TRANSPOSE(BS$20:BS$25))/$AL6+BS24</f>
        <v>-2.9712780018179674E-2</v>
      </c>
      <c r="BU24" s="22" cm="1">
        <f t="array" aca="1" ref="BU24" ca="1">$AN6/$AL6-SUMPRODUCT($AP6:$AU6,TRANSPOSE(BT$20:BT$25))/$AL6+BT24</f>
        <v>-2.3832105715390184E-2</v>
      </c>
      <c r="BV24" s="22" cm="1">
        <f t="array" aca="1" ref="BV24" ca="1">$AN6/$AL6-SUMPRODUCT($AP6:$AU6,TRANSPOSE(BU$20:BU$25))/$AL6+BU24</f>
        <v>-1.8595614620955825E-2</v>
      </c>
      <c r="BW24" s="22" cm="1">
        <f t="array" aca="1" ref="BW24" ca="1">$AN6/$AL6-SUMPRODUCT($AP6:$AU6,TRANSPOSE(BV$20:BV$25))/$AL6+BV24</f>
        <v>-1.3932005292527139E-2</v>
      </c>
      <c r="BX24" s="22" cm="1">
        <f t="array" aca="1" ref="BX24" ca="1">$AN6/$AL6-SUMPRODUCT($AP6:$AU6,TRANSPOSE(BW$20:BW$25))/$AL6+BW24</f>
        <v>-9.778018040414671E-3</v>
      </c>
      <c r="BY24" s="22" cm="1">
        <f t="array" aca="1" ref="BY24" ca="1">$AN6/$AL6-SUMPRODUCT($AP6:$AU6,TRANSPOSE(BX$20:BX$25))/$AL6+BX24</f>
        <v>-6.0775188527038004E-3</v>
      </c>
      <c r="BZ24" s="22" cm="1">
        <f t="array" aca="1" ref="BZ24" ca="1">$AN6/$AL6-SUMPRODUCT($AP6:$AU6,TRANSPOSE(BY$20:BY$25))/$AL6+BY24</f>
        <v>-2.7806881521315052E-3</v>
      </c>
      <c r="CA24" s="22" cm="1">
        <f t="array" aca="1" ref="CA24" ca="1">$AN6/$AL6-SUMPRODUCT($AP6:$AU6,TRANSPOSE(BZ$20:BZ$25))/$AL6+BZ24</f>
        <v>1.5669763596803943E-4</v>
      </c>
      <c r="CB24" s="22" cm="1">
        <f t="array" aca="1" ref="CB24" ca="1">$AN6/$AL6-SUMPRODUCT($AP6:$AU6,TRANSPOSE(CA$20:CA$25))/$AL6+CA24</f>
        <v>2.7739023457631351E-3</v>
      </c>
      <c r="CC24" s="22" cm="1">
        <f t="array" aca="1" ref="CC24" ca="1">$AN6/$AL6-SUMPRODUCT($AP6:$AU6,TRANSPOSE(CB$20:CB$25))/$AL6+CB24</f>
        <v>5.1057935829883494E-3</v>
      </c>
      <c r="CD24" s="22" cm="1">
        <f t="array" aca="1" ref="CD24" ca="1">$AN6/$AL6-SUMPRODUCT($AP6:$AU6,TRANSPOSE(CC$20:CC$25))/$AL6+CC24</f>
        <v>7.1833418259013015E-3</v>
      </c>
      <c r="CE24" s="22" cm="1">
        <f t="array" aca="1" ref="CE24" ca="1">$AN6/$AL6-SUMPRODUCT($AP6:$AU6,TRANSPOSE(CD$20:CD$25))/$AL6+CD24</f>
        <v>9.0340624971807504E-3</v>
      </c>
      <c r="CF24" s="22" cm="1">
        <f t="array" aca="1" ref="CF24" ca="1">$AN6/$AL6-SUMPRODUCT($AP6:$AU6,TRANSPOSE(CE$20:CE$25))/$AL6+CE24</f>
        <v>1.0682407541776406E-2</v>
      </c>
      <c r="CG24" s="22" cm="1">
        <f t="array" aca="1" ref="CG24" ca="1">$AN6/$AL6-SUMPRODUCT($AP6:$AU6,TRANSPOSE(CF$20:CF$25))/$AL6+CF24</f>
        <v>1.2150112295935989E-2</v>
      </c>
      <c r="CH24" s="22" cm="1">
        <f t="array" aca="1" ref="CH24" ca="1">$AN6/$AL6-SUMPRODUCT($AP6:$AU6,TRANSPOSE(CG$20:CG$25))/$AL6+CG24</f>
        <v>1.3456502768912082E-2</v>
      </c>
      <c r="CI24" s="22" cm="1">
        <f t="array" aca="1" ref="CI24" ca="1">$AN6/$AL6-SUMPRODUCT($AP6:$AU6,TRANSPOSE(CH$20:CH$25))/$AL6+CH24</f>
        <v>1.4618767871327654E-2</v>
      </c>
      <c r="CJ24" s="22" cm="1">
        <f t="array" aca="1" ref="CJ24" ca="1">$AN6/$AL6-SUMPRODUCT($AP6:$AU6,TRANSPOSE(CI$20:CI$25))/$AL6+CI24</f>
        <v>1.5652200604091004E-2</v>
      </c>
      <c r="CK24" s="22" cm="1">
        <f t="array" aca="1" ref="CK24" ca="1">$AN6/$AL6-SUMPRODUCT($AP6:$AU6,TRANSPOSE(CJ$20:CJ$25))/$AL6+CJ24</f>
        <v>1.6570411761367199E-2</v>
      </c>
      <c r="CL24" s="22" cm="1">
        <f t="array" aca="1" ref="CL24" ca="1">$AN6/$AL6-SUMPRODUCT($AP6:$AU6,TRANSPOSE(CK$20:CK$25))/$AL6+CK24</f>
        <v>1.7385519293567131E-2</v>
      </c>
      <c r="CM24" s="22" cm="1">
        <f t="array" aca="1" ref="CM24" ca="1">$AN6/$AL6-SUMPRODUCT($AP6:$AU6,TRANSPOSE(CL$20:CL$25))/$AL6+CL24</f>
        <v>1.8108316115551637E-2</v>
      </c>
      <c r="CN24" s="22" cm="1">
        <f t="array" aca="1" ref="CN24" ca="1">$AN6/$AL6-SUMPRODUCT($AP6:$AU6,TRANSPOSE(CM$20:CM$25))/$AL6+CM24</f>
        <v>1.8748418825884183E-2</v>
      </c>
      <c r="CO24" s="22" cm="1">
        <f t="array" aca="1" ref="CO24" ca="1">$AN6/$AL6-SUMPRODUCT($AP6:$AU6,TRANSPOSE(CN$20:CN$25))/$AL6+CN24</f>
        <v>1.931439952026226E-2</v>
      </c>
      <c r="CP24" s="22" cm="1">
        <f t="array" aca="1" ref="CP24" ca="1">$AN6/$AL6-SUMPRODUCT($AP6:$AU6,TRANSPOSE(CO$20:CO$25))/$AL6+CO24</f>
        <v>1.9813902631983349E-2</v>
      </c>
      <c r="CQ24" s="22" cm="1">
        <f t="array" aca="1" ref="CQ24" ca="1">$AN6/$AL6-SUMPRODUCT($AP6:$AU6,TRANSPOSE(CP$20:CP$25))/$AL6+CP24</f>
        <v>2.0253748510765113E-2</v>
      </c>
      <c r="CR24" s="22" cm="1">
        <f t="array" aca="1" ref="CR24" ca="1">$AN6/$AL6-SUMPRODUCT($AP6:$AU6,TRANSPOSE(CQ$20:CQ$25))/$AL6+CQ24</f>
        <v>2.0640025255109995E-2</v>
      </c>
      <c r="CS24" s="22" cm="1">
        <f t="array" aca="1" ref="CS24" ca="1">$AN6/$AL6-SUMPRODUCT($AP6:$AU6,TRANSPOSE(CR$20:CR$25))/$AL6+CR24</f>
        <v>2.0978170139782537E-2</v>
      </c>
      <c r="CT24" s="22" cm="1">
        <f t="array" aca="1" ref="CT24" ca="1">$AN6/$AL6-SUMPRODUCT($AP6:$AU6,TRANSPOSE(CS$20:CS$25))/$AL6+CS24</f>
        <v>2.12730418262701E-2</v>
      </c>
      <c r="CU24" s="22" cm="1">
        <f t="array" aca="1" ref="CU24" ca="1">$AN6/$AL6-SUMPRODUCT($AP6:$AU6,TRANSPOSE(CT$20:CT$25))/$AL6+CT24</f>
        <v>2.1528984408028418E-2</v>
      </c>
      <c r="CV24" s="22" cm="1">
        <f t="array" aca="1" ref="CV24" ca="1">$AN6/$AL6-SUMPRODUCT($AP6:$AU6,TRANSPOSE(CU$20:CU$25))/$AL6+CU24</f>
        <v>2.1749884221855198E-2</v>
      </c>
      <c r="CW24" s="22" cm="1">
        <f t="array" aca="1" ref="CW24" ca="1">$AN6/$AL6-SUMPRODUCT($AP6:$AU6,TRANSPOSE(CV$20:CV$25))/$AL6+CV24</f>
        <v>2.1939220250093094E-2</v>
      </c>
      <c r="CX24" s="22" cm="1">
        <f t="array" aca="1" ref="CX24" ca="1">$AN6/$AL6-SUMPRODUCT($AP6:$AU6,TRANSPOSE(CW$20:CW$25))/$AL6+CW24</f>
        <v>2.2100108843954525E-2</v>
      </c>
      <c r="CY24" s="22" cm="1">
        <f t="array" aca="1" ref="CY24" ca="1">$AN6/$AL6-SUMPRODUCT($AP6:$AU6,TRANSPOSE(CX$20:CX$25))/$AL6+CX24</f>
        <v>2.2235343414677256E-2</v>
      </c>
      <c r="CZ24" s="22" cm="1">
        <f t="array" aca="1" ref="CZ24" ca="1">$AN6/$AL6-SUMPRODUCT($AP6:$AU6,TRANSPOSE(CY$20:CY$25))/$AL6+CY24</f>
        <v>2.2347429665224405E-2</v>
      </c>
      <c r="DA24" s="22" cm="1">
        <f t="array" aca="1" ref="DA24" ca="1">$AN6/$AL6-SUMPRODUCT($AP6:$AU6,TRANSPOSE(CZ$20:CZ$25))/$AL6+CZ24</f>
        <v>2.2438616869724148E-2</v>
      </c>
      <c r="DB24" s="22" cm="1">
        <f t="array" aca="1" ref="DB24" ca="1">$AN6/$AL6-SUMPRODUCT($AP6:$AU6,TRANSPOSE(DA$20:DA$25))/$AL6+DA24</f>
        <v>2.2510925649847913E-2</v>
      </c>
      <c r="DC24" s="22" cm="1">
        <f t="array" aca="1" ref="DC24" ca="1">$AN6/$AL6-SUMPRODUCT($AP6:$AU6,TRANSPOSE(DB$20:DB$25))/$AL6+DB24</f>
        <v>2.2566172645969718E-2</v>
      </c>
      <c r="DD24" s="22" cm="1">
        <f t="array" aca="1" ref="DD24" ca="1">$AN6/$AL6-SUMPRODUCT($AP6:$AU6,TRANSPOSE(DC$20:DC$25))/$AL6+DC24</f>
        <v>2.2605992435480782E-2</v>
      </c>
      <c r="DE24" s="22" cm="1">
        <f t="array" aca="1" ref="DE24" ca="1">$AN6/$AL6-SUMPRODUCT($AP6:$AU6,TRANSPOSE(DD$20:DD$25))/$AL6+DD24</f>
        <v>2.2631857010380951E-2</v>
      </c>
      <c r="DF24" s="22" cm="1">
        <f t="array" aca="1" ref="DF24" ca="1">$AN6/$AL6-SUMPRODUCT($AP6:$AU6,TRANSPOSE(DE$20:DE$25))/$AL6+DE24</f>
        <v>2.2645093090618906E-2</v>
      </c>
      <c r="DG24" s="22" cm="1">
        <f t="array" aca="1" ref="DG24" ca="1">$AN6/$AL6-SUMPRODUCT($AP6:$AU6,TRANSPOSE(DF$20:DF$25))/$AL6+DF24</f>
        <v>2.2646897518096787E-2</v>
      </c>
      <c r="DH24" s="22" cm="1">
        <f t="array" aca="1" ref="DH24" ca="1">$AN6/$AL6-SUMPRODUCT($AP6:$AU6,TRANSPOSE(DG$20:DG$25))/$AL6+DG24</f>
        <v>2.2638350948308128E-2</v>
      </c>
      <c r="DI24" s="22" cm="1">
        <f t="array" aca="1" ref="DI24" ca="1">$AN6/$AL6-SUMPRODUCT($AP6:$AU6,TRANSPOSE(DH$20:DH$25))/$AL6+DH24</f>
        <v>2.2620430031833672E-2</v>
      </c>
      <c r="DJ24" s="22" cm="1">
        <f t="array" aca="1" ref="DJ24" ca="1">$AN6/$AL6-SUMPRODUCT($AP6:$AU6,TRANSPOSE(DI$20:DI$25))/$AL6+DI24</f>
        <v>2.2594018256004045E-2</v>
      </c>
      <c r="DK24" s="22" cm="1">
        <f t="array" aca="1" ref="DK24" ca="1">$AN6/$AL6-SUMPRODUCT($AP6:$AU6,TRANSPOSE(DJ$20:DJ$25))/$AL6+DJ24</f>
        <v>2.2559915597639701E-2</v>
      </c>
      <c r="DL24" s="22" cm="1">
        <f t="array" aca="1" ref="DL24" ca="1">$AN6/$AL6-SUMPRODUCT($AP6:$AU6,TRANSPOSE(DK$20:DK$25))/$AL6+DK24</f>
        <v>2.2518847120593488E-2</v>
      </c>
      <c r="DM24" s="22" cm="1">
        <f t="array" aca="1" ref="DM24" ca="1">$AN6/$AL6-SUMPRODUCT($AP6:$AU6,TRANSPOSE(DL$20:DL$25))/$AL6+DL24</f>
        <v>2.2471470636601598E-2</v>
      </c>
      <c r="DN24" s="22" cm="1">
        <f t="array" aca="1" ref="DN24" ca="1">$AN6/$AL6-SUMPRODUCT($AP6:$AU6,TRANSPOSE(DM$20:DM$25))/$AL6+DM24</f>
        <v>2.2418383534477337E-2</v>
      </c>
      <c r="DO24" s="22" cm="1">
        <f t="array" aca="1" ref="DO24" ca="1">$AN6/$AL6-SUMPRODUCT($AP6:$AU6,TRANSPOSE(DN$20:DN$25))/$AL6+DN24</f>
        <v>2.2360128870741902E-2</v>
      </c>
      <c r="DP24" s="22" cm="1">
        <f t="array" aca="1" ref="DP24" ca="1">$AN6/$AL6-SUMPRODUCT($AP6:$AU6,TRANSPOSE(DO$20:DO$25))/$AL6+DO24</f>
        <v>2.229720080421993E-2</v>
      </c>
      <c r="DQ24" s="22" cm="1">
        <f t="array" aca="1" ref="DQ24" ca="1">$AN6/$AL6-SUMPRODUCT($AP6:$AU6,TRANSPOSE(DP$20:DP$25))/$AL6+DP24</f>
        <v>2.2230049447758526E-2</v>
      </c>
      <c r="DR24" s="22" cm="1">
        <f t="array" aca="1" ref="DR24" ca="1">$AN6/$AL6-SUMPRODUCT($AP6:$AU6,TRANSPOSE(DQ$20:DQ$25))/$AL6+DQ24</f>
        <v>2.2159085201942985E-2</v>
      </c>
      <c r="DS24" s="22" cm="1">
        <f t="array" aca="1" ref="DS24" ca="1">$AN6/$AL6-SUMPRODUCT($AP6:$AU6,TRANSPOSE(DR$20:DR$25))/$AL6+DR24</f>
        <v>2.2084682628327967E-2</v>
      </c>
      <c r="DT24" s="22" cm="1">
        <f t="array" aca="1" ref="DT24" ca="1">$AN6/$AL6-SUMPRODUCT($AP6:$AU6,TRANSPOSE(DS$20:DS$25))/$AL6+DS24</f>
        <v>2.2007183913201556E-2</v>
      </c>
      <c r="DU24" s="22" cm="1">
        <f t="array" aca="1" ref="DU24" ca="1">$AN6/$AL6-SUMPRODUCT($AP6:$AU6,TRANSPOSE(DT$20:DT$25))/$AL6+DT24</f>
        <v>2.1926901967129986E-2</v>
      </c>
      <c r="DV24" s="22" cm="1">
        <f t="array" aca="1" ref="DV24" ca="1">$AN6/$AL6-SUMPRODUCT($AP6:$AU6,TRANSPOSE(DU$20:DU$25))/$AL6+DU24</f>
        <v>2.1844123200424614E-2</v>
      </c>
      <c r="DW24" s="22" cm="1">
        <f t="array" aca="1" ref="DW24" ca="1">$AN6/$AL6-SUMPRODUCT($AP6:$AU6,TRANSPOSE(DV$20:DV$25))/$AL6+DV24</f>
        <v>2.175911001014752E-2</v>
      </c>
      <c r="DX24" s="22" cm="1">
        <f t="array" aca="1" ref="DX24" ca="1">$AN6/$AL6-SUMPRODUCT($AP6:$AU6,TRANSPOSE(DW$20:DW$25))/$AL6+DW24</f>
        <v>2.1672103010260457E-2</v>
      </c>
      <c r="DY24" s="22" cm="1">
        <f t="array" aca="1" ref="DY24" ca="1">$AN6/$AL6-SUMPRODUCT($AP6:$AU6,TRANSPOSE(DX$20:DX$25))/$AL6+DX24</f>
        <v>2.1583323032969393E-2</v>
      </c>
      <c r="DZ24" s="22" cm="1">
        <f t="array" aca="1" ref="DZ24" ca="1">$AN6/$AL6-SUMPRODUCT($AP6:$AU6,TRANSPOSE(DY$20:DY$25))/$AL6+DY24</f>
        <v>2.1492972926167031E-2</v>
      </c>
      <c r="EA24" s="22" cm="1">
        <f t="array" aca="1" ref="EA24" ca="1">$AN6/$AL6-SUMPRODUCT($AP6:$AU6,TRANSPOSE(DZ$20:DZ$25))/$AL6+DZ24</f>
        <v>2.1401239169084318E-2</v>
      </c>
      <c r="EB24" s="22" cm="1">
        <f t="array" aca="1" ref="EB24" ca="1">$AN6/$AL6-SUMPRODUCT($AP6:$AU6,TRANSPOSE(EA$20:EA$25))/$AL6+EA24</f>
        <v>2.1308293325791094E-2</v>
      </c>
      <c r="EC24" s="22" cm="1">
        <f t="array" aca="1" ref="EC24" ca="1">$AN6/$AL6-SUMPRODUCT($AP6:$AU6,TRANSPOSE(EB$20:EB$25))/$AL6+EB24</f>
        <v>2.1214293353983393E-2</v>
      </c>
      <c r="ED24" s="22" cm="1">
        <f t="array" aca="1" ref="ED24" ca="1">$AN6/$AL6-SUMPRODUCT($AP6:$AU6,TRANSPOSE(EC$20:EC$25))/$AL6+EC24</f>
        <v>2.1119384784565098E-2</v>
      </c>
      <c r="EE24" s="22" cm="1">
        <f t="array" aca="1" ref="EE24" ca="1">$AN6/$AL6-SUMPRODUCT($AP6:$AU6,TRANSPOSE(ED$20:ED$25))/$AL6+ED24</f>
        <v>2.1023701785793159E-2</v>
      </c>
      <c r="EF24" s="22" cm="1">
        <f t="array" aca="1" ref="EF24" ca="1">$AN6/$AL6-SUMPRODUCT($AP6:$AU6,TRANSPOSE(EE$20:EE$25))/$AL6+EE24</f>
        <v>2.092736812423468E-2</v>
      </c>
      <c r="EG24" s="22" cm="1">
        <f t="array" aca="1" ref="EG24" ca="1">$AN6/$AL6-SUMPRODUCT($AP6:$AU6,TRANSPOSE(EF$20:EF$25))/$AL6+EF24</f>
        <v>2.0830498033430511E-2</v>
      </c>
      <c r="EH24" s="22" cm="1">
        <f t="array" aca="1" ref="EH24" ca="1">$AN6/$AL6-SUMPRODUCT($AP6:$AU6,TRANSPOSE(EG$20:EG$25))/$AL6+EG24</f>
        <v>2.0733196999946357E-2</v>
      </c>
      <c r="EI24" s="22" cm="1">
        <f t="array" aca="1" ref="EI24" ca="1">$AN6/$AL6-SUMPRODUCT($AP6:$AU6,TRANSPOSE(EH$20:EH$25))/$AL6+EH24</f>
        <v>2.0635562475438629E-2</v>
      </c>
      <c r="EJ24" s="22" cm="1">
        <f t="array" aca="1" ref="EJ24" ca="1">$AN6/$AL6-SUMPRODUCT($AP6:$AU6,TRANSPOSE(EI$20:EI$25))/$AL6+EI24</f>
        <v>2.0537684522405231E-2</v>
      </c>
      <c r="EK24" s="22" cm="1">
        <f t="array" aca="1" ref="EK24" ca="1">$AN6/$AL6-SUMPRODUCT($AP6:$AU6,TRANSPOSE(EJ$20:EJ$25))/$AL6+EJ24</f>
        <v>2.0439646400457923E-2</v>
      </c>
      <c r="EL24" s="22" cm="1">
        <f t="array" aca="1" ref="EL24" ca="1">$AN6/$AL6-SUMPRODUCT($AP6:$AU6,TRANSPOSE(EK$20:EK$25))/$AL6+EK24</f>
        <v>2.0341525099203506E-2</v>
      </c>
      <c r="EM24" s="22" cm="1">
        <f t="array" aca="1" ref="EM24" ca="1">$AN6/$AL6-SUMPRODUCT($AP6:$AU6,TRANSPOSE(EL$20:EL$25))/$AL6+EL24</f>
        <v>2.0243391823159484E-2</v>
      </c>
      <c r="EN24" s="22" cm="1">
        <f t="array" aca="1" ref="EN24" ca="1">$AN6/$AL6-SUMPRODUCT($AP6:$AU6,TRANSPOSE(EM$20:EM$25))/$AL6+EM24</f>
        <v>2.0145312433543783E-2</v>
      </c>
      <c r="EO24" s="22" cm="1">
        <f t="array" aca="1" ref="EO24" ca="1">$AN6/$AL6-SUMPRODUCT($AP6:$AU6,TRANSPOSE(EN$20:EN$25))/$AL6+EN24</f>
        <v>2.0047347851254838E-2</v>
      </c>
      <c r="EP24" s="22" cm="1">
        <f t="array" aca="1" ref="EP24" ca="1">$AN6/$AL6-SUMPRODUCT($AP6:$AU6,TRANSPOSE(EO$20:EO$25))/$AL6+EO24</f>
        <v>1.9949554424892324E-2</v>
      </c>
      <c r="EQ24" s="22" cm="1">
        <f t="array" aca="1" ref="EQ24" ca="1">$AN6/$AL6-SUMPRODUCT($AP6:$AU6,TRANSPOSE(EP$20:EP$25))/$AL6+EP24</f>
        <v>1.9851984267262868E-2</v>
      </c>
      <c r="ER24" s="22" cm="1">
        <f t="array" aca="1" ref="ER24" ca="1">$AN6/$AL6-SUMPRODUCT($AP6:$AU6,TRANSPOSE(EQ$20:EQ$25))/$AL6+EQ24</f>
        <v>1.9754685563440844E-2</v>
      </c>
      <c r="ES24" s="22" cm="1">
        <f t="array" aca="1" ref="ES24" ca="1">$AN6/$AL6-SUMPRODUCT($AP6:$AU6,TRANSPOSE(ER$20:ER$25))/$AL6+ER24</f>
        <v>1.9657702853134396E-2</v>
      </c>
    </row>
    <row r="25" spans="1:149" ht="16.5">
      <c r="A25" s="6">
        <f ca="1">LN((RAND()^(-Results!$E$4))-1)</f>
        <v>-2.0835806547376374</v>
      </c>
      <c r="B25" s="6">
        <f ca="1">LN((RAND()^(-Results!$E$4))-1)</f>
        <v>5.5877723802844832</v>
      </c>
      <c r="C25" s="6">
        <f ca="1">LN((RAND()^(-Results!$E$4))-1)</f>
        <v>7.5468053154667922</v>
      </c>
      <c r="D25" s="6">
        <f ca="1">LN((RAND()^(-Results!$E$4))-1)</f>
        <v>0.76898986405981662</v>
      </c>
      <c r="E25" s="6">
        <f ca="1">LN((RAND()^(-Results!$E$4))-1)</f>
        <v>2.671489730475912</v>
      </c>
      <c r="F25" s="6">
        <f ca="1">LN((RAND()^(-Results!$E$4))-1)</f>
        <v>1.5230254874860991</v>
      </c>
      <c r="G25" s="6">
        <f ca="1">LN((RAND()^(-Results!$E$4))-1)</f>
        <v>4.7138954859189939</v>
      </c>
      <c r="H25" s="6">
        <f t="shared" ca="1" si="5"/>
        <v>2.2583545227123953</v>
      </c>
      <c r="I25" s="10">
        <f ca="1">SUMPRODUCT(J25:O25,Results!B$12:G$12)+Results!$E$5*H25</f>
        <v>42.33798149882611</v>
      </c>
      <c r="J25" s="10">
        <f ca="1">SUMPRODUCT($A25:$F25,Results!$B$15:$G$15)</f>
        <v>26.264698340541596</v>
      </c>
      <c r="K25" s="10">
        <f ca="1">SUMPRODUCT($A25:$F25,Results!$B$16:$G$16)</f>
        <v>3.5967776223591708</v>
      </c>
      <c r="L25" s="10">
        <f ca="1">SUMPRODUCT($A25:$F25,Results!$B$17:$G$17)</f>
        <v>6.7043806202943195</v>
      </c>
      <c r="M25" s="10">
        <f ca="1">SUMPRODUCT($A25:$F25,Results!$B$18:$G$18)</f>
        <v>11.315990629398303</v>
      </c>
      <c r="N25" s="10">
        <f ca="1">SUMPRODUCT($A25:$F25,Results!$B$19:$G$19)</f>
        <v>-22.616721281164274</v>
      </c>
      <c r="O25" s="10">
        <f ca="1">SUMPRODUCT($A25:$F25,Results!$B$20:$G$20)</f>
        <v>3.7566720877507089</v>
      </c>
      <c r="P25" s="10" cm="1">
        <f t="array" aca="1" ref="P25" ca="1">SUMPRODUCT(J25:O25,TRANSPOSE(BL$20:BL$25))+$AD$20-$BL$27</f>
        <v>32.724998847459737</v>
      </c>
      <c r="Q25" s="10" cm="1">
        <f t="array" aca="1" ref="Q25" ca="1">SUMPRODUCT(J25:O25,TRANSPOSE(ES$20:ES$25))+$AD$20-$ES$27</f>
        <v>30.733264682160723</v>
      </c>
      <c r="R25" s="10">
        <f ca="1">I25-Results!$E$5*H25</f>
        <v>28.787854362551737</v>
      </c>
      <c r="S25" s="10" cm="1">
        <f t="array" aca="1" ref="S25" ca="1">SUMPRODUCT(J25:O25,TRANSPOSE(AR$28:AR$33))+$AD$20-$AC$26</f>
        <v>45.41699242807227</v>
      </c>
      <c r="T25" s="10">
        <f ca="1">SUMPRODUCT(J25:O25,Results!K$9:P$9)</f>
        <v>30.195011170874928</v>
      </c>
      <c r="U25" s="10">
        <f ca="1">SUMPRODUCT(J25:O25,Results!K$9:P$9)+$AD$20-$AC$31</f>
        <v>30.298027575760749</v>
      </c>
      <c r="V25" s="10">
        <f t="shared" ca="1" si="6"/>
        <v>9.612982651366373</v>
      </c>
      <c r="W25" s="10">
        <f t="shared" ca="1" si="7"/>
        <v>11.604716816665388</v>
      </c>
      <c r="X25" s="10">
        <f t="shared" ca="1" si="8"/>
        <v>13.550127136274373</v>
      </c>
      <c r="Y25" s="10">
        <f t="shared" ca="1" si="9"/>
        <v>-3.0790109292461594</v>
      </c>
      <c r="Z25" s="10">
        <f t="shared" ca="1" si="10"/>
        <v>31.265509904537041</v>
      </c>
      <c r="AA25" s="10">
        <f t="shared" ca="1" si="11"/>
        <v>12.039953923065362</v>
      </c>
      <c r="AC25" s="14" t="s">
        <v>262</v>
      </c>
      <c r="AK25" s="12"/>
      <c r="AP25" s="3">
        <f ca="1">-AP7/$AL7</f>
        <v>6.9587829793010064E-2</v>
      </c>
      <c r="AQ25" s="3">
        <f ca="1">-AQ7/$AL7</f>
        <v>-0.22512289624775164</v>
      </c>
      <c r="AR25" s="3">
        <f ca="1">-AR7/$AL7</f>
        <v>-9.0473475617008164E-2</v>
      </c>
      <c r="AS25" s="3">
        <f ca="1">-AS7/$AL7</f>
        <v>0.24160505722904169</v>
      </c>
      <c r="AT25" s="3">
        <f ca="1">-AT7/$AL7</f>
        <v>-0.17689256382752086</v>
      </c>
      <c r="AU25" s="3">
        <f ca="1">1-AU7/$AL7</f>
        <v>0.18914990280944166</v>
      </c>
      <c r="AW25" s="21">
        <f>IF(Results!$E$6=0,0,AR33)</f>
        <v>0</v>
      </c>
      <c r="AX25" s="22" cm="1">
        <f t="array" aca="1" ref="AX25" ca="1">$AN7/$AL7-SUMPRODUCT($AP7:$AU7,TRANSPOSE(AW$20:AW$25))/$AL7+AW25</f>
        <v>-0.73543511402621797</v>
      </c>
      <c r="AY25" s="22" cm="1">
        <f t="array" aca="1" ref="AY25" ca="1">$AN7/$AL7-SUMPRODUCT($AP7:$AU7,TRANSPOSE(AX$20:AX$25))/$AL7+AX25</f>
        <v>-0.69840287311835081</v>
      </c>
      <c r="AZ25" s="22" cm="1">
        <f t="array" aca="1" ref="AZ25" ca="1">$AN7/$AL7-SUMPRODUCT($AP7:$AU7,TRANSPOSE(AY$20:AY$25))/$AL7+AY25</f>
        <v>-0.7336120569259571</v>
      </c>
      <c r="BA25" s="22" cm="1">
        <f t="array" aca="1" ref="BA25" ca="1">$AN7/$AL7-SUMPRODUCT($AP7:$AU7,TRANSPOSE(AZ$20:AZ$25))/$AL7+AZ25</f>
        <v>-0.7626986642756497</v>
      </c>
      <c r="BB25" s="22" cm="1">
        <f t="array" aca="1" ref="BB25" ca="1">$AN7/$AL7-SUMPRODUCT($AP7:$AU7,TRANSPOSE(BA$20:BA$25))/$AL7+BA25</f>
        <v>-0.78957049842617544</v>
      </c>
      <c r="BC25" s="22" cm="1">
        <f t="array" aca="1" ref="BC25" ca="1">$AN7/$AL7-SUMPRODUCT($AP7:$AU7,TRANSPOSE(BB$20:BB$25))/$AL7+BB25</f>
        <v>-0.8136343206463994</v>
      </c>
      <c r="BD25" s="22" cm="1">
        <f t="array" aca="1" ref="BD25" ca="1">$AN7/$AL7-SUMPRODUCT($AP7:$AU7,TRANSPOSE(BC$20:BC$25))/$AL7+BC25</f>
        <v>-0.83506956298774693</v>
      </c>
      <c r="BE25" s="22" cm="1">
        <f t="array" aca="1" ref="BE25" ca="1">$AN7/$AL7-SUMPRODUCT($AP7:$AU7,TRANSPOSE(BD$20:BD$25))/$AL7+BD25</f>
        <v>-0.85413534226112131</v>
      </c>
      <c r="BF25" s="22" cm="1">
        <f t="array" aca="1" ref="BF25" ca="1">$AN7/$AL7-SUMPRODUCT($AP7:$AU7,TRANSPOSE(BE$20:BE$25))/$AL7+BE25</f>
        <v>-0.87109154049684356</v>
      </c>
      <c r="BG25" s="22" cm="1">
        <f t="array" aca="1" ref="BG25" ca="1">$AN7/$AL7-SUMPRODUCT($AP7:$AU7,TRANSPOSE(BF$20:BF$25))/$AL7+BF25</f>
        <v>-0.88617851643299228</v>
      </c>
      <c r="BH25" s="22" cm="1">
        <f t="array" aca="1" ref="BH25" ca="1">$AN7/$AL7-SUMPRODUCT($AP7:$AU7,TRANSPOSE(BG$20:BG$25))/$AL7+BG25</f>
        <v>-0.89961166488276367</v>
      </c>
      <c r="BI25" s="22" cm="1">
        <f t="array" aca="1" ref="BI25" ca="1">$AN7/$AL7-SUMPRODUCT($AP7:$AU7,TRANSPOSE(BH$20:BH$25))/$AL7+BH25</f>
        <v>-0.91158237872837233</v>
      </c>
      <c r="BJ25" s="22" cm="1">
        <f t="array" aca="1" ref="BJ25" ca="1">$AN7/$AL7-SUMPRODUCT($AP7:$AU7,TRANSPOSE(BI$20:BI$25))/$AL7+BI25</f>
        <v>-0.92226017162882457</v>
      </c>
      <c r="BK25" s="22" cm="1">
        <f t="array" aca="1" ref="BK25" ca="1">$AN7/$AL7-SUMPRODUCT($AP7:$AU7,TRANSPOSE(BJ$20:BJ$25))/$AL7+BJ25</f>
        <v>-0.93179501882201399</v>
      </c>
      <c r="BL25" s="22" cm="1">
        <f t="array" aca="1" ref="BL25" ca="1">$AN7/$AL7-SUMPRODUCT($AP7:$AU7,TRANSPOSE(BK$20:BK$25))/$AL7+BK25</f>
        <v>-0.94031955340955209</v>
      </c>
      <c r="BM25" s="22" cm="1">
        <f t="array" aca="1" ref="BM25" ca="1">$AN7/$AL7-SUMPRODUCT($AP7:$AU7,TRANSPOSE(BL$20:BL$25))/$AL7+BL25</f>
        <v>-0.9479510494348754</v>
      </c>
      <c r="BN25" s="22" cm="1">
        <f t="array" aca="1" ref="BN25" ca="1">$AN7/$AL7-SUMPRODUCT($AP7:$AU7,TRANSPOSE(BM$20:BM$25))/$AL7+BM25</f>
        <v>-0.95479318828144899</v>
      </c>
      <c r="BO25" s="22" cm="1">
        <f t="array" aca="1" ref="BO25" ca="1">$AN7/$AL7-SUMPRODUCT($AP7:$AU7,TRANSPOSE(BN$20:BN$25))/$AL7+BN25</f>
        <v>-0.96093762530840765</v>
      </c>
      <c r="BP25" s="22" cm="1">
        <f t="array" aca="1" ref="BP25" ca="1">$AN7/$AL7-SUMPRODUCT($AP7:$AU7,TRANSPOSE(BO$20:BO$25))/$AL7+BO25</f>
        <v>-0.96646537723763515</v>
      </c>
      <c r="BQ25" s="22" cm="1">
        <f t="array" aca="1" ref="BQ25" ca="1">$AN7/$AL7-SUMPRODUCT($AP7:$AU7,TRANSPOSE(BP$20:BP$25))/$AL7+BP25</f>
        <v>-0.97144805017326163</v>
      </c>
      <c r="BR25" s="22" cm="1">
        <f t="array" aca="1" ref="BR25" ca="1">$AN7/$AL7-SUMPRODUCT($AP7:$AU7,TRANSPOSE(BQ$20:BQ$25))/$AL7+BQ25</f>
        <v>-0.97594892635585262</v>
      </c>
      <c r="BS25" s="22" cm="1">
        <f t="array" aca="1" ref="BS25" ca="1">$AN7/$AL7-SUMPRODUCT($AP7:$AU7,TRANSPOSE(BR$20:BR$25))/$AL7+BR25</f>
        <v>-0.98002392582642306</v>
      </c>
      <c r="BT25" s="22" cm="1">
        <f t="array" aca="1" ref="BT25" ca="1">$AN7/$AL7-SUMPRODUCT($AP7:$AU7,TRANSPOSE(BS$20:BS$25))/$AL7+BS25</f>
        <v>-0.98372245736240183</v>
      </c>
      <c r="BU25" s="22" cm="1">
        <f t="array" aca="1" ref="BU25" ca="1">$AN7/$AL7-SUMPRODUCT($AP7:$AU7,TRANSPOSE(BT$20:BT$25))/$AL7+BT25</f>
        <v>-0.9870881714110864</v>
      </c>
      <c r="BV25" s="22" cm="1">
        <f t="array" aca="1" ref="BV25" ca="1">$AN7/$AL7-SUMPRODUCT($AP7:$AU7,TRANSPOSE(BU$20:BU$25))/$AL7+BU25</f>
        <v>-0.99015962628799559</v>
      </c>
      <c r="BW25" s="22" cm="1">
        <f t="array" aca="1" ref="BW25" ca="1">$AN7/$AL7-SUMPRODUCT($AP7:$AU7,TRANSPOSE(BV$20:BV$25))/$AL7+BV25</f>
        <v>-0.99297087761403646</v>
      </c>
      <c r="BX25" s="22" cm="1">
        <f t="array" aca="1" ref="BX25" ca="1">$AN7/$AL7-SUMPRODUCT($AP7:$AU7,TRANSPOSE(BW$20:BW$25))/$AL7+BW25</f>
        <v>-0.99555199981963927</v>
      </c>
      <c r="BY25" s="22" cm="1">
        <f t="array" aca="1" ref="BY25" ca="1">$AN7/$AL7-SUMPRODUCT($AP7:$AU7,TRANSPOSE(BX$20:BX$25))/$AL7+BX25</f>
        <v>-0.99792954752962526</v>
      </c>
      <c r="BZ25" s="22" cm="1">
        <f t="array" aca="1" ref="BZ25" ca="1">$AN7/$AL7-SUMPRODUCT($AP7:$AU7,TRANSPOSE(BY$20:BY$25))/$AL7+BY25</f>
        <v>-1.0001269637446244</v>
      </c>
      <c r="CA25" s="22" cm="1">
        <f t="array" aca="1" ref="CA25" ca="1">$AN7/$AL7-SUMPRODUCT($AP7:$AU7,TRANSPOSE(BZ$20:BZ$25))/$AL7+BZ25</f>
        <v>-1.0021649409400497</v>
      </c>
      <c r="CB25" s="22" cm="1">
        <f t="array" aca="1" ref="CB25" ca="1">$AN7/$AL7-SUMPRODUCT($AP7:$AU7,TRANSPOSE(CA$20:CA$25))/$AL7+CA25</f>
        <v>-1.0040617405001337</v>
      </c>
      <c r="CC25" s="22" cm="1">
        <f t="array" aca="1" ref="CC25" ca="1">$AN7/$AL7-SUMPRODUCT($AP7:$AU7,TRANSPOSE(CB$20:CB$25))/$AL7+CB25</f>
        <v>-1.005833475281835</v>
      </c>
      <c r="CD25" s="22" cm="1">
        <f t="array" aca="1" ref="CD25" ca="1">$AN7/$AL7-SUMPRODUCT($AP7:$AU7,TRANSPOSE(CC$20:CC$25))/$AL7+CC25</f>
        <v>-1.0074943595522754</v>
      </c>
      <c r="CE25" s="22" cm="1">
        <f t="array" aca="1" ref="CE25" ca="1">$AN7/$AL7-SUMPRODUCT($AP7:$AU7,TRANSPOSE(CD$20:CD$25))/$AL7+CD25</f>
        <v>-1.0090569300555416</v>
      </c>
      <c r="CF25" s="22" cm="1">
        <f t="array" aca="1" ref="CF25" ca="1">$AN7/$AL7-SUMPRODUCT($AP7:$AU7,TRANSPOSE(CE$20:CE$25))/$AL7+CE25</f>
        <v>-1.0105322415329023</v>
      </c>
      <c r="CG25" s="22" cm="1">
        <f t="array" aca="1" ref="CG25" ca="1">$AN7/$AL7-SUMPRODUCT($AP7:$AU7,TRANSPOSE(CF$20:CF$25))/$AL7+CF25</f>
        <v>-1.0119300396383126</v>
      </c>
      <c r="CH25" s="22" cm="1">
        <f t="array" aca="1" ref="CH25" ca="1">$AN7/$AL7-SUMPRODUCT($AP7:$AU7,TRANSPOSE(CG$20:CG$25))/$AL7+CG25</f>
        <v>-1.0132589138528352</v>
      </c>
      <c r="CI25" s="22" cm="1">
        <f t="array" aca="1" ref="CI25" ca="1">$AN7/$AL7-SUMPRODUCT($AP7:$AU7,TRANSPOSE(CH$20:CH$25))/$AL7+CH25</f>
        <v>-1.0145264327021968</v>
      </c>
      <c r="CJ25" s="22" cm="1">
        <f t="array" aca="1" ref="CJ25" ca="1">$AN7/$AL7-SUMPRODUCT($AP7:$AU7,TRANSPOSE(CI$20:CI$25))/$AL7+CI25</f>
        <v>-1.015739263316719</v>
      </c>
      <c r="CK25" s="22" cm="1">
        <f t="array" aca="1" ref="CK25" ca="1">$AN7/$AL7-SUMPRODUCT($AP7:$AU7,TRANSPOSE(CJ$20:CJ$25))/$AL7+CJ25</f>
        <v>-1.0169032771383268</v>
      </c>
      <c r="CL25" s="22" cm="1">
        <f t="array" aca="1" ref="CL25" ca="1">$AN7/$AL7-SUMPRODUCT($AP7:$AU7,TRANSPOSE(CK$20:CK$25))/$AL7+CK25</f>
        <v>-1.0180236433717389</v>
      </c>
      <c r="CM25" s="22" cm="1">
        <f t="array" aca="1" ref="CM25" ca="1">$AN7/$AL7-SUMPRODUCT($AP7:$AU7,TRANSPOSE(CL$20:CL$25))/$AL7+CL25</f>
        <v>-1.0191049115932287</v>
      </c>
      <c r="CN25" s="22" cm="1">
        <f t="array" aca="1" ref="CN25" ca="1">$AN7/$AL7-SUMPRODUCT($AP7:$AU7,TRANSPOSE(CM$20:CM$25))/$AL7+CM25</f>
        <v>-1.0201510847677235</v>
      </c>
      <c r="CO25" s="22" cm="1">
        <f t="array" aca="1" ref="CO25" ca="1">$AN7/$AL7-SUMPRODUCT($AP7:$AU7,TRANSPOSE(CN$20:CN$25))/$AL7+CN25</f>
        <v>-1.0211656837810859</v>
      </c>
      <c r="CP25" s="22" cm="1">
        <f t="array" aca="1" ref="CP25" ca="1">$AN7/$AL7-SUMPRODUCT($AP7:$AU7,TRANSPOSE(CO$20:CO$25))/$AL7+CO25</f>
        <v>-1.0221518044670441</v>
      </c>
      <c r="CQ25" s="22" cm="1">
        <f t="array" aca="1" ref="CQ25" ca="1">$AN7/$AL7-SUMPRODUCT($AP7:$AU7,TRANSPOSE(CP$20:CP$25))/$AL7+CP25</f>
        <v>-1.0231121679954964</v>
      </c>
      <c r="CR25" s="22" cm="1">
        <f t="array" aca="1" ref="CR25" ca="1">$AN7/$AL7-SUMPRODUCT($AP7:$AU7,TRANSPOSE(CQ$20:CQ$25))/$AL7+CQ25</f>
        <v>-1.0240491653891377</v>
      </c>
      <c r="CS25" s="22" cm="1">
        <f t="array" aca="1" ref="CS25" ca="1">$AN7/$AL7-SUMPRODUCT($AP7:$AU7,TRANSPOSE(CR$20:CR$25))/$AL7+CR25</f>
        <v>-1.0249648968470486</v>
      </c>
      <c r="CT25" s="22" cm="1">
        <f t="array" aca="1" ref="CT25" ca="1">$AN7/$AL7-SUMPRODUCT($AP7:$AU7,TRANSPOSE(CS$20:CS$25))/$AL7+CS25</f>
        <v>-1.0258612064757342</v>
      </c>
      <c r="CU25" s="22" cm="1">
        <f t="array" aca="1" ref="CU25" ca="1">$AN7/$AL7-SUMPRODUCT($AP7:$AU7,TRANSPOSE(CT$20:CT$25))/$AL7+CT25</f>
        <v>-1.0267397129589293</v>
      </c>
      <c r="CV25" s="22" cm="1">
        <f t="array" aca="1" ref="CV25" ca="1">$AN7/$AL7-SUMPRODUCT($AP7:$AU7,TRANSPOSE(CU$20:CU$25))/$AL7+CU25</f>
        <v>-1.0276018366362747</v>
      </c>
      <c r="CW25" s="22" cm="1">
        <f t="array" aca="1" ref="CW25" ca="1">$AN7/$AL7-SUMPRODUCT($AP7:$AU7,TRANSPOSE(CV$20:CV$25))/$AL7+CV25</f>
        <v>-1.0284488234067952</v>
      </c>
      <c r="CX25" s="22" cm="1">
        <f t="array" aca="1" ref="CX25" ca="1">$AN7/$AL7-SUMPRODUCT($AP7:$AU7,TRANSPOSE(CW$20:CW$25))/$AL7+CW25</f>
        <v>-1.0292817658251638</v>
      </c>
      <c r="CY25" s="22" cm="1">
        <f t="array" aca="1" ref="CY25" ca="1">$AN7/$AL7-SUMPRODUCT($AP7:$AU7,TRANSPOSE(CX$20:CX$25))/$AL7+CX25</f>
        <v>-1.0301016217163146</v>
      </c>
      <c r="CZ25" s="22" cm="1">
        <f t="array" aca="1" ref="CZ25" ca="1">$AN7/$AL7-SUMPRODUCT($AP7:$AU7,TRANSPOSE(CY$20:CY$25))/$AL7+CY25</f>
        <v>-1.030909230596408</v>
      </c>
      <c r="DA25" s="22" cm="1">
        <f t="array" aca="1" ref="DA25" ca="1">$AN7/$AL7-SUMPRODUCT($AP7:$AU7,TRANSPOSE(CZ$20:CZ$25))/$AL7+CZ25</f>
        <v>-1.0317053281549393</v>
      </c>
      <c r="DB25" s="22" cm="1">
        <f t="array" aca="1" ref="DB25" ca="1">$AN7/$AL7-SUMPRODUCT($AP7:$AU7,TRANSPOSE(DA$20:DA$25))/$AL7+DA25</f>
        <v>-1.0324905590233655</v>
      </c>
      <c r="DC25" s="22" cm="1">
        <f t="array" aca="1" ref="DC25" ca="1">$AN7/$AL7-SUMPRODUCT($AP7:$AU7,TRANSPOSE(DB$20:DB$25))/$AL7+DB25</f>
        <v>-1.0332654880296075</v>
      </c>
      <c r="DD25" s="22" cm="1">
        <f t="array" aca="1" ref="DD25" ca="1">$AN7/$AL7-SUMPRODUCT($AP7:$AU7,TRANSPOSE(DC$20:DC$25))/$AL7+DC25</f>
        <v>-1.0340306101147729</v>
      </c>
      <c r="DE25" s="22" cm="1">
        <f t="array" aca="1" ref="DE25" ca="1">$AN7/$AL7-SUMPRODUCT($AP7:$AU7,TRANSPOSE(DD$20:DD$25))/$AL7+DD25</f>
        <v>-1.0347863590680468</v>
      </c>
      <c r="DF25" s="22" cm="1">
        <f t="array" aca="1" ref="DF25" ca="1">$AN7/$AL7-SUMPRODUCT($AP7:$AU7,TRANSPOSE(DE$20:DE$25))/$AL7+DE25</f>
        <v>-1.035533115217695</v>
      </c>
      <c r="DG25" s="22" cm="1">
        <f t="array" aca="1" ref="DG25" ca="1">$AN7/$AL7-SUMPRODUCT($AP7:$AU7,TRANSPOSE(DF$20:DF$25))/$AL7+DF25</f>
        <v>-1.0362712122001527</v>
      </c>
      <c r="DH25" s="22" cm="1">
        <f t="array" aca="1" ref="DH25" ca="1">$AN7/$AL7-SUMPRODUCT($AP7:$AU7,TRANSPOSE(DG$20:DG$25))/$AL7+DG25</f>
        <v>-1.0370009429150726</v>
      </c>
      <c r="DI25" s="22" cm="1">
        <f t="array" aca="1" ref="DI25" ca="1">$AN7/$AL7-SUMPRODUCT($AP7:$AU7,TRANSPOSE(DH$20:DH$25))/$AL7+DH25</f>
        <v>-1.0377225647617041</v>
      </c>
      <c r="DJ25" s="22" cm="1">
        <f t="array" aca="1" ref="DJ25" ca="1">$AN7/$AL7-SUMPRODUCT($AP7:$AU7,TRANSPOSE(DI$20:DI$25))/$AL7+DI25</f>
        <v>-1.0384363042409404</v>
      </c>
      <c r="DK25" s="22" cm="1">
        <f t="array" aca="1" ref="DK25" ca="1">$AN7/$AL7-SUMPRODUCT($AP7:$AU7,TRANSPOSE(DJ$20:DJ$25))/$AL7+DJ25</f>
        <v>-1.0391423609975834</v>
      </c>
      <c r="DL25" s="22" cm="1">
        <f t="array" aca="1" ref="DL25" ca="1">$AN7/$AL7-SUMPRODUCT($AP7:$AU7,TRANSPOSE(DK$20:DK$25))/$AL7+DK25</f>
        <v>-1.0398409113687372</v>
      </c>
      <c r="DM25" s="22" cm="1">
        <f t="array" aca="1" ref="DM25" ca="1">$AN7/$AL7-SUMPRODUCT($AP7:$AU7,TRANSPOSE(DL$20:DL$25))/$AL7+DL25</f>
        <v>-1.0405321114965833</v>
      </c>
      <c r="DN25" s="22" cm="1">
        <f t="array" aca="1" ref="DN25" ca="1">$AN7/$AL7-SUMPRODUCT($AP7:$AU7,TRANSPOSE(DM$20:DM$25))/$AL7+DM25</f>
        <v>-1.0412161000570266</v>
      </c>
      <c r="DO25" s="22" cm="1">
        <f t="array" aca="1" ref="DO25" ca="1">$AN7/$AL7-SUMPRODUCT($AP7:$AU7,TRANSPOSE(DN$20:DN$25))/$AL7+DN25</f>
        <v>-1.0418930006497182</v>
      </c>
      <c r="DP25" s="22" cm="1">
        <f t="array" aca="1" ref="DP25" ca="1">$AN7/$AL7-SUMPRODUCT($AP7:$AU7,TRANSPOSE(DO$20:DO$25))/$AL7+DO25</f>
        <v>-1.0425629238896548</v>
      </c>
      <c r="DQ25" s="22" cm="1">
        <f t="array" aca="1" ref="DQ25" ca="1">$AN7/$AL7-SUMPRODUCT($AP7:$AU7,TRANSPOSE(DP$20:DP$25))/$AL7+DP25</f>
        <v>-1.043225969235881</v>
      </c>
      <c r="DR25" s="22" cm="1">
        <f t="array" aca="1" ref="DR25" ca="1">$AN7/$AL7-SUMPRODUCT($AP7:$AU7,TRANSPOSE(DQ$20:DQ$25))/$AL7+DQ25</f>
        <v>-1.0438822265886731</v>
      </c>
      <c r="DS25" s="22" cm="1">
        <f t="array" aca="1" ref="DS25" ca="1">$AN7/$AL7-SUMPRODUCT($AP7:$AU7,TRANSPOSE(DR$20:DR$25))/$AL7+DR25</f>
        <v>-1.0445317776829226</v>
      </c>
      <c r="DT25" s="22" cm="1">
        <f t="array" aca="1" ref="DT25" ca="1">$AN7/$AL7-SUMPRODUCT($AP7:$AU7,TRANSPOSE(DS$20:DS$25))/$AL7+DS25</f>
        <v>-1.0451746973021914</v>
      </c>
      <c r="DU25" s="22" cm="1">
        <f t="array" aca="1" ref="DU25" ca="1">$AN7/$AL7-SUMPRODUCT($AP7:$AU7,TRANSPOSE(DT$20:DT$25))/$AL7+DT25</f>
        <v>-1.0458110543350541</v>
      </c>
      <c r="DV25" s="22" cm="1">
        <f t="array" aca="1" ref="DV25" ca="1">$AN7/$AL7-SUMPRODUCT($AP7:$AU7,TRANSPOSE(DU$20:DU$25))/$AL7+DU25</f>
        <v>-1.0464409126928023</v>
      </c>
      <c r="DW25" s="22" cm="1">
        <f t="array" aca="1" ref="DW25" ca="1">$AN7/$AL7-SUMPRODUCT($AP7:$AU7,TRANSPOSE(DV$20:DV$25))/$AL7+DV25</f>
        <v>-1.0470643321053512</v>
      </c>
      <c r="DX25" s="22" cm="1">
        <f t="array" aca="1" ref="DX25" ca="1">$AN7/$AL7-SUMPRODUCT($AP7:$AU7,TRANSPOSE(DW$20:DW$25))/$AL7+DW25</f>
        <v>-1.047681368810204</v>
      </c>
      <c r="DY25" s="22" cm="1">
        <f t="array" aca="1" ref="DY25" ca="1">$AN7/$AL7-SUMPRODUCT($AP7:$AU7,TRANSPOSE(DX$20:DX$25))/$AL7+DX25</f>
        <v>-1.0482920761475842</v>
      </c>
      <c r="DZ25" s="22" cm="1">
        <f t="array" aca="1" ref="DZ25" ca="1">$AN7/$AL7-SUMPRODUCT($AP7:$AU7,TRANSPOSE(DY$20:DY$25))/$AL7+DY25</f>
        <v>-1.0488965050732946</v>
      </c>
      <c r="EA25" s="22" cm="1">
        <f t="array" aca="1" ref="EA25" ca="1">$AN7/$AL7-SUMPRODUCT($AP7:$AU7,TRANSPOSE(DZ$20:DZ$25))/$AL7+DZ25</f>
        <v>-1.0494947045994985</v>
      </c>
      <c r="EB25" s="22" cm="1">
        <f t="array" aca="1" ref="EB25" ca="1">$AN7/$AL7-SUMPRODUCT($AP7:$AU7,TRANSPOSE(EA$20:EA$25))/$AL7+EA25</f>
        <v>-1.0500867221724017</v>
      </c>
      <c r="EC25" s="22" cm="1">
        <f t="array" aca="1" ref="EC25" ca="1">$AN7/$AL7-SUMPRODUCT($AP7:$AU7,TRANSPOSE(EB$20:EB$25))/$AL7+EB25</f>
        <v>-1.0506726039947625</v>
      </c>
      <c r="ED25" s="22" cm="1">
        <f t="array" aca="1" ref="ED25" ca="1">$AN7/$AL7-SUMPRODUCT($AP7:$AU7,TRANSPOSE(EC$20:EC$25))/$AL7+EC25</f>
        <v>-1.051252395300192</v>
      </c>
      <c r="EE25" s="22" cm="1">
        <f t="array" aca="1" ref="EE25" ca="1">$AN7/$AL7-SUMPRODUCT($AP7:$AU7,TRANSPOSE(ED$20:ED$25))/$AL7+ED25</f>
        <v>-1.051826140585395</v>
      </c>
      <c r="EF25" s="22" cm="1">
        <f t="array" aca="1" ref="EF25" ca="1">$AN7/$AL7-SUMPRODUCT($AP7:$AU7,TRANSPOSE(EE$20:EE$25))/$AL7+EE25</f>
        <v>-1.0523938838057501</v>
      </c>
      <c r="EG25" s="22" cm="1">
        <f t="array" aca="1" ref="EG25" ca="1">$AN7/$AL7-SUMPRODUCT($AP7:$AU7,TRANSPOSE(EF$20:EF$25))/$AL7+EF25</f>
        <v>-1.0529556685389849</v>
      </c>
      <c r="EH25" s="22" cm="1">
        <f t="array" aca="1" ref="EH25" ca="1">$AN7/$AL7-SUMPRODUCT($AP7:$AU7,TRANSPOSE(EG$20:EG$25))/$AL7+EG25</f>
        <v>-1.0535115381211295</v>
      </c>
      <c r="EI25" s="22" cm="1">
        <f t="array" aca="1" ref="EI25" ca="1">$AN7/$AL7-SUMPRODUCT($AP7:$AU7,TRANSPOSE(EH$20:EH$25))/$AL7+EH25</f>
        <v>-1.0540615357584215</v>
      </c>
      <c r="EJ25" s="22" cm="1">
        <f t="array" aca="1" ref="EJ25" ca="1">$AN7/$AL7-SUMPRODUCT($AP7:$AU7,TRANSPOSE(EI$20:EI$25))/$AL7+EI25</f>
        <v>-1.0546057046183865</v>
      </c>
      <c r="EK25" s="22" cm="1">
        <f t="array" aca="1" ref="EK25" ca="1">$AN7/$AL7-SUMPRODUCT($AP7:$AU7,TRANSPOSE(EJ$20:EJ$25))/$AL7+EJ25</f>
        <v>-1.0551440879029346</v>
      </c>
      <c r="EL25" s="22" cm="1">
        <f t="array" aca="1" ref="EL25" ca="1">$AN7/$AL7-SUMPRODUCT($AP7:$AU7,TRANSPOSE(EK$20:EK$25))/$AL7+EK25</f>
        <v>-1.0556767289059505</v>
      </c>
      <c r="EM25" s="22" cm="1">
        <f t="array" aca="1" ref="EM25" ca="1">$AN7/$AL7-SUMPRODUCT($AP7:$AU7,TRANSPOSE(EL$20:EL$25))/$AL7+EL25</f>
        <v>-1.0562036710575606</v>
      </c>
      <c r="EN25" s="22" cm="1">
        <f t="array" aca="1" ref="EN25" ca="1">$AN7/$AL7-SUMPRODUCT($AP7:$AU7,TRANSPOSE(EM$20:EM$25))/$AL7+EM25</f>
        <v>-1.056724957956982</v>
      </c>
      <c r="EO25" s="22" cm="1">
        <f t="array" aca="1" ref="EO25" ca="1">$AN7/$AL7-SUMPRODUCT($AP7:$AU7,TRANSPOSE(EN$20:EN$25))/$AL7+EN25</f>
        <v>-1.0572406333956237</v>
      </c>
      <c r="EP25" s="22" cm="1">
        <f t="array" aca="1" ref="EP25" ca="1">$AN7/$AL7-SUMPRODUCT($AP7:$AU7,TRANSPOSE(EO$20:EO$25))/$AL7+EO25</f>
        <v>-1.0577507413719005</v>
      </c>
      <c r="EQ25" s="22" cm="1">
        <f t="array" aca="1" ref="EQ25" ca="1">$AN7/$AL7-SUMPRODUCT($AP7:$AU7,TRANSPOSE(EP$20:EP$25))/$AL7+EP25</f>
        <v>-1.0582553260990317</v>
      </c>
      <c r="ER25" s="22" cm="1">
        <f t="array" aca="1" ref="ER25" ca="1">$AN7/$AL7-SUMPRODUCT($AP7:$AU7,TRANSPOSE(EQ$20:EQ$25))/$AL7+EQ25</f>
        <v>-1.0587544320069369</v>
      </c>
      <c r="ES25" s="22" cm="1">
        <f t="array" aca="1" ref="ES25" ca="1">$AN7/$AL7-SUMPRODUCT($AP7:$AU7,TRANSPOSE(ER$20:ER$25))/$AL7+ER25</f>
        <v>-1.059248103739197</v>
      </c>
    </row>
    <row r="26" spans="1:149">
      <c r="A26" s="6">
        <f ca="1">LN((RAND()^(-Results!$E$4))-1)</f>
        <v>0.19695258838740368</v>
      </c>
      <c r="B26" s="6">
        <f ca="1">LN((RAND()^(-Results!$E$4))-1)</f>
        <v>0.32425649341806367</v>
      </c>
      <c r="C26" s="6">
        <f ca="1">LN((RAND()^(-Results!$E$4))-1)</f>
        <v>2.4590751150239596</v>
      </c>
      <c r="D26" s="6">
        <f ca="1">LN((RAND()^(-Results!$E$4))-1)</f>
        <v>1.8143874600606904</v>
      </c>
      <c r="E26" s="6">
        <f ca="1">LN((RAND()^(-Results!$E$4))-1)</f>
        <v>15.841205894502455</v>
      </c>
      <c r="F26" s="6">
        <f ca="1">LN((RAND()^(-Results!$E$4))-1)</f>
        <v>1.0547736301701389</v>
      </c>
      <c r="G26" s="6">
        <f ca="1">LN((RAND()^(-Results!$E$4))-1)</f>
        <v>9.4284294480414523</v>
      </c>
      <c r="H26" s="6">
        <f t="shared" ca="1" si="5"/>
        <v>6.9728884848348542</v>
      </c>
      <c r="I26" s="10">
        <f ca="1">SUMPRODUCT(J26:O26,Results!B$12:G$12)+Results!$E$5*H26</f>
        <v>15.72265952234962</v>
      </c>
      <c r="J26" s="10">
        <f ca="1">SUMPRODUCT($A26:$F26,Results!$B$15:$G$15)</f>
        <v>-11.404733192102283</v>
      </c>
      <c r="K26" s="10">
        <f ca="1">SUMPRODUCT($A26:$F26,Results!$B$16:$G$16)</f>
        <v>33.112272535433817</v>
      </c>
      <c r="L26" s="10">
        <f ca="1">SUMPRODUCT($A26:$F26,Results!$B$17:$G$17)</f>
        <v>-7.3192410982946576</v>
      </c>
      <c r="M26" s="10">
        <f ca="1">SUMPRODUCT($A26:$F26,Results!$B$18:$G$18)</f>
        <v>5.9292860249886834</v>
      </c>
      <c r="N26" s="10">
        <f ca="1">SUMPRODUCT($A26:$F26,Results!$B$19:$G$19)</f>
        <v>37.478105500424199</v>
      </c>
      <c r="O26" s="10">
        <f ca="1">SUMPRODUCT($A26:$F26,Results!$B$20:$G$20)</f>
        <v>-6.4096244885861733</v>
      </c>
      <c r="P26" s="10" cm="1">
        <f t="array" aca="1" ref="P26" ca="1">SUMPRODUCT(J26:O26,TRANSPOSE(BL$20:BL$25))+$AD$20-$BL$27</f>
        <v>-21.024139801314121</v>
      </c>
      <c r="Q26" s="10" cm="1">
        <f t="array" aca="1" ref="Q26" ca="1">SUMPRODUCT(J26:O26,TRANSPOSE(ES$20:ES$25))+$AD$20-$ES$27</f>
        <v>-23.353170089352012</v>
      </c>
      <c r="R26" s="10">
        <f ca="1">I26-Results!$E$5*H26</f>
        <v>-26.114671386659506</v>
      </c>
      <c r="S26" s="10" cm="1">
        <f t="array" aca="1" ref="S26" ca="1">SUMPRODUCT(J26:O26,TRANSPOSE(AR$28:AR$33))+$AD$20-$AC$26</f>
        <v>-21.344546833008927</v>
      </c>
      <c r="T26" s="10">
        <f ca="1">SUMPRODUCT(J26:O26,Results!K$9:P$9)</f>
        <v>-25.707864175206026</v>
      </c>
      <c r="U26" s="10">
        <f ca="1">SUMPRODUCT(J26:O26,Results!K$9:P$9)+$AD$20-$AC$31</f>
        <v>-25.604847770320205</v>
      </c>
      <c r="V26" s="10">
        <f t="shared" ca="1" si="6"/>
        <v>36.746799323663737</v>
      </c>
      <c r="W26" s="10">
        <f t="shared" ca="1" si="7"/>
        <v>39.075829611701636</v>
      </c>
      <c r="X26" s="10">
        <f t="shared" ca="1" si="8"/>
        <v>41.837330909009125</v>
      </c>
      <c r="Y26" s="10">
        <f t="shared" ca="1" si="9"/>
        <v>37.06720635535855</v>
      </c>
      <c r="Z26" s="10">
        <f t="shared" ca="1" si="10"/>
        <v>4.65018792806055</v>
      </c>
      <c r="AA26" s="10">
        <f t="shared" ca="1" si="11"/>
        <v>41.327507292669821</v>
      </c>
      <c r="AC26" s="10" cm="1">
        <f t="array" aca="1" ref="AC26" ca="1">SUMPRODUCT(AE20:AJ20,TRANSPOSE(AR28:AR33))</f>
        <v>10.648218274867263</v>
      </c>
      <c r="AK26" s="12"/>
    </row>
    <row r="27" spans="1:149" ht="16.5">
      <c r="A27" s="6">
        <f ca="1">LN((RAND()^(-Results!$E$4))-1)</f>
        <v>4.86683280278341</v>
      </c>
      <c r="B27" s="6">
        <f ca="1">LN((RAND()^(-Results!$E$4))-1)</f>
        <v>1.8541128485230161</v>
      </c>
      <c r="C27" s="6">
        <f ca="1">LN((RAND()^(-Results!$E$4))-1)</f>
        <v>0.51410829474535591</v>
      </c>
      <c r="D27" s="6">
        <f ca="1">LN((RAND()^(-Results!$E$4))-1)</f>
        <v>2.185404696858078</v>
      </c>
      <c r="E27" s="6">
        <f ca="1">LN((RAND()^(-Results!$E$4))-1)</f>
        <v>4.2105297305176705</v>
      </c>
      <c r="F27" s="6">
        <f ca="1">LN((RAND()^(-Results!$E$4))-1)</f>
        <v>-0.24068530927912232</v>
      </c>
      <c r="G27" s="6">
        <f ca="1">LN((RAND()^(-Results!$E$4))-1)</f>
        <v>6.6258016626056984</v>
      </c>
      <c r="H27" s="6">
        <f t="shared" ca="1" si="5"/>
        <v>4.1702606993990994</v>
      </c>
      <c r="I27" s="10">
        <f ca="1">SUMPRODUCT(J27:O27,Results!B$12:G$12)+Results!$E$5*H27</f>
        <v>45.504695733012205</v>
      </c>
      <c r="J27" s="10">
        <f ca="1">SUMPRODUCT($A27:$F27,Results!$B$15:$G$15)</f>
        <v>7.601544356274526</v>
      </c>
      <c r="K27" s="10">
        <f ca="1">SUMPRODUCT($A27:$F27,Results!$B$16:$G$16)</f>
        <v>19.037809282660696</v>
      </c>
      <c r="L27" s="10">
        <f ca="1">SUMPRODUCT($A27:$F27,Results!$B$17:$G$17)</f>
        <v>9.0945395444118464</v>
      </c>
      <c r="M27" s="10">
        <f ca="1">SUMPRODUCT($A27:$F27,Results!$B$18:$G$18)</f>
        <v>-0.80906191966196561</v>
      </c>
      <c r="N27" s="10">
        <f ca="1">SUMPRODUCT($A27:$F27,Results!$B$19:$G$19)</f>
        <v>8.7656977708381163</v>
      </c>
      <c r="O27" s="10">
        <f ca="1">SUMPRODUCT($A27:$F27,Results!$B$20:$G$20)</f>
        <v>-0.6064832592356022</v>
      </c>
      <c r="P27" s="10" cm="1">
        <f t="array" aca="1" ref="P27" ca="1">SUMPRODUCT(J27:O27,TRANSPOSE(BL$20:BL$25))+$AD$20-$BL$27</f>
        <v>18.895302081033101</v>
      </c>
      <c r="Q27" s="10" cm="1">
        <f t="array" aca="1" ref="Q27" ca="1">SUMPRODUCT(J27:O27,TRANSPOSE(ES$20:ES$25))+$AD$20-$ES$27</f>
        <v>20.863871208075778</v>
      </c>
      <c r="R27" s="10">
        <f ca="1">I27-Results!$E$5*H27</f>
        <v>20.483131536617609</v>
      </c>
      <c r="S27" s="10" cm="1">
        <f t="array" aca="1" ref="S27" ca="1">SUMPRODUCT(J27:O27,TRANSPOSE(AR$28:AR$33))+$AD$20-$AC$26</f>
        <v>10.131933780490266</v>
      </c>
      <c r="T27" s="10">
        <f ca="1">SUMPRODUCT(J27:O27,Results!K$9:P$9)</f>
        <v>20.614922830565902</v>
      </c>
      <c r="U27" s="10">
        <f ca="1">SUMPRODUCT(J27:O27,Results!K$9:P$9)+$AD$20-$AC$31</f>
        <v>20.717939235451723</v>
      </c>
      <c r="V27" s="10">
        <f t="shared" ca="1" si="6"/>
        <v>26.609393651979104</v>
      </c>
      <c r="W27" s="10">
        <f t="shared" ca="1" si="7"/>
        <v>24.640824524936427</v>
      </c>
      <c r="X27" s="10">
        <f t="shared" ca="1" si="8"/>
        <v>25.021564196394596</v>
      </c>
      <c r="Y27" s="10">
        <f t="shared" ca="1" si="9"/>
        <v>35.372761952521941</v>
      </c>
      <c r="Z27" s="10">
        <f t="shared" ca="1" si="10"/>
        <v>34.432224138723136</v>
      </c>
      <c r="AA27" s="10">
        <f t="shared" ca="1" si="11"/>
        <v>24.786756497560482</v>
      </c>
      <c r="AP27" s="42" t="s">
        <v>237</v>
      </c>
      <c r="AQ27" s="42" t="s">
        <v>249</v>
      </c>
      <c r="AR27" s="42" t="s">
        <v>250</v>
      </c>
      <c r="AV27" s="17"/>
      <c r="AW27" s="60" t="s">
        <v>247</v>
      </c>
      <c r="AX27" s="10" cm="1">
        <f t="array" aca="1" ref="AX27" ca="1">SUMPRODUCT(AX20:AX25,TRANSPOSE($AE20:$AJ20))</f>
        <v>11.836344828190912</v>
      </c>
      <c r="AY27" s="10" cm="1">
        <f t="array" aca="1" ref="AY27" ca="1">SUMPRODUCT(AY20:AY25,TRANSPOSE($AE20:$AJ20))</f>
        <v>10.787487935645814</v>
      </c>
      <c r="AZ27" s="10" cm="1">
        <f t="array" aca="1" ref="AZ27" ca="1">SUMPRODUCT(AZ20:AZ25,TRANSPOSE($AE20:$AJ20))</f>
        <v>11.012736466346919</v>
      </c>
      <c r="BA27" s="10" cm="1">
        <f t="array" aca="1" ref="BA27" ca="1">SUMPRODUCT(BA20:BA25,TRANSPOSE($AE20:$AJ20))</f>
        <v>11.068648614516686</v>
      </c>
      <c r="BB27" s="10" cm="1">
        <f t="array" aca="1" ref="BB27" ca="1">SUMPRODUCT(BB20:BB25,TRANSPOSE($AE20:$AJ20))</f>
        <v>11.12985230372958</v>
      </c>
      <c r="BC27" s="10" cm="1">
        <f t="array" aca="1" ref="BC27" ca="1">SUMPRODUCT(BC20:BC25,TRANSPOSE($AE20:$AJ20))</f>
        <v>11.180419813353616</v>
      </c>
      <c r="BD27" s="10" cm="1">
        <f t="array" aca="1" ref="BD27" ca="1">SUMPRODUCT(BD20:BD25,TRANSPOSE($AE20:$AJ20))</f>
        <v>11.224487784240647</v>
      </c>
      <c r="BE27" s="10" cm="1">
        <f t="array" aca="1" ref="BE27" ca="1">SUMPRODUCT(BE20:BE25,TRANSPOSE($AE20:$AJ20))</f>
        <v>11.262713182300303</v>
      </c>
      <c r="BF27" s="10" cm="1">
        <f t="array" aca="1" ref="BF27" ca="1">SUMPRODUCT(BF20:BF25,TRANSPOSE($AE20:$AJ20))</f>
        <v>11.295875175409499</v>
      </c>
      <c r="BG27" s="10" cm="1">
        <f t="array" aca="1" ref="BG27" ca="1">SUMPRODUCT(BG20:BG25,TRANSPOSE($AE20:$AJ20))</f>
        <v>11.324573580103518</v>
      </c>
      <c r="BH27" s="10" cm="1">
        <f t="array" aca="1" ref="BH27" ca="1">SUMPRODUCT(BH20:BH25,TRANSPOSE($AE20:$AJ20))</f>
        <v>11.349333416576021</v>
      </c>
      <c r="BI27" s="10" cm="1">
        <f t="array" aca="1" ref="BI27" ca="1">SUMPRODUCT(BI20:BI25,TRANSPOSE($AE20:$AJ20))</f>
        <v>11.370614620451189</v>
      </c>
      <c r="BJ27" s="10" cm="1">
        <f t="array" aca="1" ref="BJ27" ca="1">SUMPRODUCT(BJ20:BJ25,TRANSPOSE($AE20:$AJ20))</f>
        <v>11.388823313171612</v>
      </c>
      <c r="BK27" s="10" cm="1">
        <f t="array" aca="1" ref="BK27" ca="1">SUMPRODUCT(BK20:BK25,TRANSPOSE($AE20:$AJ20))</f>
        <v>11.404318607824354</v>
      </c>
      <c r="BL27" s="10" cm="1">
        <f t="array" aca="1" ref="BL27" ca="1">SUMPRODUCT(BL20:BL25,TRANSPOSE($AE20:$AJ20))</f>
        <v>11.417418267726646</v>
      </c>
      <c r="BM27" s="10" cm="1">
        <f t="array" aca="1" ref="BM27" ca="1">SUMPRODUCT(BM20:BM25,TRANSPOSE($AE20:$AJ20))</f>
        <v>11.428403519765414</v>
      </c>
      <c r="BN27" s="10" cm="1">
        <f t="array" aca="1" ref="BN27" ca="1">SUMPRODUCT(BN20:BN25,TRANSPOSE($AE20:$AJ20))</f>
        <v>11.437523269465874</v>
      </c>
      <c r="BO27" s="10" cm="1">
        <f t="array" aca="1" ref="BO27" ca="1">SUMPRODUCT(BO20:BO25,TRANSPOSE($AE20:$AJ20))</f>
        <v>11.444997816587378</v>
      </c>
      <c r="BP27" s="10" cm="1">
        <f t="array" aca="1" ref="BP27" ca="1">SUMPRODUCT(BP20:BP25,TRANSPOSE($AE20:$AJ20))</f>
        <v>11.451022139801248</v>
      </c>
      <c r="BQ27" s="10" cm="1">
        <f t="array" aca="1" ref="BQ27" ca="1">SUMPRODUCT(BQ20:BQ25,TRANSPOSE($AE20:$AJ20))</f>
        <v>11.455768802951477</v>
      </c>
      <c r="BR27" s="10" cm="1">
        <f t="array" aca="1" ref="BR27" ca="1">SUMPRODUCT(BR20:BR25,TRANSPOSE($AE20:$AJ20))</f>
        <v>11.459390527301935</v>
      </c>
      <c r="BS27" s="10" cm="1">
        <f t="array" aca="1" ref="BS27" ca="1">SUMPRODUCT(BS20:BS25,TRANSPOSE($AE20:$AJ20))</f>
        <v>11.462022468399432</v>
      </c>
      <c r="BT27" s="10" cm="1">
        <f t="array" aca="1" ref="BT27" ca="1">SUMPRODUCT(BT20:BT25,TRANSPOSE($AE20:$AJ20))</f>
        <v>11.463784231552463</v>
      </c>
      <c r="BU27" s="10" cm="1">
        <f t="array" aca="1" ref="BU27" ca="1">SUMPRODUCT(BU20:BU25,TRANSPOSE($AE20:$AJ20))</f>
        <v>11.46478165596201</v>
      </c>
      <c r="BV27" s="10" cm="1">
        <f t="array" aca="1" ref="BV27" ca="1">SUMPRODUCT(BV20:BV25,TRANSPOSE($AE20:$AJ20))</f>
        <v>11.465108394074266</v>
      </c>
      <c r="BW27" s="10" cm="1">
        <f t="array" aca="1" ref="BW27" ca="1">SUMPRODUCT(BW20:BW25,TRANSPOSE($AE20:$AJ20))</f>
        <v>11.4648473096685</v>
      </c>
      <c r="BX27" s="10" cm="1">
        <f t="array" aca="1" ref="BX27" ca="1">SUMPRODUCT(BX20:BX25,TRANSPOSE($AE20:$AJ20))</f>
        <v>11.464071715492073</v>
      </c>
      <c r="BY27" s="10" cm="1">
        <f t="array" aca="1" ref="BY27" ca="1">SUMPRODUCT(BY20:BY25,TRANSPOSE($AE20:$AJ20))</f>
        <v>11.462846468863933</v>
      </c>
      <c r="BZ27" s="10" cm="1">
        <f t="array" aca="1" ref="BZ27" ca="1">SUMPRODUCT(BZ20:BZ25,TRANSPOSE($AE20:$AJ20))</f>
        <v>11.461228941552694</v>
      </c>
      <c r="CA27" s="10" cm="1">
        <f t="array" aca="1" ref="CA27" ca="1">SUMPRODUCT(CA20:CA25,TRANSPOSE($AE20:$AJ20))</f>
        <v>11.45926987836296</v>
      </c>
      <c r="CB27" s="10" cm="1">
        <f t="array" aca="1" ref="CB27" ca="1">SUMPRODUCT(CB20:CB25,TRANSPOSE($AE20:$AJ20))</f>
        <v>11.457014157206032</v>
      </c>
      <c r="CC27" s="10" cm="1">
        <f t="array" aca="1" ref="CC27" ca="1">SUMPRODUCT(CC20:CC25,TRANSPOSE($AE20:$AJ20))</f>
        <v>11.454501461964258</v>
      </c>
      <c r="CD27" s="10" cm="1">
        <f t="array" aca="1" ref="CD27" ca="1">SUMPRODUCT(CD20:CD25,TRANSPOSE($AE20:$AJ20))</f>
        <v>11.45176687815971</v>
      </c>
      <c r="CE27" s="10" cm="1">
        <f t="array" aca="1" ref="CE27" ca="1">SUMPRODUCT(CE20:CE25,TRANSPOSE($AE20:$AJ20))</f>
        <v>11.448841420288277</v>
      </c>
      <c r="CF27" s="10" cm="1">
        <f t="array" aca="1" ref="CF27" ca="1">SUMPRODUCT(CF20:CF25,TRANSPOSE($AE20:$AJ20))</f>
        <v>11.445752498663024</v>
      </c>
      <c r="CG27" s="10" cm="1">
        <f t="array" aca="1" ref="CG27" ca="1">SUMPRODUCT(CG20:CG25,TRANSPOSE($AE20:$AJ20))</f>
        <v>11.442524332709976</v>
      </c>
      <c r="CH27" s="10" cm="1">
        <f t="array" aca="1" ref="CH27" ca="1">SUMPRODUCT(CH20:CH25,TRANSPOSE($AE20:$AJ20))</f>
        <v>11.439178316862183</v>
      </c>
      <c r="CI27" s="10" cm="1">
        <f t="array" aca="1" ref="CI27" ca="1">SUMPRODUCT(CI20:CI25,TRANSPOSE($AE20:$AJ20))</f>
        <v>11.435733344492451</v>
      </c>
      <c r="CJ27" s="10" cm="1">
        <f t="array" aca="1" ref="CJ27" ca="1">SUMPRODUCT(CJ20:CJ25,TRANSPOSE($AE20:$AJ20))</f>
        <v>11.432206094700518</v>
      </c>
      <c r="CK27" s="10" cm="1">
        <f t="array" aca="1" ref="CK27" ca="1">SUMPRODUCT(CK20:CK25,TRANSPOSE($AE20:$AJ20))</f>
        <v>11.428611286217295</v>
      </c>
      <c r="CL27" s="10" cm="1">
        <f t="array" aca="1" ref="CL27" ca="1">SUMPRODUCT(CL20:CL25,TRANSPOSE($AE20:$AJ20))</f>
        <v>11.424961902199804</v>
      </c>
      <c r="CM27" s="10" cm="1">
        <f t="array" aca="1" ref="CM27" ca="1">SUMPRODUCT(CM20:CM25,TRANSPOSE($AE20:$AJ20))</f>
        <v>11.421269389256809</v>
      </c>
      <c r="CN27" s="10" cm="1">
        <f t="array" aca="1" ref="CN27" ca="1">SUMPRODUCT(CN20:CN25,TRANSPOSE($AE20:$AJ20))</f>
        <v>11.417543833662144</v>
      </c>
      <c r="CO27" s="10" cm="1">
        <f t="array" aca="1" ref="CO27" ca="1">SUMPRODUCT(CO20:CO25,TRANSPOSE($AE20:$AJ20))</f>
        <v>11.413794117372765</v>
      </c>
      <c r="CP27" s="10" cm="1">
        <f t="array" aca="1" ref="CP27" ca="1">SUMPRODUCT(CP20:CP25,TRANSPOSE($AE20:$AJ20))</f>
        <v>11.410028056168635</v>
      </c>
      <c r="CQ27" s="10" cm="1">
        <f t="array" aca="1" ref="CQ27" ca="1">SUMPRODUCT(CQ20:CQ25,TRANSPOSE($AE20:$AJ20))</f>
        <v>11.406252521965214</v>
      </c>
      <c r="CR27" s="10" cm="1">
        <f t="array" aca="1" ref="CR27" ca="1">SUMPRODUCT(CR20:CR25,TRANSPOSE($AE20:$AJ20))</f>
        <v>11.402473551114163</v>
      </c>
      <c r="CS27" s="10" cm="1">
        <f t="array" aca="1" ref="CS27" ca="1">SUMPRODUCT(CS20:CS25,TRANSPOSE($AE20:$AJ20))</f>
        <v>11.398696440299187</v>
      </c>
      <c r="CT27" s="10" cm="1">
        <f t="array" aca="1" ref="CT27" ca="1">SUMPRODUCT(CT20:CT25,TRANSPOSE($AE20:$AJ20))</f>
        <v>11.394925831449868</v>
      </c>
      <c r="CU27" s="10" cm="1">
        <f t="array" aca="1" ref="CU27" ca="1">SUMPRODUCT(CU20:CU25,TRANSPOSE($AE20:$AJ20))</f>
        <v>11.391165786932758</v>
      </c>
      <c r="CV27" s="10" cm="1">
        <f t="array" aca="1" ref="CV27" ca="1">SUMPRODUCT(CV20:CV25,TRANSPOSE($AE20:$AJ20))</f>
        <v>11.387419856134485</v>
      </c>
      <c r="CW27" s="10" cm="1">
        <f t="array" aca="1" ref="CW27" ca="1">SUMPRODUCT(CW20:CW25,TRANSPOSE($AE20:$AJ20))</f>
        <v>11.383691134423966</v>
      </c>
      <c r="CX27" s="10" cm="1">
        <f t="array" aca="1" ref="CX27" ca="1">SUMPRODUCT(CX20:CX25,TRANSPOSE($AE20:$AJ20))</f>
        <v>11.37998231536711</v>
      </c>
      <c r="CY27" s="10" cm="1">
        <f t="array" aca="1" ref="CY27" ca="1">SUMPRODUCT(CY20:CY25,TRANSPOSE($AE20:$AJ20))</f>
        <v>11.376295736967652</v>
      </c>
      <c r="CZ27" s="10" cm="1">
        <f t="array" aca="1" ref="CZ27" ca="1">SUMPRODUCT(CZ20:CZ25,TRANSPOSE($AE20:$AJ20))</f>
        <v>11.372633422618554</v>
      </c>
      <c r="DA27" s="10" cm="1">
        <f t="array" aca="1" ref="DA27" ca="1">SUMPRODUCT(DA20:DA25,TRANSPOSE($AE20:$AJ20))</f>
        <v>11.368997117370196</v>
      </c>
      <c r="DB27" s="10" cm="1">
        <f t="array" aca="1" ref="DB27" ca="1">SUMPRODUCT(DB20:DB25,TRANSPOSE($AE20:$AJ20))</f>
        <v>11.365388320051878</v>
      </c>
      <c r="DC27" s="10" cm="1">
        <f t="array" aca="1" ref="DC27" ca="1">SUMPRODUCT(DC20:DC25,TRANSPOSE($AE20:$AJ20))</f>
        <v>11.361808311721646</v>
      </c>
      <c r="DD27" s="10" cm="1">
        <f t="array" aca="1" ref="DD27" ca="1">SUMPRODUCT(DD20:DD25,TRANSPOSE($AE20:$AJ20))</f>
        <v>11.358258180864919</v>
      </c>
      <c r="DE27" s="10" cm="1">
        <f t="array" aca="1" ref="DE27" ca="1">SUMPRODUCT(DE20:DE25,TRANSPOSE($AE20:$AJ20))</f>
        <v>11.354738845714284</v>
      </c>
      <c r="DF27" s="10" cm="1">
        <f t="array" aca="1" ref="DF27" ca="1">SUMPRODUCT(DF20:DF25,TRANSPOSE($AE20:$AJ20))</f>
        <v>11.351251074019924</v>
      </c>
      <c r="DG27" s="10" cm="1">
        <f t="array" aca="1" ref="DG27" ca="1">SUMPRODUCT(DG20:DG25,TRANSPOSE($AE20:$AJ20))</f>
        <v>11.347795500562661</v>
      </c>
      <c r="DH27" s="10" cm="1">
        <f t="array" aca="1" ref="DH27" ca="1">SUMPRODUCT(DH20:DH25,TRANSPOSE($AE20:$AJ20))</f>
        <v>11.344372642667675</v>
      </c>
      <c r="DI27" s="10" cm="1">
        <f t="array" aca="1" ref="DI27" ca="1">SUMPRODUCT(DI20:DI25,TRANSPOSE($AE20:$AJ20))</f>
        <v>11.340982913947904</v>
      </c>
      <c r="DJ27" s="10" cm="1">
        <f t="array" aca="1" ref="DJ27" ca="1">SUMPRODUCT(DJ20:DJ25,TRANSPOSE($AE20:$AJ20))</f>
        <v>11.337626636479413</v>
      </c>
      <c r="DK27" s="10" cm="1">
        <f t="array" aca="1" ref="DK27" ca="1">SUMPRODUCT(DK20:DK25,TRANSPOSE($AE20:$AJ20))</f>
        <v>11.334304051588095</v>
      </c>
      <c r="DL27" s="10" cm="1">
        <f t="array" aca="1" ref="DL27" ca="1">SUMPRODUCT(DL20:DL25,TRANSPOSE($AE20:$AJ20))</f>
        <v>11.331015329406419</v>
      </c>
      <c r="DM27" s="10" cm="1">
        <f t="array" aca="1" ref="DM27" ca="1">SUMPRODUCT(DM20:DM25,TRANSPOSE($AE20:$AJ20))</f>
        <v>11.327760577340847</v>
      </c>
      <c r="DN27" s="10" cm="1">
        <f t="array" aca="1" ref="DN27" ca="1">SUMPRODUCT(DN20:DN25,TRANSPOSE($AE20:$AJ20))</f>
        <v>11.324539847574201</v>
      </c>
      <c r="DO27" s="10" cm="1">
        <f t="array" aca="1" ref="DO27" ca="1">SUMPRODUCT(DO20:DO25,TRANSPOSE($AE20:$AJ20))</f>
        <v>11.321353143713353</v>
      </c>
      <c r="DP27" s="10" cm="1">
        <f t="array" aca="1" ref="DP27" ca="1">SUMPRODUCT(DP20:DP25,TRANSPOSE($AE20:$AJ20))</f>
        <v>11.318200426679667</v>
      </c>
      <c r="DQ27" s="10" cm="1">
        <f t="array" aca="1" ref="DQ27" ca="1">SUMPRODUCT(DQ20:DQ25,TRANSPOSE($AE20:$AJ20))</f>
        <v>11.31508161992868</v>
      </c>
      <c r="DR27" s="10" cm="1">
        <f t="array" aca="1" ref="DR27" ca="1">SUMPRODUCT(DR20:DR25,TRANSPOSE($AE20:$AJ20))</f>
        <v>11.311996614075479</v>
      </c>
      <c r="DS27" s="10" cm="1">
        <f t="array" aca="1" ref="DS27" ca="1">SUMPRODUCT(DS20:DS25,TRANSPOSE($AE20:$AJ20))</f>
        <v>11.308945270993505</v>
      </c>
      <c r="DT27" s="10" cm="1">
        <f t="array" aca="1" ref="DT27" ca="1">SUMPRODUCT(DT20:DT25,TRANSPOSE($AE20:$AJ20))</f>
        <v>11.305927427446845</v>
      </c>
      <c r="DU27" s="10" cm="1">
        <f t="array" aca="1" ref="DU27" ca="1">SUMPRODUCT(DU20:DU25,TRANSPOSE($AE20:$AJ20))</f>
        <v>11.302942898309094</v>
      </c>
      <c r="DV27" s="10" cm="1">
        <f t="array" aca="1" ref="DV27" ca="1">SUMPRODUCT(DV20:DV25,TRANSPOSE($AE20:$AJ20))</f>
        <v>11.299991479415866</v>
      </c>
      <c r="DW27" s="10" cm="1">
        <f t="array" aca="1" ref="DW27" ca="1">SUMPRODUCT(DW20:DW25,TRANSPOSE($AE20:$AJ20))</f>
        <v>11.297072950092566</v>
      </c>
      <c r="DX27" s="10" cm="1">
        <f t="array" aca="1" ref="DX27" ca="1">SUMPRODUCT(DX20:DX25,TRANSPOSE($AE20:$AJ20))</f>
        <v>11.294187075394479</v>
      </c>
      <c r="DY27" s="10" cm="1">
        <f t="array" aca="1" ref="DY27" ca="1">SUMPRODUCT(DY20:DY25,TRANSPOSE($AE20:$AJ20))</f>
        <v>11.291333608091698</v>
      </c>
      <c r="DZ27" s="10" cm="1">
        <f t="array" aca="1" ref="DZ27" ca="1">SUMPRODUCT(DZ20:DZ25,TRANSPOSE($AE20:$AJ20))</f>
        <v>11.288512290427942</v>
      </c>
      <c r="EA27" s="10" cm="1">
        <f t="array" aca="1" ref="EA27" ca="1">SUMPRODUCT(EA20:EA25,TRANSPOSE($AE20:$AJ20))</f>
        <v>11.285722855678957</v>
      </c>
      <c r="EB27" s="10" cm="1">
        <f t="array" aca="1" ref="EB27" ca="1">SUMPRODUCT(EB20:EB25,TRANSPOSE($AE20:$AJ20))</f>
        <v>11.282965029533106</v>
      </c>
      <c r="EC27" s="10" cm="1">
        <f t="array" aca="1" ref="EC27" ca="1">SUMPRODUCT(EC20:EC25,TRANSPOSE($AE20:$AJ20))</f>
        <v>11.280238531314406</v>
      </c>
      <c r="ED27" s="10" cm="1">
        <f t="array" aca="1" ref="ED27" ca="1">SUMPRODUCT(ED20:ED25,TRANSPOSE($AE20:$AJ20))</f>
        <v>11.277543075065758</v>
      </c>
      <c r="EE27" s="10" cm="1">
        <f t="array" aca="1" ref="EE27" ca="1">SUMPRODUCT(EE20:EE25,TRANSPOSE($AE20:$AJ20))</f>
        <v>11.274878370508215</v>
      </c>
      <c r="EF27" s="10" cm="1">
        <f t="array" aca="1" ref="EF27" ca="1">SUMPRODUCT(EF20:EF25,TRANSPOSE($AE20:$AJ20))</f>
        <v>11.27224412389028</v>
      </c>
      <c r="EG27" s="10" cm="1">
        <f t="array" aca="1" ref="EG27" ca="1">SUMPRODUCT(EG20:EG25,TRANSPOSE($AE20:$AJ20))</f>
        <v>11.269640038739688</v>
      </c>
      <c r="EH27" s="10" cm="1">
        <f t="array" aca="1" ref="EH27" ca="1">SUMPRODUCT(EH20:EH25,TRANSPOSE($AE20:$AJ20))</f>
        <v>11.267065816528566</v>
      </c>
      <c r="EI27" s="10" cm="1">
        <f t="array" aca="1" ref="EI27" ca="1">SUMPRODUCT(EI20:EI25,TRANSPOSE($AE20:$AJ20))</f>
        <v>11.26452115726185</v>
      </c>
      <c r="EJ27" s="10" cm="1">
        <f t="array" aca="1" ref="EJ27" ca="1">SUMPRODUCT(EJ20:EJ25,TRANSPOSE($AE20:$AJ20))</f>
        <v>11.262005759997507</v>
      </c>
      <c r="EK27" s="10" cm="1">
        <f t="array" aca="1" ref="EK27" ca="1">SUMPRODUCT(EK20:EK25,TRANSPOSE($AE20:$AJ20))</f>
        <v>11.259519323306215</v>
      </c>
      <c r="EL27" s="10" cm="1">
        <f t="array" aca="1" ref="EL27" ca="1">SUMPRODUCT(EL20:EL25,TRANSPOSE($AE20:$AJ20))</f>
        <v>11.257061545677406</v>
      </c>
      <c r="EM27" s="10" cm="1">
        <f t="array" aca="1" ref="EM27" ca="1">SUMPRODUCT(EM20:EM25,TRANSPOSE($AE20:$AJ20))</f>
        <v>11.254632125877496</v>
      </c>
      <c r="EN27" s="10" cm="1">
        <f t="array" aca="1" ref="EN27" ca="1">SUMPRODUCT(EN20:EN25,TRANSPOSE($AE20:$AJ20))</f>
        <v>11.252230763265899</v>
      </c>
      <c r="EO27" s="10" cm="1">
        <f t="array" aca="1" ref="EO27" ca="1">SUMPRODUCT(EO20:EO25,TRANSPOSE($AE20:$AJ20))</f>
        <v>11.249857158073294</v>
      </c>
      <c r="EP27" s="10" cm="1">
        <f t="array" aca="1" ref="EP27" ca="1">SUMPRODUCT(EP20:EP25,TRANSPOSE($AE20:$AJ20))</f>
        <v>11.247511011646537</v>
      </c>
      <c r="EQ27" s="10" cm="1">
        <f t="array" aca="1" ref="EQ27" ca="1">SUMPRODUCT(EQ20:EQ25,TRANSPOSE($AE20:$AJ20))</f>
        <v>11.245192026663837</v>
      </c>
      <c r="ER27" s="10" cm="1">
        <f t="array" aca="1" ref="ER27" ca="1">SUMPRODUCT(ER20:ER25,TRANSPOSE($AE20:$AJ20))</f>
        <v>11.242899907323601</v>
      </c>
      <c r="ES27" s="10" cm="1">
        <f t="array" aca="1" ref="ES27" ca="1">SUMPRODUCT(ES20:ES25,TRANSPOSE($AE20:$AJ20))</f>
        <v>11.240634359509727</v>
      </c>
    </row>
    <row r="28" spans="1:149">
      <c r="A28" s="6">
        <f ca="1">LN((RAND()^(-Results!$E$4))-1)</f>
        <v>1.7544163385637237</v>
      </c>
      <c r="B28" s="6">
        <f ca="1">LN((RAND()^(-Results!$E$4))-1)</f>
        <v>-6.3001258042637079E-2</v>
      </c>
      <c r="C28" s="6">
        <f ca="1">LN((RAND()^(-Results!$E$4))-1)</f>
        <v>3.0763130890249122</v>
      </c>
      <c r="D28" s="6">
        <f ca="1">LN((RAND()^(-Results!$E$4))-1)</f>
        <v>1.4548717074626205</v>
      </c>
      <c r="E28" s="6">
        <f ca="1">LN((RAND()^(-Results!$E$4))-1)</f>
        <v>2.0080802135697646</v>
      </c>
      <c r="F28" s="6">
        <f ca="1">LN((RAND()^(-Results!$E$4))-1)</f>
        <v>2.6220627500572484</v>
      </c>
      <c r="G28" s="6">
        <f ca="1">LN((RAND()^(-Results!$E$4))-1)</f>
        <v>2.4386455886685363</v>
      </c>
      <c r="H28" s="6">
        <f t="shared" ca="1" si="5"/>
        <v>-1.6895374538062224E-2</v>
      </c>
      <c r="I28" s="10">
        <f ca="1">SUMPRODUCT(J28:O28,Results!B$12:G$12)+Results!$E$5*H28</f>
        <v>-4.2411069301341122</v>
      </c>
      <c r="J28" s="10">
        <f ca="1">SUMPRODUCT($A28:$F28,Results!$B$15:$G$15)</f>
        <v>6.1993130827003027</v>
      </c>
      <c r="K28" s="10">
        <f ca="1">SUMPRODUCT($A28:$F28,Results!$B$16:$G$16)</f>
        <v>23.587469336538419</v>
      </c>
      <c r="L28" s="10">
        <f ca="1">SUMPRODUCT($A28:$F28,Results!$B$17:$G$17)</f>
        <v>-0.44383049546570419</v>
      </c>
      <c r="M28" s="10">
        <f ca="1">SUMPRODUCT($A28:$F28,Results!$B$18:$G$18)</f>
        <v>-0.47492534931359098</v>
      </c>
      <c r="N28" s="10">
        <f ca="1">SUMPRODUCT($A28:$F28,Results!$B$19:$G$19)</f>
        <v>9.285119043513971</v>
      </c>
      <c r="O28" s="10">
        <f ca="1">SUMPRODUCT($A28:$F28,Results!$B$20:$G$20)</f>
        <v>7.5788126294715923</v>
      </c>
      <c r="P28" s="10" cm="1">
        <f t="array" aca="1" ref="P28" ca="1">SUMPRODUCT(J28:O28,TRANSPOSE(BL$20:BL$25))+$AD$20-$BL$27</f>
        <v>-4.5800253296388762</v>
      </c>
      <c r="Q28" s="10" cm="1">
        <f t="array" aca="1" ref="Q28" ca="1">SUMPRODUCT(J28:O28,TRANSPOSE(ES$20:ES$25))+$AD$20-$ES$27</f>
        <v>-4.488674360103472</v>
      </c>
      <c r="R28" s="10">
        <f ca="1">I28-Results!$E$5*H28</f>
        <v>-4.1397346829057389</v>
      </c>
      <c r="S28" s="10" cm="1">
        <f t="array" aca="1" ref="S28" ca="1">SUMPRODUCT(J28:O28,TRANSPOSE(AR$28:AR$33))+$AD$20-$AC$26</f>
        <v>-4.0077492977378446</v>
      </c>
      <c r="T28" s="10">
        <f ca="1">SUMPRODUCT(J28:O28,Results!K$9:P$9)</f>
        <v>-4.3873135108120325</v>
      </c>
      <c r="U28" s="10">
        <f ca="1">SUMPRODUCT(J28:O28,Results!K$9:P$9)+$AD$20-$AC$31</f>
        <v>-4.2842971059262132</v>
      </c>
      <c r="V28" s="10">
        <f t="shared" ca="1" si="6"/>
        <v>0.33891839950476399</v>
      </c>
      <c r="W28" s="10">
        <f t="shared" ca="1" si="7"/>
        <v>0.24756742996935976</v>
      </c>
      <c r="X28" s="10">
        <f t="shared" ca="1" si="8"/>
        <v>-0.10137224722837335</v>
      </c>
      <c r="Y28" s="10">
        <f t="shared" ca="1" si="9"/>
        <v>-0.23335763239626761</v>
      </c>
      <c r="Z28" s="10">
        <f t="shared" ca="1" si="10"/>
        <v>-15.313578524423182</v>
      </c>
      <c r="AA28" s="10">
        <f t="shared" ca="1" si="11"/>
        <v>4.3190175792100938E-2</v>
      </c>
      <c r="AC28" s="41" t="s">
        <v>265</v>
      </c>
      <c r="AP28" s="12">
        <f ca="1">AE11/AE12</f>
        <v>1.9676380002562328</v>
      </c>
      <c r="AQ28" s="12" cm="1">
        <f t="array" aca="1" ref="AQ28" ca="1">SUMPRODUCT($AP2:$AU2,TRANSPOSE(AP$28:AP$33))</f>
        <v>1676656.303576736</v>
      </c>
      <c r="AR28" s="3">
        <f ca="1">AP28*$AQ$39*Results!B4</f>
        <v>0.68740171253998494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</row>
    <row r="29" spans="1:149">
      <c r="A29" s="6">
        <f ca="1">LN((RAND()^(-Results!$E$4))-1)</f>
        <v>-0.15121918108473831</v>
      </c>
      <c r="B29" s="6">
        <f ca="1">LN((RAND()^(-Results!$E$4))-1)</f>
        <v>-2.3551630954769869</v>
      </c>
      <c r="C29" s="6">
        <f ca="1">LN((RAND()^(-Results!$E$4))-1)</f>
        <v>-1.2290090736624726</v>
      </c>
      <c r="D29" s="6">
        <f ca="1">LN((RAND()^(-Results!$E$4))-1)</f>
        <v>2.953918959245196</v>
      </c>
      <c r="E29" s="6">
        <f ca="1">LN((RAND()^(-Results!$E$4))-1)</f>
        <v>1.705990574542646</v>
      </c>
      <c r="F29" s="6">
        <f ca="1">LN((RAND()^(-Results!$E$4))-1)</f>
        <v>2.4198458708412125</v>
      </c>
      <c r="G29" s="6">
        <f ca="1">LN((RAND()^(-Results!$E$4))-1)</f>
        <v>1.3864178014187627</v>
      </c>
      <c r="H29" s="6">
        <f t="shared" ca="1" si="5"/>
        <v>-1.0691231617878358</v>
      </c>
      <c r="I29" s="10">
        <f ca="1">SUMPRODUCT(J29:O29,Results!B$12:G$12)+Results!$E$5*H29</f>
        <v>-48.250040621965553</v>
      </c>
      <c r="J29" s="10">
        <f ca="1">SUMPRODUCT($A29:$F29,Results!$B$15:$G$15)</f>
        <v>-17.157934800361168</v>
      </c>
      <c r="K29" s="10">
        <f ca="1">SUMPRODUCT($A29:$F29,Results!$B$16:$G$16)</f>
        <v>11.967202468923084</v>
      </c>
      <c r="L29" s="10">
        <f ca="1">SUMPRODUCT($A29:$F29,Results!$B$17:$G$17)</f>
        <v>-7.0645889232974159</v>
      </c>
      <c r="M29" s="10">
        <f ca="1">SUMPRODUCT($A29:$F29,Results!$B$18:$G$18)</f>
        <v>-7.714090938673511</v>
      </c>
      <c r="N29" s="10">
        <f ca="1">SUMPRODUCT($A29:$F29,Results!$B$19:$G$19)</f>
        <v>19.266666563148299</v>
      </c>
      <c r="O29" s="10">
        <f ca="1">SUMPRODUCT($A29:$F29,Results!$B$20:$G$20)</f>
        <v>13.751157485280636</v>
      </c>
      <c r="P29" s="10" cm="1">
        <f t="array" aca="1" ref="P29" ca="1">SUMPRODUCT(J29:O29,TRANSPOSE(BL$20:BL$25))+$AD$20-$BL$27</f>
        <v>-42.328739285975168</v>
      </c>
      <c r="Q29" s="10" cm="1">
        <f t="array" aca="1" ref="Q29" ca="1">SUMPRODUCT(J29:O29,TRANSPOSE(ES$20:ES$25))+$AD$20-$ES$27</f>
        <v>-43.22573254803536</v>
      </c>
      <c r="R29" s="10">
        <f ca="1">I29-Results!$E$5*H29</f>
        <v>-41.835301651238538</v>
      </c>
      <c r="S29" s="10" cm="1">
        <f t="array" aca="1" ref="S29" ca="1">SUMPRODUCT(J29:O29,TRANSPOSE(AR$28:AR$33))+$AD$20-$AC$26</f>
        <v>-41.752805681978373</v>
      </c>
      <c r="T29" s="10">
        <f ca="1">SUMPRODUCT(J29:O29,Results!K$9:P$9)</f>
        <v>-43.280798392269617</v>
      </c>
      <c r="U29" s="10">
        <f ca="1">SUMPRODUCT(J29:O29,Results!K$9:P$9)+$AD$20-$AC$31</f>
        <v>-43.177781987383796</v>
      </c>
      <c r="V29" s="10">
        <f t="shared" ca="1" si="6"/>
        <v>-5.9213013359903854</v>
      </c>
      <c r="W29" s="10">
        <f t="shared" ca="1" si="7"/>
        <v>-5.0243080739301931</v>
      </c>
      <c r="X29" s="10">
        <f t="shared" ca="1" si="8"/>
        <v>-6.414738970727015</v>
      </c>
      <c r="Y29" s="10">
        <f t="shared" ca="1" si="9"/>
        <v>-6.4972349399871803</v>
      </c>
      <c r="Z29" s="10">
        <f t="shared" ca="1" si="10"/>
        <v>-59.322512216254623</v>
      </c>
      <c r="AA29" s="10">
        <f t="shared" ca="1" si="11"/>
        <v>-5.0722586345817575</v>
      </c>
      <c r="AD29" s="58" cm="1">
        <f t="array" aca="1" ref="AD29:AJ29" ca="1">LINEST(I2:I1001,J2:O1001)</f>
        <v>-1.1051988931409622</v>
      </c>
      <c r="AE29" s="59">
        <f ca="1"/>
        <v>9.4575666708239942E-3</v>
      </c>
      <c r="AF29" s="59">
        <f ca="1"/>
        <v>-0.62710107206515675</v>
      </c>
      <c r="AG29" s="59">
        <f ca="1"/>
        <v>1.3962529891876725</v>
      </c>
      <c r="AH29" s="59">
        <f ca="1"/>
        <v>-0.14952879360341678</v>
      </c>
      <c r="AI29" s="59">
        <f ca="1"/>
        <v>1.250113742788709</v>
      </c>
      <c r="AJ29" s="59">
        <f ca="1"/>
        <v>0.10301640488581221</v>
      </c>
      <c r="AP29" s="12">
        <f ca="1">AF11/AF13</f>
        <v>-7.0243823573996195E-3</v>
      </c>
      <c r="AQ29" s="12" cm="1">
        <f t="array" aca="1" ref="AQ29" ca="1">SUMPRODUCT($AP3:$AU3,TRANSPOSE(AP$28:AP$33))</f>
        <v>513256.3327802181</v>
      </c>
      <c r="AR29" s="3">
        <f ca="1">AP29*$AQ$39*Results!B5</f>
        <v>-2.4539943126649115E-3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</row>
    <row r="30" spans="1:149">
      <c r="A30" s="6">
        <f ca="1">LN((RAND()^(-Results!$E$4))-1)</f>
        <v>0.7514037305306539</v>
      </c>
      <c r="B30" s="6">
        <f ca="1">LN((RAND()^(-Results!$E$4))-1)</f>
        <v>3.8752361466325569</v>
      </c>
      <c r="C30" s="6">
        <f ca="1">LN((RAND()^(-Results!$E$4))-1)</f>
        <v>1.7660562842906358</v>
      </c>
      <c r="D30" s="6">
        <f ca="1">LN((RAND()^(-Results!$E$4))-1)</f>
        <v>0.30776472985034431</v>
      </c>
      <c r="E30" s="6">
        <f ca="1">LN((RAND()^(-Results!$E$4))-1)</f>
        <v>4.3857676986642637</v>
      </c>
      <c r="F30" s="6">
        <f ca="1">LN((RAND()^(-Results!$E$4))-1)</f>
        <v>3.9157105888450103</v>
      </c>
      <c r="G30" s="6">
        <f ca="1">LN((RAND()^(-Results!$E$4))-1)</f>
        <v>11.936812976522127</v>
      </c>
      <c r="H30" s="6">
        <f t="shared" ca="1" si="5"/>
        <v>9.4812720133155288</v>
      </c>
      <c r="I30" s="10">
        <f ca="1">SUMPRODUCT(J30:O30,Results!B$12:G$12)+Results!$E$5*H30</f>
        <v>70.676500021175727</v>
      </c>
      <c r="J30" s="10">
        <f ca="1">SUMPRODUCT($A30:$F30,Results!$B$15:$G$15)</f>
        <v>12.076362794280437</v>
      </c>
      <c r="K30" s="10">
        <f ca="1">SUMPRODUCT($A30:$F30,Results!$B$16:$G$16)</f>
        <v>27.471974505608699</v>
      </c>
      <c r="L30" s="10">
        <f ca="1">SUMPRODUCT($A30:$F30,Results!$B$17:$G$17)</f>
        <v>1.5643736491184583</v>
      </c>
      <c r="M30" s="10">
        <f ca="1">SUMPRODUCT($A30:$F30,Results!$B$18:$G$18)</f>
        <v>6.3893712992986202</v>
      </c>
      <c r="N30" s="10">
        <f ca="1">SUMPRODUCT($A30:$F30,Results!$B$19:$G$19)</f>
        <v>-4.0189973024280867</v>
      </c>
      <c r="O30" s="10">
        <f ca="1">SUMPRODUCT($A30:$F30,Results!$B$20:$G$20)</f>
        <v>-4.4884404183361459</v>
      </c>
      <c r="P30" s="10" cm="1">
        <f t="array" aca="1" ref="P30" ca="1">SUMPRODUCT(J30:O30,TRANSPOSE(BL$20:BL$25))+$AD$20-$BL$27</f>
        <v>16.654882106144534</v>
      </c>
      <c r="Q30" s="10" cm="1">
        <f t="array" aca="1" ref="Q30" ca="1">SUMPRODUCT(J30:O30,TRANSPOSE(ES$20:ES$25))+$AD$20-$ES$27</f>
        <v>14.622718450129113</v>
      </c>
      <c r="R30" s="10">
        <f ca="1">I30-Results!$E$5*H30</f>
        <v>13.788867941282554</v>
      </c>
      <c r="S30" s="10" cm="1">
        <f t="array" aca="1" ref="S30" ca="1">SUMPRODUCT(J30:O30,TRANSPOSE(AR$28:AR$33))+$AD$20-$AC$26</f>
        <v>21.089340758447889</v>
      </c>
      <c r="T30" s="10">
        <f ca="1">SUMPRODUCT(J30:O30,Results!K$9:P$9)</f>
        <v>14.089065125816994</v>
      </c>
      <c r="U30" s="10">
        <f ca="1">SUMPRODUCT(J30:O30,Results!K$9:P$9)+$AD$20-$AC$31</f>
        <v>14.192081530702813</v>
      </c>
      <c r="V30" s="10">
        <f t="shared" ca="1" si="6"/>
        <v>54.021617915031193</v>
      </c>
      <c r="W30" s="10">
        <f t="shared" ca="1" si="7"/>
        <v>56.053781571046613</v>
      </c>
      <c r="X30" s="10">
        <f t="shared" ca="1" si="8"/>
        <v>56.887632079893173</v>
      </c>
      <c r="Y30" s="10">
        <f t="shared" ca="1" si="9"/>
        <v>49.587159262727837</v>
      </c>
      <c r="Z30" s="10">
        <f t="shared" ca="1" si="10"/>
        <v>59.604028426886657</v>
      </c>
      <c r="AA30" s="10">
        <f t="shared" ca="1" si="11"/>
        <v>56.484418490472912</v>
      </c>
      <c r="AC30" s="41" t="s">
        <v>278</v>
      </c>
      <c r="AP30" s="12">
        <f ca="1">AG11/AG14</f>
        <v>2.8079097652683012</v>
      </c>
      <c r="AQ30" s="12" cm="1">
        <f t="array" aca="1" ref="AQ30" ca="1">SUMPRODUCT($AP4:$AU4,TRANSPOSE(AP$28:AP$33))</f>
        <v>712826.72098386276</v>
      </c>
      <c r="AR30" s="3">
        <f ca="1">AP30*$AQ$39*Results!B6</f>
        <v>0.98095380402890409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</row>
    <row r="31" spans="1:149">
      <c r="A31" s="6">
        <f ca="1">LN((RAND()^(-Results!$E$4))-1)</f>
        <v>-2.4058811428566687</v>
      </c>
      <c r="B31" s="6">
        <f ca="1">LN((RAND()^(-Results!$E$4))-1)</f>
        <v>4.8868053485415679</v>
      </c>
      <c r="C31" s="6">
        <f ca="1">LN((RAND()^(-Results!$E$4))-1)</f>
        <v>-0.24356487700008014</v>
      </c>
      <c r="D31" s="6">
        <f ca="1">LN((RAND()^(-Results!$E$4))-1)</f>
        <v>0.16826517735143842</v>
      </c>
      <c r="E31" s="6">
        <f ca="1">LN((RAND()^(-Results!$E$4))-1)</f>
        <v>-0.71253232377080578</v>
      </c>
      <c r="F31" s="6">
        <f ca="1">LN((RAND()^(-Results!$E$4))-1)</f>
        <v>-0.458110560654167</v>
      </c>
      <c r="G31" s="6">
        <f ca="1">LN((RAND()^(-Results!$E$4))-1)</f>
        <v>0.71511792327958523</v>
      </c>
      <c r="H31" s="6">
        <f t="shared" ca="1" si="5"/>
        <v>-1.7404230399270133</v>
      </c>
      <c r="I31" s="10">
        <f ca="1">SUMPRODUCT(J31:O31,Results!B$12:G$12)+Results!$E$5*H31</f>
        <v>12.042032600426666</v>
      </c>
      <c r="J31" s="10">
        <f ca="1">SUMPRODUCT($A31:$F31,Results!$B$15:$G$15)</f>
        <v>8.7946536168373211</v>
      </c>
      <c r="K31" s="10">
        <f ca="1">SUMPRODUCT($A31:$F31,Results!$B$16:$G$16)</f>
        <v>-17.973749996046681</v>
      </c>
      <c r="L31" s="10">
        <f ca="1">SUMPRODUCT($A31:$F31,Results!$B$17:$G$17)</f>
        <v>6.7454069861060901</v>
      </c>
      <c r="M31" s="10">
        <f ca="1">SUMPRODUCT($A31:$F31,Results!$B$18:$G$18)</f>
        <v>5.5246275630989583</v>
      </c>
      <c r="N31" s="10">
        <f ca="1">SUMPRODUCT($A31:$F31,Results!$B$19:$G$19)</f>
        <v>-27.185197529808228</v>
      </c>
      <c r="O31" s="10">
        <f ca="1">SUMPRODUCT($A31:$F31,Results!$B$20:$G$20)</f>
        <v>-3.4018896849706595</v>
      </c>
      <c r="P31" s="10" cm="1">
        <f t="array" aca="1" ref="P31" ca="1">SUMPRODUCT(J31:O31,TRANSPOSE(BL$20:BL$25))+$AD$20-$BL$27</f>
        <v>24.918181778842367</v>
      </c>
      <c r="Q31" s="10" cm="1">
        <f t="array" aca="1" ref="Q31" ca="1">SUMPRODUCT(J31:O31,TRANSPOSE(ES$20:ES$25))+$AD$20-$ES$27</f>
        <v>23.34677279816114</v>
      </c>
      <c r="R31" s="10">
        <f ca="1">I31-Results!$E$5*H31</f>
        <v>22.484570839988745</v>
      </c>
      <c r="S31" s="10" cm="1">
        <f t="array" aca="1" ref="S31" ca="1">SUMPRODUCT(J31:O31,TRANSPOSE(AR$28:AR$33))+$AD$20-$AC$26</f>
        <v>32.599349832182412</v>
      </c>
      <c r="T31" s="10">
        <f ca="1">SUMPRODUCT(J31:O31,Results!K$9:P$9)</f>
        <v>23.138364199290553</v>
      </c>
      <c r="U31" s="10">
        <f ca="1">SUMPRODUCT(J31:O31,Results!K$9:P$9)+$AD$20-$AC$31</f>
        <v>23.241380604176371</v>
      </c>
      <c r="V31" s="10">
        <f t="shared" ca="1" si="6"/>
        <v>-12.876149178415702</v>
      </c>
      <c r="W31" s="10">
        <f t="shared" ca="1" si="7"/>
        <v>-11.304740197734475</v>
      </c>
      <c r="X31" s="10">
        <f t="shared" ca="1" si="8"/>
        <v>-10.442538239562079</v>
      </c>
      <c r="Y31" s="10">
        <f t="shared" ca="1" si="9"/>
        <v>-20.557317231755746</v>
      </c>
      <c r="Z31" s="10">
        <f t="shared" ca="1" si="10"/>
        <v>0.96956100613759588</v>
      </c>
      <c r="AA31" s="10">
        <f t="shared" ca="1" si="11"/>
        <v>-11.199348003749705</v>
      </c>
      <c r="AC31" s="58">
        <f ca="1">AVERAGE(T:T)</f>
        <v>10.96945518940325</v>
      </c>
      <c r="AP31" s="12">
        <f ca="1">AH11/AH15</f>
        <v>3.1312439631640587</v>
      </c>
      <c r="AQ31" s="12" cm="1">
        <f t="array" aca="1" ref="AQ31" ca="1">SUMPRODUCT($AP5:$AU5,TRANSPOSE(AP$28:AP$33))</f>
        <v>607555.32446905761</v>
      </c>
      <c r="AR31" s="3">
        <f ca="1">AP31*$AQ$39*Results!B7</f>
        <v>1.0939118183218495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</row>
    <row r="32" spans="1:149" ht="16.5">
      <c r="A32" s="6">
        <f ca="1">LN((RAND()^(-Results!$E$4))-1)</f>
        <v>6.7807383514652644</v>
      </c>
      <c r="B32" s="6">
        <f ca="1">LN((RAND()^(-Results!$E$4))-1)</f>
        <v>-1.6907118042410825</v>
      </c>
      <c r="C32" s="6">
        <f ca="1">LN((RAND()^(-Results!$E$4))-1)</f>
        <v>-0.99671157584298442</v>
      </c>
      <c r="D32" s="6">
        <f ca="1">LN((RAND()^(-Results!$E$4))-1)</f>
        <v>4.4191051092013396</v>
      </c>
      <c r="E32" s="6">
        <f ca="1">LN((RAND()^(-Results!$E$4))-1)</f>
        <v>2.8921298365869537</v>
      </c>
      <c r="F32" s="6">
        <f ca="1">LN((RAND()^(-Results!$E$4))-1)</f>
        <v>4.3235994843242223</v>
      </c>
      <c r="G32" s="6">
        <f ca="1">LN((RAND()^(-Results!$E$4))-1)</f>
        <v>5.5613003702377215</v>
      </c>
      <c r="H32" s="6">
        <f t="shared" ca="1" si="5"/>
        <v>3.105759407031123</v>
      </c>
      <c r="I32" s="10">
        <f ca="1">SUMPRODUCT(J32:O32,Results!B$12:G$12)+Results!$E$5*H32</f>
        <v>-1.8603739541248387E-2</v>
      </c>
      <c r="J32" s="10">
        <f ca="1">SUMPRODUCT($A32:$F32,Results!$B$15:$G$15)</f>
        <v>-5.1523285715524381</v>
      </c>
      <c r="K32" s="10">
        <f ca="1">SUMPRODUCT($A32:$F32,Results!$B$16:$G$16)</f>
        <v>46.309424934654274</v>
      </c>
      <c r="L32" s="10">
        <f ca="1">SUMPRODUCT($A32:$F32,Results!$B$17:$G$17)</f>
        <v>1.0977032593723077</v>
      </c>
      <c r="M32" s="10">
        <f ca="1">SUMPRODUCT($A32:$F32,Results!$B$18:$G$18)</f>
        <v>-11.016211182474596</v>
      </c>
      <c r="N32" s="10">
        <f ca="1">SUMPRODUCT($A32:$F32,Results!$B$19:$G$19)</f>
        <v>29.977382157024454</v>
      </c>
      <c r="O32" s="10">
        <f ca="1">SUMPRODUCT($A32:$F32,Results!$B$20:$G$20)</f>
        <v>14.285770263881705</v>
      </c>
      <c r="P32" s="10" cm="1">
        <f t="array" aca="1" ref="P32" ca="1">SUMPRODUCT(J32:O32,TRANSPOSE(BL$20:BL$25))+$AD$20-$BL$27</f>
        <v>-22.518787826988444</v>
      </c>
      <c r="Q32" s="10" cm="1">
        <f t="array" aca="1" ref="Q32" ca="1">SUMPRODUCT(J32:O32,TRANSPOSE(ES$20:ES$25))+$AD$20-$ES$27</f>
        <v>-20.765175367112278</v>
      </c>
      <c r="R32" s="10">
        <f ca="1">I32-Results!$E$5*H32</f>
        <v>-18.653160181727987</v>
      </c>
      <c r="S32" s="10" cm="1">
        <f t="array" aca="1" ref="S32" ca="1">SUMPRODUCT(J32:O32,TRANSPOSE(AR$28:AR$33))+$AD$20-$AC$26</f>
        <v>-34.090545272272273</v>
      </c>
      <c r="T32" s="10">
        <f ca="1">SUMPRODUCT(J32:O32,Results!K$9:P$9)</f>
        <v>-20.429744290783145</v>
      </c>
      <c r="U32" s="10">
        <f ca="1">SUMPRODUCT(J32:O32,Results!K$9:P$9)+$AD$20-$AC$31</f>
        <v>-20.326727885897327</v>
      </c>
      <c r="V32" s="10">
        <f t="shared" ca="1" si="6"/>
        <v>22.500184087447195</v>
      </c>
      <c r="W32" s="10">
        <f t="shared" ca="1" si="7"/>
        <v>20.746571627571029</v>
      </c>
      <c r="X32" s="10">
        <f t="shared" ca="1" si="8"/>
        <v>18.634556442186739</v>
      </c>
      <c r="Y32" s="10">
        <f t="shared" ca="1" si="9"/>
        <v>34.071941532731024</v>
      </c>
      <c r="Z32" s="10">
        <f t="shared" ca="1" si="10"/>
        <v>-11.091075333830318</v>
      </c>
      <c r="AA32" s="10">
        <f t="shared" ca="1" si="11"/>
        <v>20.308124146356079</v>
      </c>
      <c r="AK32" s="20"/>
      <c r="AP32" s="12">
        <f ca="1">AI11/AI16</f>
        <v>-1.2408008872265035</v>
      </c>
      <c r="AQ32" s="12" cm="1">
        <f t="array" aca="1" ref="AQ32" ca="1">SUMPRODUCT($AP6:$AU6,TRANSPOSE(AP$28:AP$33))</f>
        <v>-1408330.9352469717</v>
      </c>
      <c r="AR32" s="3">
        <f ca="1">AP32*$AQ$39*Results!B8</f>
        <v>-0.433478442015025</v>
      </c>
    </row>
    <row r="33" spans="1:149">
      <c r="A33" s="6">
        <f ca="1">LN((RAND()^(-Results!$E$4))-1)</f>
        <v>1.2177261146188076</v>
      </c>
      <c r="B33" s="6">
        <f ca="1">LN((RAND()^(-Results!$E$4))-1)</f>
        <v>-1.0723249905238055</v>
      </c>
      <c r="C33" s="6">
        <f ca="1">LN((RAND()^(-Results!$E$4))-1)</f>
        <v>0.44794510276122917</v>
      </c>
      <c r="D33" s="6">
        <f ca="1">LN((RAND()^(-Results!$E$4))-1)</f>
        <v>-0.50502145387763586</v>
      </c>
      <c r="E33" s="6">
        <f ca="1">LN((RAND()^(-Results!$E$4))-1)</f>
        <v>3.797553229690561</v>
      </c>
      <c r="F33" s="6">
        <f ca="1">LN((RAND()^(-Results!$E$4))-1)</f>
        <v>6.3051450405344998</v>
      </c>
      <c r="G33" s="6">
        <f ca="1">LN((RAND()^(-Results!$E$4))-1)</f>
        <v>-0.1649326358417614</v>
      </c>
      <c r="H33" s="6">
        <f t="shared" ca="1" si="5"/>
        <v>-2.6204735990483599</v>
      </c>
      <c r="I33" s="10">
        <f ca="1">SUMPRODUCT(J33:O33,Results!B$12:G$12)+Results!$E$5*H33</f>
        <v>-37.174564782788195</v>
      </c>
      <c r="J33" s="10">
        <f ca="1">SUMPRODUCT($A33:$F33,Results!$B$15:$G$15)</f>
        <v>-1.8863096196134885</v>
      </c>
      <c r="K33" s="10">
        <f ca="1">SUMPRODUCT($A33:$F33,Results!$B$16:$G$16)</f>
        <v>45.900006903672661</v>
      </c>
      <c r="L33" s="10">
        <f ca="1">SUMPRODUCT($A33:$F33,Results!$B$17:$G$17)</f>
        <v>-10.261667904905854</v>
      </c>
      <c r="M33" s="10">
        <f ca="1">SUMPRODUCT($A33:$F33,Results!$B$18:$G$18)</f>
        <v>0.77856735653646814</v>
      </c>
      <c r="N33" s="10">
        <f ca="1">SUMPRODUCT($A33:$F33,Results!$B$19:$G$19)</f>
        <v>19.417574755115108</v>
      </c>
      <c r="O33" s="10">
        <f ca="1">SUMPRODUCT($A33:$F33,Results!$B$20:$G$20)</f>
        <v>-1.4619998806444263</v>
      </c>
      <c r="P33" s="10" cm="1">
        <f t="array" aca="1" ref="P33" ca="1">SUMPRODUCT(J33:O33,TRANSPOSE(BL$20:BL$25))+$AD$20-$BL$27</f>
        <v>-20.14161365413257</v>
      </c>
      <c r="Q33" s="10" cm="1">
        <f t="array" aca="1" ref="Q33" ca="1">SUMPRODUCT(J33:O33,TRANSPOSE(ES$20:ES$25))+$AD$20-$ES$27</f>
        <v>-22.162379612975123</v>
      </c>
      <c r="R33" s="10">
        <f ca="1">I33-Results!$E$5*H33</f>
        <v>-21.451723188498036</v>
      </c>
      <c r="S33" s="10" cm="1">
        <f t="array" aca="1" ref="S33" ca="1">SUMPRODUCT(J33:O33,TRANSPOSE(AR$28:AR$33))+$AD$20-$AC$26</f>
        <v>-17.911461783878394</v>
      </c>
      <c r="T33" s="10">
        <f ca="1">SUMPRODUCT(J33:O33,Results!K$9:P$9)</f>
        <v>-22.238155489870341</v>
      </c>
      <c r="U33" s="10">
        <f ca="1">SUMPRODUCT(J33:O33,Results!K$9:P$9)+$AD$20-$AC$31</f>
        <v>-22.135139084984523</v>
      </c>
      <c r="V33" s="10">
        <f t="shared" ca="1" si="6"/>
        <v>-17.032951128655625</v>
      </c>
      <c r="W33" s="10">
        <f t="shared" ca="1" si="7"/>
        <v>-15.012185169813073</v>
      </c>
      <c r="X33" s="10">
        <f t="shared" ca="1" si="8"/>
        <v>-15.722841594290159</v>
      </c>
      <c r="Y33" s="10">
        <f t="shared" ca="1" si="9"/>
        <v>-19.263102998909801</v>
      </c>
      <c r="Z33" s="10">
        <f t="shared" ca="1" si="10"/>
        <v>-48.247036377077265</v>
      </c>
      <c r="AA33" s="10">
        <f t="shared" ca="1" si="11"/>
        <v>-15.039425697803672</v>
      </c>
      <c r="AK33" s="10"/>
      <c r="AP33" s="12">
        <f ca="1">AJ11/AJ17</f>
        <v>-1.3807279605634535</v>
      </c>
      <c r="AQ33" s="12" cm="1">
        <f t="array" aca="1" ref="AQ33" ca="1">SUMPRODUCT($AP7:$AU7,TRANSPOSE(AP$28:AP$33))</f>
        <v>-806386.96375195147</v>
      </c>
      <c r="AR33" s="3">
        <f ca="1">AP33*$AQ$39*Results!B9</f>
        <v>-0.48236248970570889</v>
      </c>
    </row>
    <row r="34" spans="1:149">
      <c r="A34" s="6">
        <f ca="1">LN((RAND()^(-Results!$E$4))-1)</f>
        <v>0.29218178854863924</v>
      </c>
      <c r="B34" s="6">
        <f ca="1">LN((RAND()^(-Results!$E$4))-1)</f>
        <v>0.474571141726428</v>
      </c>
      <c r="C34" s="6">
        <f ca="1">LN((RAND()^(-Results!$E$4))-1)</f>
        <v>0.70461507238214682</v>
      </c>
      <c r="D34" s="6">
        <f ca="1">LN((RAND()^(-Results!$E$4))-1)</f>
        <v>0.58787826285704603</v>
      </c>
      <c r="E34" s="6">
        <f ca="1">LN((RAND()^(-Results!$E$4))-1)</f>
        <v>3.8356676974145265</v>
      </c>
      <c r="F34" s="6">
        <f ca="1">LN((RAND()^(-Results!$E$4))-1)</f>
        <v>1.9560973163780235</v>
      </c>
      <c r="G34" s="6">
        <f ca="1">LN((RAND()^(-Results!$E$4))-1)</f>
        <v>2.3340461285071363</v>
      </c>
      <c r="H34" s="6">
        <f t="shared" ca="1" si="5"/>
        <v>-0.12149483469946221</v>
      </c>
      <c r="I34" s="10">
        <f ca="1">SUMPRODUCT(J34:O34,Results!B$12:G$12)+Results!$E$5*H34</f>
        <v>-8.6223867368195748</v>
      </c>
      <c r="J34" s="10">
        <f ca="1">SUMPRODUCT($A34:$F34,Results!$B$15:$G$15)</f>
        <v>-1.0980787744329701</v>
      </c>
      <c r="K34" s="10">
        <f ca="1">SUMPRODUCT($A34:$F34,Results!$B$16:$G$16)</f>
        <v>17.095693504693273</v>
      </c>
      <c r="L34" s="10">
        <f ca="1">SUMPRODUCT($A34:$F34,Results!$B$17:$G$17)</f>
        <v>-2.6903398069730899</v>
      </c>
      <c r="M34" s="10">
        <f ca="1">SUMPRODUCT($A34:$F34,Results!$B$18:$G$18)</f>
        <v>1.4893371938267712</v>
      </c>
      <c r="N34" s="10">
        <f ca="1">SUMPRODUCT($A34:$F34,Results!$B$19:$G$19)</f>
        <v>8.8904739663393997</v>
      </c>
      <c r="O34" s="10">
        <f ca="1">SUMPRODUCT($A34:$F34,Results!$B$20:$G$20)</f>
        <v>-0.47396124439665188</v>
      </c>
      <c r="P34" s="10" cm="1">
        <f t="array" aca="1" ref="P34" ca="1">SUMPRODUCT(J34:O34,TRANSPOSE(BL$20:BL$25))+$AD$20-$BL$27</f>
        <v>-6.5964585785746683</v>
      </c>
      <c r="Q34" s="10" cm="1">
        <f t="array" aca="1" ref="Q34" ca="1">SUMPRODUCT(J34:O34,TRANSPOSE(ES$20:ES$25))+$AD$20-$ES$27</f>
        <v>-7.6149794311849748</v>
      </c>
      <c r="R34" s="10">
        <f ca="1">I34-Results!$E$5*H34</f>
        <v>-7.8934177286228016</v>
      </c>
      <c r="S34" s="10" cm="1">
        <f t="array" aca="1" ref="S34" ca="1">SUMPRODUCT(J34:O34,TRANSPOSE(AR$28:AR$33))+$AD$20-$AC$26</f>
        <v>-5.0076238330787985</v>
      </c>
      <c r="T34" s="10">
        <f ca="1">SUMPRODUCT(J34:O34,Results!K$9:P$9)</f>
        <v>-8.0114780475150624</v>
      </c>
      <c r="U34" s="10">
        <f ca="1">SUMPRODUCT(J34:O34,Results!K$9:P$9)+$AD$20-$AC$31</f>
        <v>-7.9084616426292431</v>
      </c>
      <c r="V34" s="10">
        <f t="shared" ca="1" si="6"/>
        <v>-2.0259281582449065</v>
      </c>
      <c r="W34" s="10">
        <f t="shared" ca="1" si="7"/>
        <v>-1.0074073056346</v>
      </c>
      <c r="X34" s="10">
        <f t="shared" ca="1" si="8"/>
        <v>-0.72896900819677324</v>
      </c>
      <c r="Y34" s="10">
        <f t="shared" ca="1" si="9"/>
        <v>-3.6147629037407762</v>
      </c>
      <c r="Z34" s="10">
        <f t="shared" ca="1" si="10"/>
        <v>-19.694858331108644</v>
      </c>
      <c r="AA34" s="10">
        <f t="shared" ca="1" si="11"/>
        <v>-0.71392509419033168</v>
      </c>
      <c r="AK34" s="10"/>
      <c r="AX34" s="23">
        <f t="shared" ref="AX34:CC34" ca="1" si="49">AX20-$AN2/$AL2</f>
        <v>0</v>
      </c>
      <c r="AY34" s="23">
        <f t="shared" ca="1" si="49"/>
        <v>-3.9068009830895756E-2</v>
      </c>
      <c r="AZ34" s="23">
        <f t="shared" ca="1" si="49"/>
        <v>-9.1555374508303089E-3</v>
      </c>
      <c r="BA34" s="23">
        <f t="shared" ca="1" si="49"/>
        <v>1.146915533059123E-2</v>
      </c>
      <c r="BB34" s="23">
        <f t="shared" ca="1" si="49"/>
        <v>3.0828258663808561E-2</v>
      </c>
      <c r="BC34" s="23">
        <f t="shared" ca="1" si="49"/>
        <v>4.845636634938999E-2</v>
      </c>
      <c r="BD34" s="23">
        <f t="shared" ca="1" si="49"/>
        <v>6.4625547191159094E-2</v>
      </c>
      <c r="BE34" s="23">
        <f t="shared" ca="1" si="49"/>
        <v>7.9487977557611722E-2</v>
      </c>
      <c r="BF34" s="23">
        <f t="shared" ca="1" si="49"/>
        <v>9.3182955096663855E-2</v>
      </c>
      <c r="BG34" s="23">
        <f t="shared" ca="1" si="49"/>
        <v>0.10583207810827677</v>
      </c>
      <c r="BH34" s="23">
        <f t="shared" ca="1" si="49"/>
        <v>0.1175432065166282</v>
      </c>
      <c r="BI34" s="23">
        <f t="shared" ca="1" si="49"/>
        <v>0.12841214326612482</v>
      </c>
      <c r="BJ34" s="23">
        <f t="shared" ca="1" si="49"/>
        <v>0.1385240939583523</v>
      </c>
      <c r="BK34" s="23">
        <f t="shared" ca="1" si="49"/>
        <v>0.14795488487943875</v>
      </c>
      <c r="BL34" s="23">
        <f t="shared" ca="1" si="49"/>
        <v>0.1567720285829618</v>
      </c>
      <c r="BM34" s="23">
        <f t="shared" ca="1" si="49"/>
        <v>0.16503566272707537</v>
      </c>
      <c r="BN34" s="23">
        <f t="shared" ca="1" si="49"/>
        <v>0.17279938056290289</v>
      </c>
      <c r="BO34" s="23">
        <f t="shared" ca="1" si="49"/>
        <v>0.18011096643195634</v>
      </c>
      <c r="BP34" s="23">
        <f t="shared" ca="1" si="49"/>
        <v>0.18701304745691627</v>
      </c>
      <c r="BQ34" s="23">
        <f t="shared" ca="1" si="49"/>
        <v>0.19354367110154136</v>
      </c>
      <c r="BR34" s="23">
        <f t="shared" ca="1" si="49"/>
        <v>0.19973681710364199</v>
      </c>
      <c r="BS34" s="23">
        <f t="shared" ca="1" si="49"/>
        <v>0.20562285129081181</v>
      </c>
      <c r="BT34" s="23">
        <f t="shared" ca="1" si="49"/>
        <v>0.21122892792221015</v>
      </c>
      <c r="BU34" s="23">
        <f t="shared" ca="1" si="49"/>
        <v>0.21657934643668775</v>
      </c>
      <c r="BV34" s="23">
        <f t="shared" ca="1" si="49"/>
        <v>0.22169586781330852</v>
      </c>
      <c r="BW34" s="23">
        <f t="shared" ca="1" si="49"/>
        <v>0.2265979951537852</v>
      </c>
      <c r="BX34" s="23">
        <f t="shared" ca="1" si="49"/>
        <v>0.23130322256835667</v>
      </c>
      <c r="BY34" s="23">
        <f t="shared" ca="1" si="49"/>
        <v>0.23582725597924659</v>
      </c>
      <c r="BZ34" s="23">
        <f t="shared" ca="1" si="49"/>
        <v>0.24018420904206761</v>
      </c>
      <c r="CA34" s="23">
        <f t="shared" ca="1" si="49"/>
        <v>0.24438677701921718</v>
      </c>
      <c r="CB34" s="23">
        <f t="shared" ca="1" si="49"/>
        <v>0.24844639111501388</v>
      </c>
      <c r="CC34" s="23">
        <f t="shared" ca="1" si="49"/>
        <v>0.25237335549519535</v>
      </c>
      <c r="CD34" s="23">
        <f t="shared" ref="CD34:DI34" ca="1" si="50">CD20-$AN2/$AL2</f>
        <v>0.2561769689592045</v>
      </c>
      <c r="CE34" s="23">
        <f t="shared" ca="1" si="50"/>
        <v>0.25986563300862586</v>
      </c>
      <c r="CF34" s="23">
        <f t="shared" ca="1" si="50"/>
        <v>0.26344694785588085</v>
      </c>
      <c r="CG34" s="23">
        <f t="shared" ca="1" si="50"/>
        <v>0.26692779774085318</v>
      </c>
      <c r="CH34" s="23">
        <f t="shared" ca="1" si="50"/>
        <v>0.2703144267669163</v>
      </c>
      <c r="CI34" s="23">
        <f t="shared" ca="1" si="50"/>
        <v>0.27361250632951684</v>
      </c>
      <c r="CJ34" s="23">
        <f t="shared" ca="1" si="50"/>
        <v>0.27682719508800291</v>
      </c>
      <c r="CK34" s="23">
        <f t="shared" ca="1" si="50"/>
        <v>0.27996319232294009</v>
      </c>
      <c r="CL34" s="23">
        <f t="shared" ca="1" si="50"/>
        <v>0.28302478542513609</v>
      </c>
      <c r="CM34" s="23">
        <f t="shared" ca="1" si="50"/>
        <v>0.2860158921775583</v>
      </c>
      <c r="CN34" s="23">
        <f t="shared" ca="1" si="50"/>
        <v>0.28894009841603985</v>
      </c>
      <c r="CO34" s="23">
        <f t="shared" ca="1" si="50"/>
        <v>0.29180069158796373</v>
      </c>
      <c r="CP34" s="23">
        <f t="shared" ca="1" si="50"/>
        <v>0.29460069066908845</v>
      </c>
      <c r="CQ34" s="23">
        <f t="shared" ca="1" si="50"/>
        <v>0.29734287284634975</v>
      </c>
      <c r="CR34" s="23">
        <f t="shared" ca="1" si="50"/>
        <v>0.30002979732817014</v>
      </c>
      <c r="CS34" s="23">
        <f t="shared" ca="1" si="50"/>
        <v>0.30266382660276692</v>
      </c>
      <c r="CT34" s="23">
        <f t="shared" ca="1" si="50"/>
        <v>0.30524714542861797</v>
      </c>
      <c r="CU34" s="23">
        <f t="shared" ca="1" si="50"/>
        <v>0.30778177780904759</v>
      </c>
      <c r="CV34" s="23">
        <f t="shared" ca="1" si="50"/>
        <v>0.31026960217438215</v>
      </c>
      <c r="CW34" s="23">
        <f t="shared" ca="1" si="50"/>
        <v>0.31271236496986521</v>
      </c>
      <c r="CX34" s="23">
        <f t="shared" ca="1" si="50"/>
        <v>0.31511169282513396</v>
      </c>
      <c r="CY34" s="23">
        <f t="shared" ca="1" si="50"/>
        <v>0.31746910346124257</v>
      </c>
      <c r="CZ34" s="23">
        <f t="shared" ca="1" si="50"/>
        <v>0.31978601547363106</v>
      </c>
      <c r="DA34" s="23">
        <f t="shared" ca="1" si="50"/>
        <v>0.32206375711388702</v>
      </c>
      <c r="DB34" s="23">
        <f t="shared" ca="1" si="50"/>
        <v>0.32430357417933642</v>
      </c>
      <c r="DC34" s="23">
        <f t="shared" ca="1" si="50"/>
        <v>0.32650663710727834</v>
      </c>
      <c r="DD34" s="23">
        <f t="shared" ca="1" si="50"/>
        <v>0.32867404735983941</v>
      </c>
      <c r="DE34" s="23">
        <f t="shared" ca="1" si="50"/>
        <v>0.33080684317581077</v>
      </c>
      <c r="DF34" s="23">
        <f t="shared" ca="1" si="50"/>
        <v>0.3329060047573219</v>
      </c>
      <c r="DG34" s="23">
        <f t="shared" ca="1" si="50"/>
        <v>0.33497245895164529</v>
      </c>
      <c r="DH34" s="23">
        <f t="shared" ca="1" si="50"/>
        <v>0.33700708348173192</v>
      </c>
      <c r="DI34" s="23">
        <f t="shared" ca="1" si="50"/>
        <v>0.33901071077314249</v>
      </c>
      <c r="DJ34" s="23">
        <f t="shared" ref="DJ34:ES34" ca="1" si="51">DJ20-$AN2/$AL2</f>
        <v>0.34098413141976536</v>
      </c>
      <c r="DK34" s="23">
        <f t="shared" ca="1" si="51"/>
        <v>0.34292809732604279</v>
      </c>
      <c r="DL34" s="23">
        <f t="shared" ca="1" si="51"/>
        <v>0.34484332455928157</v>
      </c>
      <c r="DM34" s="23">
        <f t="shared" ca="1" si="51"/>
        <v>0.3467304959419425</v>
      </c>
      <c r="DN34" s="23">
        <f t="shared" ca="1" si="51"/>
        <v>0.34859026341053967</v>
      </c>
      <c r="DO34" s="23">
        <f t="shared" ca="1" si="51"/>
        <v>0.35042325016488263</v>
      </c>
      <c r="DP34" s="23">
        <f t="shared" ca="1" si="51"/>
        <v>0.35223005262881413</v>
      </c>
      <c r="DQ34" s="23">
        <f t="shared" ca="1" si="51"/>
        <v>0.35401124224132408</v>
      </c>
      <c r="DR34" s="23">
        <f t="shared" ca="1" si="51"/>
        <v>0.35576736709487233</v>
      </c>
      <c r="DS34" s="23">
        <f t="shared" ca="1" si="51"/>
        <v>0.35749895343596327</v>
      </c>
      <c r="DT34" s="23">
        <f t="shared" ca="1" si="51"/>
        <v>0.35920650704140689</v>
      </c>
      <c r="DU34" s="23">
        <f t="shared" ca="1" si="51"/>
        <v>0.36089051448227039</v>
      </c>
      <c r="DV34" s="23">
        <f t="shared" ca="1" si="51"/>
        <v>0.3625514442862684</v>
      </c>
      <c r="DW34" s="23">
        <f t="shared" ca="1" si="51"/>
        <v>0.36418974800819803</v>
      </c>
      <c r="DX34" s="23">
        <f t="shared" ca="1" si="51"/>
        <v>0.3658058612170384</v>
      </c>
      <c r="DY34" s="23">
        <f t="shared" ca="1" si="51"/>
        <v>0.36740020440742238</v>
      </c>
      <c r="DZ34" s="23">
        <f t="shared" ca="1" si="51"/>
        <v>0.36897318384241184</v>
      </c>
      <c r="EA34" s="23">
        <f t="shared" ca="1" si="51"/>
        <v>0.370525192333785</v>
      </c>
      <c r="EB34" s="23">
        <f t="shared" ca="1" si="51"/>
        <v>0.37205660996541623</v>
      </c>
      <c r="EC34" s="23">
        <f t="shared" ca="1" si="51"/>
        <v>0.3735678047647778</v>
      </c>
      <c r="ED34" s="23">
        <f t="shared" ca="1" si="51"/>
        <v>0.37505913332706731</v>
      </c>
      <c r="EE34" s="23">
        <f t="shared" ca="1" si="51"/>
        <v>0.37653094139604082</v>
      </c>
      <c r="EF34" s="23">
        <f t="shared" ca="1" si="51"/>
        <v>0.37798356440521441</v>
      </c>
      <c r="EG34" s="23">
        <f t="shared" ca="1" si="51"/>
        <v>0.37941732798274808</v>
      </c>
      <c r="EH34" s="23">
        <f t="shared" ca="1" si="51"/>
        <v>0.38083254842300185</v>
      </c>
      <c r="EI34" s="23">
        <f t="shared" ca="1" si="51"/>
        <v>0.3822295331274711</v>
      </c>
      <c r="EJ34" s="23">
        <f t="shared" ca="1" si="51"/>
        <v>0.38360858101754969</v>
      </c>
      <c r="EK34" s="23">
        <f t="shared" ca="1" si="51"/>
        <v>0.3849699829213401</v>
      </c>
      <c r="EL34" s="23">
        <f t="shared" ca="1" si="51"/>
        <v>0.38631402193652853</v>
      </c>
      <c r="EM34" s="23">
        <f t="shared" ca="1" si="51"/>
        <v>0.38764097377114959</v>
      </c>
      <c r="EN34" s="23">
        <f t="shared" ca="1" si="51"/>
        <v>0.388951107063913</v>
      </c>
      <c r="EO34" s="23">
        <f t="shared" ca="1" si="51"/>
        <v>0.39024468368559961</v>
      </c>
      <c r="EP34" s="23">
        <f t="shared" ca="1" si="51"/>
        <v>0.39152195902291476</v>
      </c>
      <c r="EQ34" s="23">
        <f t="shared" ca="1" si="51"/>
        <v>0.39278318224605957</v>
      </c>
      <c r="ER34" s="23">
        <f t="shared" ca="1" si="51"/>
        <v>0.39402859656117173</v>
      </c>
      <c r="ES34" s="23">
        <f t="shared" ca="1" si="51"/>
        <v>0.39525843944869254</v>
      </c>
    </row>
    <row r="35" spans="1:149" ht="16.5">
      <c r="A35" s="6">
        <f ca="1">LN((RAND()^(-Results!$E$4))-1)</f>
        <v>-0.26822861910830337</v>
      </c>
      <c r="B35" s="6">
        <f ca="1">LN((RAND()^(-Results!$E$4))-1)</f>
        <v>6.8059123768709942</v>
      </c>
      <c r="C35" s="6">
        <f ca="1">LN((RAND()^(-Results!$E$4))-1)</f>
        <v>2.7988889560106847</v>
      </c>
      <c r="D35" s="6">
        <f ca="1">LN((RAND()^(-Results!$E$4))-1)</f>
        <v>1.5725659020342901</v>
      </c>
      <c r="E35" s="6">
        <f ca="1">LN((RAND()^(-Results!$E$4))-1)</f>
        <v>7.1803770038820751</v>
      </c>
      <c r="F35" s="6">
        <f ca="1">LN((RAND()^(-Results!$E$4))-1)</f>
        <v>-0.59708578990159911</v>
      </c>
      <c r="G35" s="6">
        <f ca="1">LN((RAND()^(-Results!$E$4))-1)</f>
        <v>2.8479906608333447</v>
      </c>
      <c r="H35" s="6">
        <f t="shared" ca="1" si="5"/>
        <v>0.3924496976267462</v>
      </c>
      <c r="I35" s="10">
        <f ca="1">SUMPRODUCT(J35:O35,Results!B$12:G$12)+Results!$E$5*H35</f>
        <v>35.693689443947605</v>
      </c>
      <c r="J35" s="10">
        <f ca="1">SUMPRODUCT($A35:$F35,Results!$B$15:$G$15)</f>
        <v>15.47504486832119</v>
      </c>
      <c r="K35" s="10">
        <f ca="1">SUMPRODUCT($A35:$F35,Results!$B$16:$G$16)</f>
        <v>1.2570644617830724</v>
      </c>
      <c r="L35" s="10">
        <f ca="1">SUMPRODUCT($A35:$F35,Results!$B$17:$G$17)</f>
        <v>10.55556644716787</v>
      </c>
      <c r="M35" s="10">
        <f ca="1">SUMPRODUCT($A35:$F35,Results!$B$18:$G$18)</f>
        <v>10.1462543851463</v>
      </c>
      <c r="N35" s="10">
        <f ca="1">SUMPRODUCT($A35:$F35,Results!$B$19:$G$19)</f>
        <v>-14.768190800030926</v>
      </c>
      <c r="O35" s="10">
        <f ca="1">SUMPRODUCT($A35:$F35,Results!$B$20:$G$20)</f>
        <v>-6.608778241113515</v>
      </c>
      <c r="P35" s="10" cm="1">
        <f t="array" aca="1" ref="P35" ca="1">SUMPRODUCT(J35:O35,TRANSPOSE(BL$20:BL$25))+$AD$20-$BL$27</f>
        <v>37.629645780189939</v>
      </c>
      <c r="Q35" s="10" cm="1">
        <f t="array" aca="1" ref="Q35" ca="1">SUMPRODUCT(J35:O35,TRANSPOSE(ES$20:ES$25))+$AD$20-$ES$27</f>
        <v>36.068441197693609</v>
      </c>
      <c r="R35" s="10">
        <f ca="1">I35-Results!$E$5*H35</f>
        <v>33.338991258187129</v>
      </c>
      <c r="S35" s="10" cm="1">
        <f t="array" aca="1" ref="S35" ca="1">SUMPRODUCT(J35:O35,TRANSPOSE(AR$28:AR$33))+$AD$20-$AC$26</f>
        <v>42.1018905438141</v>
      </c>
      <c r="T35" s="10">
        <f ca="1">SUMPRODUCT(J35:O35,Results!K$9:P$9)</f>
        <v>34.697456377758243</v>
      </c>
      <c r="U35" s="10">
        <f ca="1">SUMPRODUCT(J35:O35,Results!K$9:P$9)+$AD$20-$AC$31</f>
        <v>34.800472782644064</v>
      </c>
      <c r="V35" s="10">
        <f t="shared" ca="1" si="6"/>
        <v>-1.9359563362423344</v>
      </c>
      <c r="W35" s="10">
        <f t="shared" ca="1" si="7"/>
        <v>-0.37475175374600411</v>
      </c>
      <c r="X35" s="10">
        <f t="shared" ca="1" si="8"/>
        <v>2.3546981857604763</v>
      </c>
      <c r="Y35" s="10">
        <f t="shared" ca="1" si="9"/>
        <v>-6.4082010998664956</v>
      </c>
      <c r="Z35" s="10">
        <f t="shared" ca="1" si="10"/>
        <v>24.621217849658535</v>
      </c>
      <c r="AA35" s="10">
        <f t="shared" ca="1" si="11"/>
        <v>0.8932166613035406</v>
      </c>
      <c r="AK35" s="9"/>
      <c r="AQ35" s="42" t="s">
        <v>252</v>
      </c>
      <c r="AR35" s="42" t="s">
        <v>251</v>
      </c>
      <c r="AX35" s="23">
        <f t="shared" ref="AX35:CC35" ca="1" si="52">AX21-$AN3/$AL3</f>
        <v>0</v>
      </c>
      <c r="AY35" s="23">
        <f t="shared" ca="1" si="52"/>
        <v>-6.2541965618580969E-2</v>
      </c>
      <c r="AZ35" s="23">
        <f t="shared" ca="1" si="52"/>
        <v>-8.715478601605281E-2</v>
      </c>
      <c r="BA35" s="23">
        <f t="shared" ca="1" si="52"/>
        <v>-0.11145700796563546</v>
      </c>
      <c r="BB35" s="23">
        <f t="shared" ca="1" si="52"/>
        <v>-0.13246964543111461</v>
      </c>
      <c r="BC35" s="23">
        <f t="shared" ca="1" si="52"/>
        <v>-0.15120329946114394</v>
      </c>
      <c r="BD35" s="23">
        <f t="shared" ca="1" si="52"/>
        <v>-0.1679105182449013</v>
      </c>
      <c r="BE35" s="23">
        <f t="shared" ca="1" si="52"/>
        <v>-0.18284343247964094</v>
      </c>
      <c r="BF35" s="23">
        <f t="shared" ca="1" si="52"/>
        <v>-0.19620441631149307</v>
      </c>
      <c r="BG35" s="23">
        <f t="shared" ca="1" si="52"/>
        <v>-0.20817065321077943</v>
      </c>
      <c r="BH35" s="23">
        <f t="shared" ca="1" si="52"/>
        <v>-0.21889796025824845</v>
      </c>
      <c r="BI35" s="23">
        <f t="shared" ca="1" si="52"/>
        <v>-0.22852418693204549</v>
      </c>
      <c r="BJ35" s="23">
        <f t="shared" ca="1" si="52"/>
        <v>-0.23717145583098634</v>
      </c>
      <c r="BK35" s="23">
        <f t="shared" ca="1" si="52"/>
        <v>-0.2449480296170545</v>
      </c>
      <c r="BL35" s="23">
        <f t="shared" ca="1" si="52"/>
        <v>-0.25194991240434139</v>
      </c>
      <c r="BM35" s="23">
        <f t="shared" ca="1" si="52"/>
        <v>-0.25826225473008635</v>
      </c>
      <c r="BN35" s="23">
        <f t="shared" ca="1" si="52"/>
        <v>-0.26396059336277816</v>
      </c>
      <c r="BO35" s="23">
        <f t="shared" ca="1" si="52"/>
        <v>-0.26911194792568061</v>
      </c>
      <c r="BP35" s="23">
        <f t="shared" ca="1" si="52"/>
        <v>-0.27377579160250248</v>
      </c>
      <c r="BQ35" s="23">
        <f t="shared" ca="1" si="52"/>
        <v>-0.27800491062830124</v>
      </c>
      <c r="BR35" s="23">
        <f t="shared" ca="1" si="52"/>
        <v>-0.28184616539623969</v>
      </c>
      <c r="BS35" s="23">
        <f t="shared" ca="1" si="52"/>
        <v>-0.28534116448455649</v>
      </c>
      <c r="BT35" s="23">
        <f t="shared" ca="1" si="52"/>
        <v>-0.28852686159445418</v>
      </c>
      <c r="BU35" s="23">
        <f t="shared" ca="1" si="52"/>
        <v>-0.29143608423823325</v>
      </c>
      <c r="BV35" s="23">
        <f t="shared" ca="1" si="52"/>
        <v>-0.29409800200119018</v>
      </c>
      <c r="BW35" s="23">
        <f t="shared" ca="1" si="52"/>
        <v>-0.29653854130263435</v>
      </c>
      <c r="BX35" s="23">
        <f t="shared" ca="1" si="52"/>
        <v>-0.29878075278662664</v>
      </c>
      <c r="BY35" s="23">
        <f t="shared" ca="1" si="52"/>
        <v>-0.30084513676961866</v>
      </c>
      <c r="BZ35" s="23">
        <f t="shared" ca="1" si="52"/>
        <v>-0.30274993154952878</v>
      </c>
      <c r="CA35" s="23">
        <f t="shared" ca="1" si="52"/>
        <v>-0.30451136882962626</v>
      </c>
      <c r="CB35" s="23">
        <f t="shared" ca="1" si="52"/>
        <v>-0.30614390002270714</v>
      </c>
      <c r="CC35" s="23">
        <f t="shared" ca="1" si="52"/>
        <v>-0.30766039676915413</v>
      </c>
      <c r="CD35" s="23">
        <f t="shared" ref="CD35:DI35" ca="1" si="53">CD21-$AN3/$AL3</f>
        <v>-0.30907232862015732</v>
      </c>
      <c r="CE35" s="23">
        <f t="shared" ca="1" si="53"/>
        <v>-0.31038992049893954</v>
      </c>
      <c r="CF35" s="23">
        <f t="shared" ca="1" si="53"/>
        <v>-0.3116222922532349</v>
      </c>
      <c r="CG35" s="23">
        <f t="shared" ca="1" si="53"/>
        <v>-0.31277758234706077</v>
      </c>
      <c r="CH35" s="23">
        <f t="shared" ca="1" si="53"/>
        <v>-0.31386305750505178</v>
      </c>
      <c r="CI35" s="23">
        <f t="shared" ca="1" si="53"/>
        <v>-0.31488520991478319</v>
      </c>
      <c r="CJ35" s="23">
        <f t="shared" ca="1" si="53"/>
        <v>-0.31584984340853595</v>
      </c>
      <c r="CK35" s="23">
        <f t="shared" ca="1" si="53"/>
        <v>-0.31676214988307466</v>
      </c>
      <c r="CL35" s="23">
        <f t="shared" ca="1" si="53"/>
        <v>-0.31762677707182074</v>
      </c>
      <c r="CM35" s="23">
        <f t="shared" ca="1" si="53"/>
        <v>-0.31844788865616369</v>
      </c>
      <c r="CN35" s="23">
        <f t="shared" ca="1" si="53"/>
        <v>-0.31922921758964107</v>
      </c>
      <c r="CO35" s="23">
        <f t="shared" ca="1" si="53"/>
        <v>-0.31997411340868431</v>
      </c>
      <c r="CP35" s="23">
        <f t="shared" ca="1" si="53"/>
        <v>-0.32068558421505422</v>
      </c>
      <c r="CQ35" s="23">
        <f t="shared" ca="1" si="53"/>
        <v>-0.32136633393668501</v>
      </c>
      <c r="CR35" s="23">
        <f t="shared" ca="1" si="53"/>
        <v>-0.32201879540423051</v>
      </c>
      <c r="CS35" s="23">
        <f t="shared" ca="1" si="53"/>
        <v>-0.32264515971915686</v>
      </c>
      <c r="CT35" s="23">
        <f t="shared" ca="1" si="53"/>
        <v>-0.32324740233480065</v>
      </c>
      <c r="CU35" s="23">
        <f t="shared" ca="1" si="53"/>
        <v>-0.3238273062236468</v>
      </c>
      <c r="CV35" s="23">
        <f t="shared" ca="1" si="53"/>
        <v>-0.32438648246141766</v>
      </c>
      <c r="CW35" s="23">
        <f t="shared" ca="1" si="53"/>
        <v>-0.32492638852080519</v>
      </c>
      <c r="CX35" s="23">
        <f t="shared" ca="1" si="53"/>
        <v>-0.32544834453423516</v>
      </c>
      <c r="CY35" s="23">
        <f t="shared" ca="1" si="53"/>
        <v>-0.32595354775544427</v>
      </c>
      <c r="CZ35" s="23">
        <f t="shared" ca="1" si="53"/>
        <v>-0.32644308542343903</v>
      </c>
      <c r="DA35" s="23">
        <f t="shared" ca="1" si="53"/>
        <v>-0.32691794620918202</v>
      </c>
      <c r="DB35" s="23">
        <f t="shared" ca="1" si="53"/>
        <v>-0.32737903040480398</v>
      </c>
      <c r="DC35" s="23">
        <f t="shared" ca="1" si="53"/>
        <v>-0.32782715899693021</v>
      </c>
      <c r="DD35" s="23">
        <f t="shared" ca="1" si="53"/>
        <v>-0.32826308174959146</v>
      </c>
      <c r="DE35" s="23">
        <f t="shared" ca="1" si="53"/>
        <v>-0.32868748440791351</v>
      </c>
      <c r="DF35" s="23">
        <f t="shared" ca="1" si="53"/>
        <v>-0.32910099512113677</v>
      </c>
      <c r="DG35" s="23">
        <f t="shared" ca="1" si="53"/>
        <v>-0.32950419017231819</v>
      </c>
      <c r="DH35" s="23">
        <f t="shared" ca="1" si="53"/>
        <v>-0.32989759909215366</v>
      </c>
      <c r="DI35" s="23">
        <f t="shared" ca="1" si="53"/>
        <v>-0.33028170922556888</v>
      </c>
      <c r="DJ35" s="23">
        <f t="shared" ref="DJ35:ES35" ca="1" si="54">DJ21-$AN3/$AL3</f>
        <v>-0.33065696981195425</v>
      </c>
      <c r="DK35" s="23">
        <f t="shared" ca="1" si="54"/>
        <v>-0.33102379563301748</v>
      </c>
      <c r="DL35" s="23">
        <f t="shared" ca="1" si="54"/>
        <v>-0.33138257027612988</v>
      </c>
      <c r="DM35" s="23">
        <f t="shared" ca="1" si="54"/>
        <v>-0.33173364905562813</v>
      </c>
      <c r="DN35" s="23">
        <f t="shared" ca="1" si="54"/>
        <v>-0.332077361629743</v>
      </c>
      <c r="DO35" s="23">
        <f t="shared" ca="1" si="54"/>
        <v>-0.33241401434658013</v>
      </c>
      <c r="DP35" s="23">
        <f t="shared" ca="1" si="54"/>
        <v>-0.33274389234881518</v>
      </c>
      <c r="DQ35" s="23">
        <f t="shared" ca="1" si="54"/>
        <v>-0.33306726146342902</v>
      </c>
      <c r="DR35" s="23">
        <f t="shared" ca="1" si="54"/>
        <v>-0.33338436989986142</v>
      </c>
      <c r="DS35" s="23">
        <f t="shared" ca="1" si="54"/>
        <v>-0.33369544977733101</v>
      </c>
      <c r="DT35" s="23">
        <f t="shared" ca="1" si="54"/>
        <v>-0.33400071849975854</v>
      </c>
      <c r="DU35" s="23">
        <f t="shared" ca="1" si="54"/>
        <v>-0.33430037999466655</v>
      </c>
      <c r="DV35" s="23">
        <f t="shared" ca="1" si="54"/>
        <v>-0.33459462583060579</v>
      </c>
      <c r="DW35" s="23">
        <f t="shared" ca="1" si="54"/>
        <v>-0.33488363622604078</v>
      </c>
      <c r="DX35" s="23">
        <f t="shared" ca="1" si="54"/>
        <v>-0.33516758096119142</v>
      </c>
      <c r="DY35" s="23">
        <f t="shared" ca="1" si="54"/>
        <v>-0.33544662020305843</v>
      </c>
      <c r="DZ35" s="23">
        <f t="shared" ca="1" si="54"/>
        <v>-0.33572090525272535</v>
      </c>
      <c r="EA35" s="23">
        <f t="shared" ca="1" si="54"/>
        <v>-0.33599057922303621</v>
      </c>
      <c r="EB35" s="23">
        <f t="shared" ca="1" si="54"/>
        <v>-0.33625577765385384</v>
      </c>
      <c r="EC35" s="23">
        <f t="shared" ca="1" si="54"/>
        <v>-0.33651662907131574</v>
      </c>
      <c r="ED35" s="23">
        <f t="shared" ca="1" si="54"/>
        <v>-0.33677325549681014</v>
      </c>
      <c r="EE35" s="23">
        <f t="shared" ca="1" si="54"/>
        <v>-0.33702577291076419</v>
      </c>
      <c r="EF35" s="23">
        <f t="shared" ca="1" si="54"/>
        <v>-0.33727429167579392</v>
      </c>
      <c r="EG35" s="23">
        <f t="shared" ca="1" si="54"/>
        <v>-0.33751891692326741</v>
      </c>
      <c r="EH35" s="23">
        <f t="shared" ca="1" si="54"/>
        <v>-0.33775974890690486</v>
      </c>
      <c r="EI35" s="23">
        <f t="shared" ca="1" si="54"/>
        <v>-0.33799688332664429</v>
      </c>
      <c r="EJ35" s="23">
        <f t="shared" ca="1" si="54"/>
        <v>-0.33823041162566547</v>
      </c>
      <c r="EK35" s="23">
        <f t="shared" ca="1" si="54"/>
        <v>-0.33846042126315357</v>
      </c>
      <c r="EL35" s="23">
        <f t="shared" ca="1" si="54"/>
        <v>-0.33868699596511331</v>
      </c>
      <c r="EM35" s="23">
        <f t="shared" ca="1" si="54"/>
        <v>-0.33891021595530513</v>
      </c>
      <c r="EN35" s="23">
        <f t="shared" ca="1" si="54"/>
        <v>-0.33913015816815423</v>
      </c>
      <c r="EO35" s="23">
        <f t="shared" ca="1" si="54"/>
        <v>-0.33934689644529825</v>
      </c>
      <c r="EP35" s="23">
        <f t="shared" ca="1" si="54"/>
        <v>-0.33956050171726293</v>
      </c>
      <c r="EQ35" s="23">
        <f t="shared" ca="1" si="54"/>
        <v>-0.3397710421716047</v>
      </c>
      <c r="ER35" s="23">
        <f t="shared" ca="1" si="54"/>
        <v>-0.33997858340872655</v>
      </c>
      <c r="ES35" s="23">
        <f t="shared" ca="1" si="54"/>
        <v>-0.34018318858644769</v>
      </c>
    </row>
    <row r="36" spans="1:149">
      <c r="A36" s="6">
        <f ca="1">LN((RAND()^(-Results!$E$4))-1)</f>
        <v>-1.0309607042065454</v>
      </c>
      <c r="B36" s="6">
        <f ca="1">LN((RAND()^(-Results!$E$4))-1)</f>
        <v>1.1087382182982126</v>
      </c>
      <c r="C36" s="6">
        <f ca="1">LN((RAND()^(-Results!$E$4))-1)</f>
        <v>-0.98065238458410997</v>
      </c>
      <c r="D36" s="6">
        <f ca="1">LN((RAND()^(-Results!$E$4))-1)</f>
        <v>-3.0700191119125866</v>
      </c>
      <c r="E36" s="6">
        <f ca="1">LN((RAND()^(-Results!$E$4))-1)</f>
        <v>7.5706952501848308</v>
      </c>
      <c r="F36" s="6">
        <f ca="1">LN((RAND()^(-Results!$E$4))-1)</f>
        <v>-0.17600389801405861</v>
      </c>
      <c r="G36" s="6">
        <f ca="1">LN((RAND()^(-Results!$E$4))-1)</f>
        <v>2.2891496883195259</v>
      </c>
      <c r="H36" s="6">
        <f t="shared" ca="1" si="5"/>
        <v>-0.16639127488707262</v>
      </c>
      <c r="I36" s="10">
        <f ca="1">SUMPRODUCT(J36:O36,Results!B$12:G$12)+Results!$E$5*H36</f>
        <v>4.6698491975508469</v>
      </c>
      <c r="J36" s="10">
        <f ca="1">SUMPRODUCT($A36:$F36,Results!$B$15:$G$15)</f>
        <v>-2.693490908943907</v>
      </c>
      <c r="K36" s="10">
        <f ca="1">SUMPRODUCT($A36:$F36,Results!$B$16:$G$16)</f>
        <v>11.673346710859812</v>
      </c>
      <c r="L36" s="10">
        <f ca="1">SUMPRODUCT($A36:$F36,Results!$B$17:$G$17)</f>
        <v>-5.1854469561573984</v>
      </c>
      <c r="M36" s="10">
        <f ca="1">SUMPRODUCT($A36:$F36,Results!$B$18:$G$18)</f>
        <v>9.6061808171750993</v>
      </c>
      <c r="N36" s="10">
        <f ca="1">SUMPRODUCT($A36:$F36,Results!$B$19:$G$19)</f>
        <v>9.1027349381061367</v>
      </c>
      <c r="O36" s="10">
        <f ca="1">SUMPRODUCT($A36:$F36,Results!$B$20:$G$20)</f>
        <v>-22.600747497815846</v>
      </c>
      <c r="P36" s="10" cm="1">
        <f t="array" aca="1" ref="P36" ca="1">SUMPRODUCT(J36:O36,TRANSPOSE(BL$20:BL$25))+$AD$20-$BL$27</f>
        <v>9.5118722150026827</v>
      </c>
      <c r="Q36" s="10" cm="1">
        <f t="array" aca="1" ref="Q36" ca="1">SUMPRODUCT(J36:O36,TRANSPOSE(ES$20:ES$25))+$AD$20-$ES$27</f>
        <v>7.8147545384610169</v>
      </c>
      <c r="R36" s="10">
        <f ca="1">I36-Results!$E$5*H36</f>
        <v>5.6681968468732826</v>
      </c>
      <c r="S36" s="10" cm="1">
        <f t="array" aca="1" ref="S36" ca="1">SUMPRODUCT(J36:O36,TRANSPOSE(AR$28:AR$33))+$AD$20-$AC$26</f>
        <v>10.921641010286988</v>
      </c>
      <c r="T36" s="10">
        <f ca="1">SUMPRODUCT(J36:O36,Results!K$9:P$9)</f>
        <v>6.6874972872607756</v>
      </c>
      <c r="U36" s="10">
        <f ca="1">SUMPRODUCT(J36:O36,Results!K$9:P$9)+$AD$20-$AC$31</f>
        <v>6.7905136921465949</v>
      </c>
      <c r="V36" s="10">
        <f t="shared" ca="1" si="6"/>
        <v>-4.8420230174518357</v>
      </c>
      <c r="W36" s="10">
        <f t="shared" ca="1" si="7"/>
        <v>-3.1449053409101699</v>
      </c>
      <c r="X36" s="10">
        <f t="shared" ca="1" si="8"/>
        <v>-0.99834764932243569</v>
      </c>
      <c r="Y36" s="10">
        <f t="shared" ca="1" si="9"/>
        <v>-6.2517918127361414</v>
      </c>
      <c r="Z36" s="10">
        <f t="shared" ca="1" si="10"/>
        <v>-6.4026223967382228</v>
      </c>
      <c r="AA36" s="10">
        <f t="shared" ca="1" si="11"/>
        <v>-2.120664494595748</v>
      </c>
      <c r="AK36" s="29"/>
      <c r="AQ36" s="3">
        <f ca="1">SUMPRODUCT(AP28:AP33,AQ28:AQ33)</f>
        <v>10060263.702233782</v>
      </c>
      <c r="AR36" s="3">
        <f ca="1">SUMPRODUCT(AN2:AN7,AP28:AP33)</f>
        <v>3514590.842735705</v>
      </c>
      <c r="AX36" s="23">
        <f t="shared" ref="AX36:CC36" ca="1" si="55">AX22-$AN4/$AL4</f>
        <v>0</v>
      </c>
      <c r="AY36" s="23">
        <f t="shared" ca="1" si="55"/>
        <v>8.8488667793931719E-2</v>
      </c>
      <c r="AZ36" s="23">
        <f t="shared" ca="1" si="55"/>
        <v>0.2066570122372231</v>
      </c>
      <c r="BA36" s="23">
        <f t="shared" ca="1" si="55"/>
        <v>0.30537785820450181</v>
      </c>
      <c r="BB36" s="23">
        <f t="shared" ca="1" si="55"/>
        <v>0.39230413170736755</v>
      </c>
      <c r="BC36" s="23">
        <f t="shared" ca="1" si="55"/>
        <v>0.46858355722847478</v>
      </c>
      <c r="BD36" s="23">
        <f t="shared" ca="1" si="55"/>
        <v>0.53556814698780719</v>
      </c>
      <c r="BE36" s="23">
        <f t="shared" ca="1" si="55"/>
        <v>0.59435227050638473</v>
      </c>
      <c r="BF36" s="23">
        <f t="shared" ca="1" si="55"/>
        <v>0.64589515632612471</v>
      </c>
      <c r="BG36" s="23">
        <f t="shared" ca="1" si="55"/>
        <v>0.69104038953908387</v>
      </c>
      <c r="BH36" s="23">
        <f t="shared" ca="1" si="55"/>
        <v>0.73053309003031852</v>
      </c>
      <c r="BI36" s="23">
        <f t="shared" ca="1" si="55"/>
        <v>0.7650320705297079</v>
      </c>
      <c r="BJ36" s="23">
        <f t="shared" ca="1" si="55"/>
        <v>0.79512005439235012</v>
      </c>
      <c r="BK36" s="23">
        <f t="shared" ca="1" si="55"/>
        <v>0.82131250923200405</v>
      </c>
      <c r="BL36" s="23">
        <f t="shared" ca="1" si="55"/>
        <v>0.84406540903691074</v>
      </c>
      <c r="BM36" s="23">
        <f t="shared" ca="1" si="55"/>
        <v>0.86378208645918086</v>
      </c>
      <c r="BN36" s="23">
        <f t="shared" ca="1" si="55"/>
        <v>0.88081929237709844</v>
      </c>
      <c r="BO36" s="23">
        <f t="shared" ca="1" si="55"/>
        <v>0.89549255741342881</v>
      </c>
      <c r="BP36" s="23">
        <f t="shared" ca="1" si="55"/>
        <v>0.90808093670698364</v>
      </c>
      <c r="BQ36" s="23">
        <f t="shared" ca="1" si="55"/>
        <v>0.91883120912081029</v>
      </c>
      <c r="BR36" s="23">
        <f t="shared" ca="1" si="55"/>
        <v>0.92796159366563746</v>
      </c>
      <c r="BS36" s="23">
        <f t="shared" ca="1" si="55"/>
        <v>0.93566503863729766</v>
      </c>
      <c r="BT36" s="23">
        <f t="shared" ca="1" si="55"/>
        <v>0.94211213257137205</v>
      </c>
      <c r="BU36" s="23">
        <f t="shared" ca="1" si="55"/>
        <v>0.94745368047176293</v>
      </c>
      <c r="BV36" s="23">
        <f t="shared" ca="1" si="55"/>
        <v>0.95182298377618768</v>
      </c>
      <c r="BW36" s="23">
        <f t="shared" ca="1" si="55"/>
        <v>0.95533785810272065</v>
      </c>
      <c r="BX36" s="23">
        <f t="shared" ca="1" si="55"/>
        <v>0.95810241891057635</v>
      </c>
      <c r="BY36" s="23">
        <f t="shared" ca="1" si="55"/>
        <v>0.96020866174669683</v>
      </c>
      <c r="BZ36" s="23">
        <f t="shared" ca="1" si="55"/>
        <v>0.96173786068571421</v>
      </c>
      <c r="CA36" s="23">
        <f t="shared" ca="1" si="55"/>
        <v>0.96276180585880689</v>
      </c>
      <c r="CB36" s="23">
        <f t="shared" ca="1" si="55"/>
        <v>0.96334389856642211</v>
      </c>
      <c r="CC36" s="23">
        <f t="shared" ca="1" si="55"/>
        <v>0.963540120345031</v>
      </c>
      <c r="CD36" s="23">
        <f t="shared" ref="CD36:DI36" ca="1" si="56">CD22-$AN4/$AL4</f>
        <v>0.9633998904773261</v>
      </c>
      <c r="CE36" s="23">
        <f t="shared" ca="1" si="56"/>
        <v>0.96296682477055928</v>
      </c>
      <c r="CF36" s="23">
        <f t="shared" ca="1" si="56"/>
        <v>0.96227940695421477</v>
      </c>
      <c r="CG36" s="23">
        <f t="shared" ca="1" si="56"/>
        <v>0.96137158274397139</v>
      </c>
      <c r="CH36" s="23">
        <f t="shared" ca="1" si="56"/>
        <v>0.96027328546447877</v>
      </c>
      <c r="CI36" s="23">
        <f t="shared" ca="1" si="56"/>
        <v>0.95901090110165843</v>
      </c>
      <c r="CJ36" s="23">
        <f t="shared" ca="1" si="56"/>
        <v>0.95760767975080097</v>
      </c>
      <c r="CK36" s="23">
        <f t="shared" ca="1" si="56"/>
        <v>0.95608409962618734</v>
      </c>
      <c r="CL36" s="23">
        <f t="shared" ca="1" si="56"/>
        <v>0.95445818908938673</v>
      </c>
      <c r="CM36" s="23">
        <f t="shared" ca="1" si="56"/>
        <v>0.95274581152620119</v>
      </c>
      <c r="CN36" s="23">
        <f t="shared" ca="1" si="56"/>
        <v>0.95096091734710597</v>
      </c>
      <c r="CO36" s="23">
        <f t="shared" ca="1" si="56"/>
        <v>0.94911576689467336</v>
      </c>
      <c r="CP36" s="23">
        <f t="shared" ca="1" si="56"/>
        <v>0.94722112760657817</v>
      </c>
      <c r="CQ36" s="23">
        <f t="shared" ca="1" si="56"/>
        <v>0.94528644839783171</v>
      </c>
      <c r="CR36" s="23">
        <f t="shared" ca="1" si="56"/>
        <v>0.94332001388519393</v>
      </c>
      <c r="CS36" s="23">
        <f t="shared" ca="1" si="56"/>
        <v>0.94132908077513966</v>
      </c>
      <c r="CT36" s="23">
        <f t="shared" ca="1" si="56"/>
        <v>0.93931999846984826</v>
      </c>
      <c r="CU36" s="23">
        <f t="shared" ca="1" si="56"/>
        <v>0.93729831570943356</v>
      </c>
      <c r="CV36" s="23">
        <f t="shared" ca="1" si="56"/>
        <v>0.93526887485954202</v>
      </c>
      <c r="CW36" s="23">
        <f t="shared" ca="1" si="56"/>
        <v>0.93323589526836825</v>
      </c>
      <c r="CX36" s="23">
        <f t="shared" ca="1" si="56"/>
        <v>0.93120304695333822</v>
      </c>
      <c r="CY36" s="23">
        <f t="shared" ca="1" si="56"/>
        <v>0.92917351573273621</v>
      </c>
      <c r="CZ36" s="23">
        <f t="shared" ca="1" si="56"/>
        <v>0.9271500607892299</v>
      </c>
      <c r="DA36" s="23">
        <f t="shared" ca="1" si="56"/>
        <v>0.9251350655386853</v>
      </c>
      <c r="DB36" s="23">
        <f t="shared" ca="1" si="56"/>
        <v>0.92313058257714775</v>
      </c>
      <c r="DC36" s="23">
        <f t="shared" ca="1" si="56"/>
        <v>0.92113837338990268</v>
      </c>
      <c r="DD36" s="23">
        <f t="shared" ca="1" si="56"/>
        <v>0.91915994342780516</v>
      </c>
      <c r="DE36" s="23">
        <f t="shared" ca="1" si="56"/>
        <v>0.91719657308637192</v>
      </c>
      <c r="DF36" s="23">
        <f t="shared" ca="1" si="56"/>
        <v>0.91524934506147215</v>
      </c>
      <c r="DG36" s="23">
        <f t="shared" ca="1" si="56"/>
        <v>0.91331916850086603</v>
      </c>
      <c r="DH36" s="23">
        <f t="shared" ca="1" si="56"/>
        <v>0.91140680032254229</v>
      </c>
      <c r="DI36" s="23">
        <f t="shared" ca="1" si="56"/>
        <v>0.90951286402805198</v>
      </c>
      <c r="DJ36" s="23">
        <f t="shared" ref="DJ36:ES36" ca="1" si="57">DJ22-$AN4/$AL4</f>
        <v>0.90763786630120979</v>
      </c>
      <c r="DK36" s="23">
        <f t="shared" ca="1" si="57"/>
        <v>0.90578221164905381</v>
      </c>
      <c r="DL36" s="23">
        <f t="shared" ca="1" si="57"/>
        <v>0.90394621531232311</v>
      </c>
      <c r="DM36" s="23">
        <f t="shared" ca="1" si="57"/>
        <v>0.90213011464649628</v>
      </c>
      <c r="DN36" s="23">
        <f t="shared" ca="1" si="57"/>
        <v>0.90033407915123365</v>
      </c>
      <c r="DO36" s="23">
        <f t="shared" ca="1" si="57"/>
        <v>0.89855821930552693</v>
      </c>
      <c r="DP36" s="23">
        <f t="shared" ca="1" si="57"/>
        <v>0.89680259434770149</v>
      </c>
      <c r="DQ36" s="23">
        <f t="shared" ca="1" si="57"/>
        <v>0.89506721912333143</v>
      </c>
      <c r="DR36" s="23">
        <f t="shared" ca="1" si="57"/>
        <v>0.89335207010990436</v>
      </c>
      <c r="DS36" s="23">
        <f t="shared" ca="1" si="57"/>
        <v>0.89165709071448973</v>
      </c>
      <c r="DT36" s="23">
        <f t="shared" ca="1" si="57"/>
        <v>0.8899821959295201</v>
      </c>
      <c r="DU36" s="23">
        <f t="shared" ca="1" si="57"/>
        <v>0.88832727642194509</v>
      </c>
      <c r="DV36" s="23">
        <f t="shared" ca="1" si="57"/>
        <v>0.88669220212229904</v>
      </c>
      <c r="DW36" s="23">
        <f t="shared" ca="1" si="57"/>
        <v>0.88507682537250931</v>
      </c>
      <c r="DX36" s="23">
        <f t="shared" ca="1" si="57"/>
        <v>0.88348098368444605</v>
      </c>
      <c r="DY36" s="23">
        <f t="shared" ca="1" si="57"/>
        <v>0.88190450215518068</v>
      </c>
      <c r="DZ36" s="23">
        <f t="shared" ca="1" si="57"/>
        <v>0.88034719557957886</v>
      </c>
      <c r="EA36" s="23">
        <f t="shared" ca="1" si="57"/>
        <v>0.87880887029612798</v>
      </c>
      <c r="EB36" s="23">
        <f t="shared" ca="1" si="57"/>
        <v>0.87728932579772267</v>
      </c>
      <c r="EC36" s="23">
        <f t="shared" ca="1" si="57"/>
        <v>0.87578835613543371</v>
      </c>
      <c r="ED36" s="23">
        <f t="shared" ca="1" si="57"/>
        <v>0.8743057511400204</v>
      </c>
      <c r="EE36" s="23">
        <f t="shared" ca="1" si="57"/>
        <v>0.87284129748305006</v>
      </c>
      <c r="EF36" s="23">
        <f t="shared" ca="1" si="57"/>
        <v>0.87139477959693734</v>
      </c>
      <c r="EG36" s="23">
        <f t="shared" ca="1" si="57"/>
        <v>0.86996598047095219</v>
      </c>
      <c r="EH36" s="23">
        <f t="shared" ca="1" si="57"/>
        <v>0.86855468233824606</v>
      </c>
      <c r="EI36" s="23">
        <f t="shared" ca="1" si="57"/>
        <v>0.86716066726717822</v>
      </c>
      <c r="EJ36" s="23">
        <f t="shared" ca="1" si="57"/>
        <v>0.86578371766866835</v>
      </c>
      <c r="EK36" s="23">
        <f t="shared" ca="1" si="57"/>
        <v>0.86442361672990609</v>
      </c>
      <c r="EL36" s="23">
        <f t="shared" ca="1" si="57"/>
        <v>0.86308014878354389</v>
      </c>
      <c r="EM36" s="23">
        <f t="shared" ca="1" si="57"/>
        <v>0.86175309962040714</v>
      </c>
      <c r="EN36" s="23">
        <f t="shared" ca="1" si="57"/>
        <v>0.86044225675281261</v>
      </c>
      <c r="EO36" s="23">
        <f t="shared" ca="1" si="57"/>
        <v>0.85914740963473279</v>
      </c>
      <c r="EP36" s="23">
        <f t="shared" ca="1" si="57"/>
        <v>0.85786834984431171</v>
      </c>
      <c r="EQ36" s="23">
        <f t="shared" ca="1" si="57"/>
        <v>0.85660487123356732</v>
      </c>
      <c r="ER36" s="23">
        <f t="shared" ca="1" si="57"/>
        <v>0.85535677004954869</v>
      </c>
      <c r="ES36" s="23">
        <f t="shared" ca="1" si="57"/>
        <v>0.85412384503068906</v>
      </c>
    </row>
    <row r="37" spans="1:149">
      <c r="A37" s="6">
        <f ca="1">LN((RAND()^(-Results!$E$4))-1)</f>
        <v>0.56757962712517984</v>
      </c>
      <c r="B37" s="6">
        <f ca="1">LN((RAND()^(-Results!$E$4))-1)</f>
        <v>5.2182088650033283</v>
      </c>
      <c r="C37" s="6">
        <f ca="1">LN((RAND()^(-Results!$E$4))-1)</f>
        <v>2.7992449417073288</v>
      </c>
      <c r="D37" s="6">
        <f ca="1">LN((RAND()^(-Results!$E$4))-1)</f>
        <v>5.8118699871350437</v>
      </c>
      <c r="E37" s="6">
        <f ca="1">LN((RAND()^(-Results!$E$4))-1)</f>
        <v>3.0639322487840168</v>
      </c>
      <c r="F37" s="6">
        <f ca="1">LN((RAND()^(-Results!$E$4))-1)</f>
        <v>0.37752020948333415</v>
      </c>
      <c r="G37" s="6">
        <f ca="1">LN((RAND()^(-Results!$E$4))-1)</f>
        <v>2.3049661990685553</v>
      </c>
      <c r="H37" s="6">
        <f t="shared" ca="1" si="5"/>
        <v>-0.15057476413804327</v>
      </c>
      <c r="I37" s="10">
        <f ca="1">SUMPRODUCT(J37:O37,Results!B$12:G$12)+Results!$E$5*H37</f>
        <v>8.4037799440160743</v>
      </c>
      <c r="J37" s="10">
        <f ca="1">SUMPRODUCT($A37:$F37,Results!$B$15:$G$15)</f>
        <v>8.4759528166158837</v>
      </c>
      <c r="K37" s="10">
        <f ca="1">SUMPRODUCT($A37:$F37,Results!$B$16:$G$16)</f>
        <v>-2.8806463851803876</v>
      </c>
      <c r="L37" s="10">
        <f ca="1">SUMPRODUCT($A37:$F37,Results!$B$17:$G$17)</f>
        <v>12.14669907103942</v>
      </c>
      <c r="M37" s="10">
        <f ca="1">SUMPRODUCT($A37:$F37,Results!$B$18:$G$18)</f>
        <v>-0.97322729704006972</v>
      </c>
      <c r="N37" s="10">
        <f ca="1">SUMPRODUCT($A37:$F37,Results!$B$19:$G$19)</f>
        <v>-11.916243984587677</v>
      </c>
      <c r="O37" s="10">
        <f ca="1">SUMPRODUCT($A37:$F37,Results!$B$20:$G$20)</f>
        <v>17.439031143992437</v>
      </c>
      <c r="P37" s="10" cm="1">
        <f t="array" aca="1" ref="P37" ca="1">SUMPRODUCT(J37:O37,TRANSPOSE(BL$20:BL$25))+$AD$20-$BL$27</f>
        <v>10.53497806904182</v>
      </c>
      <c r="Q37" s="10" cm="1">
        <f t="array" aca="1" ref="Q37" ca="1">SUMPRODUCT(J37:O37,TRANSPOSE(ES$20:ES$25))+$AD$20-$ES$27</f>
        <v>9.8742319793064297</v>
      </c>
      <c r="R37" s="10">
        <f ca="1">I37-Results!$E$5*H37</f>
        <v>9.3072285288443339</v>
      </c>
      <c r="S37" s="10" cm="1">
        <f t="array" aca="1" ref="S37" ca="1">SUMPRODUCT(J37:O37,TRANSPOSE(AR$28:AR$33))+$AD$20-$AC$26</f>
        <v>13.861933105241013</v>
      </c>
      <c r="T37" s="10">
        <f ca="1">SUMPRODUCT(J37:O37,Results!K$9:P$9)</f>
        <v>9.2105248563518103</v>
      </c>
      <c r="U37" s="10">
        <f ca="1">SUMPRODUCT(J37:O37,Results!K$9:P$9)+$AD$20-$AC$31</f>
        <v>9.3135412612376296</v>
      </c>
      <c r="V37" s="10">
        <f t="shared" ca="1" si="6"/>
        <v>-2.1311981250257457</v>
      </c>
      <c r="W37" s="10">
        <f t="shared" ca="1" si="7"/>
        <v>-1.4704520352903554</v>
      </c>
      <c r="X37" s="10">
        <f t="shared" ca="1" si="8"/>
        <v>-0.90344858482825963</v>
      </c>
      <c r="Y37" s="10">
        <f t="shared" ca="1" si="9"/>
        <v>-5.4581531612249385</v>
      </c>
      <c r="Z37" s="10">
        <f t="shared" ca="1" si="10"/>
        <v>-2.6686916502729954</v>
      </c>
      <c r="AA37" s="10">
        <f t="shared" ca="1" si="11"/>
        <v>-0.90976131722155529</v>
      </c>
      <c r="AK37" s="29"/>
      <c r="AX37" s="23">
        <f t="shared" ref="AX37:CC37" ca="1" si="58">AX23-$AN5/$AL5</f>
        <v>0</v>
      </c>
      <c r="AY37" s="23">
        <f t="shared" ca="1" si="58"/>
        <v>-8.5783272221445162E-2</v>
      </c>
      <c r="AZ37" s="23">
        <f t="shared" ca="1" si="58"/>
        <v>-0.12073162215876632</v>
      </c>
      <c r="BA37" s="23">
        <f t="shared" ca="1" si="58"/>
        <v>-0.15539415789634725</v>
      </c>
      <c r="BB37" s="23">
        <f t="shared" ca="1" si="58"/>
        <v>-0.18630471208470345</v>
      </c>
      <c r="BC37" s="23">
        <f t="shared" ca="1" si="58"/>
        <v>-0.2143085971018267</v>
      </c>
      <c r="BD37" s="23">
        <f t="shared" ca="1" si="58"/>
        <v>-0.23974039088901899</v>
      </c>
      <c r="BE37" s="23">
        <f t="shared" ca="1" si="58"/>
        <v>-0.26290536989344643</v>
      </c>
      <c r="BF37" s="23">
        <f t="shared" ca="1" si="58"/>
        <v>-0.28406561601836366</v>
      </c>
      <c r="BG37" s="23">
        <f t="shared" ca="1" si="58"/>
        <v>-0.30345119335970949</v>
      </c>
      <c r="BH37" s="23">
        <f t="shared" ca="1" si="58"/>
        <v>-0.32126490846925732</v>
      </c>
      <c r="BI37" s="23">
        <f t="shared" ca="1" si="58"/>
        <v>-0.33768581573965856</v>
      </c>
      <c r="BJ37" s="23">
        <f t="shared" ca="1" si="58"/>
        <v>-0.35287207266715981</v>
      </c>
      <c r="BK37" s="23">
        <f t="shared" ca="1" si="58"/>
        <v>-0.36696338972273029</v>
      </c>
      <c r="BL37" s="23">
        <f t="shared" ca="1" si="58"/>
        <v>-0.38008317614919201</v>
      </c>
      <c r="BM37" s="23">
        <f t="shared" ca="1" si="58"/>
        <v>-0.39234043165801852</v>
      </c>
      <c r="BN37" s="23">
        <f t="shared" ca="1" si="58"/>
        <v>-0.4038314180156522</v>
      </c>
      <c r="BO37" s="23">
        <f t="shared" ca="1" si="58"/>
        <v>-0.4146411372191427</v>
      </c>
      <c r="BP37" s="23">
        <f t="shared" ca="1" si="58"/>
        <v>-0.4248446389352028</v>
      </c>
      <c r="BQ37" s="23">
        <f t="shared" ca="1" si="58"/>
        <v>-0.43450817697553379</v>
      </c>
      <c r="BR37" s="23">
        <f t="shared" ca="1" si="58"/>
        <v>-0.44369023222156068</v>
      </c>
      <c r="BS37" s="23">
        <f t="shared" ca="1" si="58"/>
        <v>-0.45244241738378677</v>
      </c>
      <c r="BT37" s="23">
        <f t="shared" ca="1" si="58"/>
        <v>-0.46081027720443329</v>
      </c>
      <c r="BU37" s="23">
        <f t="shared" ca="1" si="58"/>
        <v>-0.46883399614506904</v>
      </c>
      <c r="BV37" s="23">
        <f t="shared" ca="1" si="58"/>
        <v>-0.47654902421565642</v>
      </c>
      <c r="BW37" s="23">
        <f t="shared" ca="1" si="58"/>
        <v>-0.48398663037582823</v>
      </c>
      <c r="BX37" s="23">
        <f t="shared" ca="1" si="58"/>
        <v>-0.49117439185457662</v>
      </c>
      <c r="BY37" s="23">
        <f t="shared" ca="1" si="58"/>
        <v>-0.49813662677458559</v>
      </c>
      <c r="BZ37" s="23">
        <f t="shared" ca="1" si="58"/>
        <v>-0.50489477661781856</v>
      </c>
      <c r="CA37" s="23">
        <f t="shared" ca="1" si="58"/>
        <v>-0.51146774431699837</v>
      </c>
      <c r="CB37" s="23">
        <f t="shared" ca="1" si="58"/>
        <v>-0.51787219309206611</v>
      </c>
      <c r="CC37" s="23">
        <f t="shared" ca="1" si="58"/>
        <v>-0.52412281056165488</v>
      </c>
      <c r="CD37" s="23">
        <f t="shared" ref="CD37:DI37" ca="1" si="59">CD23-$AN5/$AL5</f>
        <v>-0.53023254213826698</v>
      </c>
      <c r="CE37" s="23">
        <f t="shared" ca="1" si="59"/>
        <v>-0.53621279725442672</v>
      </c>
      <c r="CF37" s="23">
        <f t="shared" ca="1" si="59"/>
        <v>-0.54207363155870714</v>
      </c>
      <c r="CG37" s="23">
        <f t="shared" ca="1" si="59"/>
        <v>-0.54782390785910717</v>
      </c>
      <c r="CH37" s="23">
        <f t="shared" ca="1" si="59"/>
        <v>-0.55347143827137968</v>
      </c>
      <c r="CI37" s="23">
        <f t="shared" ca="1" si="59"/>
        <v>-0.55902310974683123</v>
      </c>
      <c r="CJ37" s="23">
        <f t="shared" ca="1" si="59"/>
        <v>-0.5644849949035653</v>
      </c>
      <c r="CK37" s="23">
        <f t="shared" ca="1" si="59"/>
        <v>-0.56986244986343171</v>
      </c>
      <c r="CL37" s="23">
        <f t="shared" ca="1" si="59"/>
        <v>-0.57516020060071182</v>
      </c>
      <c r="CM37" s="23">
        <f t="shared" ca="1" si="59"/>
        <v>-0.58038241913492827</v>
      </c>
      <c r="CN37" s="23">
        <f t="shared" ca="1" si="59"/>
        <v>-0.58553279074648967</v>
      </c>
      <c r="CO37" s="23">
        <f t="shared" ca="1" si="59"/>
        <v>-0.59061457325789379</v>
      </c>
      <c r="CP37" s="23">
        <f t="shared" ca="1" si="59"/>
        <v>-0.5956306493028668</v>
      </c>
      <c r="CQ37" s="23">
        <f t="shared" ca="1" si="59"/>
        <v>-0.60058357239932703</v>
      </c>
      <c r="CR37" s="23">
        <f t="shared" ca="1" si="59"/>
        <v>-0.60547560754782748</v>
      </c>
      <c r="CS37" s="23">
        <f t="shared" ca="1" si="59"/>
        <v>-0.61030876699374459</v>
      </c>
      <c r="CT37" s="23">
        <f t="shared" ca="1" si="59"/>
        <v>-0.6150848417177005</v>
      </c>
      <c r="CU37" s="23">
        <f t="shared" ca="1" si="59"/>
        <v>-0.61980542915341719</v>
      </c>
      <c r="CV37" s="23">
        <f t="shared" ca="1" si="59"/>
        <v>-0.62447195757444085</v>
      </c>
      <c r="CW37" s="23">
        <f t="shared" ca="1" si="59"/>
        <v>-0.6290857075400591</v>
      </c>
      <c r="CX37" s="23">
        <f t="shared" ca="1" si="59"/>
        <v>-0.63364783074552244</v>
      </c>
      <c r="CY37" s="23">
        <f t="shared" ca="1" si="59"/>
        <v>-0.63815936658166628</v>
      </c>
      <c r="CZ37" s="23">
        <f t="shared" ca="1" si="59"/>
        <v>-0.64262125667364844</v>
      </c>
      <c r="DA37" s="23">
        <f t="shared" ca="1" si="59"/>
        <v>-0.64703435763719241</v>
      </c>
      <c r="DB37" s="23">
        <f t="shared" ca="1" si="59"/>
        <v>-0.65139945226304363</v>
      </c>
      <c r="DC37" s="23">
        <f t="shared" ca="1" si="59"/>
        <v>-0.65571725931583136</v>
      </c>
      <c r="DD37" s="23">
        <f t="shared" ca="1" si="59"/>
        <v>-0.65998844211186702</v>
      </c>
      <c r="DE37" s="23">
        <f t="shared" ca="1" si="59"/>
        <v>-0.6642136160212373</v>
      </c>
      <c r="DF37" s="23">
        <f t="shared" ca="1" si="59"/>
        <v>-0.66839335502259412</v>
      </c>
      <c r="DG37" s="23">
        <f t="shared" ca="1" si="59"/>
        <v>-0.67252819742405512</v>
      </c>
      <c r="DH37" s="23">
        <f t="shared" ca="1" si="59"/>
        <v>-0.67661865085036732</v>
      </c>
      <c r="DI37" s="23">
        <f t="shared" ca="1" si="59"/>
        <v>-0.68066519658475921</v>
      </c>
      <c r="DJ37" s="23">
        <f t="shared" ref="DJ37:ES37" ca="1" si="60">DJ23-$AN5/$AL5</f>
        <v>-0.68466829334354351</v>
      </c>
      <c r="DK37" s="23">
        <f t="shared" ca="1" si="60"/>
        <v>-0.68862838055236542</v>
      </c>
      <c r="DL37" s="23">
        <f t="shared" ca="1" si="60"/>
        <v>-0.69254588118488669</v>
      </c>
      <c r="DM37" s="23">
        <f t="shared" ca="1" si="60"/>
        <v>-0.69642120421753551</v>
      </c>
      <c r="DN37" s="23">
        <f t="shared" ca="1" si="60"/>
        <v>-0.70025474674761912</v>
      </c>
      <c r="DO37" s="23">
        <f t="shared" ca="1" si="60"/>
        <v>-0.70404689581650115</v>
      </c>
      <c r="DP37" s="23">
        <f t="shared" ca="1" si="60"/>
        <v>-0.70779802997460139</v>
      </c>
      <c r="DQ37" s="23">
        <f t="shared" ca="1" si="60"/>
        <v>-0.71150852062060677</v>
      </c>
      <c r="DR37" s="23">
        <f t="shared" ca="1" si="60"/>
        <v>-0.71517873314342117</v>
      </c>
      <c r="DS37" s="23">
        <f t="shared" ca="1" si="60"/>
        <v>-0.71880902789197387</v>
      </c>
      <c r="DT37" s="23">
        <f t="shared" ca="1" si="60"/>
        <v>-0.72239976099499481</v>
      </c>
      <c r="DU37" s="23">
        <f t="shared" ca="1" si="60"/>
        <v>-0.72595128505020479</v>
      </c>
      <c r="DV37" s="23">
        <f t="shared" ca="1" si="60"/>
        <v>-0.72946394970002115</v>
      </c>
      <c r="DW37" s="23">
        <f t="shared" ca="1" si="60"/>
        <v>-0.73293810210881105</v>
      </c>
      <c r="DX37" s="23">
        <f t="shared" ca="1" si="60"/>
        <v>-0.73637408735488674</v>
      </c>
      <c r="DY37" s="23">
        <f t="shared" ca="1" si="60"/>
        <v>-0.73977224874883485</v>
      </c>
      <c r="DZ37" s="23">
        <f t="shared" ca="1" si="60"/>
        <v>-0.74313292808833786</v>
      </c>
      <c r="EA37" s="23">
        <f t="shared" ca="1" si="60"/>
        <v>-0.74645646585839875</v>
      </c>
      <c r="EB37" s="23">
        <f t="shared" ca="1" si="60"/>
        <v>-0.74974320138476824</v>
      </c>
      <c r="EC37" s="23">
        <f t="shared" ca="1" si="60"/>
        <v>-0.75299347294739916</v>
      </c>
      <c r="ED37" s="23">
        <f t="shared" ca="1" si="60"/>
        <v>-0.75620761785989588</v>
      </c>
      <c r="EE37" s="23">
        <f t="shared" ca="1" si="60"/>
        <v>-0.75938597252016771</v>
      </c>
      <c r="EF37" s="23">
        <f t="shared" ca="1" si="60"/>
        <v>-0.76252887243682743</v>
      </c>
      <c r="EG37" s="23">
        <f t="shared" ca="1" si="60"/>
        <v>-0.76563665223529487</v>
      </c>
      <c r="EH37" s="23">
        <f t="shared" ca="1" si="60"/>
        <v>-0.76870964564704247</v>
      </c>
      <c r="EI37" s="23">
        <f t="shared" ca="1" si="60"/>
        <v>-0.77174818548497304</v>
      </c>
      <c r="EJ37" s="23">
        <f t="shared" ca="1" si="60"/>
        <v>-0.77475260360751763</v>
      </c>
      <c r="EK37" s="23">
        <f t="shared" ca="1" si="60"/>
        <v>-0.77772323087369299</v>
      </c>
      <c r="EL37" s="23">
        <f t="shared" ca="1" si="60"/>
        <v>-0.78066039709104895</v>
      </c>
      <c r="EM37" s="23">
        <f t="shared" ca="1" si="60"/>
        <v>-0.78356443095817196</v>
      </c>
      <c r="EN37" s="23">
        <f t="shared" ca="1" si="60"/>
        <v>-0.78643566000316711</v>
      </c>
      <c r="EO37" s="23">
        <f t="shared" ca="1" si="60"/>
        <v>-0.78927441051934388</v>
      </c>
      <c r="EP37" s="23">
        <f t="shared" ca="1" si="60"/>
        <v>-0.79208100749914068</v>
      </c>
      <c r="EQ37" s="23">
        <f t="shared" ca="1" si="60"/>
        <v>-0.79485577456717227</v>
      </c>
      <c r="ER37" s="23">
        <f t="shared" ca="1" si="60"/>
        <v>-0.79759903391314468</v>
      </c>
      <c r="ES37" s="23">
        <f t="shared" ca="1" si="60"/>
        <v>-0.80031110622525947</v>
      </c>
    </row>
    <row r="38" spans="1:149">
      <c r="A38" s="6">
        <f ca="1">LN((RAND()^(-Results!$E$4))-1)</f>
        <v>4.6229814361450483</v>
      </c>
      <c r="B38" s="6">
        <f ca="1">LN((RAND()^(-Results!$E$4))-1)</f>
        <v>2.38058020021445</v>
      </c>
      <c r="C38" s="6">
        <f ca="1">LN((RAND()^(-Results!$E$4))-1)</f>
        <v>2.9219199704167855</v>
      </c>
      <c r="D38" s="6">
        <f ca="1">LN((RAND()^(-Results!$E$4))-1)</f>
        <v>0.38962872344200278</v>
      </c>
      <c r="E38" s="6">
        <f ca="1">LN((RAND()^(-Results!$E$4))-1)</f>
        <v>5.54737732951053</v>
      </c>
      <c r="F38" s="6">
        <f ca="1">LN((RAND()^(-Results!$E$4))-1)</f>
        <v>2.9706445548012859</v>
      </c>
      <c r="G38" s="6">
        <f ca="1">LN((RAND()^(-Results!$E$4))-1)</f>
        <v>0.35997483457932616</v>
      </c>
      <c r="H38" s="6">
        <f t="shared" ca="1" si="5"/>
        <v>-2.0955661286272722</v>
      </c>
      <c r="I38" s="10">
        <f ca="1">SUMPRODUCT(J38:O38,Results!B$12:G$12)+Results!$E$5*H38</f>
        <v>11.97713491226947</v>
      </c>
      <c r="J38" s="10">
        <f ca="1">SUMPRODUCT($A38:$F38,Results!$B$15:$G$15)</f>
        <v>16.9000575461734</v>
      </c>
      <c r="K38" s="10">
        <f ca="1">SUMPRODUCT($A38:$F38,Results!$B$16:$G$16)</f>
        <v>41.074769827355368</v>
      </c>
      <c r="L38" s="10">
        <f ca="1">SUMPRODUCT($A38:$F38,Results!$B$17:$G$17)</f>
        <v>4.7742927147469709</v>
      </c>
      <c r="M38" s="10">
        <f ca="1">SUMPRODUCT($A38:$F38,Results!$B$18:$G$18)</f>
        <v>4.6863917078360027</v>
      </c>
      <c r="N38" s="10">
        <f ca="1">SUMPRODUCT($A38:$F38,Results!$B$19:$G$19)</f>
        <v>9.2959267892028148</v>
      </c>
      <c r="O38" s="10">
        <f ca="1">SUMPRODUCT($A38:$F38,Results!$B$20:$G$20)</f>
        <v>-5.6131316001193401</v>
      </c>
      <c r="P38" s="10" cm="1">
        <f t="array" aca="1" ref="P38" ca="1">SUMPRODUCT(J38:O38,TRANSPOSE(BL$20:BL$25))+$AD$20-$BL$27</f>
        <v>24.755145742528754</v>
      </c>
      <c r="Q38" s="10" cm="1">
        <f t="array" aca="1" ref="Q38" ca="1">SUMPRODUCT(J38:O38,TRANSPOSE(ES$20:ES$25))+$AD$20-$ES$27</f>
        <v>25.309396599365222</v>
      </c>
      <c r="R38" s="10">
        <f ca="1">I38-Results!$E$5*H38</f>
        <v>24.550531684033103</v>
      </c>
      <c r="S38" s="10" cm="1">
        <f t="array" aca="1" ref="S38" ca="1">SUMPRODUCT(J38:O38,TRANSPOSE(AR$28:AR$33))+$AD$20-$AC$26</f>
        <v>20.428424713711181</v>
      </c>
      <c r="T38" s="10">
        <f ca="1">SUMPRODUCT(J38:O38,Results!K$9:P$9)</f>
        <v>25.003956301572529</v>
      </c>
      <c r="U38" s="10">
        <f ca="1">SUMPRODUCT(J38:O38,Results!K$9:P$9)+$AD$20-$AC$31</f>
        <v>25.10697270645835</v>
      </c>
      <c r="V38" s="10">
        <f t="shared" ca="1" si="6"/>
        <v>-12.778010830259284</v>
      </c>
      <c r="W38" s="10">
        <f t="shared" ca="1" si="7"/>
        <v>-13.332261687095752</v>
      </c>
      <c r="X38" s="10">
        <f t="shared" ca="1" si="8"/>
        <v>-12.573396771763633</v>
      </c>
      <c r="Y38" s="10">
        <f t="shared" ca="1" si="9"/>
        <v>-8.4512898014417104</v>
      </c>
      <c r="Z38" s="10">
        <f t="shared" ca="1" si="10"/>
        <v>0.90466331798040045</v>
      </c>
      <c r="AA38" s="10">
        <f t="shared" ca="1" si="11"/>
        <v>-13.12983779418888</v>
      </c>
      <c r="AK38" s="29"/>
      <c r="AQ38" s="51" t="s">
        <v>248</v>
      </c>
      <c r="AX38" s="23">
        <f t="shared" ref="AX38:CC38" ca="1" si="61">AX24-$AN6/$AL6</f>
        <v>0</v>
      </c>
      <c r="AY38" s="23">
        <f t="shared" ca="1" si="61"/>
        <v>0.14044258692860812</v>
      </c>
      <c r="AZ38" s="23">
        <f t="shared" ca="1" si="61"/>
        <v>0.20214358753224881</v>
      </c>
      <c r="BA38" s="23">
        <f t="shared" ca="1" si="61"/>
        <v>0.2641589553926571</v>
      </c>
      <c r="BB38" s="23">
        <f t="shared" ca="1" si="61"/>
        <v>0.31914110209078295</v>
      </c>
      <c r="BC38" s="23">
        <f t="shared" ca="1" si="61"/>
        <v>0.36810022022642586</v>
      </c>
      <c r="BD38" s="23">
        <f t="shared" ca="1" si="61"/>
        <v>0.41158922928826702</v>
      </c>
      <c r="BE38" s="23">
        <f t="shared" ca="1" si="61"/>
        <v>0.45020426727557894</v>
      </c>
      <c r="BF38" s="23">
        <f t="shared" ca="1" si="61"/>
        <v>0.48449001225057164</v>
      </c>
      <c r="BG38" s="23">
        <f t="shared" ca="1" si="61"/>
        <v>0.51493474971753539</v>
      </c>
      <c r="BH38" s="23">
        <f t="shared" ca="1" si="61"/>
        <v>0.54197276605243916</v>
      </c>
      <c r="BI38" s="23">
        <f t="shared" ca="1" si="61"/>
        <v>0.56598930064003328</v>
      </c>
      <c r="BJ38" s="23">
        <f t="shared" ca="1" si="61"/>
        <v>0.58732580906394161</v>
      </c>
      <c r="BK38" s="23">
        <f t="shared" ca="1" si="61"/>
        <v>0.60628486700387274</v>
      </c>
      <c r="BL38" s="23">
        <f t="shared" ca="1" si="61"/>
        <v>0.62313458879856531</v>
      </c>
      <c r="BM38" s="23">
        <f t="shared" ca="1" si="61"/>
        <v>0.63811256163045127</v>
      </c>
      <c r="BN38" s="23">
        <f t="shared" ca="1" si="61"/>
        <v>0.65142933538007652</v>
      </c>
      <c r="BO38" s="23">
        <f t="shared" ca="1" si="61"/>
        <v>0.663271514361092</v>
      </c>
      <c r="BP38" s="23">
        <f t="shared" ca="1" si="61"/>
        <v>0.67380449521557439</v>
      </c>
      <c r="BQ38" s="23">
        <f t="shared" ca="1" si="61"/>
        <v>0.68317489115043739</v>
      </c>
      <c r="BR38" s="23">
        <f t="shared" ca="1" si="61"/>
        <v>0.69151267838093067</v>
      </c>
      <c r="BS38" s="23">
        <f t="shared" ca="1" si="61"/>
        <v>0.69893309661829728</v>
      </c>
      <c r="BT38" s="23">
        <f t="shared" ca="1" si="61"/>
        <v>0.70553833181031711</v>
      </c>
      <c r="BU38" s="23">
        <f t="shared" ca="1" si="61"/>
        <v>0.7114190061131066</v>
      </c>
      <c r="BV38" s="23">
        <f t="shared" ca="1" si="61"/>
        <v>0.71665549720754096</v>
      </c>
      <c r="BW38" s="23">
        <f t="shared" ca="1" si="61"/>
        <v>0.72131910653596965</v>
      </c>
      <c r="BX38" s="23">
        <f t="shared" ca="1" si="61"/>
        <v>0.72547309378808211</v>
      </c>
      <c r="BY38" s="23">
        <f t="shared" ca="1" si="61"/>
        <v>0.72917359297579298</v>
      </c>
      <c r="BZ38" s="23">
        <f t="shared" ca="1" si="61"/>
        <v>0.73247042367636528</v>
      </c>
      <c r="CA38" s="23">
        <f t="shared" ca="1" si="61"/>
        <v>0.73540780946446482</v>
      </c>
      <c r="CB38" s="23">
        <f t="shared" ca="1" si="61"/>
        <v>0.73802501417425992</v>
      </c>
      <c r="CC38" s="23">
        <f t="shared" ca="1" si="61"/>
        <v>0.74035690541148513</v>
      </c>
      <c r="CD38" s="23">
        <f t="shared" ref="CD38:DI38" ca="1" si="62">CD24-$AN6/$AL6</f>
        <v>0.74243445365439809</v>
      </c>
      <c r="CE38" s="23">
        <f t="shared" ca="1" si="62"/>
        <v>0.74428517432567753</v>
      </c>
      <c r="CF38" s="23">
        <f t="shared" ca="1" si="62"/>
        <v>0.74593351937027319</v>
      </c>
      <c r="CG38" s="23">
        <f t="shared" ca="1" si="62"/>
        <v>0.74740122412443277</v>
      </c>
      <c r="CH38" s="23">
        <f t="shared" ca="1" si="62"/>
        <v>0.74870761459740887</v>
      </c>
      <c r="CI38" s="23">
        <f t="shared" ca="1" si="62"/>
        <v>0.74986987969982444</v>
      </c>
      <c r="CJ38" s="23">
        <f t="shared" ca="1" si="62"/>
        <v>0.75090331243258779</v>
      </c>
      <c r="CK38" s="23">
        <f t="shared" ca="1" si="62"/>
        <v>0.75182152358986398</v>
      </c>
      <c r="CL38" s="23">
        <f t="shared" ca="1" si="62"/>
        <v>0.75263663112206391</v>
      </c>
      <c r="CM38" s="23">
        <f t="shared" ca="1" si="62"/>
        <v>0.75335942794404842</v>
      </c>
      <c r="CN38" s="23">
        <f t="shared" ca="1" si="62"/>
        <v>0.75399953065438097</v>
      </c>
      <c r="CO38" s="23">
        <f t="shared" ca="1" si="62"/>
        <v>0.75456551134875904</v>
      </c>
      <c r="CP38" s="23">
        <f t="shared" ca="1" si="62"/>
        <v>0.75506501446048013</v>
      </c>
      <c r="CQ38" s="23">
        <f t="shared" ca="1" si="62"/>
        <v>0.7555048603392619</v>
      </c>
      <c r="CR38" s="23">
        <f t="shared" ca="1" si="62"/>
        <v>0.75589113708360678</v>
      </c>
      <c r="CS38" s="23">
        <f t="shared" ca="1" si="62"/>
        <v>0.75622928196827932</v>
      </c>
      <c r="CT38" s="23">
        <f t="shared" ca="1" si="62"/>
        <v>0.75652415365476688</v>
      </c>
      <c r="CU38" s="23">
        <f t="shared" ca="1" si="62"/>
        <v>0.7567800962365252</v>
      </c>
      <c r="CV38" s="23">
        <f t="shared" ca="1" si="62"/>
        <v>0.75700099605035198</v>
      </c>
      <c r="CW38" s="23">
        <f t="shared" ca="1" si="62"/>
        <v>0.75719033207858988</v>
      </c>
      <c r="CX38" s="23">
        <f t="shared" ca="1" si="62"/>
        <v>0.75735122067245131</v>
      </c>
      <c r="CY38" s="23">
        <f t="shared" ca="1" si="62"/>
        <v>0.75748645524317404</v>
      </c>
      <c r="CZ38" s="23">
        <f t="shared" ca="1" si="62"/>
        <v>0.75759854149372119</v>
      </c>
      <c r="DA38" s="23">
        <f t="shared" ca="1" si="62"/>
        <v>0.75768972869822093</v>
      </c>
      <c r="DB38" s="23">
        <f t="shared" ca="1" si="62"/>
        <v>0.7577620374783447</v>
      </c>
      <c r="DC38" s="23">
        <f t="shared" ca="1" si="62"/>
        <v>0.7578172844744665</v>
      </c>
      <c r="DD38" s="23">
        <f t="shared" ca="1" si="62"/>
        <v>0.75785710426397757</v>
      </c>
      <c r="DE38" s="23">
        <f t="shared" ca="1" si="62"/>
        <v>0.75788296883887774</v>
      </c>
      <c r="DF38" s="23">
        <f t="shared" ca="1" si="62"/>
        <v>0.75789620491911569</v>
      </c>
      <c r="DG38" s="23">
        <f t="shared" ca="1" si="62"/>
        <v>0.75789800934659357</v>
      </c>
      <c r="DH38" s="23">
        <f t="shared" ca="1" si="62"/>
        <v>0.75788946277680491</v>
      </c>
      <c r="DI38" s="23">
        <f t="shared" ca="1" si="62"/>
        <v>0.75787154186033046</v>
      </c>
      <c r="DJ38" s="23">
        <f t="shared" ref="DJ38:ES38" ca="1" si="63">DJ24-$AN6/$AL6</f>
        <v>0.75784513008450083</v>
      </c>
      <c r="DK38" s="23">
        <f t="shared" ca="1" si="63"/>
        <v>0.75781102742613649</v>
      </c>
      <c r="DL38" s="23">
        <f t="shared" ca="1" si="63"/>
        <v>0.75776995894909027</v>
      </c>
      <c r="DM38" s="23">
        <f t="shared" ca="1" si="63"/>
        <v>0.75772258246509838</v>
      </c>
      <c r="DN38" s="23">
        <f t="shared" ca="1" si="63"/>
        <v>0.75766949536297412</v>
      </c>
      <c r="DO38" s="23">
        <f t="shared" ca="1" si="63"/>
        <v>0.75761124069923869</v>
      </c>
      <c r="DP38" s="23">
        <f t="shared" ca="1" si="63"/>
        <v>0.75754831263271671</v>
      </c>
      <c r="DQ38" s="23">
        <f t="shared" ca="1" si="63"/>
        <v>0.75748116127625531</v>
      </c>
      <c r="DR38" s="23">
        <f t="shared" ca="1" si="63"/>
        <v>0.75741019703043977</v>
      </c>
      <c r="DS38" s="23">
        <f t="shared" ca="1" si="63"/>
        <v>0.75733579445682475</v>
      </c>
      <c r="DT38" s="23">
        <f t="shared" ca="1" si="63"/>
        <v>0.75725829574169834</v>
      </c>
      <c r="DU38" s="23">
        <f t="shared" ca="1" si="63"/>
        <v>0.75717801379562677</v>
      </c>
      <c r="DV38" s="23">
        <f t="shared" ca="1" si="63"/>
        <v>0.7570952350289214</v>
      </c>
      <c r="DW38" s="23">
        <f t="shared" ca="1" si="63"/>
        <v>0.7570102218386443</v>
      </c>
      <c r="DX38" s="23">
        <f t="shared" ca="1" si="63"/>
        <v>0.75692321483875724</v>
      </c>
      <c r="DY38" s="23">
        <f t="shared" ca="1" si="63"/>
        <v>0.75683443486146618</v>
      </c>
      <c r="DZ38" s="23">
        <f t="shared" ca="1" si="63"/>
        <v>0.75674408475466381</v>
      </c>
      <c r="EA38" s="23">
        <f t="shared" ca="1" si="63"/>
        <v>0.7566523509975811</v>
      </c>
      <c r="EB38" s="23">
        <f t="shared" ca="1" si="63"/>
        <v>0.75655940515428788</v>
      </c>
      <c r="EC38" s="23">
        <f t="shared" ca="1" si="63"/>
        <v>0.75646540518248018</v>
      </c>
      <c r="ED38" s="23">
        <f t="shared" ca="1" si="63"/>
        <v>0.75637049661306188</v>
      </c>
      <c r="EE38" s="23">
        <f t="shared" ca="1" si="63"/>
        <v>0.75627481361428994</v>
      </c>
      <c r="EF38" s="23">
        <f t="shared" ca="1" si="63"/>
        <v>0.75617847995273146</v>
      </c>
      <c r="EG38" s="23">
        <f t="shared" ca="1" si="63"/>
        <v>0.7560816098619273</v>
      </c>
      <c r="EH38" s="23">
        <f t="shared" ca="1" si="63"/>
        <v>0.75598430882844314</v>
      </c>
      <c r="EI38" s="23">
        <f t="shared" ca="1" si="63"/>
        <v>0.75588667430393541</v>
      </c>
      <c r="EJ38" s="23">
        <f t="shared" ca="1" si="63"/>
        <v>0.75578879635090201</v>
      </c>
      <c r="EK38" s="23">
        <f t="shared" ca="1" si="63"/>
        <v>0.75569075822895471</v>
      </c>
      <c r="EL38" s="23">
        <f t="shared" ca="1" si="63"/>
        <v>0.75559263692770029</v>
      </c>
      <c r="EM38" s="23">
        <f t="shared" ca="1" si="63"/>
        <v>0.75549450365165627</v>
      </c>
      <c r="EN38" s="23">
        <f t="shared" ca="1" si="63"/>
        <v>0.75539642426204057</v>
      </c>
      <c r="EO38" s="23">
        <f t="shared" ca="1" si="63"/>
        <v>0.75529845967975162</v>
      </c>
      <c r="EP38" s="23">
        <f t="shared" ca="1" si="63"/>
        <v>0.75520066625338911</v>
      </c>
      <c r="EQ38" s="23">
        <f t="shared" ca="1" si="63"/>
        <v>0.75510309609575965</v>
      </c>
      <c r="ER38" s="23">
        <f t="shared" ca="1" si="63"/>
        <v>0.75500579739193763</v>
      </c>
      <c r="ES38" s="23">
        <f t="shared" ca="1" si="63"/>
        <v>0.75490881468163118</v>
      </c>
    </row>
    <row r="39" spans="1:149">
      <c r="A39" s="6">
        <f ca="1">LN((RAND()^(-Results!$E$4))-1)</f>
        <v>5.6322775865393506</v>
      </c>
      <c r="B39" s="6">
        <f ca="1">LN((RAND()^(-Results!$E$4))-1)</f>
        <v>-1.7943533294279062</v>
      </c>
      <c r="C39" s="6">
        <f ca="1">LN((RAND()^(-Results!$E$4))-1)</f>
        <v>4.0044476579009611</v>
      </c>
      <c r="D39" s="6">
        <f ca="1">LN((RAND()^(-Results!$E$4))-1)</f>
        <v>2.0181208669876516</v>
      </c>
      <c r="E39" s="6">
        <f ca="1">LN((RAND()^(-Results!$E$4))-1)</f>
        <v>1.4885386138452077</v>
      </c>
      <c r="F39" s="6">
        <f ca="1">LN((RAND()^(-Results!$E$4))-1)</f>
        <v>-1.6120392362631224</v>
      </c>
      <c r="G39" s="6">
        <f ca="1">LN((RAND()^(-Results!$E$4))-1)</f>
        <v>-0.55168665242589598</v>
      </c>
      <c r="H39" s="6">
        <f t="shared" ca="1" si="5"/>
        <v>-3.0072276156324946</v>
      </c>
      <c r="I39" s="10">
        <f ca="1">SUMPRODUCT(J39:O39,Results!B$12:G$12)+Results!$E$5*H39</f>
        <v>-3.9951856476260836</v>
      </c>
      <c r="J39" s="10">
        <f ca="1">SUMPRODUCT($A39:$F39,Results!$B$15:$G$15)</f>
        <v>10.319016391744116</v>
      </c>
      <c r="K39" s="10">
        <f ca="1">SUMPRODUCT($A39:$F39,Results!$B$16:$G$16)</f>
        <v>16.623283521516477</v>
      </c>
      <c r="L39" s="10">
        <f ca="1">SUMPRODUCT($A39:$F39,Results!$B$17:$G$17)</f>
        <v>7.4637908418149568</v>
      </c>
      <c r="M39" s="10">
        <f ca="1">SUMPRODUCT($A39:$F39,Results!$B$18:$G$18)</f>
        <v>-3.9023567654826414</v>
      </c>
      <c r="N39" s="10">
        <f ca="1">SUMPRODUCT($A39:$F39,Results!$B$19:$G$19)</f>
        <v>17.793956445666545</v>
      </c>
      <c r="O39" s="10">
        <f ca="1">SUMPRODUCT($A39:$F39,Results!$B$20:$G$20)</f>
        <v>8.3504575322180425</v>
      </c>
      <c r="P39" s="10" cm="1">
        <f t="array" aca="1" ref="P39" ca="1">SUMPRODUCT(J39:O39,TRANSPOSE(BL$20:BL$25))+$AD$20-$BL$27</f>
        <v>9.4851805840490542</v>
      </c>
      <c r="Q39" s="10" cm="1">
        <f t="array" aca="1" ref="Q39" ca="1">SUMPRODUCT(J39:O39,TRANSPOSE(ES$20:ES$25))+$AD$20-$ES$27</f>
        <v>13.722813304749444</v>
      </c>
      <c r="R39" s="10">
        <f ca="1">I39-Results!$E$5*H39</f>
        <v>14.048180046168884</v>
      </c>
      <c r="S39" s="10" cm="1">
        <f t="array" aca="1" ref="S39" ca="1">SUMPRODUCT(J39:O39,TRANSPOSE(AR$28:AR$33))+$AD$20-$AC$26</f>
        <v>-1.2116747534731704</v>
      </c>
      <c r="T39" s="10">
        <f ca="1">SUMPRODUCT(J39:O39,Results!K$9:P$9)</f>
        <v>14.222168165046591</v>
      </c>
      <c r="U39" s="10">
        <f ca="1">SUMPRODUCT(J39:O39,Results!K$9:P$9)+$AD$20-$AC$31</f>
        <v>14.325184569932409</v>
      </c>
      <c r="V39" s="10">
        <f t="shared" ca="1" si="6"/>
        <v>-13.480366231675138</v>
      </c>
      <c r="W39" s="10">
        <f t="shared" ca="1" si="7"/>
        <v>-17.717998952375527</v>
      </c>
      <c r="X39" s="10">
        <f t="shared" ca="1" si="8"/>
        <v>-18.043365693794968</v>
      </c>
      <c r="Y39" s="10">
        <f t="shared" ca="1" si="9"/>
        <v>-2.7835108941529132</v>
      </c>
      <c r="Z39" s="10">
        <f t="shared" ca="1" si="10"/>
        <v>-15.067657241915153</v>
      </c>
      <c r="AA39" s="10">
        <f t="shared" ca="1" si="11"/>
        <v>-18.320370217558491</v>
      </c>
      <c r="AK39" s="29"/>
      <c r="AQ39" s="6">
        <f ca="1">AR36/AQ36</f>
        <v>0.3493537492417147</v>
      </c>
      <c r="AX39" s="23">
        <f t="shared" ref="AX39:CC39" ca="1" si="64">AX25-$AN7/$AL7</f>
        <v>0</v>
      </c>
      <c r="AY39" s="23">
        <f t="shared" ca="1" si="64"/>
        <v>3.7032240907867164E-2</v>
      </c>
      <c r="AZ39" s="23">
        <f t="shared" ca="1" si="64"/>
        <v>1.823057100260872E-3</v>
      </c>
      <c r="BA39" s="23">
        <f t="shared" ca="1" si="64"/>
        <v>-2.7263550249431723E-2</v>
      </c>
      <c r="BB39" s="23">
        <f t="shared" ca="1" si="64"/>
        <v>-5.4135384399957465E-2</v>
      </c>
      <c r="BC39" s="23">
        <f t="shared" ca="1" si="64"/>
        <v>-7.8199206620181427E-2</v>
      </c>
      <c r="BD39" s="23">
        <f t="shared" ca="1" si="64"/>
        <v>-9.9634448961528954E-2</v>
      </c>
      <c r="BE39" s="23">
        <f t="shared" ca="1" si="64"/>
        <v>-0.11870022823490334</v>
      </c>
      <c r="BF39" s="23">
        <f t="shared" ca="1" si="64"/>
        <v>-0.13565642647062559</v>
      </c>
      <c r="BG39" s="23">
        <f t="shared" ca="1" si="64"/>
        <v>-0.15074340240677431</v>
      </c>
      <c r="BH39" s="23">
        <f t="shared" ca="1" si="64"/>
        <v>-0.1641765508565457</v>
      </c>
      <c r="BI39" s="23">
        <f t="shared" ca="1" si="64"/>
        <v>-0.17614726470215436</v>
      </c>
      <c r="BJ39" s="23">
        <f t="shared" ca="1" si="64"/>
        <v>-0.18682505760260659</v>
      </c>
      <c r="BK39" s="23">
        <f t="shared" ca="1" si="64"/>
        <v>-0.19635990479579601</v>
      </c>
      <c r="BL39" s="23">
        <f t="shared" ca="1" si="64"/>
        <v>-0.20488443938333412</v>
      </c>
      <c r="BM39" s="23">
        <f t="shared" ca="1" si="64"/>
        <v>-0.21251593540865743</v>
      </c>
      <c r="BN39" s="23">
        <f t="shared" ca="1" si="64"/>
        <v>-0.21935807425523102</v>
      </c>
      <c r="BO39" s="23">
        <f t="shared" ca="1" si="64"/>
        <v>-0.22550251128218968</v>
      </c>
      <c r="BP39" s="23">
        <f t="shared" ca="1" si="64"/>
        <v>-0.23103026321141718</v>
      </c>
      <c r="BQ39" s="23">
        <f t="shared" ca="1" si="64"/>
        <v>-0.23601293614704366</v>
      </c>
      <c r="BR39" s="23">
        <f t="shared" ca="1" si="64"/>
        <v>-0.24051381232963465</v>
      </c>
      <c r="BS39" s="23">
        <f t="shared" ca="1" si="64"/>
        <v>-0.24458881180020509</v>
      </c>
      <c r="BT39" s="23">
        <f t="shared" ca="1" si="64"/>
        <v>-0.24828734333618385</v>
      </c>
      <c r="BU39" s="23">
        <f t="shared" ca="1" si="64"/>
        <v>-0.25165305738486843</v>
      </c>
      <c r="BV39" s="23">
        <f t="shared" ca="1" si="64"/>
        <v>-0.25472451226177761</v>
      </c>
      <c r="BW39" s="23">
        <f t="shared" ca="1" si="64"/>
        <v>-0.25753576358781849</v>
      </c>
      <c r="BX39" s="23">
        <f t="shared" ca="1" si="64"/>
        <v>-0.26011688579342129</v>
      </c>
      <c r="BY39" s="23">
        <f t="shared" ca="1" si="64"/>
        <v>-0.26249443350340729</v>
      </c>
      <c r="BZ39" s="23">
        <f t="shared" ca="1" si="64"/>
        <v>-0.26469184971840642</v>
      </c>
      <c r="CA39" s="23">
        <f t="shared" ca="1" si="64"/>
        <v>-0.26672982691383174</v>
      </c>
      <c r="CB39" s="23">
        <f t="shared" ca="1" si="64"/>
        <v>-0.26862662647391577</v>
      </c>
      <c r="CC39" s="23">
        <f t="shared" ca="1" si="64"/>
        <v>-0.270398361255617</v>
      </c>
      <c r="CD39" s="23">
        <f t="shared" ref="CD39:DI39" ca="1" si="65">CD25-$AN7/$AL7</f>
        <v>-0.27205924552605742</v>
      </c>
      <c r="CE39" s="23">
        <f t="shared" ca="1" si="65"/>
        <v>-0.27362181602932367</v>
      </c>
      <c r="CF39" s="23">
        <f t="shared" ca="1" si="65"/>
        <v>-0.27509712750668436</v>
      </c>
      <c r="CG39" s="23">
        <f t="shared" ca="1" si="65"/>
        <v>-0.27649492561209466</v>
      </c>
      <c r="CH39" s="23">
        <f t="shared" ca="1" si="65"/>
        <v>-0.2778237998266172</v>
      </c>
      <c r="CI39" s="23">
        <f t="shared" ca="1" si="65"/>
        <v>-0.27909131867597881</v>
      </c>
      <c r="CJ39" s="23">
        <f t="shared" ca="1" si="65"/>
        <v>-0.28030414929050107</v>
      </c>
      <c r="CK39" s="23">
        <f t="shared" ca="1" si="65"/>
        <v>-0.28146816311210887</v>
      </c>
      <c r="CL39" s="23">
        <f t="shared" ca="1" si="65"/>
        <v>-0.28258852934552092</v>
      </c>
      <c r="CM39" s="23">
        <f t="shared" ca="1" si="65"/>
        <v>-0.28366979756701072</v>
      </c>
      <c r="CN39" s="23">
        <f t="shared" ca="1" si="65"/>
        <v>-0.28471597074150556</v>
      </c>
      <c r="CO39" s="23">
        <f t="shared" ca="1" si="65"/>
        <v>-0.28573056975486788</v>
      </c>
      <c r="CP39" s="23">
        <f t="shared" ca="1" si="65"/>
        <v>-0.28671669044082615</v>
      </c>
      <c r="CQ39" s="23">
        <f t="shared" ca="1" si="65"/>
        <v>-0.28767705396927845</v>
      </c>
      <c r="CR39" s="23">
        <f t="shared" ca="1" si="65"/>
        <v>-0.28861405136291973</v>
      </c>
      <c r="CS39" s="23">
        <f t="shared" ca="1" si="65"/>
        <v>-0.28952978282083064</v>
      </c>
      <c r="CT39" s="23">
        <f t="shared" ca="1" si="65"/>
        <v>-0.29042609244951623</v>
      </c>
      <c r="CU39" s="23">
        <f t="shared" ca="1" si="65"/>
        <v>-0.29130459893271132</v>
      </c>
      <c r="CV39" s="23">
        <f t="shared" ca="1" si="65"/>
        <v>-0.29216672261005672</v>
      </c>
      <c r="CW39" s="23">
        <f t="shared" ca="1" si="65"/>
        <v>-0.29301370938057725</v>
      </c>
      <c r="CX39" s="23">
        <f t="shared" ca="1" si="65"/>
        <v>-0.29384665179894587</v>
      </c>
      <c r="CY39" s="23">
        <f t="shared" ca="1" si="65"/>
        <v>-0.29466650769009661</v>
      </c>
      <c r="CZ39" s="23">
        <f t="shared" ca="1" si="65"/>
        <v>-0.29547411657019007</v>
      </c>
      <c r="DA39" s="23">
        <f t="shared" ca="1" si="65"/>
        <v>-0.29627021412872134</v>
      </c>
      <c r="DB39" s="23">
        <f t="shared" ca="1" si="65"/>
        <v>-0.29705544499714753</v>
      </c>
      <c r="DC39" s="23">
        <f t="shared" ca="1" si="65"/>
        <v>-0.29783037400338952</v>
      </c>
      <c r="DD39" s="23">
        <f t="shared" ca="1" si="65"/>
        <v>-0.29859549608855496</v>
      </c>
      <c r="DE39" s="23">
        <f t="shared" ca="1" si="65"/>
        <v>-0.29935124504182886</v>
      </c>
      <c r="DF39" s="23">
        <f t="shared" ca="1" si="65"/>
        <v>-0.300098001191477</v>
      </c>
      <c r="DG39" s="23">
        <f t="shared" ca="1" si="65"/>
        <v>-0.30083609817393475</v>
      </c>
      <c r="DH39" s="23">
        <f t="shared" ca="1" si="65"/>
        <v>-0.30156582888885464</v>
      </c>
      <c r="DI39" s="23">
        <f t="shared" ca="1" si="65"/>
        <v>-0.30228745073548613</v>
      </c>
      <c r="DJ39" s="23">
        <f t="shared" ref="DJ39:ES39" ca="1" si="66">DJ25-$AN7/$AL7</f>
        <v>-0.30300119021472238</v>
      </c>
      <c r="DK39" s="23">
        <f t="shared" ca="1" si="66"/>
        <v>-0.30370724697136542</v>
      </c>
      <c r="DL39" s="23">
        <f t="shared" ca="1" si="66"/>
        <v>-0.30440579734251927</v>
      </c>
      <c r="DM39" s="23">
        <f t="shared" ca="1" si="66"/>
        <v>-0.30509699747036534</v>
      </c>
      <c r="DN39" s="23">
        <f t="shared" ca="1" si="66"/>
        <v>-0.30578098603080861</v>
      </c>
      <c r="DO39" s="23">
        <f t="shared" ca="1" si="66"/>
        <v>-0.30645788662350026</v>
      </c>
      <c r="DP39" s="23">
        <f t="shared" ca="1" si="66"/>
        <v>-0.3071278098634368</v>
      </c>
      <c r="DQ39" s="23">
        <f t="shared" ca="1" si="66"/>
        <v>-0.30779085520966298</v>
      </c>
      <c r="DR39" s="23">
        <f t="shared" ca="1" si="66"/>
        <v>-0.30844711256245516</v>
      </c>
      <c r="DS39" s="23">
        <f t="shared" ca="1" si="66"/>
        <v>-0.30909666365670463</v>
      </c>
      <c r="DT39" s="23">
        <f t="shared" ca="1" si="66"/>
        <v>-0.3097395832759734</v>
      </c>
      <c r="DU39" s="23">
        <f t="shared" ca="1" si="66"/>
        <v>-0.31037594030883608</v>
      </c>
      <c r="DV39" s="23">
        <f t="shared" ca="1" si="66"/>
        <v>-0.31100579866658429</v>
      </c>
      <c r="DW39" s="23">
        <f t="shared" ca="1" si="66"/>
        <v>-0.31162921807913324</v>
      </c>
      <c r="DX39" s="23">
        <f t="shared" ca="1" si="66"/>
        <v>-0.31224625478398604</v>
      </c>
      <c r="DY39" s="23">
        <f t="shared" ca="1" si="66"/>
        <v>-0.31285696212136627</v>
      </c>
      <c r="DZ39" s="23">
        <f t="shared" ca="1" si="66"/>
        <v>-0.3134613910470766</v>
      </c>
      <c r="EA39" s="23">
        <f t="shared" ca="1" si="66"/>
        <v>-0.31405959057328048</v>
      </c>
      <c r="EB39" s="23">
        <f t="shared" ca="1" si="66"/>
        <v>-0.31465160814618376</v>
      </c>
      <c r="EC39" s="23">
        <f t="shared" ca="1" si="66"/>
        <v>-0.3152374899685445</v>
      </c>
      <c r="ED39" s="23">
        <f t="shared" ca="1" si="66"/>
        <v>-0.31581728127397402</v>
      </c>
      <c r="EE39" s="23">
        <f t="shared" ca="1" si="66"/>
        <v>-0.31639102655917706</v>
      </c>
      <c r="EF39" s="23">
        <f t="shared" ca="1" si="66"/>
        <v>-0.31695876977953208</v>
      </c>
      <c r="EG39" s="23">
        <f t="shared" ca="1" si="66"/>
        <v>-0.31752055451276695</v>
      </c>
      <c r="EH39" s="23">
        <f t="shared" ca="1" si="66"/>
        <v>-0.31807642409491155</v>
      </c>
      <c r="EI39" s="23">
        <f t="shared" ca="1" si="66"/>
        <v>-0.31862642173220357</v>
      </c>
      <c r="EJ39" s="23">
        <f t="shared" ca="1" si="66"/>
        <v>-0.31917059059216857</v>
      </c>
      <c r="EK39" s="23">
        <f t="shared" ca="1" si="66"/>
        <v>-0.3197089738767166</v>
      </c>
      <c r="EL39" s="23">
        <f t="shared" ca="1" si="66"/>
        <v>-0.32024161487973257</v>
      </c>
      <c r="EM39" s="23">
        <f t="shared" ca="1" si="66"/>
        <v>-0.32076855703134266</v>
      </c>
      <c r="EN39" s="23">
        <f t="shared" ca="1" si="66"/>
        <v>-0.32128984393076399</v>
      </c>
      <c r="EO39" s="23">
        <f t="shared" ca="1" si="66"/>
        <v>-0.32180551936940571</v>
      </c>
      <c r="EP39" s="23">
        <f t="shared" ca="1" si="66"/>
        <v>-0.32231562734568253</v>
      </c>
      <c r="EQ39" s="23">
        <f t="shared" ca="1" si="66"/>
        <v>-0.32282021207281375</v>
      </c>
      <c r="ER39" s="23">
        <f t="shared" ca="1" si="66"/>
        <v>-0.32331931798071889</v>
      </c>
      <c r="ES39" s="23">
        <f t="shared" ca="1" si="66"/>
        <v>-0.323812989712979</v>
      </c>
    </row>
    <row r="40" spans="1:149">
      <c r="A40" s="6">
        <f ca="1">LN((RAND()^(-Results!$E$4))-1)</f>
        <v>2.0509061277065164</v>
      </c>
      <c r="B40" s="6">
        <f ca="1">LN((RAND()^(-Results!$E$4))-1)</f>
        <v>6.5589888943326846</v>
      </c>
      <c r="C40" s="6">
        <f ca="1">LN((RAND()^(-Results!$E$4))-1)</f>
        <v>-0.93386814517785499</v>
      </c>
      <c r="D40" s="6">
        <f ca="1">LN((RAND()^(-Results!$E$4))-1)</f>
        <v>2.0069770633102699</v>
      </c>
      <c r="E40" s="6">
        <f ca="1">LN((RAND()^(-Results!$E$4))-1)</f>
        <v>8.6414230071045086</v>
      </c>
      <c r="F40" s="6">
        <f ca="1">LN((RAND()^(-Results!$E$4))-1)</f>
        <v>-1.2500853628287543</v>
      </c>
      <c r="G40" s="6">
        <f ca="1">LN((RAND()^(-Results!$E$4))-1)</f>
        <v>-2.8487910284554392</v>
      </c>
      <c r="H40" s="6">
        <f t="shared" ca="1" si="5"/>
        <v>-5.3043319916620373</v>
      </c>
      <c r="I40" s="10">
        <f ca="1">SUMPRODUCT(J40:O40,Results!B$12:G$12)+Results!$E$5*H40</f>
        <v>2.1236260674933582</v>
      </c>
      <c r="J40" s="10">
        <f ca="1">SUMPRODUCT($A40:$F40,Results!$B$15:$G$15)</f>
        <v>7.7912146446208972</v>
      </c>
      <c r="K40" s="10">
        <f ca="1">SUMPRODUCT($A40:$F40,Results!$B$16:$G$16)</f>
        <v>5.7359966158058162</v>
      </c>
      <c r="L40" s="10">
        <f ca="1">SUMPRODUCT($A40:$F40,Results!$B$17:$G$17)</f>
        <v>12.332357168336221</v>
      </c>
      <c r="M40" s="10">
        <f ca="1">SUMPRODUCT($A40:$F40,Results!$B$18:$G$18)</f>
        <v>6.8910004247204775</v>
      </c>
      <c r="N40" s="10">
        <f ca="1">SUMPRODUCT($A40:$F40,Results!$B$19:$G$19)</f>
        <v>-6.2919188225585509</v>
      </c>
      <c r="O40" s="10">
        <f ca="1">SUMPRODUCT($A40:$F40,Results!$B$20:$G$20)</f>
        <v>-11.938751752519563</v>
      </c>
      <c r="P40" s="10" cm="1">
        <f t="array" aca="1" ref="P40" ca="1">SUMPRODUCT(J40:O40,TRANSPOSE(BL$20:BL$25))+$AD$20-$BL$27</f>
        <v>37.080983736489209</v>
      </c>
      <c r="Q40" s="10" cm="1">
        <f t="array" aca="1" ref="Q40" ca="1">SUMPRODUCT(J40:O40,TRANSPOSE(ES$20:ES$25))+$AD$20-$ES$27</f>
        <v>36.428759775111715</v>
      </c>
      <c r="R40" s="10">
        <f ca="1">I40-Results!$E$5*H40</f>
        <v>33.949618017465582</v>
      </c>
      <c r="S40" s="10" cm="1">
        <f t="array" aca="1" ref="S40" ca="1">SUMPRODUCT(J40:O40,TRANSPOSE(AR$28:AR$33))+$AD$20-$AC$26</f>
        <v>33.887708175224745</v>
      </c>
      <c r="T40" s="10">
        <f ca="1">SUMPRODUCT(J40:O40,Results!K$9:P$9)</f>
        <v>34.9151336328759</v>
      </c>
      <c r="U40" s="10">
        <f ca="1">SUMPRODUCT(J40:O40,Results!K$9:P$9)+$AD$20-$AC$31</f>
        <v>35.018150037761721</v>
      </c>
      <c r="V40" s="10">
        <f t="shared" ca="1" si="6"/>
        <v>-34.957357668995854</v>
      </c>
      <c r="W40" s="10">
        <f t="shared" ca="1" si="7"/>
        <v>-34.305133707618353</v>
      </c>
      <c r="X40" s="10">
        <f t="shared" ca="1" si="8"/>
        <v>-31.825991949972224</v>
      </c>
      <c r="Y40" s="10">
        <f t="shared" ca="1" si="9"/>
        <v>-31.764082107731387</v>
      </c>
      <c r="Z40" s="10">
        <f t="shared" ca="1" si="10"/>
        <v>-8.9488455267957114</v>
      </c>
      <c r="AA40" s="10">
        <f t="shared" ca="1" si="11"/>
        <v>-32.894523970268366</v>
      </c>
      <c r="AK40" s="29"/>
    </row>
    <row r="41" spans="1:149">
      <c r="A41" s="6">
        <f ca="1">LN((RAND()^(-Results!$E$4))-1)</f>
        <v>2.6875404413150559</v>
      </c>
      <c r="B41" s="6">
        <f ca="1">LN((RAND()^(-Results!$E$4))-1)</f>
        <v>-1.433552985580794</v>
      </c>
      <c r="C41" s="6">
        <f ca="1">LN((RAND()^(-Results!$E$4))-1)</f>
        <v>1.5912807672391722</v>
      </c>
      <c r="D41" s="6">
        <f ca="1">LN((RAND()^(-Results!$E$4))-1)</f>
        <v>2.6334623317639814</v>
      </c>
      <c r="E41" s="6">
        <f ca="1">LN((RAND()^(-Results!$E$4))-1)</f>
        <v>1.4539258861348412</v>
      </c>
      <c r="F41" s="6">
        <f ca="1">LN((RAND()^(-Results!$E$4))-1)</f>
        <v>6.7562690716383624</v>
      </c>
      <c r="G41" s="6">
        <f ca="1">LN((RAND()^(-Results!$E$4))-1)</f>
        <v>0.99565224928946616</v>
      </c>
      <c r="H41" s="6">
        <f t="shared" ca="1" si="5"/>
        <v>-1.4598887139171324</v>
      </c>
      <c r="I41" s="10">
        <f ca="1">SUMPRODUCT(J41:O41,Results!B$12:G$12)+Results!$E$5*H41</f>
        <v>-36.839687702553896</v>
      </c>
      <c r="J41" s="10">
        <f ca="1">SUMPRODUCT($A41:$F41,Results!$B$15:$G$15)</f>
        <v>-1.0104094969740596</v>
      </c>
      <c r="K41" s="10">
        <f ca="1">SUMPRODUCT($A41:$F41,Results!$B$16:$G$16)</f>
        <v>45.79208801273122</v>
      </c>
      <c r="L41" s="10">
        <f ca="1">SUMPRODUCT($A41:$F41,Results!$B$17:$G$17)</f>
        <v>-6.2228826274612645</v>
      </c>
      <c r="M41" s="10">
        <f ca="1">SUMPRODUCT($A41:$F41,Results!$B$18:$G$18)</f>
        <v>-5.7616279673408393</v>
      </c>
      <c r="N41" s="10">
        <f ca="1">SUMPRODUCT($A41:$F41,Results!$B$19:$G$19)</f>
        <v>19.910583497379676</v>
      </c>
      <c r="O41" s="10">
        <f ca="1">SUMPRODUCT($A41:$F41,Results!$B$20:$G$20)</f>
        <v>15.025705478764127</v>
      </c>
      <c r="P41" s="10" cm="1">
        <f t="array" aca="1" ref="P41" ca="1">SUMPRODUCT(J41:O41,TRANSPOSE(BL$20:BL$25))+$AD$20-$BL$27</f>
        <v>-29.080760774557024</v>
      </c>
      <c r="Q41" s="10" cm="1">
        <f t="array" aca="1" ref="Q41" ca="1">SUMPRODUCT(J41:O41,TRANSPOSE(ES$20:ES$25))+$AD$20-$ES$27</f>
        <v>-29.990010864404091</v>
      </c>
      <c r="R41" s="10">
        <f ca="1">I41-Results!$E$5*H41</f>
        <v>-28.080355419051102</v>
      </c>
      <c r="S41" s="10" cm="1">
        <f t="array" aca="1" ref="S41" ca="1">SUMPRODUCT(J41:O41,TRANSPOSE(AR$28:AR$33))+$AD$20-$AC$26</f>
        <v>-28.668396152770057</v>
      </c>
      <c r="T41" s="10">
        <f ca="1">SUMPRODUCT(J41:O41,Results!K$9:P$9)</f>
        <v>-29.604045262844206</v>
      </c>
      <c r="U41" s="10">
        <f ca="1">SUMPRODUCT(J41:O41,Results!K$9:P$9)+$AD$20-$AC$31</f>
        <v>-29.501028857958389</v>
      </c>
      <c r="V41" s="10">
        <f t="shared" ca="1" si="6"/>
        <v>-7.7589269279968711</v>
      </c>
      <c r="W41" s="10">
        <f t="shared" ca="1" si="7"/>
        <v>-6.8496768381498043</v>
      </c>
      <c r="X41" s="10">
        <f t="shared" ca="1" si="8"/>
        <v>-8.7593322835027934</v>
      </c>
      <c r="Y41" s="10">
        <f t="shared" ca="1" si="9"/>
        <v>-8.1712915497838381</v>
      </c>
      <c r="Z41" s="10">
        <f t="shared" ca="1" si="10"/>
        <v>-47.912159296842965</v>
      </c>
      <c r="AA41" s="10">
        <f t="shared" ca="1" si="11"/>
        <v>-7.338658844595507</v>
      </c>
      <c r="AK41" s="29"/>
      <c r="AX41" s="6">
        <f t="shared" ref="AX41:CC41" ca="1" si="67">SQRT(SUMPRODUCT(AX34:AX39,AX34:AX39))</f>
        <v>0</v>
      </c>
      <c r="AY41">
        <f t="shared" ca="1" si="67"/>
        <v>0.20426044175611699</v>
      </c>
      <c r="AZ41">
        <f t="shared" ca="1" si="67"/>
        <v>0.32531274092020918</v>
      </c>
      <c r="BA41">
        <f t="shared" ca="1" si="67"/>
        <v>0.44775042336649529</v>
      </c>
      <c r="BB41">
        <f t="shared" ca="1" si="67"/>
        <v>0.55847314069736109</v>
      </c>
      <c r="BC41">
        <f t="shared" ca="1" si="67"/>
        <v>0.65751203042312167</v>
      </c>
      <c r="BD41">
        <f t="shared" ca="1" si="67"/>
        <v>0.74566199827038138</v>
      </c>
      <c r="BE41">
        <f t="shared" ca="1" si="67"/>
        <v>0.8239523898916733</v>
      </c>
      <c r="BF41">
        <f t="shared" ca="1" si="67"/>
        <v>0.89341272728983512</v>
      </c>
      <c r="BG41">
        <f t="shared" ca="1" si="67"/>
        <v>0.95500589850351769</v>
      </c>
      <c r="BH41">
        <f t="shared" ca="1" si="67"/>
        <v>1.009609270183333</v>
      </c>
      <c r="BI41">
        <f t="shared" ca="1" si="67"/>
        <v>1.058012527781655</v>
      </c>
      <c r="BJ41">
        <f t="shared" ca="1" si="67"/>
        <v>1.1009219013054985</v>
      </c>
      <c r="BK41">
        <f t="shared" ca="1" si="67"/>
        <v>1.1389666828138787</v>
      </c>
      <c r="BL41">
        <f t="shared" ca="1" si="67"/>
        <v>1.1727063622618654</v>
      </c>
      <c r="BM41">
        <f t="shared" ca="1" si="67"/>
        <v>1.2026376567797143</v>
      </c>
      <c r="BN41">
        <f t="shared" ca="1" si="67"/>
        <v>1.2292011245139136</v>
      </c>
      <c r="BO41">
        <f t="shared" ca="1" si="67"/>
        <v>1.2527872437728862</v>
      </c>
      <c r="BP41">
        <f t="shared" ca="1" si="67"/>
        <v>1.2737419279907398</v>
      </c>
      <c r="BQ41">
        <f t="shared" ca="1" si="67"/>
        <v>1.2923714897803511</v>
      </c>
      <c r="BR41">
        <f t="shared" ca="1" si="67"/>
        <v>1.3089470870991897</v>
      </c>
      <c r="BS41">
        <f t="shared" ca="1" si="67"/>
        <v>1.3237086926906783</v>
      </c>
      <c r="BT41">
        <f t="shared" ca="1" si="67"/>
        <v>1.3368686301513482</v>
      </c>
      <c r="BU41">
        <f t="shared" ca="1" si="67"/>
        <v>1.3486147191210742</v>
      </c>
      <c r="BV41">
        <f t="shared" ca="1" si="67"/>
        <v>1.3591130697395546</v>
      </c>
      <c r="BW41">
        <f t="shared" ca="1" si="67"/>
        <v>1.368510563486107</v>
      </c>
      <c r="BX41">
        <f t="shared" ca="1" si="67"/>
        <v>1.3769370542721189</v>
      </c>
      <c r="BY41">
        <f t="shared" ca="1" si="67"/>
        <v>1.3845073204291405</v>
      </c>
      <c r="BZ41">
        <f t="shared" ca="1" si="67"/>
        <v>1.3913227951581491</v>
      </c>
      <c r="CA41">
        <f t="shared" ca="1" si="67"/>
        <v>1.3974731001390932</v>
      </c>
      <c r="CB41">
        <f t="shared" ca="1" si="67"/>
        <v>1.4030374043695344</v>
      </c>
      <c r="CC41">
        <f t="shared" ca="1" si="67"/>
        <v>1.4080856279111071</v>
      </c>
      <c r="CD41">
        <f t="shared" ref="CD41:DI41" ca="1" si="68">SQRT(SUMPRODUCT(CD34:CD39,CD34:CD39))</f>
        <v>1.4126795080651722</v>
      </c>
      <c r="CE41">
        <f t="shared" ca="1" si="68"/>
        <v>1.4168735435608257</v>
      </c>
      <c r="CF41">
        <f t="shared" ca="1" si="68"/>
        <v>1.4207158306029011</v>
      </c>
      <c r="CG41">
        <f t="shared" ca="1" si="68"/>
        <v>1.4242488030773501</v>
      </c>
      <c r="CH41">
        <f t="shared" ca="1" si="68"/>
        <v>1.4275098878291255</v>
      </c>
      <c r="CI41">
        <f t="shared" ca="1" si="68"/>
        <v>1.4305320846968639</v>
      </c>
      <c r="CJ41">
        <f t="shared" ca="1" si="68"/>
        <v>1.4333444798938539</v>
      </c>
      <c r="CK41">
        <f t="shared" ca="1" si="68"/>
        <v>1.4359727003516667</v>
      </c>
      <c r="CL41">
        <f t="shared" ca="1" si="68"/>
        <v>1.4384393157784769</v>
      </c>
      <c r="CM41">
        <f t="shared" ca="1" si="68"/>
        <v>1.4407641944167051</v>
      </c>
      <c r="CN41">
        <f t="shared" ca="1" si="68"/>
        <v>1.4429648178035706</v>
      </c>
      <c r="CO41">
        <f t="shared" ca="1" si="68"/>
        <v>1.4450565592339322</v>
      </c>
      <c r="CP41">
        <f t="shared" ca="1" si="68"/>
        <v>1.4470529300888866</v>
      </c>
      <c r="CQ41">
        <f t="shared" ca="1" si="68"/>
        <v>1.4489657977183727</v>
      </c>
      <c r="CR41">
        <f t="shared" ca="1" si="68"/>
        <v>1.4508055781447127</v>
      </c>
      <c r="CS41">
        <f t="shared" ca="1" si="68"/>
        <v>1.4525814064805322</v>
      </c>
      <c r="CT41">
        <f t="shared" ca="1" si="68"/>
        <v>1.4543012876234955</v>
      </c>
      <c r="CU41">
        <f t="shared" ca="1" si="68"/>
        <v>1.4559722294969317</v>
      </c>
      <c r="CV41">
        <f t="shared" ca="1" si="68"/>
        <v>1.4576003608455081</v>
      </c>
      <c r="CW41">
        <f t="shared" ca="1" si="68"/>
        <v>1.459191035364801</v>
      </c>
      <c r="CX41">
        <f t="shared" ca="1" si="68"/>
        <v>1.4607489237395952</v>
      </c>
      <c r="CY41">
        <f t="shared" ca="1" si="68"/>
        <v>1.4622780949850271</v>
      </c>
      <c r="CZ41">
        <f t="shared" ca="1" si="68"/>
        <v>1.4637820883245962</v>
      </c>
      <c r="DA41">
        <f t="shared" ca="1" si="68"/>
        <v>1.4652639766973206</v>
      </c>
      <c r="DB41">
        <f t="shared" ca="1" si="68"/>
        <v>1.4667264228607477</v>
      </c>
      <c r="DC41">
        <f t="shared" ca="1" si="68"/>
        <v>1.4681717289453631</v>
      </c>
      <c r="DD41">
        <f t="shared" ca="1" si="68"/>
        <v>1.4696018802175113</v>
      </c>
      <c r="DE41">
        <f t="shared" ca="1" si="68"/>
        <v>1.4710185837207714</v>
      </c>
      <c r="DF41">
        <f t="shared" ca="1" si="68"/>
        <v>1.4724233023885949</v>
      </c>
      <c r="DG41">
        <f t="shared" ca="1" si="68"/>
        <v>1.4738172851526867</v>
      </c>
      <c r="DH41">
        <f t="shared" ca="1" si="68"/>
        <v>1.4752015935111757</v>
      </c>
      <c r="DI41">
        <f t="shared" ca="1" si="68"/>
        <v>1.4765771249670863</v>
      </c>
      <c r="DJ41">
        <f t="shared" ref="DJ41:ES41" ca="1" si="69">SQRT(SUMPRODUCT(DJ34:DJ39,DJ34:DJ39))</f>
        <v>1.4779446337002686</v>
      </c>
      <c r="DK41">
        <f t="shared" ca="1" si="69"/>
        <v>1.4793047487940261</v>
      </c>
      <c r="DL41">
        <f t="shared" ca="1" si="69"/>
        <v>1.4806579903005883</v>
      </c>
      <c r="DM41">
        <f t="shared" ca="1" si="69"/>
        <v>1.4820047833967409</v>
      </c>
      <c r="DN41">
        <f t="shared" ca="1" si="69"/>
        <v>1.4833454708518952</v>
      </c>
      <c r="DO41">
        <f t="shared" ca="1" si="69"/>
        <v>1.4846803240051647</v>
      </c>
      <c r="DP41">
        <f t="shared" ca="1" si="69"/>
        <v>1.486009552425293</v>
      </c>
      <c r="DQ41">
        <f t="shared" ca="1" si="69"/>
        <v>1.4873333124071455</v>
      </c>
      <c r="DR41">
        <f t="shared" ca="1" si="69"/>
        <v>1.4886517144406985</v>
      </c>
      <c r="DS41">
        <f t="shared" ca="1" si="69"/>
        <v>1.4899648297727004</v>
      </c>
      <c r="DT41">
        <f t="shared" ca="1" si="69"/>
        <v>1.4912726961672687</v>
      </c>
      <c r="DU41">
        <f t="shared" ca="1" si="69"/>
        <v>1.4925753229593526</v>
      </c>
      <c r="DV41">
        <f t="shared" ca="1" si="69"/>
        <v>1.4938726954841122</v>
      </c>
      <c r="DW41">
        <f t="shared" ca="1" si="69"/>
        <v>1.4951647789556175</v>
      </c>
      <c r="DX41">
        <f t="shared" ca="1" si="69"/>
        <v>1.4964515218597494</v>
      </c>
      <c r="DY41">
        <f t="shared" ca="1" si="69"/>
        <v>1.4977328589186527</v>
      </c>
      <c r="DZ41">
        <f t="shared" ca="1" si="69"/>
        <v>1.4990087136774202</v>
      </c>
      <c r="EA41">
        <f t="shared" ca="1" si="69"/>
        <v>1.500279000757796</v>
      </c>
      <c r="EB41">
        <f t="shared" ca="1" si="69"/>
        <v>1.5015436278184693</v>
      </c>
      <c r="EC41">
        <f t="shared" ca="1" si="69"/>
        <v>1.5028024972569249</v>
      </c>
      <c r="ED41">
        <f t="shared" ca="1" si="69"/>
        <v>1.5040555076837419</v>
      </c>
      <c r="EE41">
        <f t="shared" ca="1" si="69"/>
        <v>1.5053025551966226</v>
      </c>
      <c r="EF41">
        <f t="shared" ca="1" si="69"/>
        <v>1.5065435344782545</v>
      </c>
      <c r="EG41">
        <f t="shared" ca="1" si="69"/>
        <v>1.5077783397392925</v>
      </c>
      <c r="EH41">
        <f t="shared" ca="1" si="69"/>
        <v>1.5090068655252473</v>
      </c>
      <c r="EI41">
        <f t="shared" ca="1" si="69"/>
        <v>1.5102290074038796</v>
      </c>
      <c r="EJ41">
        <f t="shared" ca="1" si="69"/>
        <v>1.5114446625477465</v>
      </c>
      <c r="EK41">
        <f t="shared" ca="1" si="69"/>
        <v>1.5126537302248229</v>
      </c>
      <c r="EL41">
        <f t="shared" ca="1" si="69"/>
        <v>1.5138561122086083</v>
      </c>
      <c r="EM41">
        <f t="shared" ca="1" si="69"/>
        <v>1.5150517131177839</v>
      </c>
      <c r="EN41">
        <f t="shared" ca="1" si="69"/>
        <v>1.5162404406942926</v>
      </c>
      <c r="EO41">
        <f t="shared" ca="1" si="69"/>
        <v>1.5174222060276688</v>
      </c>
      <c r="EP41">
        <f t="shared" ca="1" si="69"/>
        <v>1.5185969237325223</v>
      </c>
      <c r="EQ41">
        <f t="shared" ca="1" si="69"/>
        <v>1.5197645120852485</v>
      </c>
      <c r="ER41">
        <f t="shared" ca="1" si="69"/>
        <v>1.5209248931253316</v>
      </c>
      <c r="ES41">
        <f t="shared" ca="1" si="69"/>
        <v>1.5220779927259473</v>
      </c>
    </row>
    <row r="42" spans="1:149">
      <c r="A42" s="6">
        <f ca="1">LN((RAND()^(-Results!$E$4))-1)</f>
        <v>-0.14540870240483972</v>
      </c>
      <c r="B42" s="6">
        <f ca="1">LN((RAND()^(-Results!$E$4))-1)</f>
        <v>7.7664766672650591</v>
      </c>
      <c r="C42" s="6">
        <f ca="1">LN((RAND()^(-Results!$E$4))-1)</f>
        <v>0.47874510147570964</v>
      </c>
      <c r="D42" s="6">
        <f ca="1">LN((RAND()^(-Results!$E$4))-1)</f>
        <v>1.2715091734324118</v>
      </c>
      <c r="E42" s="6">
        <f ca="1">LN((RAND()^(-Results!$E$4))-1)</f>
        <v>1.9383124313859341</v>
      </c>
      <c r="F42" s="6">
        <f ca="1">LN((RAND()^(-Results!$E$4))-1)</f>
        <v>2.1337623323531294</v>
      </c>
      <c r="G42" s="6">
        <f ca="1">LN((RAND()^(-Results!$E$4))-1)</f>
        <v>3.0813986731950496</v>
      </c>
      <c r="H42" s="6">
        <f t="shared" ca="1" si="5"/>
        <v>0.62585770998845103</v>
      </c>
      <c r="I42" s="10">
        <f ca="1">SUMPRODUCT(J42:O42,Results!B$12:G$12)+Results!$E$5*H42</f>
        <v>41.001547892954527</v>
      </c>
      <c r="J42" s="10">
        <f ca="1">SUMPRODUCT($A42:$F42,Results!$B$15:$G$15)</f>
        <v>18.493849850930467</v>
      </c>
      <c r="K42" s="10">
        <f ca="1">SUMPRODUCT($A42:$F42,Results!$B$16:$G$16)</f>
        <v>4.1220112812002494</v>
      </c>
      <c r="L42" s="10">
        <f ca="1">SUMPRODUCT($A42:$F42,Results!$B$17:$G$17)</f>
        <v>11.163902254492708</v>
      </c>
      <c r="M42" s="10">
        <f ca="1">SUMPRODUCT($A42:$F42,Results!$B$18:$G$18)</f>
        <v>7.6727865798151731</v>
      </c>
      <c r="N42" s="10">
        <f ca="1">SUMPRODUCT($A42:$F42,Results!$B$19:$G$19)</f>
        <v>-28.850885325810648</v>
      </c>
      <c r="O42" s="10">
        <f ca="1">SUMPRODUCT($A42:$F42,Results!$B$20:$G$20)</f>
        <v>-4.4383735030376501</v>
      </c>
      <c r="P42" s="10" cm="1">
        <f t="array" aca="1" ref="P42" ca="1">SUMPRODUCT(J42:O42,TRANSPOSE(BL$20:BL$25))+$AD$20-$BL$27</f>
        <v>40.6091529772131</v>
      </c>
      <c r="Q42" s="10" cm="1">
        <f t="array" aca="1" ref="Q42" ca="1">SUMPRODUCT(J42:O42,TRANSPOSE(ES$20:ES$25))+$AD$20-$ES$27</f>
        <v>38.446788620272685</v>
      </c>
      <c r="R42" s="10">
        <f ca="1">I42-Results!$E$5*H42</f>
        <v>37.246401633023822</v>
      </c>
      <c r="S42" s="10" cm="1">
        <f t="array" aca="1" ref="S42" ca="1">SUMPRODUCT(J42:O42,TRANSPOSE(AR$28:AR$33))+$AD$20-$AC$26</f>
        <v>47.118608004596169</v>
      </c>
      <c r="T42" s="10">
        <f ca="1">SUMPRODUCT(J42:O42,Results!K$9:P$9)</f>
        <v>37.911501996948978</v>
      </c>
      <c r="U42" s="10">
        <f ca="1">SUMPRODUCT(J42:O42,Results!K$9:P$9)+$AD$20-$AC$31</f>
        <v>38.014518401834799</v>
      </c>
      <c r="V42" s="10">
        <f t="shared" ca="1" si="6"/>
        <v>0.39239491574142704</v>
      </c>
      <c r="W42" s="10">
        <f t="shared" ca="1" si="7"/>
        <v>2.5547592726818422</v>
      </c>
      <c r="X42" s="10">
        <f t="shared" ca="1" si="8"/>
        <v>3.7551462599307044</v>
      </c>
      <c r="Y42" s="10">
        <f t="shared" ca="1" si="9"/>
        <v>-6.1170601116416421</v>
      </c>
      <c r="Z42" s="10">
        <f t="shared" ca="1" si="10"/>
        <v>29.929076298665457</v>
      </c>
      <c r="AA42" s="10">
        <f t="shared" ca="1" si="11"/>
        <v>2.9870294911197277</v>
      </c>
    </row>
    <row r="43" spans="1:149">
      <c r="A43" s="6">
        <f ca="1">LN((RAND()^(-Results!$E$4))-1)</f>
        <v>7.6139317560123876E-2</v>
      </c>
      <c r="B43" s="6">
        <f ca="1">LN((RAND()^(-Results!$E$4))-1)</f>
        <v>-0.81083610602573075</v>
      </c>
      <c r="C43" s="6">
        <f ca="1">LN((RAND()^(-Results!$E$4))-1)</f>
        <v>3.0698625367317489</v>
      </c>
      <c r="D43" s="6">
        <f ca="1">LN((RAND()^(-Results!$E$4))-1)</f>
        <v>4.2174781782268953</v>
      </c>
      <c r="E43" s="6">
        <f ca="1">LN((RAND()^(-Results!$E$4))-1)</f>
        <v>-5.0985589796874895E-3</v>
      </c>
      <c r="F43" s="6">
        <f ca="1">LN((RAND()^(-Results!$E$4))-1)</f>
        <v>0.76532818819371184</v>
      </c>
      <c r="G43" s="6">
        <f ca="1">LN((RAND()^(-Results!$E$4))-1)</f>
        <v>-0.44684561373079701</v>
      </c>
      <c r="H43" s="6">
        <f t="shared" ca="1" si="5"/>
        <v>-2.9023865769373955</v>
      </c>
      <c r="I43" s="10">
        <f ca="1">SUMPRODUCT(J43:O43,Results!B$12:G$12)+Results!$E$5*H43</f>
        <v>-39.522604102210352</v>
      </c>
      <c r="J43" s="10">
        <f ca="1">SUMPRODUCT($A43:$F43,Results!$B$15:$G$15)</f>
        <v>-2.6691858530034369</v>
      </c>
      <c r="K43" s="10">
        <f ca="1">SUMPRODUCT($A43:$F43,Results!$B$16:$G$16)</f>
        <v>0.86786569151091086</v>
      </c>
      <c r="L43" s="10">
        <f ca="1">SUMPRODUCT($A43:$F43,Results!$B$17:$G$17)</f>
        <v>0.89084498616145102</v>
      </c>
      <c r="M43" s="10">
        <f ca="1">SUMPRODUCT($A43:$F43,Results!$B$18:$G$18)</f>
        <v>-6.2158346530707078</v>
      </c>
      <c r="N43" s="10">
        <f ca="1">SUMPRODUCT($A43:$F43,Results!$B$19:$G$19)</f>
        <v>6.8616147600025226</v>
      </c>
      <c r="O43" s="10">
        <f ca="1">SUMPRODUCT($A43:$F43,Results!$B$20:$G$20)</f>
        <v>22.287436339887307</v>
      </c>
      <c r="P43" s="10" cm="1">
        <f t="array" aca="1" ref="P43" ca="1">SUMPRODUCT(J43:O43,TRANSPOSE(BL$20:BL$25))+$AD$20-$BL$27</f>
        <v>-23.404916811802131</v>
      </c>
      <c r="Q43" s="10" cm="1">
        <f t="array" aca="1" ref="Q43" ca="1">SUMPRODUCT(J43:O43,TRANSPOSE(ES$20:ES$25))+$AD$20-$ES$27</f>
        <v>-23.066672774780859</v>
      </c>
      <c r="R43" s="10">
        <f ca="1">I43-Results!$E$5*H43</f>
        <v>-22.108284640585978</v>
      </c>
      <c r="S43" s="10" cm="1">
        <f t="array" aca="1" ref="S43" ca="1">SUMPRODUCT(J43:O43,TRANSPOSE(AR$28:AR$33))+$AD$20-$AC$26</f>
        <v>-21.063361912183495</v>
      </c>
      <c r="T43" s="10">
        <f ca="1">SUMPRODUCT(J43:O43,Results!K$9:P$9)</f>
        <v>-22.891911071937926</v>
      </c>
      <c r="U43" s="10">
        <f ca="1">SUMPRODUCT(J43:O43,Results!K$9:P$9)+$AD$20-$AC$31</f>
        <v>-22.788894667052105</v>
      </c>
      <c r="V43" s="10">
        <f t="shared" ca="1" si="6"/>
        <v>-16.11768729040822</v>
      </c>
      <c r="W43" s="10">
        <f t="shared" ca="1" si="7"/>
        <v>-16.455931327429493</v>
      </c>
      <c r="X43" s="10">
        <f t="shared" ca="1" si="8"/>
        <v>-17.414319461624373</v>
      </c>
      <c r="Y43" s="10">
        <f t="shared" ca="1" si="9"/>
        <v>-18.459242190026856</v>
      </c>
      <c r="Z43" s="10">
        <f t="shared" ca="1" si="10"/>
        <v>-50.595075696499421</v>
      </c>
      <c r="AA43" s="10">
        <f t="shared" ca="1" si="11"/>
        <v>-16.733709435158246</v>
      </c>
    </row>
    <row r="44" spans="1:149">
      <c r="A44" s="6">
        <f ca="1">LN((RAND()^(-Results!$E$4))-1)</f>
        <v>3.9920347790855684</v>
      </c>
      <c r="B44" s="6">
        <f ca="1">LN((RAND()^(-Results!$E$4))-1)</f>
        <v>1.624616592487347</v>
      </c>
      <c r="C44" s="6">
        <f ca="1">LN((RAND()^(-Results!$E$4))-1)</f>
        <v>4.8510000033046383</v>
      </c>
      <c r="D44" s="6">
        <f ca="1">LN((RAND()^(-Results!$E$4))-1)</f>
        <v>1.174716648634857</v>
      </c>
      <c r="E44" s="6">
        <f ca="1">LN((RAND()^(-Results!$E$4))-1)</f>
        <v>1.3216776175149452</v>
      </c>
      <c r="F44" s="6">
        <f ca="1">LN((RAND()^(-Results!$E$4))-1)</f>
        <v>1.5022211430856105</v>
      </c>
      <c r="G44" s="6">
        <f ca="1">LN((RAND()^(-Results!$E$4))-1)</f>
        <v>1.5575876340347627</v>
      </c>
      <c r="H44" s="6">
        <f t="shared" ca="1" si="5"/>
        <v>-0.89795332917183579</v>
      </c>
      <c r="I44" s="10">
        <f ca="1">SUMPRODUCT(J44:O44,Results!B$12:G$12)+Results!$E$5*H44</f>
        <v>20.680176017410808</v>
      </c>
      <c r="J44" s="10">
        <f ca="1">SUMPRODUCT($A44:$F44,Results!$B$15:$G$15)</f>
        <v>20.791487303387065</v>
      </c>
      <c r="K44" s="10">
        <f ca="1">SUMPRODUCT($A44:$F44,Results!$B$16:$G$16)</f>
        <v>24.715321991293607</v>
      </c>
      <c r="L44" s="10">
        <f ca="1">SUMPRODUCT($A44:$F44,Results!$B$17:$G$17)</f>
        <v>7.6245529889864727</v>
      </c>
      <c r="M44" s="10">
        <f ca="1">SUMPRODUCT($A44:$F44,Results!$B$18:$G$18)</f>
        <v>2.0572846807530523</v>
      </c>
      <c r="N44" s="10">
        <f ca="1">SUMPRODUCT($A44:$F44,Results!$B$19:$G$19)</f>
        <v>1.0118289312706812</v>
      </c>
      <c r="O44" s="10">
        <f ca="1">SUMPRODUCT($A44:$F44,Results!$B$20:$G$20)</f>
        <v>4.6488156302867303</v>
      </c>
      <c r="P44" s="10" cm="1">
        <f t="array" aca="1" ref="P44" ca="1">SUMPRODUCT(J44:O44,TRANSPOSE(BL$20:BL$25))+$AD$20-$BL$27</f>
        <v>24.43701201306007</v>
      </c>
      <c r="Q44" s="10" cm="1">
        <f t="array" aca="1" ref="Q44" ca="1">SUMPRODUCT(J44:O44,TRANSPOSE(ES$20:ES$25))+$AD$20-$ES$27</f>
        <v>26.184187939370005</v>
      </c>
      <c r="R44" s="10">
        <f ca="1">I44-Results!$E$5*H44</f>
        <v>26.067895992441823</v>
      </c>
      <c r="S44" s="10" cm="1">
        <f t="array" aca="1" ref="S44" ca="1">SUMPRODUCT(J44:O44,TRANSPOSE(AR$28:AR$33))+$AD$20-$AC$26</f>
        <v>21.704508012594736</v>
      </c>
      <c r="T44" s="10">
        <f ca="1">SUMPRODUCT(J44:O44,Results!K$9:P$9)</f>
        <v>26.52345475391936</v>
      </c>
      <c r="U44" s="10">
        <f ca="1">SUMPRODUCT(J44:O44,Results!K$9:P$9)+$AD$20-$AC$31</f>
        <v>26.626471158805181</v>
      </c>
      <c r="V44" s="10">
        <f t="shared" ca="1" si="6"/>
        <v>-3.7568359956492614</v>
      </c>
      <c r="W44" s="10">
        <f t="shared" ca="1" si="7"/>
        <v>-5.5040119219591972</v>
      </c>
      <c r="X44" s="10">
        <f t="shared" ca="1" si="8"/>
        <v>-5.3877199750310147</v>
      </c>
      <c r="Y44" s="10">
        <f t="shared" ca="1" si="9"/>
        <v>-1.0243319951839283</v>
      </c>
      <c r="Z44" s="10">
        <f t="shared" ca="1" si="10"/>
        <v>9.6077044231217386</v>
      </c>
      <c r="AA44" s="10">
        <f t="shared" ca="1" si="11"/>
        <v>-5.9462951413943728</v>
      </c>
    </row>
    <row r="45" spans="1:149">
      <c r="A45" s="6">
        <f ca="1">LN((RAND()^(-Results!$E$4))-1)</f>
        <v>1.5620149562498804</v>
      </c>
      <c r="B45" s="6">
        <f ca="1">LN((RAND()^(-Results!$E$4))-1)</f>
        <v>-0.21705873101883877</v>
      </c>
      <c r="C45" s="6">
        <f ca="1">LN((RAND()^(-Results!$E$4))-1)</f>
        <v>5.5866212730245648</v>
      </c>
      <c r="D45" s="6">
        <f ca="1">LN((RAND()^(-Results!$E$4))-1)</f>
        <v>0.5543146463256946</v>
      </c>
      <c r="E45" s="6">
        <f ca="1">LN((RAND()^(-Results!$E$4))-1)</f>
        <v>6.7086185754417826</v>
      </c>
      <c r="F45" s="6">
        <f ca="1">LN((RAND()^(-Results!$E$4))-1)</f>
        <v>-1.0095096518208468</v>
      </c>
      <c r="G45" s="6">
        <f ca="1">LN((RAND()^(-Results!$E$4))-1)</f>
        <v>2.420950384802004</v>
      </c>
      <c r="H45" s="6">
        <f t="shared" ca="1" si="5"/>
        <v>-3.4590578404594563E-2</v>
      </c>
      <c r="I45" s="10">
        <f ca="1">SUMPRODUCT(J45:O45,Results!B$12:G$12)+Results!$E$5*H45</f>
        <v>6.1643898425793768</v>
      </c>
      <c r="J45" s="10">
        <f ca="1">SUMPRODUCT($A45:$F45,Results!$B$15:$G$15)</f>
        <v>8.5744451848094325</v>
      </c>
      <c r="K45" s="10">
        <f ca="1">SUMPRODUCT($A45:$F45,Results!$B$16:$G$16)</f>
        <v>16.008222276725636</v>
      </c>
      <c r="L45" s="10">
        <f ca="1">SUMPRODUCT($A45:$F45,Results!$B$17:$G$17)</f>
        <v>1.1036267096291319</v>
      </c>
      <c r="M45" s="10">
        <f ca="1">SUMPRODUCT($A45:$F45,Results!$B$18:$G$18)</f>
        <v>4.881878614208178</v>
      </c>
      <c r="N45" s="10">
        <f ca="1">SUMPRODUCT($A45:$F45,Results!$B$19:$G$19)</f>
        <v>16.587165655427874</v>
      </c>
      <c r="O45" s="10">
        <f ca="1">SUMPRODUCT($A45:$F45,Results!$B$20:$G$20)</f>
        <v>-0.33953909286962136</v>
      </c>
      <c r="P45" s="10" cm="1">
        <f t="array" aca="1" ref="P45" ca="1">SUMPRODUCT(J45:O45,TRANSPOSE(BL$20:BL$25))+$AD$20-$BL$27</f>
        <v>7.0187308565220334</v>
      </c>
      <c r="Q45" s="10" cm="1">
        <f t="array" aca="1" ref="Q45" ca="1">SUMPRODUCT(J45:O45,TRANSPOSE(ES$20:ES$25))+$AD$20-$ES$27</f>
        <v>8.0136863443241353</v>
      </c>
      <c r="R45" s="10">
        <f ca="1">I45-Results!$E$5*H45</f>
        <v>6.3719333130069442</v>
      </c>
      <c r="S45" s="10" cm="1">
        <f t="array" aca="1" ref="S45" ca="1">SUMPRODUCT(J45:O45,TRANSPOSE(AR$28:AR$33))+$AD$20-$AC$26</f>
        <v>5.6756112642797003</v>
      </c>
      <c r="T45" s="10">
        <f ca="1">SUMPRODUCT(J45:O45,Results!K$9:P$9)</f>
        <v>7.3369848318335418</v>
      </c>
      <c r="U45" s="10">
        <f ca="1">SUMPRODUCT(J45:O45,Results!K$9:P$9)+$AD$20-$AC$31</f>
        <v>7.4400012367193593</v>
      </c>
      <c r="V45" s="10">
        <f t="shared" ca="1" si="6"/>
        <v>-0.8543410139426566</v>
      </c>
      <c r="W45" s="10">
        <f t="shared" ca="1" si="7"/>
        <v>-1.8492965017447585</v>
      </c>
      <c r="X45" s="10">
        <f t="shared" ca="1" si="8"/>
        <v>-0.20754347042756738</v>
      </c>
      <c r="Y45" s="10">
        <f t="shared" ca="1" si="9"/>
        <v>0.48877857829967652</v>
      </c>
      <c r="Z45" s="10">
        <f t="shared" ca="1" si="10"/>
        <v>-4.9080817517096929</v>
      </c>
      <c r="AA45" s="10">
        <f t="shared" ca="1" si="11"/>
        <v>-1.2756113941399825</v>
      </c>
      <c r="AX45" s="6"/>
      <c r="AY45" s="6">
        <f t="shared" ref="AY45:CD45" ca="1" si="70">AY34/AY$41</f>
        <v>-0.19126566796297348</v>
      </c>
      <c r="AZ45" s="6">
        <f t="shared" ca="1" si="70"/>
        <v>-2.8143802252970862E-2</v>
      </c>
      <c r="BA45" s="6">
        <f t="shared" ca="1" si="70"/>
        <v>2.5615063062047468E-2</v>
      </c>
      <c r="BB45" s="6">
        <f t="shared" ca="1" si="70"/>
        <v>5.5200969245026814E-2</v>
      </c>
      <c r="BC45" s="6">
        <f t="shared" ca="1" si="70"/>
        <v>7.3696547146380548E-2</v>
      </c>
      <c r="BD45" s="6">
        <f t="shared" ca="1" si="70"/>
        <v>8.6668688146992703E-2</v>
      </c>
      <c r="BE45" s="6">
        <f t="shared" ca="1" si="70"/>
        <v>9.6471566237051845E-2</v>
      </c>
      <c r="BF45" s="6">
        <f t="shared" ca="1" si="70"/>
        <v>0.10430000855185272</v>
      </c>
      <c r="BG45" s="6">
        <f t="shared" ca="1" si="70"/>
        <v>0.11081824549368158</v>
      </c>
      <c r="BH45" s="6">
        <f t="shared" ca="1" si="70"/>
        <v>0.11642445249664135</v>
      </c>
      <c r="BI45" s="6">
        <f t="shared" ca="1" si="70"/>
        <v>0.12137109901275725</v>
      </c>
      <c r="BJ45" s="6">
        <f t="shared" ca="1" si="70"/>
        <v>0.12582554111612027</v>
      </c>
      <c r="BK45" s="6">
        <f t="shared" ca="1" si="70"/>
        <v>0.12990273298768337</v>
      </c>
      <c r="BL45" s="6">
        <f t="shared" ca="1" si="70"/>
        <v>0.13368395842978686</v>
      </c>
      <c r="BM45" s="6">
        <f t="shared" ca="1" si="70"/>
        <v>0.13722808511500381</v>
      </c>
      <c r="BN45" s="6">
        <f t="shared" ca="1" si="70"/>
        <v>0.14057860598788197</v>
      </c>
      <c r="BO45" s="6">
        <f t="shared" ca="1" si="70"/>
        <v>0.1437681995304608</v>
      </c>
      <c r="BP45" s="6">
        <f t="shared" ca="1" si="70"/>
        <v>0.1468217724071621</v>
      </c>
      <c r="BQ45" s="6">
        <f t="shared" ca="1" si="70"/>
        <v>0.14975854282767848</v>
      </c>
      <c r="BR45" s="6">
        <f t="shared" ca="1" si="70"/>
        <v>0.15259349982304235</v>
      </c>
      <c r="BS45" s="6">
        <f t="shared" ca="1" si="70"/>
        <v>0.15533844600872571</v>
      </c>
      <c r="BT45" s="6">
        <f t="shared" ca="1" si="70"/>
        <v>0.15800275596136676</v>
      </c>
      <c r="BU45" s="6">
        <f t="shared" ca="1" si="70"/>
        <v>0.16059393640448913</v>
      </c>
      <c r="BV45" s="6">
        <f t="shared" ca="1" si="70"/>
        <v>0.16311804569416133</v>
      </c>
      <c r="BW45" s="6">
        <f t="shared" ca="1" si="70"/>
        <v>0.16558001172936185</v>
      </c>
      <c r="BX45" s="6">
        <f t="shared" ca="1" si="70"/>
        <v>0.1679838754071652</v>
      </c>
      <c r="BY45" s="6">
        <f t="shared" ca="1" si="70"/>
        <v>0.17033297874232245</v>
      </c>
      <c r="BZ45" s="6">
        <f t="shared" ca="1" si="70"/>
        <v>0.17263011134290107</v>
      </c>
      <c r="CA45" s="6">
        <f t="shared" ca="1" si="70"/>
        <v>0.17487762518998962</v>
      </c>
      <c r="CB45" s="6">
        <f t="shared" ca="1" si="70"/>
        <v>0.17707752504763419</v>
      </c>
      <c r="CC45" s="6">
        <f t="shared" ca="1" si="70"/>
        <v>0.17923153996649396</v>
      </c>
      <c r="CD45" s="6">
        <f t="shared" ca="1" si="70"/>
        <v>0.18134118000343083</v>
      </c>
      <c r="CE45" s="6">
        <f t="shared" ref="CE45:DJ45" ca="1" si="71">CE34/CE$41</f>
        <v>0.18340778130103461</v>
      </c>
      <c r="CF45" s="6">
        <f t="shared" ca="1" si="71"/>
        <v>0.18543254194900002</v>
      </c>
      <c r="CG45" s="6">
        <f t="shared" ca="1" si="71"/>
        <v>0.18741655051007017</v>
      </c>
      <c r="CH45" s="6">
        <f t="shared" ca="1" si="71"/>
        <v>0.18936080868623253</v>
      </c>
      <c r="CI45" s="6">
        <f t="shared" ca="1" si="71"/>
        <v>0.19126624929037964</v>
      </c>
      <c r="CJ45" s="6">
        <f t="shared" ca="1" si="71"/>
        <v>0.19313375044951042</v>
      </c>
      <c r="CK45" s="6">
        <f t="shared" ca="1" si="71"/>
        <v>0.19496414677965515</v>
      </c>
      <c r="CL45" s="6">
        <f t="shared" ca="1" si="71"/>
        <v>0.19675823812696913</v>
      </c>
      <c r="CM45" s="6">
        <f t="shared" ca="1" si="71"/>
        <v>0.1985167963542793</v>
      </c>
      <c r="CN45" s="6">
        <f t="shared" ca="1" si="71"/>
        <v>0.2002405705607252</v>
      </c>
      <c r="CO45" s="6">
        <f t="shared" ca="1" si="71"/>
        <v>0.20193029104871579</v>
      </c>
      <c r="CP45" s="6">
        <f t="shared" ca="1" si="71"/>
        <v>0.20358667229331573</v>
      </c>
      <c r="CQ45" s="6">
        <f t="shared" ca="1" si="71"/>
        <v>0.20521041512129784</v>
      </c>
      <c r="CR45" s="6">
        <f t="shared" ca="1" si="71"/>
        <v>0.20680220826821444</v>
      </c>
      <c r="CS45" s="6">
        <f t="shared" ca="1" si="71"/>
        <v>0.20836272945011242</v>
      </c>
      <c r="CT45" s="6">
        <f t="shared" ca="1" si="71"/>
        <v>0.20989264606058955</v>
      </c>
      <c r="CU45" s="6">
        <f t="shared" ca="1" si="71"/>
        <v>0.21139261558264233</v>
      </c>
      <c r="CV45" s="6">
        <f t="shared" ca="1" si="71"/>
        <v>0.21286328578733646</v>
      </c>
      <c r="CW45" s="6">
        <f t="shared" ca="1" si="71"/>
        <v>0.21430529477703816</v>
      </c>
      <c r="CX45" s="6">
        <f t="shared" ca="1" si="71"/>
        <v>0.21571927091921533</v>
      </c>
      <c r="CY45" s="6">
        <f t="shared" ca="1" si="71"/>
        <v>0.21710583270721379</v>
      </c>
      <c r="CZ45" s="6">
        <f t="shared" ca="1" si="71"/>
        <v>0.21846558857654089</v>
      </c>
      <c r="DA45" s="6">
        <f t="shared" ca="1" si="71"/>
        <v>0.21979913669877635</v>
      </c>
      <c r="DB45" s="6">
        <f t="shared" ca="1" si="71"/>
        <v>0.22110706476999636</v>
      </c>
      <c r="DC45" s="6">
        <f t="shared" ca="1" si="71"/>
        <v>0.22238994980636154</v>
      </c>
      <c r="DD45" s="6">
        <f t="shared" ca="1" si="71"/>
        <v>0.22364835795609717</v>
      </c>
      <c r="DE45" s="6">
        <f t="shared" ca="1" si="71"/>
        <v>0.22488284433434763</v>
      </c>
      <c r="DF45" s="6">
        <f t="shared" ca="1" si="71"/>
        <v>0.22609395288520295</v>
      </c>
      <c r="DG45" s="6">
        <f t="shared" ca="1" si="71"/>
        <v>0.2272822162734659</v>
      </c>
      <c r="DH45" s="6">
        <f t="shared" ca="1" si="71"/>
        <v>0.22844815580737701</v>
      </c>
      <c r="DI45" s="6">
        <f t="shared" ca="1" si="71"/>
        <v>0.22959228139248009</v>
      </c>
      <c r="DJ45" s="6">
        <f t="shared" ca="1" si="71"/>
        <v>0.23071509151601813</v>
      </c>
      <c r="DK45" s="6">
        <f t="shared" ref="DK45:ES45" ca="1" si="72">DK34/DK$41</f>
        <v>0.23181707326067069</v>
      </c>
      <c r="DL45" s="6">
        <f t="shared" ca="1" si="72"/>
        <v>0.23289870234602586</v>
      </c>
      <c r="DM45" s="6">
        <f t="shared" ca="1" si="72"/>
        <v>0.23396044319589812</v>
      </c>
      <c r="DN45" s="6">
        <f t="shared" ca="1" si="72"/>
        <v>0.23500274902942331</v>
      </c>
      <c r="DO45" s="6">
        <f t="shared" ca="1" si="72"/>
        <v>0.23602606197377182</v>
      </c>
      <c r="DP45" s="6">
        <f t="shared" ca="1" si="72"/>
        <v>0.23703081319628461</v>
      </c>
      <c r="DQ45" s="6">
        <f t="shared" ca="1" si="72"/>
        <v>0.23801742305386914</v>
      </c>
      <c r="DR45" s="6">
        <f t="shared" ca="1" si="72"/>
        <v>0.23898630125753606</v>
      </c>
      <c r="DS45" s="6">
        <f t="shared" ca="1" si="72"/>
        <v>0.23993784705005491</v>
      </c>
      <c r="DT45" s="6">
        <f t="shared" ca="1" si="72"/>
        <v>0.24087244939480637</v>
      </c>
      <c r="DU45" s="6">
        <f t="shared" ca="1" si="72"/>
        <v>0.24179048717402554</v>
      </c>
      <c r="DV45" s="6">
        <f t="shared" ca="1" si="72"/>
        <v>0.24269232939476015</v>
      </c>
      <c r="DW45" s="6">
        <f t="shared" ca="1" si="72"/>
        <v>0.24357833540098969</v>
      </c>
      <c r="DX45" s="6">
        <f t="shared" ca="1" si="72"/>
        <v>0.24444885509049086</v>
      </c>
      <c r="DY45" s="6">
        <f t="shared" ca="1" si="72"/>
        <v>0.2453042291351486</v>
      </c>
      <c r="DZ45" s="6">
        <f t="shared" ca="1" si="72"/>
        <v>0.24614478920354907</v>
      </c>
      <c r="EA45" s="6">
        <f t="shared" ca="1" si="72"/>
        <v>0.24697085818479861</v>
      </c>
      <c r="EB45" s="6">
        <f t="shared" ca="1" si="72"/>
        <v>0.24778275041262832</v>
      </c>
      <c r="EC45" s="6">
        <f t="shared" ca="1" si="72"/>
        <v>0.24858077188895647</v>
      </c>
      <c r="ED45" s="6">
        <f t="shared" ca="1" si="72"/>
        <v>0.24936522050616439</v>
      </c>
      <c r="EE45" s="6">
        <f t="shared" ca="1" si="72"/>
        <v>0.25013638626744933</v>
      </c>
      <c r="EF45" s="6">
        <f t="shared" ca="1" si="72"/>
        <v>0.25089455150469153</v>
      </c>
      <c r="EG45" s="6">
        <f t="shared" ca="1" si="72"/>
        <v>0.25163999109335428</v>
      </c>
      <c r="EH45" s="6">
        <f t="shared" ca="1" si="72"/>
        <v>0.25237297266400682</v>
      </c>
      <c r="EI45" s="6">
        <f t="shared" ca="1" si="72"/>
        <v>0.25309375681012308</v>
      </c>
      <c r="EJ45" s="6">
        <f t="shared" ca="1" si="72"/>
        <v>0.25380259729186844</v>
      </c>
      <c r="EK45" s="6">
        <f t="shared" ca="1" si="72"/>
        <v>0.25449974123563807</v>
      </c>
      <c r="EL45" s="6">
        <f t="shared" ca="1" si="72"/>
        <v>0.25518542932916122</v>
      </c>
      <c r="EM45" s="6">
        <f t="shared" ca="1" si="72"/>
        <v>0.25585989601202042</v>
      </c>
      <c r="EN45" s="6">
        <f t="shared" ca="1" si="72"/>
        <v>0.2565233696614837</v>
      </c>
      <c r="EO45" s="6">
        <f t="shared" ca="1" si="72"/>
        <v>0.25717607277356785</v>
      </c>
      <c r="EP45" s="6">
        <f t="shared" ca="1" si="72"/>
        <v>0.25781822213929056</v>
      </c>
      <c r="EQ45" s="6">
        <f t="shared" ca="1" si="72"/>
        <v>0.2584500290160921</v>
      </c>
      <c r="ER45" s="6">
        <f t="shared" ca="1" si="72"/>
        <v>0.2590716992944252</v>
      </c>
      <c r="ES45" s="6">
        <f t="shared" ca="1" si="72"/>
        <v>0.25968343365953883</v>
      </c>
    </row>
    <row r="46" spans="1:149">
      <c r="A46" s="6">
        <f ca="1">LN((RAND()^(-Results!$E$4))-1)</f>
        <v>-0.49108241795873936</v>
      </c>
      <c r="B46" s="6">
        <f ca="1">LN((RAND()^(-Results!$E$4))-1)</f>
        <v>2.9964400946306449</v>
      </c>
      <c r="C46" s="6">
        <f ca="1">LN((RAND()^(-Results!$E$4))-1)</f>
        <v>7.3047053892587543</v>
      </c>
      <c r="D46" s="6">
        <f ca="1">LN((RAND()^(-Results!$E$4))-1)</f>
        <v>-2.3870413281644041</v>
      </c>
      <c r="E46" s="6">
        <f ca="1">LN((RAND()^(-Results!$E$4))-1)</f>
        <v>-2.0591595753186849</v>
      </c>
      <c r="F46" s="6">
        <f ca="1">LN((RAND()^(-Results!$E$4))-1)</f>
        <v>1.7195261391781822</v>
      </c>
      <c r="G46" s="6">
        <f ca="1">LN((RAND()^(-Results!$E$4))-1)</f>
        <v>0.69165202523761227</v>
      </c>
      <c r="H46" s="6">
        <f t="shared" ca="1" si="5"/>
        <v>-1.7638889379689862</v>
      </c>
      <c r="I46" s="10">
        <f ca="1">SUMPRODUCT(J46:O46,Results!B$12:G$12)+Results!$E$5*H46</f>
        <v>28.886850269982336</v>
      </c>
      <c r="J46" s="10">
        <f ca="1">SUMPRODUCT($A46:$F46,Results!$B$15:$G$15)</f>
        <v>32.162880151399058</v>
      </c>
      <c r="K46" s="10">
        <f ca="1">SUMPRODUCT($A46:$F46,Results!$B$16:$G$16)</f>
        <v>9.3689315049381996</v>
      </c>
      <c r="L46" s="10">
        <f ca="1">SUMPRODUCT($A46:$F46,Results!$B$17:$G$17)</f>
        <v>4.5546561569571002</v>
      </c>
      <c r="M46" s="10">
        <f ca="1">SUMPRODUCT($A46:$F46,Results!$B$18:$G$18)</f>
        <v>10.869516816438498</v>
      </c>
      <c r="N46" s="10">
        <f ca="1">SUMPRODUCT($A46:$F46,Results!$B$19:$G$19)</f>
        <v>-22.2731530365186</v>
      </c>
      <c r="O46" s="10">
        <f ca="1">SUMPRODUCT($A46:$F46,Results!$B$20:$G$20)</f>
        <v>-2.5618453754721306</v>
      </c>
      <c r="P46" s="10" cm="1">
        <f t="array" aca="1" ref="P46" ca="1">SUMPRODUCT(J46:O46,TRANSPOSE(BL$20:BL$25))+$AD$20-$BL$27</f>
        <v>40.498799174282382</v>
      </c>
      <c r="Q46" s="10" cm="1">
        <f t="array" aca="1" ref="Q46" ca="1">SUMPRODUCT(J46:O46,TRANSPOSE(ES$20:ES$25))+$AD$20-$ES$27</f>
        <v>40.367128633945441</v>
      </c>
      <c r="R46" s="10">
        <f ca="1">I46-Results!$E$5*H46</f>
        <v>39.470183897796254</v>
      </c>
      <c r="S46" s="10" cm="1">
        <f t="array" aca="1" ref="S46" ca="1">SUMPRODUCT(J46:O46,TRANSPOSE(AR$28:AR$33))+$AD$20-$AC$26</f>
        <v>49.758950889829933</v>
      </c>
      <c r="T46" s="10">
        <f ca="1">SUMPRODUCT(J46:O46,Results!K$9:P$9)</f>
        <v>40.970198928656011</v>
      </c>
      <c r="U46" s="10">
        <f ca="1">SUMPRODUCT(J46:O46,Results!K$9:P$9)+$AD$20-$AC$31</f>
        <v>41.073215333541832</v>
      </c>
      <c r="V46" s="10">
        <f t="shared" ca="1" si="6"/>
        <v>-11.611948904300046</v>
      </c>
      <c r="W46" s="10">
        <f t="shared" ca="1" si="7"/>
        <v>-11.480278363963105</v>
      </c>
      <c r="X46" s="10">
        <f t="shared" ca="1" si="8"/>
        <v>-10.583333627813918</v>
      </c>
      <c r="Y46" s="10">
        <f t="shared" ca="1" si="9"/>
        <v>-20.872100619847597</v>
      </c>
      <c r="Z46" s="10">
        <f t="shared" ca="1" si="10"/>
        <v>17.814378675693266</v>
      </c>
      <c r="AA46" s="10">
        <f t="shared" ca="1" si="11"/>
        <v>-12.186365063559496</v>
      </c>
      <c r="AX46" s="6"/>
      <c r="AY46" s="6">
        <f t="shared" ref="AY46:CD46" ca="1" si="73">AY35/AY$41</f>
        <v>-0.30618736100284588</v>
      </c>
      <c r="AZ46" s="6">
        <f t="shared" ca="1" si="73"/>
        <v>-0.26791076724975132</v>
      </c>
      <c r="BA46" s="6">
        <f t="shared" ca="1" si="73"/>
        <v>-0.24892663892448186</v>
      </c>
      <c r="BB46" s="6">
        <f t="shared" ca="1" si="73"/>
        <v>-0.23719967134981781</v>
      </c>
      <c r="BC46" s="6">
        <f t="shared" ca="1" si="73"/>
        <v>-0.22996278769810752</v>
      </c>
      <c r="BD46" s="6">
        <f t="shared" ca="1" si="73"/>
        <v>-0.22518315085706697</v>
      </c>
      <c r="BE46" s="6">
        <f t="shared" ca="1" si="73"/>
        <v>-0.22191019132025303</v>
      </c>
      <c r="BF46" s="6">
        <f t="shared" ca="1" si="73"/>
        <v>-0.21961229151802952</v>
      </c>
      <c r="BG46" s="6">
        <f t="shared" ca="1" si="73"/>
        <v>-0.21797839525073118</v>
      </c>
      <c r="BH46" s="6">
        <f t="shared" ca="1" si="73"/>
        <v>-0.21681453085162261</v>
      </c>
      <c r="BI46" s="6">
        <f t="shared" ca="1" si="73"/>
        <v>-0.21599383838223007</v>
      </c>
      <c r="BJ46" s="6">
        <f t="shared" ca="1" si="73"/>
        <v>-0.21542986432529226</v>
      </c>
      <c r="BK46" s="6">
        <f t="shared" ca="1" si="73"/>
        <v>-0.21506162850338797</v>
      </c>
      <c r="BL46" s="6">
        <f t="shared" ca="1" si="73"/>
        <v>-0.21484484139609447</v>
      </c>
      <c r="BM46" s="6">
        <f t="shared" ca="1" si="73"/>
        <v>-0.21474652259071239</v>
      </c>
      <c r="BN46" s="6">
        <f t="shared" ca="1" si="73"/>
        <v>-0.21474158142115363</v>
      </c>
      <c r="BO46" s="6">
        <f t="shared" ca="1" si="73"/>
        <v>-0.21481057479099544</v>
      </c>
      <c r="BP46" s="6">
        <f t="shared" ca="1" si="73"/>
        <v>-0.21493819555297927</v>
      </c>
      <c r="BQ46" s="6">
        <f t="shared" ca="1" si="73"/>
        <v>-0.21511222804485605</v>
      </c>
      <c r="BR46" s="6">
        <f t="shared" ca="1" si="73"/>
        <v>-0.21532281035198322</v>
      </c>
      <c r="BS46" s="6">
        <f t="shared" ca="1" si="73"/>
        <v>-0.215561902751087</v>
      </c>
      <c r="BT46" s="6">
        <f t="shared" ca="1" si="73"/>
        <v>-0.2158228976932384</v>
      </c>
      <c r="BU46" s="6">
        <f t="shared" ca="1" si="73"/>
        <v>-0.21610032880863811</v>
      </c>
      <c r="BV46" s="6">
        <f t="shared" ca="1" si="73"/>
        <v>-0.21638965038982949</v>
      </c>
      <c r="BW46" s="6">
        <f t="shared" ca="1" si="73"/>
        <v>-0.21668706783471225</v>
      </c>
      <c r="BX46" s="6">
        <f t="shared" ca="1" si="73"/>
        <v>-0.21698940547763029</v>
      </c>
      <c r="BY46" s="6">
        <f t="shared" ca="1" si="73"/>
        <v>-0.21729400222771592</v>
      </c>
      <c r="BZ46" s="6">
        <f t="shared" ca="1" si="73"/>
        <v>-0.2175986281566786</v>
      </c>
      <c r="CA46" s="6">
        <f t="shared" ca="1" si="73"/>
        <v>-0.21790141706435542</v>
      </c>
      <c r="CB46" s="6">
        <f t="shared" ca="1" si="73"/>
        <v>-0.218200811374858</v>
      </c>
      <c r="CC46" s="6">
        <f t="shared" ca="1" si="73"/>
        <v>-0.21849551665800884</v>
      </c>
      <c r="CD46" s="6">
        <f t="shared" ca="1" si="73"/>
        <v>-0.21878446374823374</v>
      </c>
      <c r="CE46" s="6">
        <f t="shared" ref="CE46:DJ46" ca="1" si="74">CE35/CE$41</f>
        <v>-0.21906677692554052</v>
      </c>
      <c r="CF46" s="6">
        <f t="shared" ca="1" si="74"/>
        <v>-0.21934174698468273</v>
      </c>
      <c r="CG46" s="6">
        <f t="shared" ca="1" si="74"/>
        <v>-0.21960880828633844</v>
      </c>
      <c r="CH46" s="6">
        <f t="shared" ca="1" si="74"/>
        <v>-0.21986751908412808</v>
      </c>
      <c r="CI46" s="6">
        <f t="shared" ca="1" si="74"/>
        <v>-0.22011754457189178</v>
      </c>
      <c r="CJ46" s="6">
        <f t="shared" ca="1" si="74"/>
        <v>-0.22035864220994952</v>
      </c>
      <c r="CK46" s="6">
        <f t="shared" ca="1" si="74"/>
        <v>-0.22059064897647446</v>
      </c>
      <c r="CL46" s="6">
        <f t="shared" ca="1" si="74"/>
        <v>-0.2208134702574662</v>
      </c>
      <c r="CM46" s="6">
        <f t="shared" ca="1" si="74"/>
        <v>-0.2210270701411258</v>
      </c>
      <c r="CN46" s="6">
        <f t="shared" ca="1" si="74"/>
        <v>-0.22123146292337215</v>
      </c>
      <c r="CO46" s="6">
        <f t="shared" ca="1" si="74"/>
        <v>-0.22142670566355699</v>
      </c>
      <c r="CP46" s="6">
        <f t="shared" ca="1" si="74"/>
        <v>-0.22161289165514894</v>
      </c>
      <c r="CQ46" s="6">
        <f t="shared" ca="1" si="74"/>
        <v>-0.22179014469680888</v>
      </c>
      <c r="CR46" s="6">
        <f t="shared" ca="1" si="74"/>
        <v>-0.22195861406600567</v>
      </c>
      <c r="CS46" s="6">
        <f t="shared" ca="1" si="74"/>
        <v>-0.2221184701110113</v>
      </c>
      <c r="CT46" s="6">
        <f t="shared" ca="1" si="74"/>
        <v>-0.22226990038840305</v>
      </c>
      <c r="CU46" s="6">
        <f t="shared" ca="1" si="74"/>
        <v>-0.22241310628262173</v>
      </c>
      <c r="CV46" s="6">
        <f t="shared" ca="1" si="74"/>
        <v>-0.22254830005204668</v>
      </c>
      <c r="CW46" s="6">
        <f t="shared" ca="1" si="74"/>
        <v>-0.22267570225277108</v>
      </c>
      <c r="CX46" s="6">
        <f t="shared" ca="1" si="74"/>
        <v>-0.22279553949700681</v>
      </c>
      <c r="CY46" s="6">
        <f t="shared" ca="1" si="74"/>
        <v>-0.22290804250800314</v>
      </c>
      <c r="CZ46" s="6">
        <f t="shared" ca="1" si="74"/>
        <v>-0.22301344443767351</v>
      </c>
      <c r="DA46" s="6">
        <f t="shared" ca="1" si="74"/>
        <v>-0.22311197941687569</v>
      </c>
      <c r="DB46" s="6">
        <f t="shared" ca="1" si="74"/>
        <v>-0.2232038813116041</v>
      </c>
      <c r="DC46" s="6">
        <f t="shared" ca="1" si="74"/>
        <v>-0.22328938266126364</v>
      </c>
      <c r="DD46" s="6">
        <f t="shared" ca="1" si="74"/>
        <v>-0.22336871377777923</v>
      </c>
      <c r="DE46" s="6">
        <f t="shared" ca="1" si="74"/>
        <v>-0.22344210198659525</v>
      </c>
      <c r="DF46" s="6">
        <f t="shared" ca="1" si="74"/>
        <v>-0.22350977099266392</v>
      </c>
      <c r="DG46" s="6">
        <f t="shared" ca="1" si="74"/>
        <v>-0.22357194035635275</v>
      </c>
      <c r="DH46" s="6">
        <f t="shared" ca="1" si="74"/>
        <v>-0.22362882506583628</v>
      </c>
      <c r="DI46" s="6">
        <f t="shared" ca="1" si="74"/>
        <v>-0.22368063519400047</v>
      </c>
      <c r="DJ46" s="6">
        <f t="shared" ca="1" si="74"/>
        <v>-0.22372757562920481</v>
      </c>
      <c r="DK46" s="6">
        <f t="shared" ref="DK46:ES46" ca="1" si="75">DK35/DK$41</f>
        <v>-0.22376984587041857</v>
      </c>
      <c r="DL46" s="6">
        <f t="shared" ca="1" si="75"/>
        <v>-0.22380763987830568</v>
      </c>
      <c r="DM46" s="6">
        <f t="shared" ca="1" si="75"/>
        <v>-0.22384114597477733</v>
      </c>
      <c r="DN46" s="6">
        <f t="shared" ca="1" si="75"/>
        <v>-0.22387054678437704</v>
      </c>
      <c r="DO46" s="6">
        <f t="shared" ca="1" si="75"/>
        <v>-0.22389601921162375</v>
      </c>
      <c r="DP46" s="6">
        <f t="shared" ca="1" si="75"/>
        <v>-0.22391773444911514</v>
      </c>
      <c r="DQ46" s="6">
        <f t="shared" ca="1" si="75"/>
        <v>-0.22393585801180155</v>
      </c>
      <c r="DR46" s="6">
        <f t="shared" ca="1" si="75"/>
        <v>-0.22395054979338622</v>
      </c>
      <c r="DS46" s="6">
        <f t="shared" ca="1" si="75"/>
        <v>-0.22396196414128614</v>
      </c>
      <c r="DT46" s="6">
        <f t="shared" ca="1" si="75"/>
        <v>-0.22397024994702602</v>
      </c>
      <c r="DU46" s="6">
        <f t="shared" ca="1" si="75"/>
        <v>-0.22397555074932093</v>
      </c>
      <c r="DV46" s="6">
        <f t="shared" ca="1" si="75"/>
        <v>-0.22397800484744473</v>
      </c>
      <c r="DW46" s="6">
        <f t="shared" ca="1" si="75"/>
        <v>-0.22397774542278825</v>
      </c>
      <c r="DX46" s="6">
        <f t="shared" ca="1" si="75"/>
        <v>-0.22397490066678152</v>
      </c>
      <c r="DY46" s="6">
        <f t="shared" ca="1" si="75"/>
        <v>-0.22396959391359508</v>
      </c>
      <c r="DZ46" s="6">
        <f t="shared" ca="1" si="75"/>
        <v>-0.22396194377624609</v>
      </c>
      <c r="EA46" s="6">
        <f t="shared" ca="1" si="75"/>
        <v>-0.22395206428492717</v>
      </c>
      <c r="EB46" s="6">
        <f t="shared" ca="1" si="75"/>
        <v>-0.22394006502653938</v>
      </c>
      <c r="EC46" s="6">
        <f t="shared" ca="1" si="75"/>
        <v>-0.22392605128455784</v>
      </c>
      <c r="ED46" s="6">
        <f t="shared" ca="1" si="75"/>
        <v>-0.22391012417849113</v>
      </c>
      <c r="EE46" s="6">
        <f t="shared" ca="1" si="75"/>
        <v>-0.22389238080230447</v>
      </c>
      <c r="EF46" s="6">
        <f t="shared" ca="1" si="75"/>
        <v>-0.22387291436128237</v>
      </c>
      <c r="EG46" s="6">
        <f t="shared" ca="1" si="75"/>
        <v>-0.22385181430688761</v>
      </c>
      <c r="EH46" s="6">
        <f t="shared" ca="1" si="75"/>
        <v>-0.22382916646925868</v>
      </c>
      <c r="EI46" s="6">
        <f t="shared" ca="1" si="75"/>
        <v>-0.22380505318704558</v>
      </c>
      <c r="EJ46" s="6">
        <f t="shared" ca="1" si="75"/>
        <v>-0.2237795534343493</v>
      </c>
      <c r="EK46" s="6">
        <f t="shared" ca="1" si="75"/>
        <v>-0.22375274294457914</v>
      </c>
      <c r="EL46" s="6">
        <f t="shared" ca="1" si="75"/>
        <v>-0.2237246943310835</v>
      </c>
      <c r="EM46" s="6">
        <f t="shared" ca="1" si="75"/>
        <v>-0.22369547720445196</v>
      </c>
      <c r="EN46" s="6">
        <f t="shared" ca="1" si="75"/>
        <v>-0.22366515828641606</v>
      </c>
      <c r="EO46" s="6">
        <f t="shared" ca="1" si="75"/>
        <v>-0.22363380152030712</v>
      </c>
      <c r="EP46" s="6">
        <f t="shared" ca="1" si="75"/>
        <v>-0.22360146817805046</v>
      </c>
      <c r="EQ46" s="6">
        <f t="shared" ca="1" si="75"/>
        <v>-0.2235682169636988</v>
      </c>
      <c r="ER46" s="6">
        <f t="shared" ca="1" si="75"/>
        <v>-0.2235341041135229</v>
      </c>
      <c r="ES46" s="6">
        <f t="shared" ca="1" si="75"/>
        <v>-0.22349918349269388</v>
      </c>
    </row>
    <row r="47" spans="1:149">
      <c r="A47" s="6">
        <f ca="1">LN((RAND()^(-Results!$E$4))-1)</f>
        <v>5.694011134754998</v>
      </c>
      <c r="B47" s="6">
        <f ca="1">LN((RAND()^(-Results!$E$4))-1)</f>
        <v>6.7943642991125435</v>
      </c>
      <c r="C47" s="6">
        <f ca="1">LN((RAND()^(-Results!$E$4))-1)</f>
        <v>1.987543132048083</v>
      </c>
      <c r="D47" s="6">
        <f ca="1">LN((RAND()^(-Results!$E$4))-1)</f>
        <v>-1.2189212287513946</v>
      </c>
      <c r="E47" s="6">
        <f ca="1">LN((RAND()^(-Results!$E$4))-1)</f>
        <v>2.0919901354899344</v>
      </c>
      <c r="F47" s="6">
        <f ca="1">LN((RAND()^(-Results!$E$4))-1)</f>
        <v>1.5277612041155613</v>
      </c>
      <c r="G47" s="6">
        <f ca="1">LN((RAND()^(-Results!$E$4))-1)</f>
        <v>9.6392961796462444</v>
      </c>
      <c r="H47" s="6">
        <f t="shared" ca="1" si="5"/>
        <v>7.1837552164396463</v>
      </c>
      <c r="I47" s="10">
        <f ca="1">SUMPRODUCT(J47:O47,Results!B$12:G$12)+Results!$E$5*H47</f>
        <v>117.07013673228465</v>
      </c>
      <c r="J47" s="10">
        <f ca="1">SUMPRODUCT($A47:$F47,Results!$B$15:$G$15)</f>
        <v>35.435195347382212</v>
      </c>
      <c r="K47" s="10">
        <f ca="1">SUMPRODUCT($A47:$F47,Results!$B$16:$G$16)</f>
        <v>28.49992983253701</v>
      </c>
      <c r="L47" s="10">
        <f ca="1">SUMPRODUCT($A47:$F47,Results!$B$17:$G$17)</f>
        <v>16.692589850867989</v>
      </c>
      <c r="M47" s="10">
        <f ca="1">SUMPRODUCT($A47:$F47,Results!$B$18:$G$18)</f>
        <v>9.9933066816088605</v>
      </c>
      <c r="N47" s="10">
        <f ca="1">SUMPRODUCT($A47:$F47,Results!$B$19:$G$19)</f>
        <v>-19.899131744113799</v>
      </c>
      <c r="O47" s="10">
        <f ca="1">SUMPRODUCT($A47:$F47,Results!$B$20:$G$20)</f>
        <v>-16.756700745985714</v>
      </c>
      <c r="P47" s="10" cm="1">
        <f t="array" aca="1" ref="P47" ca="1">SUMPRODUCT(J47:O47,TRANSPOSE(BL$20:BL$25))+$AD$20-$BL$27</f>
        <v>73.853249904971648</v>
      </c>
      <c r="Q47" s="10" cm="1">
        <f t="array" aca="1" ref="Q47" ca="1">SUMPRODUCT(J47:O47,TRANSPOSE(ES$20:ES$25))+$AD$20-$ES$27</f>
        <v>75.305296401686448</v>
      </c>
      <c r="R47" s="10">
        <f ca="1">I47-Results!$E$5*H47</f>
        <v>73.967605433646781</v>
      </c>
      <c r="S47" s="10" cm="1">
        <f t="array" aca="1" ref="S47" ca="1">SUMPRODUCT(J47:O47,TRANSPOSE(AR$28:AR$33))+$AD$20-$AC$26</f>
        <v>68.727632933088074</v>
      </c>
      <c r="T47" s="10">
        <f ca="1">SUMPRODUCT(J47:O47,Results!K$9:P$9)</f>
        <v>75.408019451565451</v>
      </c>
      <c r="U47" s="10">
        <f ca="1">SUMPRODUCT(J47:O47,Results!K$9:P$9)+$AD$20-$AC$31</f>
        <v>75.511035856451272</v>
      </c>
      <c r="V47" s="10">
        <f t="shared" ca="1" si="6"/>
        <v>43.216886827313004</v>
      </c>
      <c r="W47" s="10">
        <f t="shared" ca="1" si="7"/>
        <v>41.764840330598204</v>
      </c>
      <c r="X47" s="10">
        <f t="shared" ca="1" si="8"/>
        <v>43.102531298637871</v>
      </c>
      <c r="Y47" s="10">
        <f t="shared" ca="1" si="9"/>
        <v>48.342503799196578</v>
      </c>
      <c r="Z47" s="10">
        <f t="shared" ca="1" si="10"/>
        <v>105.99766513799558</v>
      </c>
      <c r="AA47" s="10">
        <f t="shared" ca="1" si="11"/>
        <v>41.55910087583338</v>
      </c>
      <c r="AX47" s="6"/>
      <c r="AY47" s="6">
        <f t="shared" ref="AY47:CD47" ca="1" si="76">AY36/AY$41</f>
        <v>0.43321490462448659</v>
      </c>
      <c r="AZ47" s="6">
        <f t="shared" ca="1" si="76"/>
        <v>0.6352564355538437</v>
      </c>
      <c r="BA47" s="6">
        <f t="shared" ca="1" si="76"/>
        <v>0.68202695579484052</v>
      </c>
      <c r="BB47" s="6">
        <f t="shared" ca="1" si="76"/>
        <v>0.7024583692914943</v>
      </c>
      <c r="BC47" s="6">
        <f t="shared" ca="1" si="76"/>
        <v>0.71266157202771219</v>
      </c>
      <c r="BD47" s="6">
        <f t="shared" ca="1" si="76"/>
        <v>0.7182451945118532</v>
      </c>
      <c r="BE47" s="6">
        <f t="shared" ca="1" si="76"/>
        <v>0.72134297782002355</v>
      </c>
      <c r="BF47" s="6">
        <f t="shared" ca="1" si="76"/>
        <v>0.7229527144586867</v>
      </c>
      <c r="BG47" s="6">
        <f t="shared" ca="1" si="76"/>
        <v>0.72359803287281843</v>
      </c>
      <c r="BH47" s="6">
        <f t="shared" ca="1" si="76"/>
        <v>0.7235800141748524</v>
      </c>
      <c r="BI47" s="6">
        <f t="shared" ca="1" si="76"/>
        <v>0.72308413222077617</v>
      </c>
      <c r="BJ47" s="6">
        <f t="shared" ca="1" si="76"/>
        <v>0.72223111689346764</v>
      </c>
      <c r="BK47" s="6">
        <f t="shared" ca="1" si="76"/>
        <v>0.72110319083514118</v>
      </c>
      <c r="BL47" s="6">
        <f t="shared" ca="1" si="76"/>
        <v>0.7197585313760162</v>
      </c>
      <c r="BM47" s="6">
        <f t="shared" ca="1" si="76"/>
        <v>0.71823968058019882</v>
      </c>
      <c r="BN47" s="6">
        <f t="shared" ca="1" si="76"/>
        <v>0.71657865813083887</v>
      </c>
      <c r="BO47" s="6">
        <f t="shared" ca="1" si="76"/>
        <v>0.7148001880323821</v>
      </c>
      <c r="BP47" s="6">
        <f t="shared" ca="1" si="76"/>
        <v>0.71292380092993646</v>
      </c>
      <c r="BQ47" s="6">
        <f t="shared" ca="1" si="76"/>
        <v>0.7109652421046313</v>
      </c>
      <c r="BR47" s="6">
        <f t="shared" ca="1" si="76"/>
        <v>0.7089374374346411</v>
      </c>
      <c r="BS47" s="6">
        <f t="shared" ca="1" si="76"/>
        <v>0.70685117035485245</v>
      </c>
      <c r="BT47" s="6">
        <f t="shared" ca="1" si="76"/>
        <v>0.70471556540653857</v>
      </c>
      <c r="BU47" s="6">
        <f t="shared" ca="1" si="76"/>
        <v>0.70253843965846829</v>
      </c>
      <c r="BV47" s="6">
        <f t="shared" ca="1" si="76"/>
        <v>0.70032656220323486</v>
      </c>
      <c r="BW47" s="6">
        <f t="shared" ca="1" si="76"/>
        <v>0.69808584865367695</v>
      </c>
      <c r="BX47" s="6">
        <f t="shared" ca="1" si="76"/>
        <v>0.69582150900648954</v>
      </c>
      <c r="BY47" s="6">
        <f t="shared" ca="1" si="76"/>
        <v>0.69353816161049375</v>
      </c>
      <c r="BZ47" s="6">
        <f t="shared" ca="1" si="76"/>
        <v>0.69123992220395936</v>
      </c>
      <c r="CA47" s="6">
        <f t="shared" ca="1" si="76"/>
        <v>0.68893047441341182</v>
      </c>
      <c r="CB47" s="6">
        <f t="shared" ca="1" si="76"/>
        <v>0.68661312632595717</v>
      </c>
      <c r="CC47" s="6">
        <f t="shared" ca="1" si="76"/>
        <v>0.68429085649744281</v>
      </c>
      <c r="CD47" s="6">
        <f t="shared" ca="1" si="76"/>
        <v>0.68196635187043486</v>
      </c>
      <c r="CE47" s="6">
        <f t="shared" ref="CE47:DJ47" ca="1" si="77">CE36/CE$41</f>
        <v>0.67964203943738866</v>
      </c>
      <c r="CF47" s="6">
        <f t="shared" ca="1" si="77"/>
        <v>0.67732011302067197</v>
      </c>
      <c r="CG47" s="6">
        <f t="shared" ca="1" si="77"/>
        <v>0.67500255620138294</v>
      </c>
      <c r="CH47" s="6">
        <f t="shared" ca="1" si="77"/>
        <v>0.67269116217808267</v>
      </c>
      <c r="CI47" s="6">
        <f t="shared" ca="1" si="77"/>
        <v>0.67038755115015625</v>
      </c>
      <c r="CJ47" s="6">
        <f t="shared" ca="1" si="77"/>
        <v>0.66809318568116749</v>
      </c>
      <c r="CK47" s="6">
        <f t="shared" ca="1" si="77"/>
        <v>0.66580938439292359</v>
      </c>
      <c r="CL47" s="6">
        <f t="shared" ca="1" si="77"/>
        <v>0.6635373342620563</v>
      </c>
      <c r="CM47" s="6">
        <f t="shared" ca="1" si="77"/>
        <v>0.66127810173122836</v>
      </c>
      <c r="CN47" s="6">
        <f t="shared" ca="1" si="77"/>
        <v>0.65903264280180074</v>
      </c>
      <c r="CO47" s="6">
        <f t="shared" ca="1" si="77"/>
        <v>0.65680181224036527</v>
      </c>
      <c r="CP47" s="6">
        <f t="shared" ca="1" si="77"/>
        <v>0.65458637200533798</v>
      </c>
      <c r="CQ47" s="6">
        <f t="shared" ca="1" si="77"/>
        <v>0.6523869989797797</v>
      </c>
      <c r="CR47" s="6">
        <f t="shared" ca="1" si="77"/>
        <v>0.65020429208130681</v>
      </c>
      <c r="CS47" s="6">
        <f t="shared" ca="1" si="77"/>
        <v>0.6480387788081986</v>
      </c>
      <c r="CT47" s="6">
        <f t="shared" ca="1" si="77"/>
        <v>0.64589092127176129</v>
      </c>
      <c r="CU47" s="6">
        <f t="shared" ca="1" si="77"/>
        <v>0.64376112175799494</v>
      </c>
      <c r="CV47" s="6">
        <f t="shared" ca="1" si="77"/>
        <v>0.64164972785614705</v>
      </c>
      <c r="CW47" s="6">
        <f t="shared" ca="1" si="77"/>
        <v>0.6395570371874284</v>
      </c>
      <c r="CX47" s="6">
        <f t="shared" ca="1" si="77"/>
        <v>0.63748330176373413</v>
      </c>
      <c r="CY47" s="6">
        <f t="shared" ca="1" si="77"/>
        <v>0.6354287320034363</v>
      </c>
      <c r="CZ47" s="6">
        <f t="shared" ca="1" si="77"/>
        <v>0.63339350042902887</v>
      </c>
      <c r="DA47" s="6">
        <f t="shared" ca="1" si="77"/>
        <v>0.63137774506947453</v>
      </c>
      <c r="DB47" s="6">
        <f t="shared" ca="1" si="77"/>
        <v>0.62938157258846261</v>
      </c>
      <c r="DC47" s="6">
        <f t="shared" ca="1" si="77"/>
        <v>0.62740506115833417</v>
      </c>
      <c r="DD47" s="6">
        <f t="shared" ca="1" si="77"/>
        <v>0.62544826309814128</v>
      </c>
      <c r="DE47" s="6">
        <f t="shared" ca="1" si="77"/>
        <v>0.62351120729313236</v>
      </c>
      <c r="DF47" s="6">
        <f t="shared" ca="1" si="77"/>
        <v>0.62159390141186721</v>
      </c>
      <c r="DG47" s="6">
        <f t="shared" ca="1" si="77"/>
        <v>0.6196963339361613</v>
      </c>
      <c r="DH47" s="6">
        <f t="shared" ca="1" si="77"/>
        <v>0.6178184760180967</v>
      </c>
      <c r="DI47" s="6">
        <f t="shared" ca="1" si="77"/>
        <v>0.61596028317743678</v>
      </c>
      <c r="DJ47" s="6">
        <f t="shared" ca="1" si="77"/>
        <v>0.61412169685192775</v>
      </c>
      <c r="DK47" s="6">
        <f t="shared" ref="DK47:ES47" ca="1" si="78">DK36/DK$41</f>
        <v>0.61230264581214577</v>
      </c>
      <c r="DL47" s="6">
        <f t="shared" ca="1" si="78"/>
        <v>0.61050304745177042</v>
      </c>
      <c r="DM47" s="6">
        <f t="shared" ca="1" si="78"/>
        <v>0.6087228089634249</v>
      </c>
      <c r="DN47" s="6">
        <f t="shared" ca="1" si="78"/>
        <v>0.60696182840951118</v>
      </c>
      <c r="DO47" s="6">
        <f t="shared" ca="1" si="78"/>
        <v>0.6052199956967983</v>
      </c>
      <c r="DP47" s="6">
        <f t="shared" ca="1" si="78"/>
        <v>0.60349719346288455</v>
      </c>
      <c r="DQ47" s="6">
        <f t="shared" ca="1" si="78"/>
        <v>0.60179329788205138</v>
      </c>
      <c r="DR47" s="6">
        <f t="shared" ca="1" si="78"/>
        <v>0.60010817939745276</v>
      </c>
      <c r="DS47" s="6">
        <f t="shared" ca="1" si="78"/>
        <v>0.59844170338605596</v>
      </c>
      <c r="DT47" s="6">
        <f t="shared" ca="1" si="78"/>
        <v>0.5967937307622343</v>
      </c>
      <c r="DU47" s="6">
        <f t="shared" ca="1" si="78"/>
        <v>0.59516411852545215</v>
      </c>
      <c r="DV47" s="6">
        <f t="shared" ca="1" si="78"/>
        <v>0.59355272025703165</v>
      </c>
      <c r="DW47" s="6">
        <f t="shared" ca="1" si="78"/>
        <v>0.59195938657058345</v>
      </c>
      <c r="DX47" s="6">
        <f t="shared" ca="1" si="78"/>
        <v>0.59038396552029959</v>
      </c>
      <c r="DY47" s="6">
        <f t="shared" ca="1" si="78"/>
        <v>0.58882630297094929</v>
      </c>
      <c r="DZ47" s="6">
        <f t="shared" ca="1" si="78"/>
        <v>0.58728624293309184</v>
      </c>
      <c r="EA47" s="6">
        <f t="shared" ca="1" si="78"/>
        <v>0.58576362786670921</v>
      </c>
      <c r="EB47" s="6">
        <f t="shared" ca="1" si="78"/>
        <v>0.58425829895618819</v>
      </c>
      <c r="EC47" s="6">
        <f t="shared" ca="1" si="78"/>
        <v>0.58277009635931254</v>
      </c>
      <c r="ED47" s="6">
        <f t="shared" ca="1" si="78"/>
        <v>0.58129885943269377</v>
      </c>
      <c r="EE47" s="6">
        <f t="shared" ca="1" si="78"/>
        <v>0.57984442693584581</v>
      </c>
      <c r="EF47" s="6">
        <f t="shared" ca="1" si="78"/>
        <v>0.57840663721590924</v>
      </c>
      <c r="EG47" s="6">
        <f t="shared" ca="1" si="78"/>
        <v>0.57698532837484362</v>
      </c>
      <c r="EH47" s="6">
        <f t="shared" ca="1" si="78"/>
        <v>0.57558033842074274</v>
      </c>
      <c r="EI47" s="6">
        <f t="shared" ca="1" si="78"/>
        <v>0.57419150540476538</v>
      </c>
      <c r="EJ47" s="6">
        <f t="shared" ca="1" si="78"/>
        <v>0.57281866754504374</v>
      </c>
      <c r="EK47" s="6">
        <f t="shared" ca="1" si="78"/>
        <v>0.57146166333879234</v>
      </c>
      <c r="EL47" s="6">
        <f t="shared" ca="1" si="78"/>
        <v>0.57012033166373477</v>
      </c>
      <c r="EM47" s="6">
        <f t="shared" ca="1" si="78"/>
        <v>0.5687945118698482</v>
      </c>
      <c r="EN47" s="6">
        <f t="shared" ca="1" si="78"/>
        <v>0.5674840438623393</v>
      </c>
      <c r="EO47" s="6">
        <f t="shared" ca="1" si="78"/>
        <v>0.56618876817667119</v>
      </c>
      <c r="EP47" s="6">
        <f t="shared" ca="1" si="78"/>
        <v>0.56490852604638364</v>
      </c>
      <c r="EQ47" s="6">
        <f t="shared" ca="1" si="78"/>
        <v>0.56364315946437726</v>
      </c>
      <c r="ER47" s="6">
        <f t="shared" ca="1" si="78"/>
        <v>0.56239251123826739</v>
      </c>
      <c r="ES47" s="6">
        <f t="shared" ca="1" si="78"/>
        <v>0.56115642504035301</v>
      </c>
    </row>
    <row r="48" spans="1:149">
      <c r="A48" s="6">
        <f ca="1">LN((RAND()^(-Results!$E$4))-1)</f>
        <v>2.3808316236063174</v>
      </c>
      <c r="B48" s="6">
        <f ca="1">LN((RAND()^(-Results!$E$4))-1)</f>
        <v>6.0623113696013187</v>
      </c>
      <c r="C48" s="6">
        <f ca="1">LN((RAND()^(-Results!$E$4))-1)</f>
        <v>0.41119038997659835</v>
      </c>
      <c r="D48" s="6">
        <f ca="1">LN((RAND()^(-Results!$E$4))-1)</f>
        <v>3.5300399956912627</v>
      </c>
      <c r="E48" s="6">
        <f ca="1">LN((RAND()^(-Results!$E$4))-1)</f>
        <v>7.8551132339821814</v>
      </c>
      <c r="F48" s="6">
        <f ca="1">LN((RAND()^(-Results!$E$4))-1)</f>
        <v>1.8913814160563429</v>
      </c>
      <c r="G48" s="6">
        <f ca="1">LN((RAND()^(-Results!$E$4))-1)</f>
        <v>7.7706565214554013</v>
      </c>
      <c r="H48" s="6">
        <f t="shared" ca="1" si="5"/>
        <v>5.3151155582488023</v>
      </c>
      <c r="I48" s="10">
        <f ca="1">SUMPRODUCT(J48:O48,Results!B$12:G$12)+Results!$E$5*H48</f>
        <v>51.237591152823498</v>
      </c>
      <c r="J48" s="10">
        <f ca="1">SUMPRODUCT($A48:$F48,Results!$B$15:$G$15)</f>
        <v>8.3425970259058868</v>
      </c>
      <c r="K48" s="10">
        <f ca="1">SUMPRODUCT($A48:$F48,Results!$B$16:$G$16)</f>
        <v>20.88841210593365</v>
      </c>
      <c r="L48" s="10">
        <f ca="1">SUMPRODUCT($A48:$F48,Results!$B$17:$G$17)</f>
        <v>9.6765879512394228</v>
      </c>
      <c r="M48" s="10">
        <f ca="1">SUMPRODUCT($A48:$F48,Results!$B$18:$G$18)</f>
        <v>3.8805685737688229</v>
      </c>
      <c r="N48" s="10">
        <f ca="1">SUMPRODUCT($A48:$F48,Results!$B$19:$G$19)</f>
        <v>-2.3219593023710283</v>
      </c>
      <c r="O48" s="10">
        <f ca="1">SUMPRODUCT($A48:$F48,Results!$B$20:$G$20)</f>
        <v>-1.0900832777392853</v>
      </c>
      <c r="P48" s="10" cm="1">
        <f t="array" aca="1" ref="P48" ca="1">SUMPRODUCT(J48:O48,TRANSPOSE(BL$20:BL$25))+$AD$20-$BL$27</f>
        <v>22.213702223327743</v>
      </c>
      <c r="Q48" s="10" cm="1">
        <f t="array" aca="1" ref="Q48" ca="1">SUMPRODUCT(J48:O48,TRANSPOSE(ES$20:ES$25))+$AD$20-$ES$27</f>
        <v>20.827304794834369</v>
      </c>
      <c r="R48" s="10">
        <f ca="1">I48-Results!$E$5*H48</f>
        <v>19.346897803330684</v>
      </c>
      <c r="S48" s="10" cm="1">
        <f t="array" aca="1" ref="S48" ca="1">SUMPRODUCT(J48:O48,TRANSPOSE(AR$28:AR$33))+$AD$20-$AC$26</f>
        <v>21.377328927645557</v>
      </c>
      <c r="T48" s="10">
        <f ca="1">SUMPRODUCT(J48:O48,Results!K$9:P$9)</f>
        <v>19.566031016444384</v>
      </c>
      <c r="U48" s="10">
        <f ca="1">SUMPRODUCT(J48:O48,Results!K$9:P$9)+$AD$20-$AC$31</f>
        <v>19.669047421330205</v>
      </c>
      <c r="V48" s="10">
        <f t="shared" ca="1" si="6"/>
        <v>29.023888929495754</v>
      </c>
      <c r="W48" s="10">
        <f t="shared" ca="1" si="7"/>
        <v>30.410286357989129</v>
      </c>
      <c r="X48" s="10">
        <f t="shared" ca="1" si="8"/>
        <v>31.890693349492814</v>
      </c>
      <c r="Y48" s="10">
        <f t="shared" ca="1" si="9"/>
        <v>29.860262225177941</v>
      </c>
      <c r="Z48" s="10">
        <f t="shared" ca="1" si="10"/>
        <v>40.165119558534428</v>
      </c>
      <c r="AA48" s="10">
        <f t="shared" ca="1" si="11"/>
        <v>31.568543731493293</v>
      </c>
      <c r="AX48" s="6"/>
      <c r="AY48" s="6">
        <f t="shared" ref="AY48:CD48" ca="1" si="79">AY37/AY$41</f>
        <v>-0.419970070973746</v>
      </c>
      <c r="AZ48" s="6">
        <f t="shared" ca="1" si="79"/>
        <v>-0.37112478846433705</v>
      </c>
      <c r="BA48" s="6">
        <f t="shared" ca="1" si="79"/>
        <v>-0.34705530087048764</v>
      </c>
      <c r="BB48" s="6">
        <f t="shared" ca="1" si="79"/>
        <v>-0.33359654835336611</v>
      </c>
      <c r="BC48" s="6">
        <f t="shared" ca="1" si="79"/>
        <v>-0.32593867060335763</v>
      </c>
      <c r="BD48" s="6">
        <f t="shared" ca="1" si="79"/>
        <v>-0.32151348928216095</v>
      </c>
      <c r="BE48" s="6">
        <f t="shared" ca="1" si="79"/>
        <v>-0.31907835102949472</v>
      </c>
      <c r="BF48" s="6">
        <f t="shared" ca="1" si="79"/>
        <v>-0.31795564059186382</v>
      </c>
      <c r="BG48" s="6">
        <f t="shared" ca="1" si="79"/>
        <v>-0.3177479781383693</v>
      </c>
      <c r="BH48" s="6">
        <f t="shared" ca="1" si="79"/>
        <v>-0.31820716980037184</v>
      </c>
      <c r="BI48" s="6">
        <f t="shared" ca="1" si="79"/>
        <v>-0.31916995959177125</v>
      </c>
      <c r="BJ48" s="6">
        <f t="shared" ca="1" si="79"/>
        <v>-0.32052416456491234</v>
      </c>
      <c r="BK48" s="6">
        <f t="shared" ca="1" si="79"/>
        <v>-0.32218974905932052</v>
      </c>
      <c r="BL48" s="6">
        <f t="shared" ca="1" si="79"/>
        <v>-0.32410771219498119</v>
      </c>
      <c r="BM48" s="6">
        <f t="shared" ca="1" si="79"/>
        <v>-0.32623328352164099</v>
      </c>
      <c r="BN48" s="6">
        <f t="shared" ca="1" si="79"/>
        <v>-0.32853160476512494</v>
      </c>
      <c r="BO48" s="6">
        <f t="shared" ca="1" si="79"/>
        <v>-0.33097490358411702</v>
      </c>
      <c r="BP48" s="6">
        <f t="shared" ca="1" si="79"/>
        <v>-0.33354059374128686</v>
      </c>
      <c r="BQ48" s="6">
        <f t="shared" ca="1" si="79"/>
        <v>-0.33620996780839069</v>
      </c>
      <c r="BR48" s="6">
        <f t="shared" ca="1" si="79"/>
        <v>-0.33896727881097199</v>
      </c>
      <c r="BS48" s="6">
        <f t="shared" ca="1" si="79"/>
        <v>-0.34179908304758155</v>
      </c>
      <c r="BT48" s="6">
        <f t="shared" ca="1" si="79"/>
        <v>-0.34469376183377459</v>
      </c>
      <c r="BU48" s="6">
        <f t="shared" ca="1" si="79"/>
        <v>-0.34764116800580364</v>
      </c>
      <c r="BV48" s="6">
        <f t="shared" ca="1" si="79"/>
        <v>-0.35063236078435844</v>
      </c>
      <c r="BW48" s="6">
        <f t="shared" ca="1" si="79"/>
        <v>-0.35365940409179869</v>
      </c>
      <c r="BX48" s="6">
        <f t="shared" ca="1" si="79"/>
        <v>-0.35671521100448772</v>
      </c>
      <c r="BY48" s="6">
        <f t="shared" ca="1" si="79"/>
        <v>-0.35979342212519588</v>
      </c>
      <c r="BZ48" s="6">
        <f t="shared" ca="1" si="79"/>
        <v>-0.36288830915073744</v>
      </c>
      <c r="CA48" s="6">
        <f t="shared" ca="1" si="79"/>
        <v>-0.36599469733341627</v>
      </c>
      <c r="CB48" s="6">
        <f t="shared" ca="1" si="79"/>
        <v>-0.36910790224069323</v>
      </c>
      <c r="CC48" s="6">
        <f t="shared" ca="1" si="79"/>
        <v>-0.37222367743301965</v>
      </c>
      <c r="CD48" s="6">
        <f t="shared" ca="1" si="79"/>
        <v>-0.37533817055538782</v>
      </c>
      <c r="CE48" s="6">
        <f t="shared" ref="CE48:DJ48" ca="1" si="80">CE37/CE$41</f>
        <v>-0.37844788597494716</v>
      </c>
      <c r="CF48" s="6">
        <f t="shared" ca="1" si="80"/>
        <v>-0.38154965256399687</v>
      </c>
      <c r="CG48" s="6">
        <f t="shared" ca="1" si="80"/>
        <v>-0.38464059557251051</v>
      </c>
      <c r="CH48" s="6">
        <f t="shared" ca="1" si="80"/>
        <v>-0.38771811179050186</v>
      </c>
      <c r="CI48" s="6">
        <f t="shared" ca="1" si="80"/>
        <v>-0.39077984739174215</v>
      </c>
      <c r="CJ48" s="6">
        <f t="shared" ca="1" si="80"/>
        <v>-0.39382367799356099</v>
      </c>
      <c r="CK48" s="6">
        <f t="shared" ca="1" si="80"/>
        <v>-0.39684769057508795</v>
      </c>
      <c r="CL48" s="6">
        <f t="shared" ca="1" si="80"/>
        <v>-0.39985016697728237</v>
      </c>
      <c r="CM48" s="6">
        <f t="shared" ca="1" si="80"/>
        <v>-0.40282956876916054</v>
      </c>
      <c r="CN48" s="6">
        <f t="shared" ca="1" si="80"/>
        <v>-0.40578452331067</v>
      </c>
      <c r="CO48" s="6">
        <f t="shared" ca="1" si="80"/>
        <v>-0.40871381087740699</v>
      </c>
      <c r="CP48" s="6">
        <f t="shared" ca="1" si="80"/>
        <v>-0.41161635273858271</v>
      </c>
      <c r="CQ48" s="6">
        <f t="shared" ca="1" si="80"/>
        <v>-0.41449120009943746</v>
      </c>
      <c r="CR48" s="6">
        <f t="shared" ca="1" si="80"/>
        <v>-0.41733752383424699</v>
      </c>
      <c r="CS48" s="6">
        <f t="shared" ca="1" si="80"/>
        <v>-0.42015460494738477</v>
      </c>
      <c r="CT48" s="6">
        <f t="shared" ca="1" si="80"/>
        <v>-0.42294182570849786</v>
      </c>
      <c r="CU48" s="6">
        <f t="shared" ca="1" si="80"/>
        <v>-0.4256986614144232</v>
      </c>
      <c r="CV48" s="6">
        <f t="shared" ca="1" si="80"/>
        <v>-0.4284246727355393</v>
      </c>
      <c r="CW48" s="6">
        <f t="shared" ca="1" si="80"/>
        <v>-0.43111949860820403</v>
      </c>
      <c r="CX48" s="6">
        <f t="shared" ca="1" si="80"/>
        <v>-0.43378284963808167</v>
      </c>
      <c r="CY48" s="6">
        <f t="shared" ca="1" si="80"/>
        <v>-0.43641450198171822</v>
      </c>
      <c r="CZ48" s="6">
        <f t="shared" ca="1" si="80"/>
        <v>-0.43901429167587003</v>
      </c>
      <c r="DA48" s="6">
        <f t="shared" ca="1" si="80"/>
        <v>-0.44158210938591186</v>
      </c>
      <c r="DB48" s="6">
        <f t="shared" ca="1" si="80"/>
        <v>-0.4441178955462835</v>
      </c>
      <c r="DC48" s="6">
        <f t="shared" ca="1" si="80"/>
        <v>-0.44662163586738934</v>
      </c>
      <c r="DD48" s="6">
        <f t="shared" ca="1" si="80"/>
        <v>-0.44909335718472554</v>
      </c>
      <c r="DE48" s="6">
        <f t="shared" ca="1" si="80"/>
        <v>-0.45153312362729353</v>
      </c>
      <c r="DF48" s="6">
        <f t="shared" ca="1" si="80"/>
        <v>-0.45394103308356565</v>
      </c>
      <c r="DG48" s="6">
        <f t="shared" ca="1" si="80"/>
        <v>-0.45631721394445551</v>
      </c>
      <c r="DH48" s="6">
        <f t="shared" ca="1" si="80"/>
        <v>-0.45866182210386924</v>
      </c>
      <c r="DI48" s="6">
        <f t="shared" ca="1" si="80"/>
        <v>-0.46097503819851715</v>
      </c>
      <c r="DJ48" s="6">
        <f t="shared" ca="1" si="80"/>
        <v>-0.46325706506972991</v>
      </c>
      <c r="DK48" s="6">
        <f t="shared" ref="DK48:ES48" ca="1" si="81">DK37/DK$41</f>
        <v>-0.46550812543105541</v>
      </c>
      <c r="DL48" s="6">
        <f t="shared" ca="1" si="81"/>
        <v>-0.46772845972640381</v>
      </c>
      <c r="DM48" s="6">
        <f t="shared" ca="1" si="81"/>
        <v>-0.46991832416447721</v>
      </c>
      <c r="DN48" s="6">
        <f t="shared" ca="1" si="81"/>
        <v>-0.47207798891613439</v>
      </c>
      <c r="DO48" s="6">
        <f t="shared" ca="1" si="81"/>
        <v>-0.47420773646223119</v>
      </c>
      <c r="DP48" s="6">
        <f t="shared" ca="1" si="81"/>
        <v>-0.47630786008031728</v>
      </c>
      <c r="DQ48" s="6">
        <f t="shared" ca="1" si="81"/>
        <v>-0.47837866245937821</v>
      </c>
      <c r="DR48" s="6">
        <f t="shared" ca="1" si="81"/>
        <v>-0.48042045443256753</v>
      </c>
      <c r="DS48" s="6">
        <f t="shared" ca="1" si="81"/>
        <v>-0.48243355381860309</v>
      </c>
      <c r="DT48" s="6">
        <f t="shared" ca="1" si="81"/>
        <v>-0.48441828436317513</v>
      </c>
      <c r="DU48" s="6">
        <f t="shared" ca="1" si="81"/>
        <v>-0.48637497477236175</v>
      </c>
      <c r="DV48" s="6">
        <f t="shared" ca="1" si="81"/>
        <v>-0.48830395783064184</v>
      </c>
      <c r="DW48" s="6">
        <f t="shared" ca="1" si="81"/>
        <v>-0.49020556959666556</v>
      </c>
      <c r="DX48" s="6">
        <f t="shared" ca="1" si="81"/>
        <v>-0.49208014867046346</v>
      </c>
      <c r="DY48" s="6">
        <f t="shared" ca="1" si="81"/>
        <v>-0.4939280355262704</v>
      </c>
      <c r="DZ48" s="6">
        <f t="shared" ca="1" si="81"/>
        <v>-0.4957495719055951</v>
      </c>
      <c r="EA48" s="6">
        <f t="shared" ca="1" si="81"/>
        <v>-0.49754510026559134</v>
      </c>
      <c r="EB48" s="6">
        <f t="shared" ca="1" si="81"/>
        <v>-0.4993149632781827</v>
      </c>
      <c r="EC48" s="6">
        <f t="shared" ca="1" si="81"/>
        <v>-0.501059503375755</v>
      </c>
      <c r="ED48" s="6">
        <f t="shared" ca="1" si="81"/>
        <v>-0.50277906233956882</v>
      </c>
      <c r="EE48" s="6">
        <f t="shared" ca="1" si="81"/>
        <v>-0.50447398092736029</v>
      </c>
      <c r="EF48" s="6">
        <f t="shared" ca="1" si="81"/>
        <v>-0.50614459853687943</v>
      </c>
      <c r="EG48" s="6">
        <f t="shared" ca="1" si="81"/>
        <v>-0.50779125290238603</v>
      </c>
      <c r="EH48" s="6">
        <f t="shared" ca="1" si="81"/>
        <v>-0.50941427982136711</v>
      </c>
      <c r="EI48" s="6">
        <f t="shared" ca="1" si="81"/>
        <v>-0.51101401290896076</v>
      </c>
      <c r="EJ48" s="6">
        <f t="shared" ca="1" si="81"/>
        <v>-0.51259078337778263</v>
      </c>
      <c r="EK48" s="6">
        <f t="shared" ca="1" si="81"/>
        <v>-0.51414491984104083</v>
      </c>
      <c r="EL48" s="6">
        <f t="shared" ca="1" si="81"/>
        <v>-0.51567674813699504</v>
      </c>
      <c r="EM48" s="6">
        <f t="shared" ca="1" si="81"/>
        <v>-0.51718659117298116</v>
      </c>
      <c r="EN48" s="6">
        <f t="shared" ca="1" si="81"/>
        <v>-0.51867476878736662</v>
      </c>
      <c r="EO48" s="6">
        <f t="shared" ca="1" si="81"/>
        <v>-0.52014159762793943</v>
      </c>
      <c r="EP48" s="6">
        <f t="shared" ca="1" si="81"/>
        <v>-0.52158739104535001</v>
      </c>
      <c r="EQ48" s="6">
        <f t="shared" ca="1" si="81"/>
        <v>-0.52301245900034954</v>
      </c>
      <c r="ER48" s="6">
        <f t="shared" ca="1" si="81"/>
        <v>-0.5244171079836607</v>
      </c>
      <c r="ES48" s="6">
        <f t="shared" ca="1" si="81"/>
        <v>-0.52580164094742077</v>
      </c>
    </row>
    <row r="49" spans="1:149">
      <c r="A49" s="6">
        <f ca="1">LN((RAND()^(-Results!$E$4))-1)</f>
        <v>0.65108289508481987</v>
      </c>
      <c r="B49" s="6">
        <f ca="1">LN((RAND()^(-Results!$E$4))-1)</f>
        <v>1.4311083256049981</v>
      </c>
      <c r="C49" s="6">
        <f ca="1">LN((RAND()^(-Results!$E$4))-1)</f>
        <v>5.3800488343487158</v>
      </c>
      <c r="D49" s="6">
        <f ca="1">LN((RAND()^(-Results!$E$4))-1)</f>
        <v>1.3623436756771932</v>
      </c>
      <c r="E49" s="6">
        <f ca="1">LN((RAND()^(-Results!$E$4))-1)</f>
        <v>1.0544125590134488</v>
      </c>
      <c r="F49" s="6">
        <f ca="1">LN((RAND()^(-Results!$E$4))-1)</f>
        <v>2.1227018277785721</v>
      </c>
      <c r="G49" s="6">
        <f ca="1">LN((RAND()^(-Results!$E$4))-1)</f>
        <v>0.7842035142437237</v>
      </c>
      <c r="H49" s="6">
        <f t="shared" ca="1" si="5"/>
        <v>-1.6713374489628747</v>
      </c>
      <c r="I49" s="10">
        <f ca="1">SUMPRODUCT(J49:O49,Results!B$12:G$12)+Results!$E$5*H49</f>
        <v>-2.2466150641225155</v>
      </c>
      <c r="J49" s="10">
        <f ca="1">SUMPRODUCT($A49:$F49,Results!$B$15:$G$15)</f>
        <v>15.00495632834539</v>
      </c>
      <c r="K49" s="10">
        <f ca="1">SUMPRODUCT($A49:$F49,Results!$B$16:$G$16)</f>
        <v>15.593322329591359</v>
      </c>
      <c r="L49" s="10">
        <f ca="1">SUMPRODUCT($A49:$F49,Results!$B$17:$G$17)</f>
        <v>2.5586274921836876</v>
      </c>
      <c r="M49" s="10">
        <f ca="1">SUMPRODUCT($A49:$F49,Results!$B$18:$G$18)</f>
        <v>2.6983394243607224</v>
      </c>
      <c r="N49" s="10">
        <f ca="1">SUMPRODUCT($A49:$F49,Results!$B$19:$G$19)</f>
        <v>-2.3546460827514397</v>
      </c>
      <c r="O49" s="10">
        <f ca="1">SUMPRODUCT($A49:$F49,Results!$B$20:$G$20)</f>
        <v>9.237573073852122</v>
      </c>
      <c r="P49" s="10" cm="1">
        <f t="array" aca="1" ref="P49" ca="1">SUMPRODUCT(J49:O49,TRANSPOSE(BL$20:BL$25))+$AD$20-$BL$27</f>
        <v>8.0879703136240444</v>
      </c>
      <c r="Q49" s="10" cm="1">
        <f t="array" aca="1" ref="Q49" ca="1">SUMPRODUCT(J49:O49,TRANSPOSE(ES$20:ES$25))+$AD$20-$ES$27</f>
        <v>7.950307846981385</v>
      </c>
      <c r="R49" s="10">
        <f ca="1">I49-Results!$E$5*H49</f>
        <v>7.7814096296547319</v>
      </c>
      <c r="S49" s="10" cm="1">
        <f t="array" aca="1" ref="S49" ca="1">SUMPRODUCT(J49:O49,TRANSPOSE(AR$28:AR$33))+$AD$20-$AC$26</f>
        <v>12.726890398210385</v>
      </c>
      <c r="T49" s="10">
        <f ca="1">SUMPRODUCT(J49:O49,Results!K$9:P$9)</f>
        <v>8.0749864193189733</v>
      </c>
      <c r="U49" s="10">
        <f ca="1">SUMPRODUCT(J49:O49,Results!K$9:P$9)+$AD$20-$AC$31</f>
        <v>8.1780028242047944</v>
      </c>
      <c r="V49" s="10">
        <f t="shared" ca="1" si="6"/>
        <v>-10.33458537774656</v>
      </c>
      <c r="W49" s="10">
        <f t="shared" ca="1" si="7"/>
        <v>-10.196922911103901</v>
      </c>
      <c r="X49" s="10">
        <f t="shared" ca="1" si="8"/>
        <v>-10.028024693777247</v>
      </c>
      <c r="Y49" s="10">
        <f t="shared" ca="1" si="9"/>
        <v>-14.9735054623329</v>
      </c>
      <c r="Z49" s="10">
        <f t="shared" ca="1" si="10"/>
        <v>-13.319086658411585</v>
      </c>
      <c r="AA49" s="10">
        <f t="shared" ca="1" si="11"/>
        <v>-10.42461788832731</v>
      </c>
      <c r="AX49" s="6"/>
      <c r="AY49" s="6">
        <f t="shared" ref="AY49:CD49" ca="1" si="82">AY38/AY$41</f>
        <v>0.68756625473420763</v>
      </c>
      <c r="AZ49" s="6">
        <f t="shared" ca="1" si="82"/>
        <v>0.62138232569817919</v>
      </c>
      <c r="BA49" s="6">
        <f t="shared" ca="1" si="82"/>
        <v>0.58996919177993978</v>
      </c>
      <c r="BB49" s="6">
        <f t="shared" ca="1" si="82"/>
        <v>0.5714529112219684</v>
      </c>
      <c r="BC49" s="6">
        <f t="shared" ca="1" si="82"/>
        <v>0.55983800021050001</v>
      </c>
      <c r="BD49" s="6">
        <f t="shared" ca="1" si="82"/>
        <v>0.55197828271117333</v>
      </c>
      <c r="BE49" s="6">
        <f t="shared" ca="1" si="82"/>
        <v>0.54639597238715243</v>
      </c>
      <c r="BF49" s="6">
        <f t="shared" ca="1" si="82"/>
        <v>0.54229137044003239</v>
      </c>
      <c r="BG49" s="6">
        <f t="shared" ca="1" si="82"/>
        <v>0.53919536049403638</v>
      </c>
      <c r="BH49" s="6">
        <f t="shared" ca="1" si="82"/>
        <v>0.53681437171632085</v>
      </c>
      <c r="BI49" s="6">
        <f t="shared" ca="1" si="82"/>
        <v>0.53495519738953234</v>
      </c>
      <c r="BJ49" s="6">
        <f t="shared" ca="1" si="82"/>
        <v>0.53348544376079465</v>
      </c>
      <c r="BK49" s="6">
        <f t="shared" ca="1" si="82"/>
        <v>0.53231132758511712</v>
      </c>
      <c r="BL49" s="6">
        <f t="shared" ca="1" si="82"/>
        <v>0.53136455028408835</v>
      </c>
      <c r="BM49" s="6">
        <f t="shared" ca="1" si="82"/>
        <v>0.53059419687482279</v>
      </c>
      <c r="BN49" s="6">
        <f t="shared" ca="1" si="82"/>
        <v>0.52996155176613891</v>
      </c>
      <c r="BO49" s="6">
        <f t="shared" ca="1" si="82"/>
        <v>0.52943667622571544</v>
      </c>
      <c r="BP49" s="6">
        <f t="shared" ca="1" si="82"/>
        <v>0.52899608657655262</v>
      </c>
      <c r="BQ49" s="6">
        <f t="shared" ca="1" si="82"/>
        <v>0.52862114071128918</v>
      </c>
      <c r="BR49" s="6">
        <f t="shared" ca="1" si="82"/>
        <v>0.52829689236210431</v>
      </c>
      <c r="BS49" s="6">
        <f t="shared" ca="1" si="82"/>
        <v>0.52801126144876243</v>
      </c>
      <c r="BT49" s="6">
        <f t="shared" ca="1" si="82"/>
        <v>0.52775442245992599</v>
      </c>
      <c r="BU49" s="6">
        <f t="shared" ca="1" si="82"/>
        <v>0.52751834606755299</v>
      </c>
      <c r="BV49" s="6">
        <f t="shared" ca="1" si="82"/>
        <v>0.52729645028347261</v>
      </c>
      <c r="BW49" s="6">
        <f t="shared" ca="1" si="82"/>
        <v>0.52708333116443085</v>
      </c>
      <c r="BX49" s="6">
        <f t="shared" ca="1" si="82"/>
        <v>0.52687455213527112</v>
      </c>
      <c r="BY49" s="6">
        <f t="shared" ca="1" si="82"/>
        <v>0.52666647710449022</v>
      </c>
      <c r="BZ49" s="6">
        <f t="shared" ca="1" si="82"/>
        <v>0.52645613672498393</v>
      </c>
      <c r="CA49" s="6">
        <f t="shared" ca="1" si="82"/>
        <v>0.52624112005538304</v>
      </c>
      <c r="CB49" s="6">
        <f t="shared" ca="1" si="82"/>
        <v>0.52601948592090253</v>
      </c>
      <c r="CC49" s="6">
        <f t="shared" ca="1" si="82"/>
        <v>0.5257896897291704</v>
      </c>
      <c r="CD49" s="6">
        <f t="shared" ca="1" si="82"/>
        <v>0.52555052254651013</v>
      </c>
      <c r="CE49" s="6">
        <f t="shared" ref="CE49:DJ49" ca="1" si="83">CE38/CE$41</f>
        <v>0.52530106000509547</v>
      </c>
      <c r="CF49" s="6">
        <f t="shared" ca="1" si="83"/>
        <v>0.52504061917415645</v>
      </c>
      <c r="CG49" s="6">
        <f t="shared" ca="1" si="83"/>
        <v>0.52476872194628899</v>
      </c>
      <c r="CH49" s="6">
        <f t="shared" ca="1" si="83"/>
        <v>0.52448506380295556</v>
      </c>
      <c r="CI49" s="6">
        <f t="shared" ca="1" si="83"/>
        <v>0.52418948705979229</v>
      </c>
      <c r="CJ49" s="6">
        <f t="shared" ca="1" si="83"/>
        <v>0.52388195787253866</v>
      </c>
      <c r="CK49" s="6">
        <f t="shared" ca="1" si="83"/>
        <v>0.52356254642288425</v>
      </c>
      <c r="CL49" s="6">
        <f t="shared" ca="1" si="83"/>
        <v>0.52323140981080618</v>
      </c>
      <c r="CM49" s="6">
        <f t="shared" ca="1" si="83"/>
        <v>0.52288877726382332</v>
      </c>
      <c r="CN49" s="6">
        <f t="shared" ca="1" si="83"/>
        <v>0.52253493733970047</v>
      </c>
      <c r="CO49" s="6">
        <f t="shared" ca="1" si="83"/>
        <v>0.52217022685172743</v>
      </c>
      <c r="CP49" s="6">
        <f t="shared" ca="1" si="83"/>
        <v>0.52179502128792177</v>
      </c>
      <c r="CQ49" s="6">
        <f t="shared" ca="1" si="83"/>
        <v>0.52140972652972528</v>
      </c>
      <c r="CR49" s="6">
        <f t="shared" ca="1" si="83"/>
        <v>0.52101477170375843</v>
      </c>
      <c r="CS49" s="6">
        <f t="shared" ca="1" si="83"/>
        <v>0.52061060302331108</v>
      </c>
      <c r="CT49" s="6">
        <f t="shared" ca="1" si="83"/>
        <v>0.52019767849550558</v>
      </c>
      <c r="CU49" s="6">
        <f t="shared" ca="1" si="83"/>
        <v>0.51977646338626138</v>
      </c>
      <c r="CV49" s="6">
        <f t="shared" ca="1" si="83"/>
        <v>0.5193474263489064</v>
      </c>
      <c r="CW49" s="6">
        <f t="shared" ca="1" si="83"/>
        <v>0.51891103613399781</v>
      </c>
      <c r="CX49" s="6">
        <f t="shared" ca="1" si="83"/>
        <v>0.5184677588079899</v>
      </c>
      <c r="CY49" s="6">
        <f t="shared" ca="1" si="83"/>
        <v>0.51801805541710599</v>
      </c>
      <c r="CZ49" s="6">
        <f t="shared" ca="1" si="83"/>
        <v>0.51756238004035637</v>
      </c>
      <c r="DA49" s="6">
        <f t="shared" ca="1" si="83"/>
        <v>0.51710117818226886</v>
      </c>
      <c r="DB49" s="6">
        <f t="shared" ca="1" si="83"/>
        <v>0.51663488546172276</v>
      </c>
      <c r="DC49" s="6">
        <f t="shared" ca="1" si="83"/>
        <v>0.51616392655839516</v>
      </c>
      <c r="DD49" s="6">
        <f t="shared" ca="1" si="83"/>
        <v>0.51568871438284325</v>
      </c>
      <c r="DE49" s="6">
        <f t="shared" ca="1" si="83"/>
        <v>0.51520964944025416</v>
      </c>
      <c r="DF49" s="6">
        <f t="shared" ca="1" si="83"/>
        <v>0.51472711936142357</v>
      </c>
      <c r="DG49" s="6">
        <f t="shared" ca="1" si="83"/>
        <v>0.51424149857767187</v>
      </c>
      <c r="DH49" s="6">
        <f t="shared" ca="1" si="83"/>
        <v>0.51375314811918504</v>
      </c>
      <c r="DI49" s="6">
        <f t="shared" ca="1" si="83"/>
        <v>0.51326241551874496</v>
      </c>
      <c r="DJ49" s="6">
        <f t="shared" ca="1" si="83"/>
        <v>0.51276963480500315</v>
      </c>
      <c r="DK49" s="6">
        <f t="shared" ref="DK49:ES49" ca="1" si="84">DK38/DK$41</f>
        <v>0.51227512657140251</v>
      </c>
      <c r="DL49" s="6">
        <f t="shared" ca="1" si="84"/>
        <v>0.51177919810857564</v>
      </c>
      <c r="DM49" s="6">
        <f t="shared" ca="1" si="84"/>
        <v>0.51128214358958102</v>
      </c>
      <c r="DN49" s="6">
        <f t="shared" ca="1" si="84"/>
        <v>0.51078424429869296</v>
      </c>
      <c r="DO49" s="6">
        <f t="shared" ca="1" si="84"/>
        <v>0.51028576889566379</v>
      </c>
      <c r="DP49" s="6">
        <f t="shared" ca="1" si="84"/>
        <v>0.5097869737084354</v>
      </c>
      <c r="DQ49" s="6">
        <f t="shared" ca="1" si="84"/>
        <v>0.50928810304821637</v>
      </c>
      <c r="DR49" s="6">
        <f t="shared" ca="1" si="84"/>
        <v>0.50878938954166752</v>
      </c>
      <c r="DS49" s="6">
        <f t="shared" ca="1" si="84"/>
        <v>0.5082910544756678</v>
      </c>
      <c r="DT49" s="6">
        <f t="shared" ca="1" si="84"/>
        <v>0.50779330815077195</v>
      </c>
      <c r="DU49" s="6">
        <f t="shared" ca="1" si="84"/>
        <v>0.50729635024003883</v>
      </c>
      <c r="DV49" s="6">
        <f t="shared" ca="1" si="84"/>
        <v>0.50680037015039836</v>
      </c>
      <c r="DW49" s="6">
        <f t="shared" ca="1" si="84"/>
        <v>0.50630554738416256</v>
      </c>
      <c r="DX49" s="6">
        <f t="shared" ca="1" si="84"/>
        <v>0.5058120518986633</v>
      </c>
      <c r="DY49" s="6">
        <f t="shared" ca="1" si="84"/>
        <v>0.50532004446233003</v>
      </c>
      <c r="DZ49" s="6">
        <f t="shared" ca="1" si="84"/>
        <v>0.50482967700580805</v>
      </c>
      <c r="EA49" s="6">
        <f t="shared" ca="1" si="84"/>
        <v>0.50434109296697049</v>
      </c>
      <c r="EB49" s="6">
        <f t="shared" ca="1" si="84"/>
        <v>0.50385442762889399</v>
      </c>
      <c r="EC49" s="6">
        <f t="shared" ca="1" si="84"/>
        <v>0.50336980845005341</v>
      </c>
      <c r="ED49" s="6">
        <f t="shared" ca="1" si="84"/>
        <v>0.50288735538615781</v>
      </c>
      <c r="EE49" s="6">
        <f t="shared" ca="1" si="84"/>
        <v>0.50240718120318695</v>
      </c>
      <c r="EF49" s="6">
        <f t="shared" ca="1" si="84"/>
        <v>0.50192939178130747</v>
      </c>
      <c r="EG49" s="6">
        <f t="shared" ca="1" si="84"/>
        <v>0.50145408640945199</v>
      </c>
      <c r="EH49" s="6">
        <f t="shared" ca="1" si="84"/>
        <v>0.50098135807043132</v>
      </c>
      <c r="EI49" s="6">
        <f t="shared" ca="1" si="84"/>
        <v>0.50051129371652248</v>
      </c>
      <c r="EJ49" s="6">
        <f t="shared" ca="1" si="84"/>
        <v>0.50004397453553928</v>
      </c>
      <c r="EK49" s="6">
        <f t="shared" ca="1" si="84"/>
        <v>0.49957947620744492</v>
      </c>
      <c r="EL49" s="6">
        <f t="shared" ca="1" si="84"/>
        <v>0.49911786915160944</v>
      </c>
      <c r="EM49" s="6">
        <f t="shared" ca="1" si="84"/>
        <v>0.49865921876484637</v>
      </c>
      <c r="EN49" s="6">
        <f t="shared" ca="1" si="84"/>
        <v>0.49820358565040085</v>
      </c>
      <c r="EO49" s="6">
        <f t="shared" ca="1" si="84"/>
        <v>0.49775102583807812</v>
      </c>
      <c r="EP49" s="6">
        <f t="shared" ca="1" si="84"/>
        <v>0.4973015909957198</v>
      </c>
      <c r="EQ49" s="6">
        <f t="shared" ca="1" si="84"/>
        <v>0.49685532863225818</v>
      </c>
      <c r="ER49" s="6">
        <f t="shared" ca="1" si="84"/>
        <v>0.49641228229257567</v>
      </c>
      <c r="ES49" s="6">
        <f t="shared" ca="1" si="84"/>
        <v>0.4959724917444186</v>
      </c>
    </row>
    <row r="50" spans="1:149">
      <c r="A50" s="6">
        <f ca="1">LN((RAND()^(-Results!$E$4))-1)</f>
        <v>-0.13052853448652613</v>
      </c>
      <c r="B50" s="6">
        <f ca="1">LN((RAND()^(-Results!$E$4))-1)</f>
        <v>0.37023345166464483</v>
      </c>
      <c r="C50" s="6">
        <f ca="1">LN((RAND()^(-Results!$E$4))-1)</f>
        <v>4.0682421729577083</v>
      </c>
      <c r="D50" s="6">
        <f ca="1">LN((RAND()^(-Results!$E$4))-1)</f>
        <v>5.3242563035548276</v>
      </c>
      <c r="E50" s="6">
        <f ca="1">LN((RAND()^(-Results!$E$4))-1)</f>
        <v>-1.8416163640877714</v>
      </c>
      <c r="F50" s="6">
        <f ca="1">LN((RAND()^(-Results!$E$4))-1)</f>
        <v>-0.12860995934663921</v>
      </c>
      <c r="G50" s="6">
        <f ca="1">LN((RAND()^(-Results!$E$4))-1)</f>
        <v>6.1563606669654503</v>
      </c>
      <c r="H50" s="6">
        <f t="shared" ca="1" si="5"/>
        <v>3.7008197037588517</v>
      </c>
      <c r="I50" s="10">
        <f ca="1">SUMPRODUCT(J50:O50,Results!B$12:G$12)+Results!$E$5*H50</f>
        <v>8.5103030453484649</v>
      </c>
      <c r="J50" s="10">
        <f ca="1">SUMPRODUCT($A50:$F50,Results!$B$15:$G$15)</f>
        <v>2.2918366696455919</v>
      </c>
      <c r="K50" s="10">
        <f ca="1">SUMPRODUCT($A50:$F50,Results!$B$16:$G$16)</f>
        <v>-9.963519285158382</v>
      </c>
      <c r="L50" s="10">
        <f ca="1">SUMPRODUCT($A50:$F50,Results!$B$17:$G$17)</f>
        <v>5.7520275113127948</v>
      </c>
      <c r="M50" s="10">
        <f ca="1">SUMPRODUCT($A50:$F50,Results!$B$18:$G$18)</f>
        <v>-6.8451441681352785</v>
      </c>
      <c r="N50" s="10">
        <f ca="1">SUMPRODUCT($A50:$F50,Results!$B$19:$G$19)</f>
        <v>-3.2027637727883311</v>
      </c>
      <c r="O50" s="10">
        <f ca="1">SUMPRODUCT($A50:$F50,Results!$B$20:$G$20)</f>
        <v>28.060793639060481</v>
      </c>
      <c r="P50" s="10" cm="1">
        <f t="array" aca="1" ref="P50" ca="1">SUMPRODUCT(J50:O50,TRANSPOSE(BL$20:BL$25))+$AD$20-$BL$27</f>
        <v>-15.49476115093082</v>
      </c>
      <c r="Q50" s="10" cm="1">
        <f t="array" aca="1" ref="Q50" ca="1">SUMPRODUCT(J50:O50,TRANSPOSE(ES$20:ES$25))+$AD$20-$ES$27</f>
        <v>-14.717185452280082</v>
      </c>
      <c r="R50" s="10">
        <f ca="1">I50-Results!$E$5*H50</f>
        <v>-13.694615177204646</v>
      </c>
      <c r="S50" s="10" cm="1">
        <f t="array" aca="1" ref="S50" ca="1">SUMPRODUCT(J50:O50,TRANSPOSE(AR$28:AR$33))+$AD$20-$AC$26</f>
        <v>-11.968539877365725</v>
      </c>
      <c r="T50" s="10">
        <f ca="1">SUMPRODUCT(J50:O50,Results!K$9:P$9)</f>
        <v>-14.364276033915065</v>
      </c>
      <c r="U50" s="10">
        <f ca="1">SUMPRODUCT(J50:O50,Results!K$9:P$9)+$AD$20-$AC$31</f>
        <v>-14.261259629029245</v>
      </c>
      <c r="V50" s="10">
        <f t="shared" ca="1" si="6"/>
        <v>24.005064196279285</v>
      </c>
      <c r="W50" s="10">
        <f t="shared" ca="1" si="7"/>
        <v>23.227488497628549</v>
      </c>
      <c r="X50" s="10">
        <f t="shared" ca="1" si="8"/>
        <v>22.204918222553111</v>
      </c>
      <c r="Y50" s="10">
        <f t="shared" ca="1" si="9"/>
        <v>20.47884292271419</v>
      </c>
      <c r="Z50" s="10">
        <f t="shared" ca="1" si="10"/>
        <v>-2.5621685489406048</v>
      </c>
      <c r="AA50" s="10">
        <f t="shared" ca="1" si="11"/>
        <v>22.771562674377712</v>
      </c>
      <c r="AX50" s="6"/>
      <c r="AY50" s="6">
        <f t="shared" ref="AY50:CD50" ca="1" si="85">AY39/AY$41</f>
        <v>0.1812991325656827</v>
      </c>
      <c r="AZ50" s="6">
        <f t="shared" ca="1" si="85"/>
        <v>5.6040138332854933E-3</v>
      </c>
      <c r="BA50" s="6">
        <f t="shared" ca="1" si="85"/>
        <v>-6.0890060235891288E-2</v>
      </c>
      <c r="BB50" s="6">
        <f t="shared" ca="1" si="85"/>
        <v>-9.6934624881617457E-2</v>
      </c>
      <c r="BC50" s="6">
        <f t="shared" ca="1" si="85"/>
        <v>-0.11893197843065888</v>
      </c>
      <c r="BD50" s="6">
        <f t="shared" ca="1" si="85"/>
        <v>-0.13361878329945537</v>
      </c>
      <c r="BE50" s="6">
        <f t="shared" ca="1" si="85"/>
        <v>-0.14406199883771087</v>
      </c>
      <c r="BF50" s="6">
        <f t="shared" ca="1" si="85"/>
        <v>-0.15184071406967636</v>
      </c>
      <c r="BG50" s="6">
        <f t="shared" ca="1" si="85"/>
        <v>-0.15784551974284905</v>
      </c>
      <c r="BH50" s="6">
        <f t="shared" ca="1" si="85"/>
        <v>-0.16261394948040958</v>
      </c>
      <c r="BI50" s="6">
        <f t="shared" ca="1" si="85"/>
        <v>-0.16648882700045531</v>
      </c>
      <c r="BJ50" s="6">
        <f t="shared" ca="1" si="85"/>
        <v>-0.16969873828567233</v>
      </c>
      <c r="BK50" s="6">
        <f t="shared" ca="1" si="85"/>
        <v>-0.1724017987169548</v>
      </c>
      <c r="BL50" s="6">
        <f t="shared" ca="1" si="85"/>
        <v>-0.17471077669277912</v>
      </c>
      <c r="BM50" s="6">
        <f t="shared" ca="1" si="85"/>
        <v>-0.17670819985606331</v>
      </c>
      <c r="BN50" s="6">
        <f t="shared" ca="1" si="85"/>
        <v>-0.17845580343247405</v>
      </c>
      <c r="BO50" s="6">
        <f t="shared" ca="1" si="85"/>
        <v>-0.18000064448538583</v>
      </c>
      <c r="BP50" s="6">
        <f t="shared" ca="1" si="85"/>
        <v>-0.18137917747267307</v>
      </c>
      <c r="BQ50" s="6">
        <f t="shared" ca="1" si="85"/>
        <v>-0.18262004231241277</v>
      </c>
      <c r="BR50" s="6">
        <f t="shared" ca="1" si="85"/>
        <v>-0.18374601593915227</v>
      </c>
      <c r="BS50" s="6">
        <f t="shared" ca="1" si="85"/>
        <v>-0.18477540651563895</v>
      </c>
      <c r="BT50" s="6">
        <f t="shared" ca="1" si="85"/>
        <v>-0.18572306787397277</v>
      </c>
      <c r="BU50" s="6">
        <f t="shared" ca="1" si="85"/>
        <v>-0.18660114991839699</v>
      </c>
      <c r="BV50" s="6">
        <f t="shared" ca="1" si="85"/>
        <v>-0.187419662081971</v>
      </c>
      <c r="BW50" s="6">
        <f t="shared" ca="1" si="85"/>
        <v>-0.1881869022127084</v>
      </c>
      <c r="BX50" s="6">
        <f t="shared" ca="1" si="85"/>
        <v>-0.18890978711508724</v>
      </c>
      <c r="BY50" s="6">
        <f t="shared" ca="1" si="85"/>
        <v>-0.18959411021535427</v>
      </c>
      <c r="BZ50" s="6">
        <f t="shared" ca="1" si="85"/>
        <v>-0.19024474452624734</v>
      </c>
      <c r="CA50" s="6">
        <f t="shared" ca="1" si="85"/>
        <v>-0.19086580406254947</v>
      </c>
      <c r="CB50" s="6">
        <f t="shared" ca="1" si="85"/>
        <v>-0.19146077334597164</v>
      </c>
      <c r="CC50" s="6">
        <f t="shared" ca="1" si="85"/>
        <v>-0.19203261214785108</v>
      </c>
      <c r="CD50" s="6">
        <f t="shared" ca="1" si="85"/>
        <v>-0.19258384083073024</v>
      </c>
      <c r="CE50" s="6">
        <f t="shared" ref="CE50:DJ50" ca="1" si="86">CE39/CE$41</f>
        <v>-0.19311661035159783</v>
      </c>
      <c r="CF50" s="6">
        <f t="shared" ca="1" si="86"/>
        <v>-0.19363276003614527</v>
      </c>
      <c r="CG50" s="6">
        <f t="shared" ca="1" si="86"/>
        <v>-0.19413386552593676</v>
      </c>
      <c r="CH50" s="6">
        <f t="shared" ca="1" si="86"/>
        <v>-0.19462127877034574</v>
      </c>
      <c r="CI50" s="6">
        <f t="shared" ca="1" si="86"/>
        <v>-0.19509616153427239</v>
      </c>
      <c r="CJ50" s="6">
        <f t="shared" ca="1" si="86"/>
        <v>-0.19555951358689361</v>
      </c>
      <c r="CK50" s="6">
        <f t="shared" ca="1" si="86"/>
        <v>-0.19601219650149193</v>
      </c>
      <c r="CL50" s="6">
        <f t="shared" ca="1" si="86"/>
        <v>-0.19645495381401284</v>
      </c>
      <c r="CM50" s="6">
        <f t="shared" ca="1" si="86"/>
        <v>-0.19688842814549173</v>
      </c>
      <c r="CN50" s="6">
        <f t="shared" ca="1" si="86"/>
        <v>-0.1973131757812987</v>
      </c>
      <c r="CO50" s="6">
        <f t="shared" ca="1" si="86"/>
        <v>-0.19772967911120531</v>
      </c>
      <c r="CP50" s="6">
        <f t="shared" ca="1" si="86"/>
        <v>-0.19813835726327875</v>
      </c>
      <c r="CQ50" s="6">
        <f t="shared" ca="1" si="86"/>
        <v>-0.19853957520755269</v>
      </c>
      <c r="CR50" s="6">
        <f t="shared" ca="1" si="86"/>
        <v>-0.19893365155929357</v>
      </c>
      <c r="CS50" s="6">
        <f t="shared" ca="1" si="86"/>
        <v>-0.19932086527414253</v>
      </c>
      <c r="CT50" s="6">
        <f t="shared" ca="1" si="86"/>
        <v>-0.19970146139670111</v>
      </c>
      <c r="CU50" s="6">
        <f t="shared" ca="1" si="86"/>
        <v>-0.2000756559988531</v>
      </c>
      <c r="CV50" s="6">
        <f t="shared" ca="1" si="86"/>
        <v>-0.200443640423209</v>
      </c>
      <c r="CW50" s="6">
        <f t="shared" ca="1" si="86"/>
        <v>-0.20080558492968206</v>
      </c>
      <c r="CX50" s="6">
        <f t="shared" ca="1" si="86"/>
        <v>-0.20116164182868795</v>
      </c>
      <c r="CY50" s="6">
        <f t="shared" ca="1" si="86"/>
        <v>-0.20151194817228923</v>
      </c>
      <c r="CZ50" s="6">
        <f t="shared" ca="1" si="86"/>
        <v>-0.20185662806434626</v>
      </c>
      <c r="DA50" s="6">
        <f t="shared" ca="1" si="86"/>
        <v>-0.20219579464207482</v>
      </c>
      <c r="DB50" s="6">
        <f t="shared" ca="1" si="86"/>
        <v>-0.20252955177405313</v>
      </c>
      <c r="DC50" s="6">
        <f t="shared" ca="1" si="86"/>
        <v>-0.20285799551346154</v>
      </c>
      <c r="DD50" s="6">
        <f t="shared" ca="1" si="86"/>
        <v>-0.2031812153400081</v>
      </c>
      <c r="DE50" s="6">
        <f t="shared" ca="1" si="86"/>
        <v>-0.2034992952194081</v>
      </c>
      <c r="DF50" s="6">
        <f t="shared" ca="1" si="86"/>
        <v>-0.20381231450538168</v>
      </c>
      <c r="DG50" s="6">
        <f t="shared" ca="1" si="86"/>
        <v>-0.20412034870575443</v>
      </c>
      <c r="DH50" s="6">
        <f t="shared" ca="1" si="86"/>
        <v>-0.20442347013135195</v>
      </c>
      <c r="DI50" s="6">
        <f t="shared" ca="1" si="86"/>
        <v>-0.204721748443871</v>
      </c>
      <c r="DJ50" s="6">
        <f t="shared" ca="1" si="86"/>
        <v>-0.20501525111675589</v>
      </c>
      <c r="DK50" s="6">
        <f t="shared" ref="DK50:ES50" ca="1" si="87">DK39/DK$41</f>
        <v>-0.20530404382123207</v>
      </c>
      <c r="DL50" s="6">
        <f t="shared" ca="1" si="87"/>
        <v>-0.20558819074803483</v>
      </c>
      <c r="DM50" s="6">
        <f t="shared" ca="1" si="87"/>
        <v>-0.205867754873966</v>
      </c>
      <c r="DN50" s="6">
        <f t="shared" ca="1" si="87"/>
        <v>-0.2061427981811928</v>
      </c>
      <c r="DO50" s="6">
        <f t="shared" ca="1" si="87"/>
        <v>-0.20641338183615224</v>
      </c>
      <c r="DP50" s="6">
        <f t="shared" ca="1" si="87"/>
        <v>-0.20667956633399717</v>
      </c>
      <c r="DQ50" s="6">
        <f t="shared" ca="1" si="87"/>
        <v>-0.20694141161373231</v>
      </c>
      <c r="DR50" s="6">
        <f t="shared" ca="1" si="87"/>
        <v>-0.20719897714848759</v>
      </c>
      <c r="DS50" s="6">
        <f t="shared" ca="1" si="87"/>
        <v>-0.20745232201478103</v>
      </c>
      <c r="DT50" s="6">
        <f t="shared" ca="1" si="87"/>
        <v>-0.20770150494409068</v>
      </c>
      <c r="DU50" s="6">
        <f t="shared" ca="1" si="87"/>
        <v>-0.20794658435960794</v>
      </c>
      <c r="DV50" s="6">
        <f t="shared" ca="1" si="87"/>
        <v>-0.20818761840064165</v>
      </c>
      <c r="DW50" s="6">
        <f t="shared" ca="1" si="87"/>
        <v>-0.2084246649368027</v>
      </c>
      <c r="DX50" s="6">
        <f t="shared" ca="1" si="87"/>
        <v>-0.20865778157379589</v>
      </c>
      <c r="DY50" s="6">
        <f t="shared" ca="1" si="87"/>
        <v>-0.20888702565238884</v>
      </c>
      <c r="DZ50" s="6">
        <f t="shared" ca="1" si="87"/>
        <v>-0.20911245424189845</v>
      </c>
      <c r="EA50" s="6">
        <f t="shared" ca="1" si="87"/>
        <v>-0.20933412412934388</v>
      </c>
      <c r="EB50" s="6">
        <f t="shared" ca="1" si="87"/>
        <v>-0.20955209180523651</v>
      </c>
      <c r="EC50" s="6">
        <f t="shared" ca="1" si="87"/>
        <v>-0.20976641344684316</v>
      </c>
      <c r="ED50" s="6">
        <f t="shared" ca="1" si="87"/>
        <v>-0.20997714489961564</v>
      </c>
      <c r="EE50" s="6">
        <f t="shared" ca="1" si="87"/>
        <v>-0.21018434165738201</v>
      </c>
      <c r="EF50" s="6">
        <f t="shared" ca="1" si="87"/>
        <v>-0.21038805884179185</v>
      </c>
      <c r="EG50" s="6">
        <f t="shared" ca="1" si="87"/>
        <v>-0.21058835118142691</v>
      </c>
      <c r="EH50" s="6">
        <f t="shared" ca="1" si="87"/>
        <v>-0.21078527299091987</v>
      </c>
      <c r="EI50" s="6">
        <f t="shared" ca="1" si="87"/>
        <v>-0.21097887815036087</v>
      </c>
      <c r="EJ50" s="6">
        <f t="shared" ca="1" si="87"/>
        <v>-0.21116922008521499</v>
      </c>
      <c r="EK50" s="6">
        <f t="shared" ca="1" si="87"/>
        <v>-0.2113563517469387</v>
      </c>
      <c r="EL50" s="6">
        <f t="shared" ca="1" si="87"/>
        <v>-0.21154032559443373</v>
      </c>
      <c r="EM50" s="6">
        <f t="shared" ca="1" si="87"/>
        <v>-0.21172119357645011</v>
      </c>
      <c r="EN50" s="6">
        <f t="shared" ca="1" si="87"/>
        <v>-0.21189900711502199</v>
      </c>
      <c r="EO50" s="6">
        <f t="shared" ca="1" si="87"/>
        <v>-0.21207381708999315</v>
      </c>
      <c r="EP50" s="6">
        <f t="shared" ca="1" si="87"/>
        <v>-0.21224567382467155</v>
      </c>
      <c r="EQ50" s="6">
        <f t="shared" ca="1" si="87"/>
        <v>-0.21241462707263539</v>
      </c>
      <c r="ER50" s="6">
        <f t="shared" ca="1" si="87"/>
        <v>-0.21258072600569619</v>
      </c>
      <c r="ES50" s="6">
        <f t="shared" ca="1" si="87"/>
        <v>-0.21274401920301733</v>
      </c>
    </row>
    <row r="51" spans="1:149">
      <c r="A51" s="6">
        <f ca="1">LN((RAND()^(-Results!$E$4))-1)</f>
        <v>1.5450282384660692</v>
      </c>
      <c r="B51" s="6">
        <f ca="1">LN((RAND()^(-Results!$E$4))-1)</f>
        <v>1.9565041912571381</v>
      </c>
      <c r="C51" s="6">
        <f ca="1">LN((RAND()^(-Results!$E$4))-1)</f>
        <v>-0.25927519293522761</v>
      </c>
      <c r="D51" s="6">
        <f ca="1">LN((RAND()^(-Results!$E$4))-1)</f>
        <v>0.66344456486742975</v>
      </c>
      <c r="E51" s="6">
        <f ca="1">LN((RAND()^(-Results!$E$4))-1)</f>
        <v>1.6133182724721209</v>
      </c>
      <c r="F51" s="6">
        <f ca="1">LN((RAND()^(-Results!$E$4))-1)</f>
        <v>8.0935055977192931</v>
      </c>
      <c r="G51" s="6">
        <f ca="1">LN((RAND()^(-Results!$E$4))-1)</f>
        <v>-1.0687848827587305</v>
      </c>
      <c r="H51" s="6">
        <f t="shared" ca="1" si="5"/>
        <v>-3.5243258459653291</v>
      </c>
      <c r="I51" s="10">
        <f ca="1">SUMPRODUCT(J51:O51,Results!B$12:G$12)+Results!$E$5*H51</f>
        <v>-29.689605526710849</v>
      </c>
      <c r="J51" s="10">
        <f ca="1">SUMPRODUCT($A51:$F51,Results!$B$15:$G$15)</f>
        <v>5.4624434063674272</v>
      </c>
      <c r="K51" s="10">
        <f ca="1">SUMPRODUCT($A51:$F51,Results!$B$16:$G$16)</f>
        <v>46.876495996709146</v>
      </c>
      <c r="L51" s="10">
        <f ca="1">SUMPRODUCT($A51:$F51,Results!$B$17:$G$17)</f>
        <v>-4.8561952662034633</v>
      </c>
      <c r="M51" s="10">
        <f ca="1">SUMPRODUCT($A51:$F51,Results!$B$18:$G$18)</f>
        <v>0.56054259357201519</v>
      </c>
      <c r="N51" s="10">
        <f ca="1">SUMPRODUCT($A51:$F51,Results!$B$19:$G$19)</f>
        <v>3.2672343258933405</v>
      </c>
      <c r="O51" s="10">
        <f ca="1">SUMPRODUCT($A51:$F51,Results!$B$20:$G$20)</f>
        <v>2.079826806219407</v>
      </c>
      <c r="P51" s="10" cm="1">
        <f t="array" aca="1" ref="P51" ca="1">SUMPRODUCT(J51:O51,TRANSPOSE(BL$20:BL$25))+$AD$20-$BL$27</f>
        <v>-6.9629589372094909</v>
      </c>
      <c r="Q51" s="10" cm="1">
        <f t="array" aca="1" ref="Q51" ca="1">SUMPRODUCT(J51:O51,TRANSPOSE(ES$20:ES$25))+$AD$20-$ES$27</f>
        <v>-9.7207382201797365</v>
      </c>
      <c r="R51" s="10">
        <f ca="1">I51-Results!$E$5*H51</f>
        <v>-8.5436504509188751</v>
      </c>
      <c r="S51" s="10" cm="1">
        <f t="array" aca="1" ref="S51" ca="1">SUMPRODUCT(J51:O51,TRANSPOSE(AR$28:AR$33))+$AD$20-$AC$26</f>
        <v>-2.5059135163612165</v>
      </c>
      <c r="T51" s="10">
        <f ca="1">SUMPRODUCT(J51:O51,Results!K$9:P$9)</f>
        <v>-9.5804265388128815</v>
      </c>
      <c r="U51" s="10">
        <f ca="1">SUMPRODUCT(J51:O51,Results!K$9:P$9)+$AD$20-$AC$31</f>
        <v>-9.4774101339270622</v>
      </c>
      <c r="V51" s="10">
        <f t="shared" ca="1" si="6"/>
        <v>-22.726646589501357</v>
      </c>
      <c r="W51" s="10">
        <f t="shared" ca="1" si="7"/>
        <v>-19.968867306531113</v>
      </c>
      <c r="X51" s="10">
        <f t="shared" ca="1" si="8"/>
        <v>-21.145955075791974</v>
      </c>
      <c r="Y51" s="10">
        <f t="shared" ca="1" si="9"/>
        <v>-27.183692010349631</v>
      </c>
      <c r="Z51" s="10">
        <f t="shared" ca="1" si="10"/>
        <v>-40.762077120999919</v>
      </c>
      <c r="AA51" s="10">
        <f t="shared" ca="1" si="11"/>
        <v>-20.212195392783787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 spans="1:149">
      <c r="A52" s="6">
        <f ca="1">LN((RAND()^(-Results!$E$4))-1)</f>
        <v>10.790118200184379</v>
      </c>
      <c r="B52" s="6">
        <f ca="1">LN((RAND()^(-Results!$E$4))-1)</f>
        <v>0.53701630263598044</v>
      </c>
      <c r="C52" s="6">
        <f ca="1">LN((RAND()^(-Results!$E$4))-1)</f>
        <v>2.9766575156823047</v>
      </c>
      <c r="D52" s="6">
        <f ca="1">LN((RAND()^(-Results!$E$4))-1)</f>
        <v>1.5417469195670555</v>
      </c>
      <c r="E52" s="6">
        <f ca="1">LN((RAND()^(-Results!$E$4))-1)</f>
        <v>-3.9199795423598758</v>
      </c>
      <c r="F52" s="6">
        <f ca="1">LN((RAND()^(-Results!$E$4))-1)</f>
        <v>4.3006261735188085</v>
      </c>
      <c r="G52" s="6">
        <f ca="1">LN((RAND()^(-Results!$E$4))-1)</f>
        <v>1.6849559283677995</v>
      </c>
      <c r="H52" s="6">
        <f t="shared" ca="1" si="5"/>
        <v>-0.77058503483879903</v>
      </c>
      <c r="I52" s="10">
        <f ca="1">SUMPRODUCT(J52:O52,Results!B$12:G$12)+Results!$E$5*H52</f>
        <v>40.219410486194178</v>
      </c>
      <c r="J52" s="10">
        <f ca="1">SUMPRODUCT($A52:$F52,Results!$B$15:$G$15)</f>
        <v>30.811381981767678</v>
      </c>
      <c r="K52" s="10">
        <f ca="1">SUMPRODUCT($A52:$F52,Results!$B$16:$G$16)</f>
        <v>53.669919178303289</v>
      </c>
      <c r="L52" s="10">
        <f ca="1">SUMPRODUCT($A52:$F52,Results!$B$17:$G$17)</f>
        <v>13.609752101829244</v>
      </c>
      <c r="M52" s="10">
        <f ca="1">SUMPRODUCT($A52:$F52,Results!$B$18:$G$18)</f>
        <v>-5.6284728840631342</v>
      </c>
      <c r="N52" s="10">
        <f ca="1">SUMPRODUCT($A52:$F52,Results!$B$19:$G$19)</f>
        <v>4.9294001164001005</v>
      </c>
      <c r="O52" s="10">
        <f ca="1">SUMPRODUCT($A52:$F52,Results!$B$20:$G$20)</f>
        <v>7.9302164514975306</v>
      </c>
      <c r="P52" s="10" cm="1">
        <f t="array" aca="1" ref="P52" ca="1">SUMPRODUCT(J52:O52,TRANSPOSE(BL$20:BL$25))+$AD$20-$BL$27</f>
        <v>37.452633043436677</v>
      </c>
      <c r="Q52" s="10" cm="1">
        <f t="array" aca="1" ref="Q52" ca="1">SUMPRODUCT(J52:O52,TRANSPOSE(ES$20:ES$25))+$AD$20-$ES$27</f>
        <v>42.450613120764046</v>
      </c>
      <c r="R52" s="10">
        <f ca="1">I52-Results!$E$5*H52</f>
        <v>44.842920695226972</v>
      </c>
      <c r="S52" s="10" cm="1">
        <f t="array" aca="1" ref="S52" ca="1">SUMPRODUCT(J52:O52,TRANSPOSE(AR$28:AR$33))+$AD$20-$AC$26</f>
        <v>22.703801838211533</v>
      </c>
      <c r="T52" s="10">
        <f ca="1">SUMPRODUCT(J52:O52,Results!K$9:P$9)</f>
        <v>44.306965901848265</v>
      </c>
      <c r="U52" s="10">
        <f ca="1">SUMPRODUCT(J52:O52,Results!K$9:P$9)+$AD$20-$AC$31</f>
        <v>44.409982306734086</v>
      </c>
      <c r="V52" s="10">
        <f t="shared" ca="1" si="6"/>
        <v>2.7667774427575011</v>
      </c>
      <c r="W52" s="10">
        <f t="shared" ca="1" si="7"/>
        <v>-2.2312026345698683</v>
      </c>
      <c r="X52" s="10">
        <f t="shared" ca="1" si="8"/>
        <v>-4.6235102090327942</v>
      </c>
      <c r="Y52" s="10">
        <f t="shared" ca="1" si="9"/>
        <v>17.515608647982646</v>
      </c>
      <c r="Z52" s="10">
        <f t="shared" ca="1" si="10"/>
        <v>29.146938891905108</v>
      </c>
      <c r="AA52" s="10">
        <f t="shared" ca="1" si="11"/>
        <v>-4.1905718205399083</v>
      </c>
      <c r="AY52" s="23" cm="1">
        <f t="array" aca="1" ref="AY52" ca="1">-SUMPRODUCT($AP2:$AU2,TRANSPOSE(AY$45:AY$50))/$AL2+AY45</f>
        <v>0.14644280665847367</v>
      </c>
      <c r="AZ52" s="23" cm="1">
        <f t="array" aca="1" ref="AZ52" ca="1">-SUMPRODUCT($AP2:$AU2,TRANSPOSE(AZ$45:AZ$50))/$AL2+AZ45</f>
        <v>0.15534948006811231</v>
      </c>
      <c r="BA52" s="23" cm="1">
        <f t="array" aca="1" ref="BA52" ca="1">-SUMPRODUCT($AP2:$AU2,TRANSPOSE(BA$45:BA$50))/$AL2+BA45</f>
        <v>0.15610542133980826</v>
      </c>
      <c r="BB52" s="23" cm="1">
        <f t="array" aca="1" ref="BB52" ca="1">-SUMPRODUCT($AP2:$AU2,TRANSPOSE(BB$45:BB$50))/$AL2+BB45</f>
        <v>0.15672083364831965</v>
      </c>
      <c r="BC52" s="23" cm="1">
        <f t="array" aca="1" ref="BC52" ca="1">-SUMPRODUCT($AP2:$AU2,TRANSPOSE(BC$45:BC$50))/$AL2+BC45</f>
        <v>0.15770594639207761</v>
      </c>
      <c r="BD52" s="23" cm="1">
        <f t="array" aca="1" ref="BD52" ca="1">-SUMPRODUCT($AP2:$AU2,TRANSPOSE(BD$45:BD$50))/$AL2+BD45</f>
        <v>0.15899427309358238</v>
      </c>
      <c r="BE52" s="23" cm="1">
        <f t="array" aca="1" ref="BE52" ca="1">-SUMPRODUCT($AP2:$AU2,TRANSPOSE(BE$45:BE$50))/$AL2+BE45</f>
        <v>0.16050801787825031</v>
      </c>
      <c r="BF52" s="23" cm="1">
        <f t="array" aca="1" ref="BF52" ca="1">-SUMPRODUCT($AP2:$AU2,TRANSPOSE(BF$45:BF$50))/$AL2+BF45</f>
        <v>0.1621871767807993</v>
      </c>
      <c r="BG52" s="23" cm="1">
        <f t="array" aca="1" ref="BG52" ca="1">-SUMPRODUCT($AP2:$AU2,TRANSPOSE(BG$45:BG$50))/$AL2+BG45</f>
        <v>0.1639897895844746</v>
      </c>
      <c r="BH52" s="23" cm="1">
        <f t="array" aca="1" ref="BH52" ca="1">-SUMPRODUCT($AP2:$AU2,TRANSPOSE(BH$45:BH$50))/$AL2+BH45</f>
        <v>0.1658861086592521</v>
      </c>
      <c r="BI52" s="23" cm="1">
        <f t="array" aca="1" ref="BI52" ca="1">-SUMPRODUCT($AP2:$AU2,TRANSPOSE(BI$45:BI$50))/$AL2+BI45</f>
        <v>0.16785444323764953</v>
      </c>
      <c r="BJ52" s="23" cm="1">
        <f t="array" aca="1" ref="BJ52" ca="1">-SUMPRODUCT($AP2:$AU2,TRANSPOSE(BJ$45:BJ$50))/$AL2+BJ45</f>
        <v>0.1698784395955413</v>
      </c>
      <c r="BK52" s="23" cm="1">
        <f t="array" aca="1" ref="BK52" ca="1">-SUMPRODUCT($AP2:$AU2,TRANSPOSE(BK$45:BK$50))/$AL2+BK45</f>
        <v>0.17194536185204651</v>
      </c>
      <c r="BL52" s="23" cm="1">
        <f t="array" aca="1" ref="BL52" ca="1">-SUMPRODUCT($AP2:$AU2,TRANSPOSE(BL$45:BL$50))/$AL2+BL45</f>
        <v>0.17404499466030421</v>
      </c>
      <c r="BM52" s="23" cm="1">
        <f t="array" aca="1" ref="BM52" ca="1">-SUMPRODUCT($AP2:$AU2,TRANSPOSE(BM$45:BM$50))/$AL2+BM45</f>
        <v>0.17616893101544234</v>
      </c>
      <c r="BN52" s="23" cm="1">
        <f t="array" aca="1" ref="BN52" ca="1">-SUMPRODUCT($AP2:$AU2,TRANSPOSE(BN$45:BN$50))/$AL2+BN45</f>
        <v>0.17831010067577524</v>
      </c>
      <c r="BO52" s="23" cm="1">
        <f t="array" aca="1" ref="BO52" ca="1">-SUMPRODUCT($AP2:$AU2,TRANSPOSE(BO$45:BO$50))/$AL2+BO45</f>
        <v>0.18046245155478097</v>
      </c>
      <c r="BP52" s="23" cm="1">
        <f t="array" aca="1" ref="BP52" ca="1">-SUMPRODUCT($AP2:$AU2,TRANSPOSE(BP$45:BP$50))/$AL2+BP45</f>
        <v>0.1826207301657799</v>
      </c>
      <c r="BQ52" s="23" cm="1">
        <f t="array" aca="1" ref="BQ52" ca="1">-SUMPRODUCT($AP2:$AU2,TRANSPOSE(BQ$45:BQ$50))/$AL2+BQ45</f>
        <v>0.18478032734622182</v>
      </c>
      <c r="BR52" s="23" cm="1">
        <f t="array" aca="1" ref="BR52" ca="1">-SUMPRODUCT($AP2:$AU2,TRANSPOSE(BR$45:BR$50))/$AL2+BR45</f>
        <v>0.18693716769252827</v>
      </c>
      <c r="BS52" s="23" cm="1">
        <f t="array" aca="1" ref="BS52" ca="1">-SUMPRODUCT($AP2:$AU2,TRANSPOSE(BS$45:BS$50))/$AL2+BS45</f>
        <v>0.18908762867178272</v>
      </c>
      <c r="BT52" s="23" cm="1">
        <f t="array" aca="1" ref="BT52" ca="1">-SUMPRODUCT($AP2:$AU2,TRANSPOSE(BT$45:BT$50))/$AL2+BT45</f>
        <v>0.19122848012271884</v>
      </c>
      <c r="BU52" s="23" cm="1">
        <f t="array" aca="1" ref="BU52" ca="1">-SUMPRODUCT($AP2:$AU2,TRANSPOSE(BU$45:BU$50))/$AL2+BU45</f>
        <v>0.19335683790708635</v>
      </c>
      <c r="BV52" s="23" cm="1">
        <f t="array" aca="1" ref="BV52" ca="1">-SUMPRODUCT($AP2:$AU2,TRANSPOSE(BV$45:BV$50))/$AL2+BV45</f>
        <v>0.19547012746745954</v>
      </c>
      <c r="BW52" s="23" cm="1">
        <f t="array" aca="1" ref="BW52" ca="1">-SUMPRODUCT($AP2:$AU2,TRANSPOSE(BW$45:BW$50))/$AL2+BW45</f>
        <v>0.19756605437558036</v>
      </c>
      <c r="BX52" s="23" cm="1">
        <f t="array" aca="1" ref="BX52" ca="1">-SUMPRODUCT($AP2:$AU2,TRANSPOSE(BX$45:BX$50))/$AL2+BX45</f>
        <v>0.19964257985304823</v>
      </c>
      <c r="BY52" s="23" cm="1">
        <f t="array" aca="1" ref="BY52" ca="1">-SUMPRODUCT($AP2:$AU2,TRANSPOSE(BY$45:BY$50))/$AL2+BY45</f>
        <v>0.2016978998611626</v>
      </c>
      <c r="BZ52" s="23" cm="1">
        <f t="array" aca="1" ref="BZ52" ca="1">-SUMPRODUCT($AP2:$AU2,TRANSPOSE(BZ$45:BZ$50))/$AL2+BZ45</f>
        <v>0.20373042678273173</v>
      </c>
      <c r="CA52" s="23" cm="1">
        <f t="array" aca="1" ref="CA52" ca="1">-SUMPRODUCT($AP2:$AU2,TRANSPOSE(CA$45:CA$50))/$AL2+CA45</f>
        <v>0.2057387730163055</v>
      </c>
      <c r="CB52" s="23" cm="1">
        <f t="array" aca="1" ref="CB52" ca="1">-SUMPRODUCT($AP2:$AU2,TRANSPOSE(CB$45:CB$50))/$AL2+CB45</f>
        <v>0.20772173601248553</v>
      </c>
      <c r="CC52" s="23" cm="1">
        <f t="array" aca="1" ref="CC52" ca="1">-SUMPRODUCT($AP2:$AU2,TRANSPOSE(CC$45:CC$50))/$AL2+CC45</f>
        <v>0.20967828442940339</v>
      </c>
      <c r="CD52" s="23" cm="1">
        <f t="array" aca="1" ref="CD52" ca="1">-SUMPRODUCT($AP2:$AU2,TRANSPOSE(CD$45:CD$50))/$AL2+CD45</f>
        <v>0.21160754518832497</v>
      </c>
      <c r="CE52" s="23" cm="1">
        <f t="array" aca="1" ref="CE52" ca="1">-SUMPRODUCT($AP2:$AU2,TRANSPOSE(CE$45:CE$50))/$AL2+CE45</f>
        <v>0.21350879128317191</v>
      </c>
      <c r="CF52" s="23" cm="1">
        <f t="array" aca="1" ref="CF52" ca="1">-SUMPRODUCT($AP2:$AU2,TRANSPOSE(CF$45:CF$50))/$AL2+CF45</f>
        <v>0.21538143024836656</v>
      </c>
      <c r="CG52" s="23" cm="1">
        <f t="array" aca="1" ref="CG52" ca="1">-SUMPRODUCT($AP2:$AU2,TRANSPOSE(CG$45:CG$50))/$AL2+CG45</f>
        <v>0.21722499322403124</v>
      </c>
      <c r="CH52" s="23" cm="1">
        <f t="array" aca="1" ref="CH52" ca="1">-SUMPRODUCT($AP2:$AU2,TRANSPOSE(CH$45:CH$50))/$AL2+CH45</f>
        <v>0.21903912458071942</v>
      </c>
      <c r="CI52" s="23" cm="1">
        <f t="array" aca="1" ref="CI52" ca="1">-SUMPRODUCT($AP2:$AU2,TRANSPOSE(CI$45:CI$50))/$AL2+CI45</f>
        <v>0.22082357208076078</v>
      </c>
      <c r="CJ52" s="23" cm="1">
        <f t="array" aca="1" ref="CJ52" ca="1">-SUMPRODUCT($AP2:$AU2,TRANSPOSE(CJ$45:CJ$50))/$AL2+CJ45</f>
        <v>0.22257817756235534</v>
      </c>
      <c r="CK52" s="23" cm="1">
        <f t="array" aca="1" ref="CK52" ca="1">-SUMPRODUCT($AP2:$AU2,TRANSPOSE(CK$45:CK$50))/$AL2+CK45</f>
        <v>0.22430286813750144</v>
      </c>
      <c r="CL52" s="23" cm="1">
        <f t="array" aca="1" ref="CL52" ca="1">-SUMPRODUCT($AP2:$AU2,TRANSPOSE(CL$45:CL$50))/$AL2+CL45</f>
        <v>0.22599764789696425</v>
      </c>
      <c r="CM52" s="23" cm="1">
        <f t="array" aca="1" ref="CM52" ca="1">-SUMPRODUCT($AP2:$AU2,TRANSPOSE(CM$45:CM$50))/$AL2+CM45</f>
        <v>0.2276625901157476</v>
      </c>
      <c r="CN52" s="23" cm="1">
        <f t="array" aca="1" ref="CN52" ca="1">-SUMPRODUCT($AP2:$AU2,TRANSPOSE(CN$45:CN$50))/$AL2+CN45</f>
        <v>0.22929782995159648</v>
      </c>
      <c r="CO52" s="23" cm="1">
        <f t="array" aca="1" ref="CO52" ca="1">-SUMPRODUCT($AP2:$AU2,TRANSPOSE(CO$45:CO$50))/$AL2+CO45</f>
        <v>0.23090355762744116</v>
      </c>
      <c r="CP52" s="23" cm="1">
        <f t="array" aca="1" ref="CP52" ca="1">-SUMPRODUCT($AP2:$AU2,TRANSPOSE(CP$45:CP$50))/$AL2+CP45</f>
        <v>0.23248001208675978</v>
      </c>
      <c r="CQ52" s="23" cm="1">
        <f t="array" aca="1" ref="CQ52" ca="1">-SUMPRODUCT($AP2:$AU2,TRANSPOSE(CQ$45:CQ$50))/$AL2+CQ45</f>
        <v>0.23402747510881861</v>
      </c>
      <c r="CR52" s="23" cm="1">
        <f t="array" aca="1" ref="CR52" ca="1">-SUMPRODUCT($AP2:$AU2,TRANSPOSE(CR$45:CR$50))/$AL2+CR45</f>
        <v>0.23554626586883459</v>
      </c>
      <c r="CS52" s="23" cm="1">
        <f t="array" aca="1" ref="CS52" ca="1">-SUMPRODUCT($AP2:$AU2,TRANSPOSE(CS$45:CS$50))/$AL2+CS45</f>
        <v>0.23703673592639257</v>
      </c>
      <c r="CT52" s="23" cm="1">
        <f t="array" aca="1" ref="CT52" ca="1">-SUMPRODUCT($AP2:$AU2,TRANSPOSE(CT$45:CT$50))/$AL2+CT45</f>
        <v>0.23849926462400226</v>
      </c>
      <c r="CU52" s="23" cm="1">
        <f t="array" aca="1" ref="CU52" ca="1">-SUMPRODUCT($AP2:$AU2,TRANSPOSE(CU$45:CU$50))/$AL2+CU45</f>
        <v>0.23993425487653788</v>
      </c>
      <c r="CV52" s="23" cm="1">
        <f t="array" aca="1" ref="CV52" ca="1">-SUMPRODUCT($AP2:$AU2,TRANSPOSE(CV$45:CV$50))/$AL2+CV45</f>
        <v>0.24134212933146099</v>
      </c>
      <c r="CW52" s="23" cm="1">
        <f t="array" aca="1" ref="CW52" ca="1">-SUMPRODUCT($AP2:$AU2,TRANSPOSE(CW$45:CW$50))/$AL2+CW45</f>
        <v>0.24272332687918705</v>
      </c>
      <c r="CX52" s="23" cm="1">
        <f t="array" aca="1" ref="CX52" ca="1">-SUMPRODUCT($AP2:$AU2,TRANSPOSE(CX$45:CX$50))/$AL2+CX45</f>
        <v>0.24407829949269066</v>
      </c>
      <c r="CY52" s="23" cm="1">
        <f t="array" aca="1" ref="CY52" ca="1">-SUMPRODUCT($AP2:$AU2,TRANSPOSE(CY$45:CY$50))/$AL2+CY45</f>
        <v>0.24540750937543196</v>
      </c>
      <c r="CZ52" s="23" cm="1">
        <f t="array" aca="1" ref="CZ52" ca="1">-SUMPRODUCT($AP2:$AU2,TRANSPOSE(CZ$45:CZ$50))/$AL2+CZ45</f>
        <v>0.24671142639689214</v>
      </c>
      <c r="DA52" s="23" cm="1">
        <f t="array" aca="1" ref="DA52" ca="1">-SUMPRODUCT($AP2:$AU2,TRANSPOSE(DA$45:DA$50))/$AL2+DA45</f>
        <v>0.24799052579540323</v>
      </c>
      <c r="DB52" s="23" cm="1">
        <f t="array" aca="1" ref="DB52" ca="1">-SUMPRODUCT($AP2:$AU2,TRANSPOSE(DB$45:DB$50))/$AL2+DB45</f>
        <v>0.24924528612851077</v>
      </c>
      <c r="DC52" s="23" cm="1">
        <f t="array" aca="1" ref="DC52" ca="1">-SUMPRODUCT($AP2:$AU2,TRANSPOSE(DC$45:DC$50))/$AL2+DC45</f>
        <v>0.25047618745178846</v>
      </c>
      <c r="DD52" s="23" cm="1">
        <f t="array" aca="1" ref="DD52" ca="1">-SUMPRODUCT($AP2:$AU2,TRANSPOSE(DD$45:DD$50))/$AL2+DD45</f>
        <v>0.25168370970780363</v>
      </c>
      <c r="DE52" s="23" cm="1">
        <f t="array" aca="1" ref="DE52" ca="1">-SUMPRODUCT($AP2:$AU2,TRANSPOSE(DE$45:DE$50))/$AL2+DE45</f>
        <v>0.25286833130778841</v>
      </c>
      <c r="DF52" s="23" cm="1">
        <f t="array" aca="1" ref="DF52" ca="1">-SUMPRODUCT($AP2:$AU2,TRANSPOSE(DF$45:DF$50))/$AL2+DF45</f>
        <v>0.25403052788947639</v>
      </c>
      <c r="DG52" s="23" cm="1">
        <f t="array" aca="1" ref="DG52" ca="1">-SUMPRODUCT($AP2:$AU2,TRANSPOSE(DG$45:DG$50))/$AL2+DG45</f>
        <v>0.25517077123550386</v>
      </c>
      <c r="DH52" s="23" cm="1">
        <f t="array" aca="1" ref="DH52" ca="1">-SUMPRODUCT($AP2:$AU2,TRANSPOSE(DH$45:DH$50))/$AL2+DH45</f>
        <v>0.25628952833772412</v>
      </c>
      <c r="DI52" s="23" cm="1">
        <f t="array" aca="1" ref="DI52" ca="1">-SUMPRODUCT($AP2:$AU2,TRANSPOSE(DI$45:DI$50))/$AL2+DI45</f>
        <v>0.25738726059374156</v>
      </c>
      <c r="DJ52" s="23" cm="1">
        <f t="array" aca="1" ref="DJ52" ca="1">-SUMPRODUCT($AP2:$AU2,TRANSPOSE(DJ$45:DJ$50))/$AL2+DJ45</f>
        <v>0.25846442312290879</v>
      </c>
      <c r="DK52" s="23" cm="1">
        <f t="array" aca="1" ref="DK52" ca="1">-SUMPRODUCT($AP2:$AU2,TRANSPOSE(DK$45:DK$50))/$AL2+DK45</f>
        <v>0.2595214641899537</v>
      </c>
      <c r="DL52" s="23" cm="1">
        <f t="array" aca="1" ref="DL52" ca="1">-SUMPRODUCT($AP2:$AU2,TRANSPOSE(DL$45:DL$50))/$AL2+DL45</f>
        <v>0.26055882472529474</v>
      </c>
      <c r="DM52" s="23" cm="1">
        <f t="array" aca="1" ref="DM52" ca="1">-SUMPRODUCT($AP2:$AU2,TRANSPOSE(DM$45:DM$50))/$AL2+DM45</f>
        <v>0.26157693793195902</v>
      </c>
      <c r="DN52" s="23" cm="1">
        <f t="array" aca="1" ref="DN52" ca="1">-SUMPRODUCT($AP2:$AU2,TRANSPOSE(DN$45:DN$50))/$AL2+DN45</f>
        <v>0.26257622896983729</v>
      </c>
      <c r="DO52" s="23" cm="1">
        <f t="array" aca="1" ref="DO52" ca="1">-SUMPRODUCT($AP2:$AU2,TRANSPOSE(DO$45:DO$50))/$AL2+DO45</f>
        <v>0.26355711470878818</v>
      </c>
      <c r="DP52" s="23" cm="1">
        <f t="array" aca="1" ref="DP52" ca="1">-SUMPRODUCT($AP2:$AU2,TRANSPOSE(DP$45:DP$50))/$AL2+DP45</f>
        <v>0.26452000354283151</v>
      </c>
      <c r="DQ52" s="23" cm="1">
        <f t="array" aca="1" ref="DQ52" ca="1">-SUMPRODUCT($AP2:$AU2,TRANSPOSE(DQ$45:DQ$50))/$AL2+DQ45</f>
        <v>0.26546529525836704</v>
      </c>
      <c r="DR52" s="23" cm="1">
        <f t="array" aca="1" ref="DR52" ca="1">-SUMPRODUCT($AP2:$AU2,TRANSPOSE(DR$45:DR$50))/$AL2+DR45</f>
        <v>0.26639338094999154</v>
      </c>
      <c r="DS52" s="23" cm="1">
        <f t="array" aca="1" ref="DS52" ca="1">-SUMPRODUCT($AP2:$AU2,TRANSPOSE(DS$45:DS$50))/$AL2+DS45</f>
        <v>0.2673046429780902</v>
      </c>
      <c r="DT52" s="23" cm="1">
        <f t="array" aca="1" ref="DT52" ca="1">-SUMPRODUCT($AP2:$AU2,TRANSPOSE(DT$45:DT$50))/$AL2+DT45</f>
        <v>0.26819945496293385</v>
      </c>
      <c r="DU52" s="23" cm="1">
        <f t="array" aca="1" ref="DU52" ca="1">-SUMPRODUCT($AP2:$AU2,TRANSPOSE(DU$45:DU$50))/$AL2+DU45</f>
        <v>0.26907818181052789</v>
      </c>
      <c r="DV52" s="23" cm="1">
        <f t="array" aca="1" ref="DV52" ca="1">-SUMPRODUCT($AP2:$AU2,TRANSPOSE(DV$45:DV$50))/$AL2+DV45</f>
        <v>0.26994117976593185</v>
      </c>
      <c r="DW52" s="23" cm="1">
        <f t="array" aca="1" ref="DW52" ca="1">-SUMPRODUCT($AP2:$AU2,TRANSPOSE(DW$45:DW$50))/$AL2+DW45</f>
        <v>0.27078879649020432</v>
      </c>
      <c r="DX52" s="23" cm="1">
        <f t="array" aca="1" ref="DX52" ca="1">-SUMPRODUCT($AP2:$AU2,TRANSPOSE(DX$45:DX$50))/$AL2+DX45</f>
        <v>0.27162137115753027</v>
      </c>
      <c r="DY52" s="23" cm="1">
        <f t="array" aca="1" ref="DY52" ca="1">-SUMPRODUCT($AP2:$AU2,TRANSPOSE(DY$45:DY$50))/$AL2+DY45</f>
        <v>0.27243923456944735</v>
      </c>
      <c r="DZ52" s="23" cm="1">
        <f t="array" aca="1" ref="DZ52" ca="1">-SUMPRODUCT($AP2:$AU2,TRANSPOSE(DZ$45:DZ$50))/$AL2+DZ45</f>
        <v>0.27324270928342514</v>
      </c>
      <c r="EA52" s="23" cm="1">
        <f t="array" aca="1" ref="EA52" ca="1">-SUMPRODUCT($AP2:$AU2,TRANSPOSE(EA$45:EA$50))/$AL2+EA45</f>
        <v>0.27403210975335363</v>
      </c>
      <c r="EB52" s="23" cm="1">
        <f t="array" aca="1" ref="EB52" ca="1">-SUMPRODUCT($AP2:$AU2,TRANSPOSE(EB$45:EB$50))/$AL2+EB45</f>
        <v>0.27480774247976736</v>
      </c>
      <c r="EC52" s="23" cm="1">
        <f t="array" aca="1" ref="EC52" ca="1">-SUMPRODUCT($AP2:$AU2,TRANSPOSE(EC$45:EC$50))/$AL2+EC45</f>
        <v>0.27556990616789101</v>
      </c>
      <c r="ED52" s="23" cm="1">
        <f t="array" aca="1" ref="ED52" ca="1">-SUMPRODUCT($AP2:$AU2,TRANSPOSE(ED$45:ED$50))/$AL2+ED45</f>
        <v>0.2763188918918042</v>
      </c>
      <c r="EE52" s="23" cm="1">
        <f t="array" aca="1" ref="EE52" ca="1">-SUMPRODUCT($AP2:$AU2,TRANSPOSE(EE$45:EE$50))/$AL2+EE45</f>
        <v>0.27705498326323835</v>
      </c>
      <c r="EF52" s="23" cm="1">
        <f t="array" aca="1" ref="EF52" ca="1">-SUMPRODUCT($AP2:$AU2,TRANSPOSE(EF$45:EF$50))/$AL2+EF45</f>
        <v>0.27777845660369416</v>
      </c>
      <c r="EG52" s="23" cm="1">
        <f t="array" aca="1" ref="EG52" ca="1">-SUMPRODUCT($AP2:$AU2,TRANSPOSE(EG$45:EG$50))/$AL2+EG45</f>
        <v>0.27848958111873512</v>
      </c>
      <c r="EH52" s="23" cm="1">
        <f t="array" aca="1" ref="EH52" ca="1">-SUMPRODUCT($AP2:$AU2,TRANSPOSE(EH$45:EH$50))/$AL2+EH45</f>
        <v>0.27918861907346182</v>
      </c>
      <c r="EI52" s="23" cm="1">
        <f t="array" aca="1" ref="EI52" ca="1">-SUMPRODUCT($AP2:$AU2,TRANSPOSE(EI$45:EI$50))/$AL2+EI45</f>
        <v>0.27987582596829924</v>
      </c>
      <c r="EJ52" s="23" cm="1">
        <f t="array" aca="1" ref="EJ52" ca="1">-SUMPRODUCT($AP2:$AU2,TRANSPOSE(EJ$45:EJ$50))/$AL2+EJ45</f>
        <v>0.28055145071435306</v>
      </c>
      <c r="EK52" s="23" cm="1">
        <f t="array" aca="1" ref="EK52" ca="1">-SUMPRODUCT($AP2:$AU2,TRANSPOSE(EK$45:EK$50))/$AL2+EK45</f>
        <v>0.28121573580769238</v>
      </c>
      <c r="EL52" s="23" cm="1">
        <f t="array" aca="1" ref="EL52" ca="1">-SUMPRODUCT($AP2:$AU2,TRANSPOSE(EL$45:EL$50))/$AL2+EL45</f>
        <v>0.28186891750201243</v>
      </c>
      <c r="EM52" s="23" cm="1">
        <f t="array" aca="1" ref="EM52" ca="1">-SUMPRODUCT($AP2:$AU2,TRANSPOSE(EM$45:EM$50))/$AL2+EM45</f>
        <v>0.28251122597921091</v>
      </c>
      <c r="EN52" s="23" cm="1">
        <f t="array" aca="1" ref="EN52" ca="1">-SUMPRODUCT($AP2:$AU2,TRANSPOSE(EN$45:EN$50))/$AL2+EN45</f>
        <v>0.28314288551749167</v>
      </c>
      <c r="EO52" s="23" cm="1">
        <f t="array" aca="1" ref="EO52" ca="1">-SUMPRODUCT($AP2:$AU2,TRANSPOSE(EO$45:EO$50))/$AL2+EO45</f>
        <v>0.28376411465666868</v>
      </c>
      <c r="EP52" s="23" cm="1">
        <f t="array" aca="1" ref="EP52" ca="1">-SUMPRODUCT($AP2:$AU2,TRANSPOSE(EP$45:EP$50))/$AL2+EP45</f>
        <v>0.28437512636040302</v>
      </c>
      <c r="EQ52" s="23" cm="1">
        <f t="array" aca="1" ref="EQ52" ca="1">-SUMPRODUCT($AP2:$AU2,TRANSPOSE(EQ$45:EQ$50))/$AL2+EQ45</f>
        <v>0.28497612817516149</v>
      </c>
      <c r="ER52" s="23" cm="1">
        <f t="array" aca="1" ref="ER52" ca="1">-SUMPRODUCT($AP2:$AU2,TRANSPOSE(ER$45:ER$50))/$AL2+ER45</f>
        <v>0.28556732238572002</v>
      </c>
      <c r="ES52" s="23" cm="1">
        <f t="array" aca="1" ref="ES52" ca="1">-SUMPRODUCT($AP2:$AU2,TRANSPOSE(ES$45:ES$50))/$AL2+ES45</f>
        <v>0.28614890616708538</v>
      </c>
    </row>
    <row r="53" spans="1:149">
      <c r="A53" s="6">
        <f ca="1">LN((RAND()^(-Results!$E$4))-1)</f>
        <v>0.26959502380369482</v>
      </c>
      <c r="B53" s="6">
        <f ca="1">LN((RAND()^(-Results!$E$4))-1)</f>
        <v>1.658199209106858</v>
      </c>
      <c r="C53" s="6">
        <f ca="1">LN((RAND()^(-Results!$E$4))-1)</f>
        <v>7.7841989905113342</v>
      </c>
      <c r="D53" s="6">
        <f ca="1">LN((RAND()^(-Results!$E$4))-1)</f>
        <v>-1.0161962326279657</v>
      </c>
      <c r="E53" s="6">
        <f ca="1">LN((RAND()^(-Results!$E$4))-1)</f>
        <v>-1.7705386461068555</v>
      </c>
      <c r="F53" s="6">
        <f ca="1">LN((RAND()^(-Results!$E$4))-1)</f>
        <v>-0.29860917442197737</v>
      </c>
      <c r="G53" s="6">
        <f ca="1">LN((RAND()^(-Results!$E$4))-1)</f>
        <v>0.90076810095021709</v>
      </c>
      <c r="H53" s="6">
        <f t="shared" ca="1" si="5"/>
        <v>-1.5547728622563814</v>
      </c>
      <c r="I53" s="10">
        <f ca="1">SUMPRODUCT(J53:O53,Results!B$12:G$12)+Results!$E$5*H53</f>
        <v>24.376928099533345</v>
      </c>
      <c r="J53" s="10">
        <f ca="1">SUMPRODUCT($A53:$F53,Results!$B$15:$G$15)</f>
        <v>28.019528412431917</v>
      </c>
      <c r="K53" s="10">
        <f ca="1">SUMPRODUCT($A53:$F53,Results!$B$16:$G$16)</f>
        <v>1.9230155395617199</v>
      </c>
      <c r="L53" s="10">
        <f ca="1">SUMPRODUCT($A53:$F53,Results!$B$17:$G$17)</f>
        <v>6.3035364894519095</v>
      </c>
      <c r="M53" s="10">
        <f ca="1">SUMPRODUCT($A53:$F53,Results!$B$18:$G$18)</f>
        <v>7.4111141167618841</v>
      </c>
      <c r="N53" s="10">
        <f ca="1">SUMPRODUCT($A53:$F53,Results!$B$19:$G$19)</f>
        <v>-15.02513327841417</v>
      </c>
      <c r="O53" s="10">
        <f ca="1">SUMPRODUCT($A53:$F53,Results!$B$20:$G$20)</f>
        <v>3.3054345219935684</v>
      </c>
      <c r="P53" s="10" cm="1">
        <f t="array" aca="1" ref="P53" ca="1">SUMPRODUCT(J53:O53,TRANSPOSE(BL$20:BL$25))+$AD$20-$BL$27</f>
        <v>33.230371200155965</v>
      </c>
      <c r="Q53" s="10" cm="1">
        <f t="array" aca="1" ref="Q53" ca="1">SUMPRODUCT(J53:O53,TRANSPOSE(ES$20:ES$25))+$AD$20-$ES$27</f>
        <v>34.495768643405555</v>
      </c>
      <c r="R53" s="10">
        <f ca="1">I53-Results!$E$5*H53</f>
        <v>33.705565273071635</v>
      </c>
      <c r="S53" s="10" cm="1">
        <f t="array" aca="1" ref="S53" ca="1">SUMPRODUCT(J53:O53,TRANSPOSE(AR$28:AR$33))+$AD$20-$AC$26</f>
        <v>38.889443221920665</v>
      </c>
      <c r="T53" s="10">
        <f ca="1">SUMPRODUCT(J53:O53,Results!K$9:P$9)</f>
        <v>35.098601624384919</v>
      </c>
      <c r="U53" s="10">
        <f ca="1">SUMPRODUCT(J53:O53,Results!K$9:P$9)+$AD$20-$AC$31</f>
        <v>35.20161802927074</v>
      </c>
      <c r="V53" s="10">
        <f t="shared" ca="1" si="6"/>
        <v>-8.85344310062262</v>
      </c>
      <c r="W53" s="10">
        <f t="shared" ca="1" si="7"/>
        <v>-10.11884054387221</v>
      </c>
      <c r="X53" s="10">
        <f t="shared" ca="1" si="8"/>
        <v>-9.32863717353829</v>
      </c>
      <c r="Y53" s="10">
        <f t="shared" ca="1" si="9"/>
        <v>-14.51251512238732</v>
      </c>
      <c r="Z53" s="10">
        <f t="shared" ca="1" si="10"/>
        <v>13.304456505244275</v>
      </c>
      <c r="AA53" s="10">
        <f t="shared" ca="1" si="11"/>
        <v>-10.824689929737396</v>
      </c>
      <c r="AY53" s="23" cm="1">
        <f t="array" aca="1" ref="AY53" ca="1">-SUMPRODUCT($AP3:$AU3,TRANSPOSE(AY$45:AY$50))/$AL3+AY46</f>
        <v>-0.12049724452696081</v>
      </c>
      <c r="AZ53" s="23" cm="1">
        <f t="array" aca="1" ref="AZ53" ca="1">-SUMPRODUCT($AP3:$AU3,TRANSPOSE(AZ$45:AZ$50))/$AL3+AZ46</f>
        <v>-0.15036313120933742</v>
      </c>
      <c r="BA53" s="23" cm="1">
        <f t="array" aca="1" ref="BA53" ca="1">-SUMPRODUCT($AP3:$AU3,TRANSPOSE(BA$45:BA$50))/$AL3+BA46</f>
        <v>-0.15617557497046969</v>
      </c>
      <c r="BB53" s="23" cm="1">
        <f t="array" aca="1" ref="BB53" ca="1">-SUMPRODUCT($AP3:$AU3,TRANSPOSE(BB$45:BB$50))/$AL3+BB46</f>
        <v>-0.15875666595505783</v>
      </c>
      <c r="BC53" s="23" cm="1">
        <f t="array" aca="1" ref="BC53" ca="1">-SUMPRODUCT($AP3:$AU3,TRANSPOSE(BC$45:BC$50))/$AL3+BC46</f>
        <v>-0.16025342161194173</v>
      </c>
      <c r="BD53" s="23" cm="1">
        <f t="array" aca="1" ref="BD53" ca="1">-SUMPRODUCT($AP3:$AU3,TRANSPOSE(BD$45:BD$50))/$AL3+BD46</f>
        <v>-0.16133511851228599</v>
      </c>
      <c r="BE53" s="23" cm="1">
        <f t="array" aca="1" ref="BE53" ca="1">-SUMPRODUCT($AP3:$AU3,TRANSPOSE(BE$45:BE$50))/$AL3+BE46</f>
        <v>-0.16222108501983343</v>
      </c>
      <c r="BF53" s="23" cm="1">
        <f t="array" aca="1" ref="BF53" ca="1">-SUMPRODUCT($AP3:$AU3,TRANSPOSE(BF$45:BF$50))/$AL3+BF46</f>
        <v>-0.16300270092856486</v>
      </c>
      <c r="BG53" s="23" cm="1">
        <f t="array" aca="1" ref="BG53" ca="1">-SUMPRODUCT($AP3:$AU3,TRANSPOSE(BG$45:BG$50))/$AL3+BG46</f>
        <v>-0.163722543373476</v>
      </c>
      <c r="BH53" s="23" cm="1">
        <f t="array" aca="1" ref="BH53" ca="1">-SUMPRODUCT($AP3:$AU3,TRANSPOSE(BH$45:BH$50))/$AL3+BH46</f>
        <v>-0.16440243390725218</v>
      </c>
      <c r="BI53" s="23" cm="1">
        <f t="array" aca="1" ref="BI53" ca="1">-SUMPRODUCT($AP3:$AU3,TRANSPOSE(BI$45:BI$50))/$AL3+BI46</f>
        <v>-0.1650542745259857</v>
      </c>
      <c r="BJ53" s="23" cm="1">
        <f t="array" aca="1" ref="BJ53" ca="1">-SUMPRODUCT($AP3:$AU3,TRANSPOSE(BJ$45:BJ$50))/$AL3+BJ46</f>
        <v>-0.16568483539311216</v>
      </c>
      <c r="BK53" s="23" cm="1">
        <f t="array" aca="1" ref="BK53" ca="1">-SUMPRODUCT($AP3:$AU3,TRANSPOSE(BK$45:BK$50))/$AL3+BK46</f>
        <v>-0.16629805739165071</v>
      </c>
      <c r="BL53" s="23" cm="1">
        <f t="array" aca="1" ref="BL53" ca="1">-SUMPRODUCT($AP3:$AU3,TRANSPOSE(BL$45:BL$50))/$AL3+BL46</f>
        <v>-0.16689624565011182</v>
      </c>
      <c r="BM53" s="23" cm="1">
        <f t="array" aca="1" ref="BM53" ca="1">-SUMPRODUCT($AP3:$AU3,TRANSPOSE(BM$45:BM$50))/$AL3+BM46</f>
        <v>-0.16748072589339413</v>
      </c>
      <c r="BN53" s="23" cm="1">
        <f t="array" aca="1" ref="BN53" ca="1">-SUMPRODUCT($AP3:$AU3,TRANSPOSE(BN$45:BN$50))/$AL3+BN46</f>
        <v>-0.16805222366582817</v>
      </c>
      <c r="BO53" s="23" cm="1">
        <f t="array" aca="1" ref="BO53" ca="1">-SUMPRODUCT($AP3:$AU3,TRANSPOSE(BO$45:BO$50))/$AL3+BO46</f>
        <v>-0.16861109261279761</v>
      </c>
      <c r="BP53" s="23" cm="1">
        <f t="array" aca="1" ref="BP53" ca="1">-SUMPRODUCT($AP3:$AU3,TRANSPOSE(BP$45:BP$50))/$AL3+BP46</f>
        <v>-0.16915745668324006</v>
      </c>
      <c r="BQ53" s="23" cm="1">
        <f t="array" aca="1" ref="BQ53" ca="1">-SUMPRODUCT($AP3:$AU3,TRANSPOSE(BQ$45:BQ$50))/$AL3+BQ46</f>
        <v>-0.16969130123330972</v>
      </c>
      <c r="BR53" s="23" cm="1">
        <f t="array" aca="1" ref="BR53" ca="1">-SUMPRODUCT($AP3:$AU3,TRANSPOSE(BR$45:BR$50))/$AL3+BR46</f>
        <v>-0.17021253270040868</v>
      </c>
      <c r="BS53" s="23" cm="1">
        <f t="array" aca="1" ref="BS53" ca="1">-SUMPRODUCT($AP3:$AU3,TRANSPOSE(BS$45:BS$50))/$AL3+BS46</f>
        <v>-0.17072101832051723</v>
      </c>
      <c r="BT53" s="23" cm="1">
        <f t="array" aca="1" ref="BT53" ca="1">-SUMPRODUCT($AP3:$AU3,TRANSPOSE(BT$45:BT$50))/$AL3+BT46</f>
        <v>-0.17121661280490891</v>
      </c>
      <c r="BU53" s="23" cm="1">
        <f t="array" aca="1" ref="BU53" ca="1">-SUMPRODUCT($AP3:$AU3,TRANSPOSE(BU$45:BU$50))/$AL3+BU46</f>
        <v>-0.17169917627290918</v>
      </c>
      <c r="BV53" s="23" cm="1">
        <f t="array" aca="1" ref="BV53" ca="1">-SUMPRODUCT($AP3:$AU3,TRANSPOSE(BV$45:BV$50))/$AL3+BV46</f>
        <v>-0.17216858618605874</v>
      </c>
      <c r="BW53" s="23" cm="1">
        <f t="array" aca="1" ref="BW53" ca="1">-SUMPRODUCT($AP3:$AU3,TRANSPOSE(BW$45:BW$50))/$AL3+BW46</f>
        <v>-0.1726247450850926</v>
      </c>
      <c r="BX53" s="23" cm="1">
        <f t="array" aca="1" ref="BX53" ca="1">-SUMPRODUCT($AP3:$AU3,TRANSPOSE(BX$45:BX$50))/$AL3+BX46</f>
        <v>-0.1730675853421712</v>
      </c>
      <c r="BY53" s="23" cm="1">
        <f t="array" aca="1" ref="BY53" ca="1">-SUMPRODUCT($AP3:$AU3,TRANSPOSE(BY$45:BY$50))/$AL3+BY46</f>
        <v>-0.17349707176448387</v>
      </c>
      <c r="BZ53" s="23" cm="1">
        <f t="array" aca="1" ref="BZ53" ca="1">-SUMPRODUCT($AP3:$AU3,TRANSPOSE(BZ$45:BZ$50))/$AL3+BZ46</f>
        <v>-0.17391320263932072</v>
      </c>
      <c r="CA53" s="23" cm="1">
        <f t="array" aca="1" ref="CA53" ca="1">-SUMPRODUCT($AP3:$AU3,TRANSPOSE(CA$45:CA$50))/$AL3+CA46</f>
        <v>-0.17431600964618216</v>
      </c>
      <c r="CB53" s="23" cm="1">
        <f t="array" aca="1" ref="CB53" ca="1">-SUMPRODUCT($AP3:$AU3,TRANSPOSE(CB$45:CB$50))/$AL3+CB46</f>
        <v>-0.17470555694893899</v>
      </c>
      <c r="CC53" s="23" cm="1">
        <f t="array" aca="1" ref="CC53" ca="1">-SUMPRODUCT($AP3:$AU3,TRANSPOSE(CC$45:CC$50))/$AL3+CC46</f>
        <v>-0.17508193970227781</v>
      </c>
      <c r="CD53" s="23" cm="1">
        <f t="array" aca="1" ref="CD53" ca="1">-SUMPRODUCT($AP3:$AU3,TRANSPOSE(CD$45:CD$50))/$AL3+CD46</f>
        <v>-0.1754452821502416</v>
      </c>
      <c r="CE53" s="23" cm="1">
        <f t="array" aca="1" ref="CE53" ca="1">-SUMPRODUCT($AP3:$AU3,TRANSPOSE(CE$45:CE$50))/$AL3+CE46</f>
        <v>-0.17579573545333899</v>
      </c>
      <c r="CF53" s="23" cm="1">
        <f t="array" aca="1" ref="CF53" ca="1">-SUMPRODUCT($AP3:$AU3,TRANSPOSE(CF$45:CF$50))/$AL3+CF46</f>
        <v>-0.17613347534973886</v>
      </c>
      <c r="CG53" s="23" cm="1">
        <f t="array" aca="1" ref="CG53" ca="1">-SUMPRODUCT($AP3:$AU3,TRANSPOSE(CG$45:CG$50))/$AL3+CG46</f>
        <v>-0.17645869973241024</v>
      </c>
      <c r="CH53" s="23" cm="1">
        <f t="array" aca="1" ref="CH53" ca="1">-SUMPRODUCT($AP3:$AU3,TRANSPOSE(CH$45:CH$50))/$AL3+CH46</f>
        <v>-0.17677162620565184</v>
      </c>
      <c r="CI53" s="23" cm="1">
        <f t="array" aca="1" ref="CI53" ca="1">-SUMPRODUCT($AP3:$AU3,TRANSPOSE(CI$45:CI$50))/$AL3+CI46</f>
        <v>-0.17707248966990638</v>
      </c>
      <c r="CJ53" s="23" cm="1">
        <f t="array" aca="1" ref="CJ53" ca="1">-SUMPRODUCT($AP3:$AU3,TRANSPOSE(CJ$45:CJ$50))/$AL3+CJ46</f>
        <v>-0.17736153997210768</v>
      </c>
      <c r="CK53" s="23" cm="1">
        <f t="array" aca="1" ref="CK53" ca="1">-SUMPRODUCT($AP3:$AU3,TRANSPOSE(CK$45:CK$50))/$AL3+CK46</f>
        <v>-0.1776390396494098</v>
      </c>
      <c r="CL53" s="23" cm="1">
        <f t="array" aca="1" ref="CL53" ca="1">-SUMPRODUCT($AP3:$AU3,TRANSPOSE(CL$45:CL$50))/$AL3+CL46</f>
        <v>-0.17790526178651314</v>
      </c>
      <c r="CM53" s="23" cm="1">
        <f t="array" aca="1" ref="CM53" ca="1">-SUMPRODUCT($AP3:$AU3,TRANSPOSE(CM$45:CM$50))/$AL3+CM46</f>
        <v>-0.17816048800059209</v>
      </c>
      <c r="CN53" s="23" cm="1">
        <f t="array" aca="1" ref="CN53" ca="1">-SUMPRODUCT($AP3:$AU3,TRANSPOSE(CN$45:CN$50))/$AL3+CN46</f>
        <v>-0.17840500656277772</v>
      </c>
      <c r="CO53" s="23" cm="1">
        <f t="array" aca="1" ref="CO53" ca="1">-SUMPRODUCT($AP3:$AU3,TRANSPOSE(CO$45:CO$50))/$AL3+CO46</f>
        <v>-0.17863911066105476</v>
      </c>
      <c r="CP53" s="23" cm="1">
        <f t="array" aca="1" ref="CP53" ca="1">-SUMPRODUCT($AP3:$AU3,TRANSPOSE(CP$45:CP$50))/$AL3+CP46</f>
        <v>-0.17886309680614484</v>
      </c>
      <c r="CQ53" s="23" cm="1">
        <f t="array" aca="1" ref="CQ53" ca="1">-SUMPRODUCT($AP3:$AU3,TRANSPOSE(CQ$45:CQ$50))/$AL3+CQ46</f>
        <v>-0.17907726337932692</v>
      </c>
      <c r="CR53" s="23" cm="1">
        <f t="array" aca="1" ref="CR53" ca="1">-SUMPRODUCT($AP3:$AU3,TRANSPOSE(CR$45:CR$50))/$AL3+CR46</f>
        <v>-0.17928190931909377</v>
      </c>
      <c r="CS53" s="23" cm="1">
        <f t="array" aca="1" ref="CS53" ca="1">-SUMPRODUCT($AP3:$AU3,TRANSPOSE(CS$45:CS$50))/$AL3+CS46</f>
        <v>-0.17947733294196871</v>
      </c>
      <c r="CT53" s="23" cm="1">
        <f t="array" aca="1" ref="CT53" ca="1">-SUMPRODUCT($AP3:$AU3,TRANSPOSE(CT$45:CT$50))/$AL3+CT46</f>
        <v>-0.17966383089162891</v>
      </c>
      <c r="CU53" s="23" cm="1">
        <f t="array" aca="1" ref="CU53" ca="1">-SUMPRODUCT($AP3:$AU3,TRANSPOSE(CU$45:CU$50))/$AL3+CU46</f>
        <v>-0.17984169720964349</v>
      </c>
      <c r="CV53" s="23" cm="1">
        <f t="array" aca="1" ref="CV53" ca="1">-SUMPRODUCT($AP3:$AU3,TRANSPOSE(CV$45:CV$50))/$AL3+CV46</f>
        <v>-0.18001122252057028</v>
      </c>
      <c r="CW53" s="23" cm="1">
        <f t="array" aca="1" ref="CW53" ca="1">-SUMPRODUCT($AP3:$AU3,TRANSPOSE(CW$45:CW$50))/$AL3+CW46</f>
        <v>-0.18017269332382313</v>
      </c>
      <c r="CX53" s="23" cm="1">
        <f t="array" aca="1" ref="CX53" ca="1">-SUMPRODUCT($AP3:$AU3,TRANSPOSE(CX$45:CX$50))/$AL3+CX46</f>
        <v>-0.18032639138457532</v>
      </c>
      <c r="CY53" s="23" cm="1">
        <f t="array" aca="1" ref="CY53" ca="1">-SUMPRODUCT($AP3:$AU3,TRANSPOSE(CY$45:CY$50))/$AL3+CY46</f>
        <v>-0.18047259321597123</v>
      </c>
      <c r="CZ53" s="23" cm="1">
        <f t="array" aca="1" ref="CZ53" ca="1">-SUMPRODUCT($AP3:$AU3,TRANSPOSE(CZ$45:CZ$50))/$AL3+CZ46</f>
        <v>-0.18061156964504077</v>
      </c>
      <c r="DA53" s="23" cm="1">
        <f t="array" aca="1" ref="DA53" ca="1">-SUMPRODUCT($AP3:$AU3,TRANSPOSE(DA$45:DA$50))/$AL3+DA46</f>
        <v>-0.18074358545493019</v>
      </c>
      <c r="DB53" s="23" cm="1">
        <f t="array" aca="1" ref="DB53" ca="1">-SUMPRODUCT($AP3:$AU3,TRANSPOSE(DB$45:DB$50))/$AL3+DB46</f>
        <v>-0.18086889909634885</v>
      </c>
      <c r="DC53" s="23" cm="1">
        <f t="array" aca="1" ref="DC53" ca="1">-SUMPRODUCT($AP3:$AU3,TRANSPOSE(DC$45:DC$50))/$AL3+DC46</f>
        <v>-0.18098776246147097</v>
      </c>
      <c r="DD53" s="23" cm="1">
        <f t="array" aca="1" ref="DD53" ca="1">-SUMPRODUCT($AP3:$AU3,TRANSPOSE(DD$45:DD$50))/$AL3+DD46</f>
        <v>-0.18110042071390192</v>
      </c>
      <c r="DE53" s="23" cm="1">
        <f t="array" aca="1" ref="DE53" ca="1">-SUMPRODUCT($AP3:$AU3,TRANSPOSE(DE$45:DE$50))/$AL3+DE46</f>
        <v>-0.18120711216871618</v>
      </c>
      <c r="DF53" s="23" cm="1">
        <f t="array" aca="1" ref="DF53" ca="1">-SUMPRODUCT($AP3:$AU3,TRANSPOSE(DF$45:DF$50))/$AL3+DF46</f>
        <v>-0.18130806821697659</v>
      </c>
      <c r="DG53" s="23" cm="1">
        <f t="array" aca="1" ref="DG53" ca="1">-SUMPRODUCT($AP3:$AU3,TRANSPOSE(DG$45:DG$50))/$AL3+DG46</f>
        <v>-0.18140351328955595</v>
      </c>
      <c r="DH53" s="23" cm="1">
        <f t="array" aca="1" ref="DH53" ca="1">-SUMPRODUCT($AP3:$AU3,TRANSPOSE(DH$45:DH$50))/$AL3+DH46</f>
        <v>-0.18149366485548038</v>
      </c>
      <c r="DI53" s="23" cm="1">
        <f t="array" aca="1" ref="DI53" ca="1">-SUMPRODUCT($AP3:$AU3,TRANSPOSE(DI$45:DI$50))/$AL3+DI46</f>
        <v>-0.18157873345041137</v>
      </c>
      <c r="DJ53" s="23" cm="1">
        <f t="array" aca="1" ref="DJ53" ca="1">-SUMPRODUCT($AP3:$AU3,TRANSPOSE(DJ$45:DJ$50))/$AL3+DJ46</f>
        <v>-0.18165892273125939</v>
      </c>
      <c r="DK53" s="23" cm="1">
        <f t="array" aca="1" ref="DK53" ca="1">-SUMPRODUCT($AP3:$AU3,TRANSPOSE(DK$45:DK$50))/$AL3+DK46</f>
        <v>-0.1817344295532857</v>
      </c>
      <c r="DL53" s="23" cm="1">
        <f t="array" aca="1" ref="DL53" ca="1">-SUMPRODUCT($AP3:$AU3,TRANSPOSE(DL$45:DL$50))/$AL3+DL46</f>
        <v>-0.18180544406639007</v>
      </c>
      <c r="DM53" s="23" cm="1">
        <f t="array" aca="1" ref="DM53" ca="1">-SUMPRODUCT($AP3:$AU3,TRANSPOSE(DM$45:DM$50))/$AL3+DM46</f>
        <v>-0.18187214982760677</v>
      </c>
      <c r="DN53" s="23" cm="1">
        <f t="array" aca="1" ref="DN53" ca="1">-SUMPRODUCT($AP3:$AU3,TRANSPOSE(DN$45:DN$50))/$AL3+DN46</f>
        <v>-0.18193472392713073</v>
      </c>
      <c r="DO53" s="23" cm="1">
        <f t="array" aca="1" ref="DO53" ca="1">-SUMPRODUCT($AP3:$AU3,TRANSPOSE(DO$45:DO$50))/$AL3+DO46</f>
        <v>-0.18199333712547688</v>
      </c>
      <c r="DP53" s="23" cm="1">
        <f t="array" aca="1" ref="DP53" ca="1">-SUMPRODUCT($AP3:$AU3,TRANSPOSE(DP$45:DP$50))/$AL3+DP46</f>
        <v>-0.18204815399963475</v>
      </c>
      <c r="DQ53" s="23" cm="1">
        <f t="array" aca="1" ref="DQ53" ca="1">-SUMPRODUCT($AP3:$AU3,TRANSPOSE(DQ$45:DQ$50))/$AL3+DQ46</f>
        <v>-0.18209933309631912</v>
      </c>
      <c r="DR53" s="23" cm="1">
        <f t="array" aca="1" ref="DR53" ca="1">-SUMPRODUCT($AP3:$AU3,TRANSPOSE(DR$45:DR$50))/$AL3+DR46</f>
        <v>-0.18214702709063496</v>
      </c>
      <c r="DS53" s="23" cm="1">
        <f t="array" aca="1" ref="DS53" ca="1">-SUMPRODUCT($AP3:$AU3,TRANSPOSE(DS$45:DS$50))/$AL3+DS46</f>
        <v>-0.18219138294867643</v>
      </c>
      <c r="DT53" s="23" cm="1">
        <f t="array" aca="1" ref="DT53" ca="1">-SUMPRODUCT($AP3:$AU3,TRANSPOSE(DT$45:DT$50))/$AL3+DT46</f>
        <v>-0.18223254209276007</v>
      </c>
      <c r="DU53" s="23" cm="1">
        <f t="array" aca="1" ref="DU53" ca="1">-SUMPRODUCT($AP3:$AU3,TRANSPOSE(DU$45:DU$50))/$AL3+DU46</f>
        <v>-0.18227064056815689</v>
      </c>
      <c r="DV53" s="23" cm="1">
        <f t="array" aca="1" ref="DV53" ca="1">-SUMPRODUCT($AP3:$AU3,TRANSPOSE(DV$45:DV$50))/$AL3+DV46</f>
        <v>-0.18230580921033795</v>
      </c>
      <c r="DW53" s="23" cm="1">
        <f t="array" aca="1" ref="DW53" ca="1">-SUMPRODUCT($AP3:$AU3,TRANSPOSE(DW$45:DW$50))/$AL3+DW46</f>
        <v>-0.18233817381187997</v>
      </c>
      <c r="DX53" s="23" cm="1">
        <f t="array" aca="1" ref="DX53" ca="1">-SUMPRODUCT($AP3:$AU3,TRANSPOSE(DX$45:DX$50))/$AL3+DX46</f>
        <v>-0.1823678552883016</v>
      </c>
      <c r="DY53" s="23" cm="1">
        <f t="array" aca="1" ref="DY53" ca="1">-SUMPRODUCT($AP3:$AU3,TRANSPOSE(DY$45:DY$50))/$AL3+DY46</f>
        <v>-0.18239496984220319</v>
      </c>
      <c r="DZ53" s="23" cm="1">
        <f t="array" aca="1" ref="DZ53" ca="1">-SUMPRODUCT($AP3:$AU3,TRANSPOSE(DZ$45:DZ$50))/$AL3+DZ46</f>
        <v>-0.18241962912518483</v>
      </c>
      <c r="EA53" s="23" cm="1">
        <f t="array" aca="1" ref="EA53" ca="1">-SUMPRODUCT($AP3:$AU3,TRANSPOSE(EA$45:EA$50))/$AL3+EA46</f>
        <v>-0.18244194039709888</v>
      </c>
      <c r="EB53" s="23" cm="1">
        <f t="array" aca="1" ref="EB53" ca="1">-SUMPRODUCT($AP3:$AU3,TRANSPOSE(EB$45:EB$50))/$AL3+EB46</f>
        <v>-0.18246200668227092</v>
      </c>
      <c r="EC53" s="23" cm="1">
        <f t="array" aca="1" ref="EC53" ca="1">-SUMPRODUCT($AP3:$AU3,TRANSPOSE(EC$45:EC$50))/$AL3+EC46</f>
        <v>-0.18247992692239018</v>
      </c>
      <c r="ED53" s="23" cm="1">
        <f t="array" aca="1" ref="ED53" ca="1">-SUMPRODUCT($AP3:$AU3,TRANSPOSE(ED$45:ED$50))/$AL3+ED46</f>
        <v>-0.18249579612582958</v>
      </c>
      <c r="EE53" s="23" cm="1">
        <f t="array" aca="1" ref="EE53" ca="1">-SUMPRODUCT($AP3:$AU3,TRANSPOSE(EE$45:EE$50))/$AL3+EE46</f>
        <v>-0.18250970551320658</v>
      </c>
      <c r="EF53" s="23" cm="1">
        <f t="array" aca="1" ref="EF53" ca="1">-SUMPRODUCT($AP3:$AU3,TRANSPOSE(EF$45:EF$50))/$AL3+EF46</f>
        <v>-0.182521742659044</v>
      </c>
      <c r="EG53" s="23" cm="1">
        <f t="array" aca="1" ref="EG53" ca="1">-SUMPRODUCT($AP3:$AU3,TRANSPOSE(EG$45:EG$50))/$AL3+EG46</f>
        <v>-0.18253199162942702</v>
      </c>
      <c r="EH53" s="23" cm="1">
        <f t="array" aca="1" ref="EH53" ca="1">-SUMPRODUCT($AP3:$AU3,TRANSPOSE(EH$45:EH$50))/$AL3+EH46</f>
        <v>-0.18254053311558952</v>
      </c>
      <c r="EI53" s="23" cm="1">
        <f t="array" aca="1" ref="EI53" ca="1">-SUMPRODUCT($AP3:$AU3,TRANSPOSE(EI$45:EI$50))/$AL3+EI46</f>
        <v>-0.18254744456339084</v>
      </c>
      <c r="EJ53" s="23" cm="1">
        <f t="array" aca="1" ref="EJ53" ca="1">-SUMPRODUCT($AP3:$AU3,TRANSPOSE(EJ$45:EJ$50))/$AL3+EJ46</f>
        <v>-0.1825528002986721</v>
      </c>
      <c r="EK53" s="23" cm="1">
        <f t="array" aca="1" ref="EK53" ca="1">-SUMPRODUCT($AP3:$AU3,TRANSPOSE(EK$45:EK$50))/$AL3+EK46</f>
        <v>-0.18255667164850048</v>
      </c>
      <c r="EL53" s="23" cm="1">
        <f t="array" aca="1" ref="EL53" ca="1">-SUMPRODUCT($AP3:$AU3,TRANSPOSE(EL$45:EL$50))/$AL3+EL46</f>
        <v>-0.18255912705833227</v>
      </c>
      <c r="EM53" s="23" cm="1">
        <f t="array" aca="1" ref="EM53" ca="1">-SUMPRODUCT($AP3:$AU3,TRANSPOSE(EM$45:EM$50))/$AL3+EM46</f>
        <v>-0.18256023220513701</v>
      </c>
      <c r="EN53" s="23" cm="1">
        <f t="array" aca="1" ref="EN53" ca="1">-SUMPRODUCT($AP3:$AU3,TRANSPOSE(EN$45:EN$50))/$AL3+EN46</f>
        <v>-0.1825600501065433</v>
      </c>
      <c r="EO53" s="23" cm="1">
        <f t="array" aca="1" ref="EO53" ca="1">-SUMPRODUCT($AP3:$AU3,TRANSPOSE(EO$45:EO$50))/$AL3+EO46</f>
        <v>-0.1825586412260734</v>
      </c>
      <c r="EP53" s="23" cm="1">
        <f t="array" aca="1" ref="EP53" ca="1">-SUMPRODUCT($AP3:$AU3,TRANSPOSE(EP$45:EP$50))/$AL3+EP46</f>
        <v>-0.18255606357454562</v>
      </c>
      <c r="EQ53" s="23" cm="1">
        <f t="array" aca="1" ref="EQ53" ca="1">-SUMPRODUCT($AP3:$AU3,TRANSPOSE(EQ$45:EQ$50))/$AL3+EQ46</f>
        <v>-0.1825523728077309</v>
      </c>
      <c r="ER53" s="23" cm="1">
        <f t="array" aca="1" ref="ER53" ca="1">-SUMPRODUCT($AP3:$AU3,TRANSPOSE(ER$45:ER$50))/$AL3+ER46</f>
        <v>-0.18254762232035326</v>
      </c>
      <c r="ES53" s="23" cm="1">
        <f t="array" aca="1" ref="ES53" ca="1">-SUMPRODUCT($AP3:$AU3,TRANSPOSE(ES$45:ES$50))/$AL3+ES46</f>
        <v>-0.18254186333653116</v>
      </c>
    </row>
    <row r="54" spans="1:149">
      <c r="A54" s="6">
        <f ca="1">LN((RAND()^(-Results!$E$4))-1)</f>
        <v>8.027004539308658</v>
      </c>
      <c r="B54" s="6">
        <f ca="1">LN((RAND()^(-Results!$E$4))-1)</f>
        <v>1.8807235364017323</v>
      </c>
      <c r="C54" s="6">
        <f ca="1">LN((RAND()^(-Results!$E$4))-1)</f>
        <v>1.1853042709431003</v>
      </c>
      <c r="D54" s="6">
        <f ca="1">LN((RAND()^(-Results!$E$4))-1)</f>
        <v>-2.1066074352362527</v>
      </c>
      <c r="E54" s="6">
        <f ca="1">LN((RAND()^(-Results!$E$4))-1)</f>
        <v>0.15314713270969407</v>
      </c>
      <c r="F54" s="6">
        <f ca="1">LN((RAND()^(-Results!$E$4))-1)</f>
        <v>5.5984174435024947</v>
      </c>
      <c r="G54" s="6">
        <f ca="1">LN((RAND()^(-Results!$E$4))-1)</f>
        <v>-1.7263016557216597</v>
      </c>
      <c r="H54" s="6">
        <f t="shared" ca="1" si="5"/>
        <v>-4.1818426189282585</v>
      </c>
      <c r="I54" s="10">
        <f ca="1">SUMPRODUCT(J54:O54,Results!B$12:G$12)+Results!$E$5*H54</f>
        <v>20.886802137296385</v>
      </c>
      <c r="J54" s="10">
        <f ca="1">SUMPRODUCT($A54:$F54,Results!$B$15:$G$15)</f>
        <v>28.002284187852624</v>
      </c>
      <c r="K54" s="10">
        <f ca="1">SUMPRODUCT($A54:$F54,Results!$B$16:$G$16)</f>
        <v>60.425628047733362</v>
      </c>
      <c r="L54" s="10">
        <f ca="1">SUMPRODUCT($A54:$F54,Results!$B$17:$G$17)</f>
        <v>6.1461417246427192</v>
      </c>
      <c r="M54" s="10">
        <f ca="1">SUMPRODUCT($A54:$F54,Results!$B$18:$G$18)</f>
        <v>3.5333831709076882</v>
      </c>
      <c r="N54" s="10">
        <f ca="1">SUMPRODUCT($A54:$F54,Results!$B$19:$G$19)</f>
        <v>3.4872396612904528</v>
      </c>
      <c r="O54" s="10">
        <f ca="1">SUMPRODUCT($A54:$F54,Results!$B$20:$G$20)</f>
        <v>-12.45640046835825</v>
      </c>
      <c r="P54" s="10" cm="1">
        <f t="array" aca="1" ref="P54" ca="1">SUMPRODUCT(J54:O54,TRANSPOSE(BL$20:BL$25))+$AD$20-$BL$27</f>
        <v>43.093084378630572</v>
      </c>
      <c r="Q54" s="10" cm="1">
        <f t="array" aca="1" ref="Q54" ca="1">SUMPRODUCT(J54:O54,TRANSPOSE(ES$20:ES$25))+$AD$20-$ES$27</f>
        <v>45.134425644770275</v>
      </c>
      <c r="R54" s="10">
        <f ca="1">I54-Results!$E$5*H54</f>
        <v>45.977857850865938</v>
      </c>
      <c r="S54" s="10" cm="1">
        <f t="array" aca="1" ref="S54" ca="1">SUMPRODUCT(J54:O54,TRANSPOSE(AR$28:AR$33))+$AD$20-$AC$26</f>
        <v>33.91593511919865</v>
      </c>
      <c r="T54" s="10">
        <f ca="1">SUMPRODUCT(J54:O54,Results!K$9:P$9)</f>
        <v>46.136230220257346</v>
      </c>
      <c r="U54" s="10">
        <f ca="1">SUMPRODUCT(J54:O54,Results!K$9:P$9)+$AD$20-$AC$31</f>
        <v>46.239246625143167</v>
      </c>
      <c r="V54" s="10">
        <f t="shared" ca="1" si="6"/>
        <v>-22.206282241334186</v>
      </c>
      <c r="W54" s="10">
        <f t="shared" ca="1" si="7"/>
        <v>-24.24762350747389</v>
      </c>
      <c r="X54" s="10">
        <f t="shared" ca="1" si="8"/>
        <v>-25.091055713569553</v>
      </c>
      <c r="Y54" s="10">
        <f t="shared" ca="1" si="9"/>
        <v>-13.029132981902265</v>
      </c>
      <c r="Z54" s="10">
        <f t="shared" ca="1" si="10"/>
        <v>9.8143305430073156</v>
      </c>
      <c r="AA54" s="10">
        <f t="shared" ca="1" si="11"/>
        <v>-25.352444487846782</v>
      </c>
      <c r="AY54" s="23" cm="1">
        <f t="array" aca="1" ref="AY54" ca="1">-SUMPRODUCT($AP4:$AU4,TRANSPOSE(AY$45:AY$50))/$AL4+AY47</f>
        <v>0.57851801076775422</v>
      </c>
      <c r="AZ54" s="23" cm="1">
        <f t="array" aca="1" ref="AZ54" ca="1">-SUMPRODUCT($AP4:$AU4,TRANSPOSE(AZ$45:AZ$50))/$AL4+AZ47</f>
        <v>0.66670979377277939</v>
      </c>
      <c r="BA54" s="23" cm="1">
        <f t="array" aca="1" ref="BA54" ca="1">-SUMPRODUCT($AP4:$AU4,TRANSPOSE(BA$45:BA$50))/$AL4+BA47</f>
        <v>0.6785375246083355</v>
      </c>
      <c r="BB54" s="23" cm="1">
        <f t="array" aca="1" ref="BB54" ca="1">-SUMPRODUCT($AP4:$AU4,TRANSPOSE(BB$45:BB$50))/$AL4+BB47</f>
        <v>0.68059654392675306</v>
      </c>
      <c r="BC54" s="23" cm="1">
        <f t="array" aca="1" ref="BC54" ca="1">-SUMPRODUCT($AP4:$AU4,TRANSPOSE(BC$45:BC$50))/$AL4+BC47</f>
        <v>0.67995634833657925</v>
      </c>
      <c r="BD54" s="23" cm="1">
        <f t="array" aca="1" ref="BD54" ca="1">-SUMPRODUCT($AP4:$AU4,TRANSPOSE(BD$45:BD$50))/$AL4+BD47</f>
        <v>0.67840872122468521</v>
      </c>
      <c r="BE54" s="23" cm="1">
        <f t="array" aca="1" ref="BE54" ca="1">-SUMPRODUCT($AP4:$AU4,TRANSPOSE(BE$45:BE$50))/$AL4+BE47</f>
        <v>0.67650327296881374</v>
      </c>
      <c r="BF54" s="23" cm="1">
        <f t="array" aca="1" ref="BF54" ca="1">-SUMPRODUCT($AP4:$AU4,TRANSPOSE(BF$45:BF$50))/$AL4+BF47</f>
        <v>0.67443825607117924</v>
      </c>
      <c r="BG54" s="23" cm="1">
        <f t="array" aca="1" ref="BG54" ca="1">-SUMPRODUCT($AP4:$AU4,TRANSPOSE(BG$45:BG$50))/$AL4+BG47</f>
        <v>0.6722936719474325</v>
      </c>
      <c r="BH54" s="23" cm="1">
        <f t="array" aca="1" ref="BH54" ca="1">-SUMPRODUCT($AP4:$AU4,TRANSPOSE(BH$45:BH$50))/$AL4+BH47</f>
        <v>0.6701041905181041</v>
      </c>
      <c r="BI54" s="23" cm="1">
        <f t="array" aca="1" ref="BI54" ca="1">-SUMPRODUCT($AP4:$AU4,TRANSPOSE(BI$45:BI$50))/$AL4+BI47</f>
        <v>0.66788565167561798</v>
      </c>
      <c r="BJ54" s="23" cm="1">
        <f t="array" aca="1" ref="BJ54" ca="1">-SUMPRODUCT($AP4:$AU4,TRANSPOSE(BJ$45:BJ$50))/$AL4+BJ47</f>
        <v>0.66564561988372928</v>
      </c>
      <c r="BK54" s="23" cm="1">
        <f t="array" aca="1" ref="BK54" ca="1">-SUMPRODUCT($AP4:$AU4,TRANSPOSE(BK$45:BK$50))/$AL4+BK47</f>
        <v>0.66338792226677423</v>
      </c>
      <c r="BL54" s="23" cm="1">
        <f t="array" aca="1" ref="BL54" ca="1">-SUMPRODUCT($AP4:$AU4,TRANSPOSE(BL$45:BL$50))/$AL4+BL47</f>
        <v>0.66111470323218569</v>
      </c>
      <c r="BM54" s="23" cm="1">
        <f t="array" aca="1" ref="BM54" ca="1">-SUMPRODUCT($AP4:$AU4,TRANSPOSE(BM$45:BM$50))/$AL4+BM47</f>
        <v>0.65882738671661034</v>
      </c>
      <c r="BN54" s="23" cm="1">
        <f t="array" aca="1" ref="BN54" ca="1">-SUMPRODUCT($AP4:$AU4,TRANSPOSE(BN$45:BN$50))/$AL4+BN47</f>
        <v>0.65652713256231865</v>
      </c>
      <c r="BO54" s="23" cm="1">
        <f t="array" aca="1" ref="BO54" ca="1">-SUMPRODUCT($AP4:$AU4,TRANSPOSE(BO$45:BO$50))/$AL4+BO47</f>
        <v>0.6542150496717809</v>
      </c>
      <c r="BP54" s="23" cm="1">
        <f t="array" aca="1" ref="BP54" ca="1">-SUMPRODUCT($AP4:$AU4,TRANSPOSE(BP$45:BP$50))/$AL4+BP47</f>
        <v>0.65189228923059783</v>
      </c>
      <c r="BQ54" s="23" cm="1">
        <f t="array" aca="1" ref="BQ54" ca="1">-SUMPRODUCT($AP4:$AU4,TRANSPOSE(BQ$45:BQ$50))/$AL4+BQ47</f>
        <v>0.64956007812767613</v>
      </c>
      <c r="BR54" s="23" cm="1">
        <f t="array" aca="1" ref="BR54" ca="1">-SUMPRODUCT($AP4:$AU4,TRANSPOSE(BR$45:BR$50))/$AL4+BR47</f>
        <v>0.6472197227779678</v>
      </c>
      <c r="BS54" s="23" cm="1">
        <f t="array" aca="1" ref="BS54" ca="1">-SUMPRODUCT($AP4:$AU4,TRANSPOSE(BS$45:BS$50))/$AL4+BS47</f>
        <v>0.64487259885125892</v>
      </c>
      <c r="BT54" s="23" cm="1">
        <f t="array" aca="1" ref="BT54" ca="1">-SUMPRODUCT($AP4:$AU4,TRANSPOSE(BT$45:BT$50))/$AL4+BT47</f>
        <v>0.64252013496687921</v>
      </c>
      <c r="BU54" s="23" cm="1">
        <f t="array" aca="1" ref="BU54" ca="1">-SUMPRODUCT($AP4:$AU4,TRANSPOSE(BU$45:BU$50))/$AL4+BU47</f>
        <v>0.64016379455276329</v>
      </c>
      <c r="BV54" s="23" cm="1">
        <f t="array" aca="1" ref="BV54" ca="1">-SUMPRODUCT($AP4:$AU4,TRANSPOSE(BV$45:BV$50))/$AL4+BV47</f>
        <v>0.63780505802574794</v>
      </c>
      <c r="BW54" s="23" cm="1">
        <f t="array" aca="1" ref="BW54" ca="1">-SUMPRODUCT($AP4:$AU4,TRANSPOSE(BW$45:BW$50))/$AL4+BW47</f>
        <v>0.63544540635580782</v>
      </c>
      <c r="BX54" s="23" cm="1">
        <f t="array" aca="1" ref="BX54" ca="1">-SUMPRODUCT($AP4:$AU4,TRANSPOSE(BX$45:BX$50))/$AL4+BX47</f>
        <v>0.63308630648593933</v>
      </c>
      <c r="BY54" s="23" cm="1">
        <f t="array" aca="1" ref="BY54" ca="1">-SUMPRODUCT($AP4:$AU4,TRANSPOSE(BY$45:BY$50))/$AL4+BY47</f>
        <v>0.6307291987601128</v>
      </c>
      <c r="BZ54" s="23" cm="1">
        <f t="array" aca="1" ref="BZ54" ca="1">-SUMPRODUCT($AP4:$AU4,TRANSPOSE(BZ$45:BZ$50))/$AL4+BZ47</f>
        <v>0.62837548634103857</v>
      </c>
      <c r="CA54" s="23" cm="1">
        <f t="array" aca="1" ref="CA54" ca="1">-SUMPRODUCT($AP4:$AU4,TRANSPOSE(CA$45:CA$50))/$AL4+CA47</f>
        <v>0.62602652651089619</v>
      </c>
      <c r="CB54" s="23" cm="1">
        <f t="array" aca="1" ref="CB54" ca="1">-SUMPRODUCT($AP4:$AU4,TRANSPOSE(CB$45:CB$50))/$AL4+CB47</f>
        <v>0.62368362370517871</v>
      </c>
      <c r="CC54" s="23" cm="1">
        <f t="array" aca="1" ref="CC54" ca="1">-SUMPRODUCT($AP4:$AU4,TRANSPOSE(CC$45:CC$50))/$AL4+CC47</f>
        <v>0.62134802411222956</v>
      </c>
      <c r="CD54" s="23" cm="1">
        <f t="array" aca="1" ref="CD54" ca="1">-SUMPRODUCT($AP4:$AU4,TRANSPOSE(CD$45:CD$50))/$AL4+CD47</f>
        <v>0.61902091166759154</v>
      </c>
      <c r="CE54" s="23" cm="1">
        <f t="array" aca="1" ref="CE54" ca="1">-SUMPRODUCT($AP4:$AU4,TRANSPOSE(CE$45:CE$50))/$AL4+CE47</f>
        <v>0.61670340527659928</v>
      </c>
      <c r="CF54" s="23" cm="1">
        <f t="array" aca="1" ref="CF54" ca="1">-SUMPRODUCT($AP4:$AU4,TRANSPOSE(CF$45:CF$50))/$AL4+CF47</f>
        <v>0.61439655710714469</v>
      </c>
      <c r="CG54" s="23" cm="1">
        <f t="array" aca="1" ref="CG54" ca="1">-SUMPRODUCT($AP4:$AU4,TRANSPOSE(CG$45:CG$50))/$AL4+CG47</f>
        <v>0.612101351805174</v>
      </c>
      <c r="CH54" s="23" cm="1">
        <f t="array" aca="1" ref="CH54" ca="1">-SUMPRODUCT($AP4:$AU4,TRANSPOSE(CH$45:CH$50))/$AL4+CH47</f>
        <v>0.60981870649706438</v>
      </c>
      <c r="CI54" s="23" cm="1">
        <f t="array" aca="1" ref="CI54" ca="1">-SUMPRODUCT($AP4:$AU4,TRANSPOSE(CI$45:CI$50))/$AL4+CI47</f>
        <v>0.60754947145490945</v>
      </c>
      <c r="CJ54" s="23" cm="1">
        <f t="array" aca="1" ref="CJ54" ca="1">-SUMPRODUCT($AP4:$AU4,TRANSPOSE(CJ$45:CJ$50))/$AL4+CJ47</f>
        <v>0.60529443131249616</v>
      </c>
      <c r="CK54" s="23" cm="1">
        <f t="array" aca="1" ref="CK54" ca="1">-SUMPRODUCT($AP4:$AU4,TRANSPOSE(CK$45:CK$50))/$AL4+CK47</f>
        <v>0.60305430673116633</v>
      </c>
      <c r="CL54" s="23" cm="1">
        <f t="array" aca="1" ref="CL54" ca="1">-SUMPRODUCT($AP4:$AU4,TRANSPOSE(CL$45:CL$50))/$AL4+CL47</f>
        <v>0.60082975642565617</v>
      </c>
      <c r="CM54" s="23" cm="1">
        <f t="array" aca="1" ref="CM54" ca="1">-SUMPRODUCT($AP4:$AU4,TRANSPOSE(CM$45:CM$50))/$AL4+CM47</f>
        <v>0.59862137947032135</v>
      </c>
      <c r="CN54" s="23" cm="1">
        <f t="array" aca="1" ref="CN54" ca="1">-SUMPRODUCT($AP4:$AU4,TRANSPOSE(CN$45:CN$50))/$AL4+CN47</f>
        <v>0.59642971781582144</v>
      </c>
      <c r="CO54" s="23" cm="1">
        <f t="array" aca="1" ref="CO54" ca="1">-SUMPRODUCT($AP4:$AU4,TRANSPOSE(CO$45:CO$50))/$AL4+CO47</f>
        <v>0.59425525895532172</v>
      </c>
      <c r="CP54" s="23" cm="1">
        <f t="array" aca="1" ref="CP54" ca="1">-SUMPRODUCT($AP4:$AU4,TRANSPOSE(CP$45:CP$50))/$AL4+CP47</f>
        <v>0.59209843868756795</v>
      </c>
      <c r="CQ54" s="23" cm="1">
        <f t="array" aca="1" ref="CQ54" ca="1">-SUMPRODUCT($AP4:$AU4,TRANSPOSE(CQ$45:CQ$50))/$AL4+CQ47</f>
        <v>0.58995964393178246</v>
      </c>
      <c r="CR54" s="23" cm="1">
        <f t="array" aca="1" ref="CR54" ca="1">-SUMPRODUCT($AP4:$AU4,TRANSPOSE(CR$45:CR$50))/$AL4+CR47</f>
        <v>0.58783921555624197</v>
      </c>
      <c r="CS54" s="23" cm="1">
        <f t="array" aca="1" ref="CS54" ca="1">-SUMPRODUCT($AP4:$AU4,TRANSPOSE(CS$45:CS$50))/$AL4+CS47</f>
        <v>0.58573745118863974</v>
      </c>
      <c r="CT54" s="23" cm="1">
        <f t="array" aca="1" ref="CT54" ca="1">-SUMPRODUCT($AP4:$AU4,TRANSPOSE(CT$45:CT$50))/$AL4+CT47</f>
        <v>0.58365460798192614</v>
      </c>
      <c r="CU54" s="23" cm="1">
        <f t="array" aca="1" ref="CU54" ca="1">-SUMPRODUCT($AP4:$AU4,TRANSPOSE(CU$45:CU$50))/$AL4+CU47</f>
        <v>0.58159090531430691</v>
      </c>
      <c r="CV54" s="23" cm="1">
        <f t="array" aca="1" ref="CV54" ca="1">-SUMPRODUCT($AP4:$AU4,TRANSPOSE(CV$45:CV$50))/$AL4+CV47</f>
        <v>0.57954652740647317</v>
      </c>
      <c r="CW54" s="23" cm="1">
        <f t="array" aca="1" ref="CW54" ca="1">-SUMPRODUCT($AP4:$AU4,TRANSPOSE(CW$45:CW$50))/$AL4+CW47</f>
        <v>0.57752162584299727</v>
      </c>
      <c r="CX54" s="23" cm="1">
        <f t="array" aca="1" ref="CX54" ca="1">-SUMPRODUCT($AP4:$AU4,TRANSPOSE(CX$45:CX$50))/$AL4+CX47</f>
        <v>0.57551632198818026</v>
      </c>
      <c r="CY54" s="23" cm="1">
        <f t="array" aca="1" ref="CY54" ca="1">-SUMPRODUCT($AP4:$AU4,TRANSPOSE(CY$45:CY$50))/$AL4+CY47</f>
        <v>0.57353070928952532</v>
      </c>
      <c r="CZ54" s="23" cm="1">
        <f t="array" aca="1" ref="CZ54" ca="1">-SUMPRODUCT($AP4:$AU4,TRANSPOSE(CZ$45:CZ$50))/$AL4+CZ47</f>
        <v>0.57156485546448776</v>
      </c>
      <c r="DA54" s="23" cm="1">
        <f t="array" aca="1" ref="DA54" ca="1">-SUMPRODUCT($AP4:$AU4,TRANSPOSE(DA$45:DA$50))/$AL4+DA47</f>
        <v>0.56961880456822833</v>
      </c>
      <c r="DB54" s="23" cm="1">
        <f t="array" aca="1" ref="DB54" ca="1">-SUMPRODUCT($AP4:$AU4,TRANSPOSE(DB$45:DB$50))/$AL4+DB47</f>
        <v>0.56769257894184921</v>
      </c>
      <c r="DC54" s="23" cm="1">
        <f t="array" aca="1" ref="DC54" ca="1">-SUMPRODUCT($AP4:$AU4,TRANSPOSE(DC$45:DC$50))/$AL4+DC47</f>
        <v>0.5657861810420316</v>
      </c>
      <c r="DD54" s="23" cm="1">
        <f t="array" aca="1" ref="DD54" ca="1">-SUMPRODUCT($AP4:$AU4,TRANSPOSE(DD$45:DD$50))/$AL4+DD47</f>
        <v>0.56389959515415544</v>
      </c>
      <c r="DE54" s="23" cm="1">
        <f t="array" aca="1" ref="DE54" ca="1">-SUMPRODUCT($AP4:$AU4,TRANSPOSE(DE$45:DE$50))/$AL4+DE47</f>
        <v>0.56203278899192743</v>
      </c>
      <c r="DF54" s="23" cm="1">
        <f t="array" aca="1" ref="DF54" ca="1">-SUMPRODUCT($AP4:$AU4,TRANSPOSE(DF$45:DF$50))/$AL4+DF47</f>
        <v>0.5601857151872548</v>
      </c>
      <c r="DG54" s="23" cm="1">
        <f t="array" aca="1" ref="DG54" ca="1">-SUMPRODUCT($AP4:$AU4,TRANSPOSE(DG$45:DG$50))/$AL4+DG47</f>
        <v>0.55835831267466562</v>
      </c>
      <c r="DH54" s="23" cm="1">
        <f t="array" aca="1" ref="DH54" ca="1">-SUMPRODUCT($AP4:$AU4,TRANSPOSE(DH$45:DH$50))/$AL4+DH47</f>
        <v>0.55655050797496342</v>
      </c>
      <c r="DI54" s="23" cm="1">
        <f t="array" aca="1" ref="DI54" ca="1">-SUMPRODUCT($AP4:$AU4,TRANSPOSE(DI$45:DI$50))/$AL4+DI47</f>
        <v>0.55476221638306733</v>
      </c>
      <c r="DJ54" s="23" cm="1">
        <f t="array" aca="1" ref="DJ54" ca="1">-SUMPRODUCT($AP4:$AU4,TRANSPOSE(DJ$45:DJ$50))/$AL4+DJ47</f>
        <v>0.55299334306515824</v>
      </c>
      <c r="DK54" s="23" cm="1">
        <f t="array" aca="1" ref="DK54" ca="1">-SUMPRODUCT($AP4:$AU4,TRANSPOSE(DK$45:DK$50))/$AL4+DK47</f>
        <v>0.55124378407030528</v>
      </c>
      <c r="DL54" s="23" cm="1">
        <f t="array" aca="1" ref="DL54" ca="1">-SUMPRODUCT($AP4:$AU4,TRANSPOSE(DL$45:DL$50))/$AL4+DL47</f>
        <v>0.54951342726174557</v>
      </c>
      <c r="DM54" s="23" cm="1">
        <f t="array" aca="1" ref="DM54" ca="1">-SUMPRODUCT($AP4:$AU4,TRANSPOSE(DM$45:DM$50))/$AL4+DM47</f>
        <v>0.54780215317292025</v>
      </c>
      <c r="DN54" s="23" cm="1">
        <f t="array" aca="1" ref="DN54" ca="1">-SUMPRODUCT($AP4:$AU4,TRANSPOSE(DN$45:DN$50))/$AL4+DN47</f>
        <v>0.54610983579325389</v>
      </c>
      <c r="DO54" s="23" cm="1">
        <f t="array" aca="1" ref="DO54" ca="1">-SUMPRODUCT($AP4:$AU4,TRANSPOSE(DO$45:DO$50))/$AL4+DO47</f>
        <v>0.54443634328850865</v>
      </c>
      <c r="DP54" s="23" cm="1">
        <f t="array" aca="1" ref="DP54" ca="1">-SUMPRODUCT($AP4:$AU4,TRANSPOSE(DP$45:DP$50))/$AL4+DP47</f>
        <v>0.54278153866036427</v>
      </c>
      <c r="DQ54" s="23" cm="1">
        <f t="array" aca="1" ref="DQ54" ca="1">-SUMPRODUCT($AP4:$AU4,TRANSPOSE(DQ$45:DQ$50))/$AL4+DQ47</f>
        <v>0.54114528034967324</v>
      </c>
      <c r="DR54" s="23" cm="1">
        <f t="array" aca="1" ref="DR54" ca="1">-SUMPRODUCT($AP4:$AU4,TRANSPOSE(DR$45:DR$50))/$AL4+DR47</f>
        <v>0.53952742278761734</v>
      </c>
      <c r="DS54" s="23" cm="1">
        <f t="array" aca="1" ref="DS54" ca="1">-SUMPRODUCT($AP4:$AU4,TRANSPOSE(DS$45:DS$50))/$AL4+DS47</f>
        <v>0.53792781689877822</v>
      </c>
      <c r="DT54" s="23" cm="1">
        <f t="array" aca="1" ref="DT54" ca="1">-SUMPRODUCT($AP4:$AU4,TRANSPOSE(DT$45:DT$50))/$AL4+DT47</f>
        <v>0.53634631055988935</v>
      </c>
      <c r="DU54" s="23" cm="1">
        <f t="array" aca="1" ref="DU54" ca="1">-SUMPRODUCT($AP4:$AU4,TRANSPOSE(DU$45:DU$50))/$AL4+DU47</f>
        <v>0.53478274901782308</v>
      </c>
      <c r="DV54" s="23" cm="1">
        <f t="array" aca="1" ref="DV54" ca="1">-SUMPRODUCT($AP4:$AU4,TRANSPOSE(DV$45:DV$50))/$AL4+DV47</f>
        <v>0.53323697527012592</v>
      </c>
      <c r="DW54" s="23" cm="1">
        <f t="array" aca="1" ref="DW54" ca="1">-SUMPRODUCT($AP4:$AU4,TRANSPOSE(DW$45:DW$50))/$AL4+DW47</f>
        <v>0.53170883041120187</v>
      </c>
      <c r="DX54" s="23" cm="1">
        <f t="array" aca="1" ref="DX54" ca="1">-SUMPRODUCT($AP4:$AU4,TRANSPOSE(DX$45:DX$50))/$AL4+DX47</f>
        <v>0.53019815394702086</v>
      </c>
      <c r="DY54" s="23" cm="1">
        <f t="array" aca="1" ref="DY54" ca="1">-SUMPRODUCT($AP4:$AU4,TRANSPOSE(DY$45:DY$50))/$AL4+DY47</f>
        <v>0.52870478408102806</v>
      </c>
      <c r="DZ54" s="23" cm="1">
        <f t="array" aca="1" ref="DZ54" ca="1">-SUMPRODUCT($AP4:$AU4,TRANSPOSE(DZ$45:DZ$50))/$AL4+DZ47</f>
        <v>0.52722855797372625</v>
      </c>
      <c r="EA54" s="23" cm="1">
        <f t="array" aca="1" ref="EA54" ca="1">-SUMPRODUCT($AP4:$AU4,TRANSPOSE(EA$45:EA$50))/$AL4+EA47</f>
        <v>0.52576931197821541</v>
      </c>
      <c r="EB54" s="23" cm="1">
        <f t="array" aca="1" ref="EB54" ca="1">-SUMPRODUCT($AP4:$AU4,TRANSPOSE(EB$45:EB$50))/$AL4+EB47</f>
        <v>0.52432688185380094</v>
      </c>
      <c r="EC54" s="23" cm="1">
        <f t="array" aca="1" ref="EC54" ca="1">-SUMPRODUCT($AP4:$AU4,TRANSPOSE(EC$45:EC$50))/$AL4+EC47</f>
        <v>0.52290110295960102</v>
      </c>
      <c r="ED54" s="23" cm="1">
        <f t="array" aca="1" ref="ED54" ca="1">-SUMPRODUCT($AP4:$AU4,TRANSPOSE(ED$45:ED$50))/$AL4+ED47</f>
        <v>0.52149181042994086</v>
      </c>
      <c r="EE54" s="23" cm="1">
        <f t="array" aca="1" ref="EE54" ca="1">-SUMPRODUCT($AP4:$AU4,TRANSPOSE(EE$45:EE$50))/$AL4+EE47</f>
        <v>0.52009883933316159</v>
      </c>
      <c r="EF54" s="23" cm="1">
        <f t="array" aca="1" ref="EF54" ca="1">-SUMPRODUCT($AP4:$AU4,TRANSPOSE(EF$45:EF$50))/$AL4+EF47</f>
        <v>0.51872202481534102</v>
      </c>
      <c r="EG54" s="23" cm="1">
        <f t="array" aca="1" ref="EG54" ca="1">-SUMPRODUCT($AP4:$AU4,TRANSPOSE(EG$45:EG$50))/$AL4+EG47</f>
        <v>0.51736120223029214</v>
      </c>
      <c r="EH54" s="23" cm="1">
        <f t="array" aca="1" ref="EH54" ca="1">-SUMPRODUCT($AP4:$AU4,TRANSPOSE(EH$45:EH$50))/$AL4+EH47</f>
        <v>0.5160162072570893</v>
      </c>
      <c r="EI54" s="23" cm="1">
        <f t="array" aca="1" ref="EI54" ca="1">-SUMPRODUCT($AP4:$AU4,TRANSPOSE(EI$45:EI$50))/$AL4+EI47</f>
        <v>0.5146868760062594</v>
      </c>
      <c r="EJ54" s="23" cm="1">
        <f t="array" aca="1" ref="EJ54" ca="1">-SUMPRODUCT($AP4:$AU4,TRANSPOSE(EJ$45:EJ$50))/$AL4+EJ47</f>
        <v>0.51337304511567783</v>
      </c>
      <c r="EK54" s="23" cm="1">
        <f t="array" aca="1" ref="EK54" ca="1">-SUMPRODUCT($AP4:$AU4,TRANSPOSE(EK$45:EK$50))/$AL4+EK47</f>
        <v>0.51207455183711226</v>
      </c>
      <c r="EL54" s="23" cm="1">
        <f t="array" aca="1" ref="EL54" ca="1">-SUMPRODUCT($AP4:$AU4,TRANSPOSE(EL$45:EL$50))/$AL4+EL47</f>
        <v>0.51079123411427629</v>
      </c>
      <c r="EM54" s="23" cm="1">
        <f t="array" aca="1" ref="EM54" ca="1">-SUMPRODUCT($AP4:$AU4,TRANSPOSE(EM$45:EM$50))/$AL4+EM47</f>
        <v>0.50952293065317122</v>
      </c>
      <c r="EN54" s="23" cm="1">
        <f t="array" aca="1" ref="EN54" ca="1">-SUMPRODUCT($AP4:$AU4,TRANSPOSE(EN$45:EN$50))/$AL4+EN47</f>
        <v>0.50826948098542568</v>
      </c>
      <c r="EO54" s="23" cm="1">
        <f t="array" aca="1" ref="EO54" ca="1">-SUMPRODUCT($AP4:$AU4,TRANSPOSE(EO$45:EO$50))/$AL4+EO47</f>
        <v>0.50703072552527995</v>
      </c>
      <c r="EP54" s="23" cm="1">
        <f t="array" aca="1" ref="EP54" ca="1">-SUMPRODUCT($AP4:$AU4,TRANSPOSE(EP$45:EP$50))/$AL4+EP47</f>
        <v>0.50580650562079477</v>
      </c>
      <c r="EQ54" s="23" cm="1">
        <f t="array" aca="1" ref="EQ54" ca="1">-SUMPRODUCT($AP4:$AU4,TRANSPOSE(EQ$45:EQ$50))/$AL4+EQ47</f>
        <v>0.50459666359981492</v>
      </c>
      <c r="ER54" s="23" cm="1">
        <f t="array" aca="1" ref="ER54" ca="1">-SUMPRODUCT($AP4:$AU4,TRANSPOSE(ER$45:ER$50))/$AL4+ER47</f>
        <v>0.50340104281116882</v>
      </c>
      <c r="ES54" s="23" cm="1">
        <f t="array" aca="1" ref="ES54" ca="1">-SUMPRODUCT($AP4:$AU4,TRANSPOSE(ES$45:ES$50))/$AL4+ES47</f>
        <v>0.50221948766153557</v>
      </c>
    </row>
    <row r="55" spans="1:149">
      <c r="A55" s="6">
        <f ca="1">LN((RAND()^(-Results!$E$4))-1)</f>
        <v>1.7568582027661337</v>
      </c>
      <c r="B55" s="6">
        <f ca="1">LN((RAND()^(-Results!$E$4))-1)</f>
        <v>4.3163284577486438</v>
      </c>
      <c r="C55" s="6">
        <f ca="1">LN((RAND()^(-Results!$E$4))-1)</f>
        <v>7.3931307949485427</v>
      </c>
      <c r="D55" s="6">
        <f ca="1">LN((RAND()^(-Results!$E$4))-1)</f>
        <v>1.2495770007638656</v>
      </c>
      <c r="E55" s="6">
        <f ca="1">LN((RAND()^(-Results!$E$4))-1)</f>
        <v>-1.0667511737798587</v>
      </c>
      <c r="F55" s="6">
        <f ca="1">LN((RAND()^(-Results!$E$4))-1)</f>
        <v>0.68484891465064202</v>
      </c>
      <c r="G55" s="6">
        <f ca="1">LN((RAND()^(-Results!$E$4))-1)</f>
        <v>1.6669269930531696</v>
      </c>
      <c r="H55" s="6">
        <f t="shared" ca="1" si="5"/>
        <v>-0.78861397015342893</v>
      </c>
      <c r="I55" s="10">
        <f ca="1">SUMPRODUCT(J55:O55,Results!B$12:G$12)+Results!$E$5*H55</f>
        <v>38.455795685064039</v>
      </c>
      <c r="J55" s="10">
        <f ca="1">SUMPRODUCT($A55:$F55,Results!$B$15:$G$15)</f>
        <v>32.398087448497733</v>
      </c>
      <c r="K55" s="10">
        <f ca="1">SUMPRODUCT($A55:$F55,Results!$B$16:$G$16)</f>
        <v>7.0661194778015659</v>
      </c>
      <c r="L55" s="10">
        <f ca="1">SUMPRODUCT($A55:$F55,Results!$B$17:$G$17)</f>
        <v>12.659611939293669</v>
      </c>
      <c r="M55" s="10">
        <f ca="1">SUMPRODUCT($A55:$F55,Results!$B$18:$G$18)</f>
        <v>6.1581425934643237</v>
      </c>
      <c r="N55" s="10">
        <f ca="1">SUMPRODUCT($A55:$F55,Results!$B$19:$G$19)</f>
        <v>-21.05681242738228</v>
      </c>
      <c r="O55" s="10">
        <f ca="1">SUMPRODUCT($A55:$F55,Results!$B$20:$G$20)</f>
        <v>7.9014966223882759</v>
      </c>
      <c r="P55" s="10" cm="1">
        <f t="array" aca="1" ref="P55" ca="1">SUMPRODUCT(J55:O55,TRANSPOSE(BL$20:BL$25))+$AD$20-$BL$27</f>
        <v>42.799016223760241</v>
      </c>
      <c r="Q55" s="10" cm="1">
        <f t="array" aca="1" ref="Q55" ca="1">SUMPRODUCT(J55:O55,TRANSPOSE(ES$20:ES$25))+$AD$20-$ES$27</f>
        <v>43.90389054037707</v>
      </c>
      <c r="R55" s="10">
        <f ca="1">I55-Results!$E$5*H55</f>
        <v>43.187479505984612</v>
      </c>
      <c r="S55" s="10" cm="1">
        <f t="array" aca="1" ref="S55" ca="1">SUMPRODUCT(J55:O55,TRANSPOSE(AR$28:AR$33))+$AD$20-$AC$26</f>
        <v>47.148662010457684</v>
      </c>
      <c r="T55" s="10">
        <f ca="1">SUMPRODUCT(J55:O55,Results!K$9:P$9)</f>
        <v>44.327077699739689</v>
      </c>
      <c r="U55" s="10">
        <f ca="1">SUMPRODUCT(J55:O55,Results!K$9:P$9)+$AD$20-$AC$31</f>
        <v>44.43009410462551</v>
      </c>
      <c r="V55" s="10">
        <f t="shared" ca="1" si="6"/>
        <v>-4.3432205386962011</v>
      </c>
      <c r="W55" s="10">
        <f t="shared" ca="1" si="7"/>
        <v>-5.4480948553130304</v>
      </c>
      <c r="X55" s="10">
        <f t="shared" ca="1" si="8"/>
        <v>-4.7316838209205727</v>
      </c>
      <c r="Y55" s="10">
        <f t="shared" ca="1" si="9"/>
        <v>-8.6928663253936449</v>
      </c>
      <c r="Z55" s="10">
        <f t="shared" ca="1" si="10"/>
        <v>27.38332409077497</v>
      </c>
      <c r="AA55" s="10">
        <f t="shared" ca="1" si="11"/>
        <v>-5.974298419561471</v>
      </c>
      <c r="AY55" s="23" cm="1">
        <f t="array" aca="1" ref="AY55" ca="1">-SUMPRODUCT($AP5:$AU5,TRANSPOSE(AY$45:AY$50))/$AL5+AY48</f>
        <v>-0.17109700555259191</v>
      </c>
      <c r="AZ55" s="23" cm="1">
        <f t="array" aca="1" ref="AZ55" ca="1">-SUMPRODUCT($AP5:$AU5,TRANSPOSE(AZ$45:AZ$50))/$AL5+AZ48</f>
        <v>-0.21398143053971536</v>
      </c>
      <c r="BA55" s="23" cm="1">
        <f t="array" aca="1" ref="BA55" ca="1">-SUMPRODUCT($AP5:$AU5,TRANSPOSE(BA$45:BA$50))/$AL5+BA48</f>
        <v>-0.22450328267133518</v>
      </c>
      <c r="BB55" s="23" cm="1">
        <f t="array" aca="1" ref="BB55" ca="1">-SUMPRODUCT($AP5:$AU5,TRANSPOSE(BB$45:BB$50))/$AL5+BB48</f>
        <v>-0.23013698513753594</v>
      </c>
      <c r="BC55" s="23" cm="1">
        <f t="array" aca="1" ref="BC55" ca="1">-SUMPRODUCT($AP5:$AU5,TRANSPOSE(BC$45:BC$50))/$AL5+BC48</f>
        <v>-0.23415102924960868</v>
      </c>
      <c r="BD55" s="23" cm="1">
        <f t="array" aca="1" ref="BD55" ca="1">-SUMPRODUCT($AP5:$AU5,TRANSPOSE(BD$45:BD$50))/$AL5+BD48</f>
        <v>-0.23753670977312669</v>
      </c>
      <c r="BE55" s="23" cm="1">
        <f t="array" aca="1" ref="BE55" ca="1">-SUMPRODUCT($AP5:$AU5,TRANSPOSE(BE$45:BE$50))/$AL5+BE48</f>
        <v>-0.24064781682711928</v>
      </c>
      <c r="BF55" s="23" cm="1">
        <f t="array" aca="1" ref="BF55" ca="1">-SUMPRODUCT($AP5:$AU5,TRANSPOSE(BF$45:BF$50))/$AL5+BF48</f>
        <v>-0.2436364677706791</v>
      </c>
      <c r="BG55" s="23" cm="1">
        <f t="array" aca="1" ref="BG55" ca="1">-SUMPRODUCT($AP5:$AU5,TRANSPOSE(BG$45:BG$50))/$AL5+BG48</f>
        <v>-0.24657610661547644</v>
      </c>
      <c r="BH55" s="23" cm="1">
        <f t="array" aca="1" ref="BH55" ca="1">-SUMPRODUCT($AP5:$AU5,TRANSPOSE(BH$45:BH$50))/$AL5+BH48</f>
        <v>-0.249504982727101</v>
      </c>
      <c r="BI55" s="23" cm="1">
        <f t="array" aca="1" ref="BI55" ca="1">-SUMPRODUCT($AP5:$AU5,TRANSPOSE(BI$45:BI$50))/$AL5+BI48</f>
        <v>-0.25244389213965401</v>
      </c>
      <c r="BJ55" s="23" cm="1">
        <f t="array" aca="1" ref="BJ55" ca="1">-SUMPRODUCT($AP5:$AU5,TRANSPOSE(BJ$45:BJ$50))/$AL5+BJ48</f>
        <v>-0.25540423636577247</v>
      </c>
      <c r="BK55" s="23" cm="1">
        <f t="array" aca="1" ref="BK55" ca="1">-SUMPRODUCT($AP5:$AU5,TRANSPOSE(BK$45:BK$50))/$AL5+BK48</f>
        <v>-0.25839202179352871</v>
      </c>
      <c r="BL55" s="23" cm="1">
        <f t="array" aca="1" ref="BL55" ca="1">-SUMPRODUCT($AP5:$AU5,TRANSPOSE(BL$45:BL$50))/$AL5+BL48</f>
        <v>-0.26140999085678979</v>
      </c>
      <c r="BM55" s="23" cm="1">
        <f t="array" aca="1" ref="BM55" ca="1">-SUMPRODUCT($AP5:$AU5,TRANSPOSE(BM$45:BM$50))/$AL5+BM48</f>
        <v>-0.26445882847693297</v>
      </c>
      <c r="BN55" s="23" cm="1">
        <f t="array" aca="1" ref="BN55" ca="1">-SUMPRODUCT($AP5:$AU5,TRANSPOSE(BN$45:BN$50))/$AL5+BN48</f>
        <v>-0.26753788166907522</v>
      </c>
      <c r="BO55" s="23" cm="1">
        <f t="array" aca="1" ref="BO55" ca="1">-SUMPRODUCT($AP5:$AU5,TRANSPOSE(BO$45:BO$50))/$AL5+BO48</f>
        <v>-0.27064560914001856</v>
      </c>
      <c r="BP55" s="23" cm="1">
        <f t="array" aca="1" ref="BP55" ca="1">-SUMPRODUCT($AP5:$AU5,TRANSPOSE(BP$45:BP$50))/$AL5+BP48</f>
        <v>-0.27377987415722721</v>
      </c>
      <c r="BQ55" s="23" cm="1">
        <f t="array" aca="1" ref="BQ55" ca="1">-SUMPRODUCT($AP5:$AU5,TRANSPOSE(BQ$45:BQ$50))/$AL5+BQ48</f>
        <v>-0.27693814265505401</v>
      </c>
      <c r="BR55" s="23" cm="1">
        <f t="array" aca="1" ref="BR55" ca="1">-SUMPRODUCT($AP5:$AU5,TRANSPOSE(BR$45:BR$50))/$AL5+BR48</f>
        <v>-0.28011762184742683</v>
      </c>
      <c r="BS55" s="23" cm="1">
        <f t="array" aca="1" ref="BS55" ca="1">-SUMPRODUCT($AP5:$AU5,TRANSPOSE(BS$45:BS$50))/$AL5+BS48</f>
        <v>-0.28331536013462127</v>
      </c>
      <c r="BT55" s="23" cm="1">
        <f t="array" aca="1" ref="BT55" ca="1">-SUMPRODUCT($AP5:$AU5,TRANSPOSE(BT$45:BT$50))/$AL5+BT48</f>
        <v>-0.28652832094673242</v>
      </c>
      <c r="BU55" s="23" cm="1">
        <f t="array" aca="1" ref="BU55" ca="1">-SUMPRODUCT($AP5:$AU5,TRANSPOSE(BU$45:BU$50))/$AL5+BU48</f>
        <v>-0.28975343843858026</v>
      </c>
      <c r="BV55" s="23" cm="1">
        <f t="array" aca="1" ref="BV55" ca="1">-SUMPRODUCT($AP5:$AU5,TRANSPOSE(BV$45:BV$50))/$AL5+BV48</f>
        <v>-0.29298766012947725</v>
      </c>
      <c r="BW55" s="23" cm="1">
        <f t="array" aca="1" ref="BW55" ca="1">-SUMPRODUCT($AP5:$AU5,TRANSPOSE(BW$45:BW$50))/$AL5+BW48</f>
        <v>-0.2962279798560335</v>
      </c>
      <c r="BX55" s="23" cm="1">
        <f t="array" aca="1" ref="BX55" ca="1">-SUMPRODUCT($AP5:$AU5,TRANSPOSE(BX$45:BX$50))/$AL5+BX48</f>
        <v>-0.29947146332779906</v>
      </c>
      <c r="BY55" s="23" cm="1">
        <f t="array" aca="1" ref="BY55" ca="1">-SUMPRODUCT($AP5:$AU5,TRANSPOSE(BY$45:BY$50))/$AL5+BY48</f>
        <v>-0.30271526788783326</v>
      </c>
      <c r="BZ55" s="23" cm="1">
        <f t="array" aca="1" ref="BZ55" ca="1">-SUMPRODUCT($AP5:$AU5,TRANSPOSE(BZ$45:BZ$50))/$AL5+BZ48</f>
        <v>-0.3059566576332608</v>
      </c>
      <c r="CA55" s="23" cm="1">
        <f t="array" aca="1" ref="CA55" ca="1">-SUMPRODUCT($AP5:$AU5,TRANSPOSE(CA$45:CA$50))/$AL5+CA48</f>
        <v>-0.30919301475471289</v>
      </c>
      <c r="CB55" s="23" cm="1">
        <f t="array" aca="1" ref="CB55" ca="1">-SUMPRODUCT($AP5:$AU5,TRANSPOSE(CB$45:CB$50))/$AL5+CB48</f>
        <v>-0.31242184775336124</v>
      </c>
      <c r="CC55" s="23" cm="1">
        <f t="array" aca="1" ref="CC55" ca="1">-SUMPRODUCT($AP5:$AU5,TRANSPOSE(CC$45:CC$50))/$AL5+CC48</f>
        <v>-0.31564079705590187</v>
      </c>
      <c r="CD55" s="23" cm="1">
        <f t="array" aca="1" ref="CD55" ca="1">-SUMPRODUCT($AP5:$AU5,TRANSPOSE(CD$45:CD$50))/$AL5+CD48</f>
        <v>-0.31884763844978325</v>
      </c>
      <c r="CE55" s="23" cm="1">
        <f t="array" aca="1" ref="CE55" ca="1">-SUMPRODUCT($AP5:$AU5,TRANSPOSE(CE$45:CE$50))/$AL5+CE48</f>
        <v>-0.32204028468943868</v>
      </c>
      <c r="CF55" s="23" cm="1">
        <f t="array" aca="1" ref="CF55" ca="1">-SUMPRODUCT($AP5:$AU5,TRANSPOSE(CF$45:CF$50))/$AL5+CF48</f>
        <v>-0.3252167855704039</v>
      </c>
      <c r="CG55" s="23" cm="1">
        <f t="array" aca="1" ref="CG55" ca="1">-SUMPRODUCT($AP5:$AU5,TRANSPOSE(CG$45:CG$50))/$AL5+CG48</f>
        <v>-0.32837532672620745</v>
      </c>
      <c r="CH55" s="23" cm="1">
        <f t="array" aca="1" ref="CH55" ca="1">-SUMPRODUCT($AP5:$AU5,TRANSPOSE(CH$45:CH$50))/$AL5+CH48</f>
        <v>-0.33151422736907404</v>
      </c>
      <c r="CI55" s="23" cm="1">
        <f t="array" aca="1" ref="CI55" ca="1">-SUMPRODUCT($AP5:$AU5,TRANSPOSE(CI$45:CI$50))/$AL5+CI48</f>
        <v>-0.33463193716732287</v>
      </c>
      <c r="CJ55" s="23" cm="1">
        <f t="array" aca="1" ref="CJ55" ca="1">-SUMPRODUCT($AP5:$AU5,TRANSPOSE(CJ$45:CJ$50))/$AL5+CJ48</f>
        <v>-0.33772703242826529</v>
      </c>
      <c r="CK55" s="23" cm="1">
        <f t="array" aca="1" ref="CK55" ca="1">-SUMPRODUCT($AP5:$AU5,TRANSPOSE(CK$45:CK$50))/$AL5+CK48</f>
        <v>-0.34079821173440095</v>
      </c>
      <c r="CL55" s="23" cm="1">
        <f t="array" aca="1" ref="CL55" ca="1">-SUMPRODUCT($AP5:$AU5,TRANSPOSE(CL$45:CL$50))/$AL5+CL48</f>
        <v>-0.34384429116205595</v>
      </c>
      <c r="CM55" s="23" cm="1">
        <f t="array" aca="1" ref="CM55" ca="1">-SUMPRODUCT($AP5:$AU5,TRANSPOSE(CM$45:CM$50))/$AL5+CM48</f>
        <v>-0.34686419919490624</v>
      </c>
      <c r="CN55" s="23" cm="1">
        <f t="array" aca="1" ref="CN55" ca="1">-SUMPRODUCT($AP5:$AU5,TRANSPOSE(CN$45:CN$50))/$AL5+CN48</f>
        <v>-0.34985697142975736</v>
      </c>
      <c r="CO55" s="23" cm="1">
        <f t="array" aca="1" ref="CO55" ca="1">-SUMPRODUCT($AP5:$AU5,TRANSPOSE(CO$45:CO$50))/$AL5+CO48</f>
        <v>-0.35282174515833975</v>
      </c>
      <c r="CP55" s="23" cm="1">
        <f t="array" aca="1" ref="CP55" ca="1">-SUMPRODUCT($AP5:$AU5,TRANSPOSE(CP$45:CP$50))/$AL5+CP48</f>
        <v>-0.35575775389657649</v>
      </c>
      <c r="CQ55" s="23" cm="1">
        <f t="array" aca="1" ref="CQ55" ca="1">-SUMPRODUCT($AP5:$AU5,TRANSPOSE(CQ$45:CQ$50))/$AL5+CQ48</f>
        <v>-0.35866432192169112</v>
      </c>
      <c r="CR55" s="23" cm="1">
        <f t="array" aca="1" ref="CR55" ca="1">-SUMPRODUCT($AP5:$AU5,TRANSPOSE(CR$45:CR$50))/$AL5+CR48</f>
        <v>-0.36154085886756915</v>
      </c>
      <c r="CS55" s="23" cm="1">
        <f t="array" aca="1" ref="CS55" ca="1">-SUMPRODUCT($AP5:$AU5,TRANSPOSE(CS$45:CS$50))/$AL5+CS48</f>
        <v>-0.36438685441988622</v>
      </c>
      <c r="CT55" s="23" cm="1">
        <f t="array" aca="1" ref="CT55" ca="1">-SUMPRODUCT($AP5:$AU5,TRANSPOSE(CT$45:CT$50))/$AL5+CT48</f>
        <v>-0.36720187314461433</v>
      </c>
      <c r="CU55" s="23" cm="1">
        <f t="array" aca="1" ref="CU55" ca="1">-SUMPRODUCT($AP5:$AU5,TRANSPOSE(CU$45:CU$50))/$AL5+CU48</f>
        <v>-0.36998554947653345</v>
      </c>
      <c r="CV55" s="23" cm="1">
        <f t="array" aca="1" ref="CV55" ca="1">-SUMPRODUCT($AP5:$AU5,TRANSPOSE(CV$45:CV$50))/$AL5+CV48</f>
        <v>-0.37273758288826264</v>
      </c>
      <c r="CW55" s="23" cm="1">
        <f t="array" aca="1" ref="CW55" ca="1">-SUMPRODUCT($AP5:$AU5,TRANSPOSE(CW$45:CW$50))/$AL5+CW48</f>
        <v>-0.37545773325499493</v>
      </c>
      <c r="CX55" s="23" cm="1">
        <f t="array" aca="1" ref="CX55" ca="1">-SUMPRODUCT($AP5:$AU5,TRANSPOSE(CX$45:CX$50))/$AL5+CX48</f>
        <v>-0.37814581642552847</v>
      </c>
      <c r="CY55" s="23" cm="1">
        <f t="array" aca="1" ref="CY55" ca="1">-SUMPRODUCT($AP5:$AU5,TRANSPOSE(CY$45:CY$50))/$AL5+CY48</f>
        <v>-0.38080170000625285</v>
      </c>
      <c r="CZ55" s="23" cm="1">
        <f t="array" aca="1" ref="CZ55" ca="1">-SUMPRODUCT($AP5:$AU5,TRANSPOSE(CZ$45:CZ$50))/$AL5+CZ48</f>
        <v>-0.38342529936142311</v>
      </c>
      <c r="DA55" s="23" cm="1">
        <f t="array" aca="1" ref="DA55" ca="1">-SUMPRODUCT($AP5:$AU5,TRANSPOSE(DA$45:DA$50))/$AL5+DA48</f>
        <v>-0.38601657383025784</v>
      </c>
      <c r="DB55" s="23" cm="1">
        <f t="array" aca="1" ref="DB55" ca="1">-SUMPRODUCT($AP5:$AU5,TRANSPOSE(DB$45:DB$50))/$AL5+DB48</f>
        <v>-0.3885755231590971</v>
      </c>
      <c r="DC55" s="23" cm="1">
        <f t="array" aca="1" ref="DC55" ca="1">-SUMPRODUCT($AP5:$AU5,TRANSPOSE(DC$45:DC$50))/$AL5+DC48</f>
        <v>-0.39110218414496567</v>
      </c>
      <c r="DD55" s="23" cm="1">
        <f t="array" aca="1" ref="DD55" ca="1">-SUMPRODUCT($AP5:$AU5,TRANSPOSE(DD$45:DD$50))/$AL5+DD48</f>
        <v>-0.39359662748538438</v>
      </c>
      <c r="DE55" s="23" cm="1">
        <f t="array" aca="1" ref="DE55" ca="1">-SUMPRODUCT($AP5:$AU5,TRANSPOSE(DE$45:DE$50))/$AL5+DE48</f>
        <v>-0.39605895482809206</v>
      </c>
      <c r="DF55" s="23" cm="1">
        <f t="array" aca="1" ref="DF55" ca="1">-SUMPRODUCT($AP5:$AU5,TRANSPOSE(DF$45:DF$50))/$AL5+DF48</f>
        <v>-0.39848929601343624</v>
      </c>
      <c r="DG55" s="23" cm="1">
        <f t="array" aca="1" ref="DG55" ca="1">-SUMPRODUCT($AP5:$AU5,TRANSPOSE(DG$45:DG$50))/$AL5+DG48</f>
        <v>-0.40088780650154476</v>
      </c>
      <c r="DH55" s="23" cm="1">
        <f t="array" aca="1" ref="DH55" ca="1">-SUMPRODUCT($AP5:$AU5,TRANSPOSE(DH$45:DH$50))/$AL5+DH48</f>
        <v>-0.40325466497593465</v>
      </c>
      <c r="DI55" s="23" cm="1">
        <f t="array" aca="1" ref="DI55" ca="1">-SUMPRODUCT($AP5:$AU5,TRANSPOSE(DI$45:DI$50))/$AL5+DI48</f>
        <v>-0.40559007111494288</v>
      </c>
      <c r="DJ55" s="23" cm="1">
        <f t="array" aca="1" ref="DJ55" ca="1">-SUMPRODUCT($AP5:$AU5,TRANSPOSE(DJ$45:DJ$50))/$AL5+DJ48</f>
        <v>-0.40789424352223669</v>
      </c>
      <c r="DK55" s="23" cm="1">
        <f t="array" aca="1" ref="DK55" ca="1">-SUMPRODUCT($AP5:$AU5,TRANSPOSE(DK$45:DK$50))/$AL5+DK48</f>
        <v>-0.41016741780765104</v>
      </c>
      <c r="DL55" s="23" cm="1">
        <f t="array" aca="1" ref="DL55" ca="1">-SUMPRODUCT($AP5:$AU5,TRANSPOSE(DL$45:DL$50))/$AL5+DL48</f>
        <v>-0.41240984480968823</v>
      </c>
      <c r="DM55" s="23" cm="1">
        <f t="array" aca="1" ref="DM55" ca="1">-SUMPRODUCT($AP5:$AU5,TRANSPOSE(DM$45:DM$50))/$AL5+DM48</f>
        <v>-0.41462178895118762</v>
      </c>
      <c r="DN55" s="23" cm="1">
        <f t="array" aca="1" ref="DN55" ca="1">-SUMPRODUCT($AP5:$AU5,TRANSPOSE(DN$45:DN$50))/$AL5+DN48</f>
        <v>-0.41680352671989696</v>
      </c>
      <c r="DO55" s="23" cm="1">
        <f t="array" aca="1" ref="DO55" ca="1">-SUMPRODUCT($AP5:$AU5,TRANSPOSE(DO$45:DO$50))/$AL5+DO48</f>
        <v>-0.41895534526595679</v>
      </c>
      <c r="DP55" s="23" cm="1">
        <f t="array" aca="1" ref="DP55" ca="1">-SUMPRODUCT($AP5:$AU5,TRANSPOSE(DP$45:DP$50))/$AL5+DP48</f>
        <v>-0.42107754110861889</v>
      </c>
      <c r="DQ55" s="23" cm="1">
        <f t="array" aca="1" ref="DQ55" ca="1">-SUMPRODUCT($AP5:$AU5,TRANSPOSE(DQ$45:DQ$50))/$AL5+DQ48</f>
        <v>-0.42317041894485863</v>
      </c>
      <c r="DR55" s="23" cm="1">
        <f t="array" aca="1" ref="DR55" ca="1">-SUMPRODUCT($AP5:$AU5,TRANSPOSE(DR$45:DR$50))/$AL5+DR48</f>
        <v>-0.42523429055288664</v>
      </c>
      <c r="DS55" s="23" cm="1">
        <f t="array" aca="1" ref="DS55" ca="1">-SUMPRODUCT($AP5:$AU5,TRANSPOSE(DS$45:DS$50))/$AL5+DS48</f>
        <v>-0.42726947378393348</v>
      </c>
      <c r="DT55" s="23" cm="1">
        <f t="array" aca="1" ref="DT55" ca="1">-SUMPRODUCT($AP5:$AU5,TRANSPOSE(DT$45:DT$50))/$AL5+DT48</f>
        <v>-0.42927629163603698</v>
      </c>
      <c r="DU55" s="23" cm="1">
        <f t="array" aca="1" ref="DU55" ca="1">-SUMPRODUCT($AP5:$AU5,TRANSPOSE(DU$45:DU$50))/$AL5+DU48</f>
        <v>-0.43125507140392777</v>
      </c>
      <c r="DV55" s="23" cm="1">
        <f t="array" aca="1" ref="DV55" ca="1">-SUMPRODUCT($AP5:$AU5,TRANSPOSE(DV$45:DV$50))/$AL5+DV48</f>
        <v>-0.43320614389946099</v>
      </c>
      <c r="DW55" s="23" cm="1">
        <f t="array" aca="1" ref="DW55" ca="1">-SUMPRODUCT($AP5:$AU5,TRANSPOSE(DW$45:DW$50))/$AL5+DW48</f>
        <v>-0.43512984273738958</v>
      </c>
      <c r="DX55" s="23" cm="1">
        <f t="array" aca="1" ref="DX55" ca="1">-SUMPRODUCT($AP5:$AU5,TRANSPOSE(DX$45:DX$50))/$AL5+DX48</f>
        <v>-0.43702650368160939</v>
      </c>
      <c r="DY55" s="23" cm="1">
        <f t="array" aca="1" ref="DY55" ca="1">-SUMPRODUCT($AP5:$AU5,TRANSPOSE(DY$45:DY$50))/$AL5+DY48</f>
        <v>-0.43889646404732835</v>
      </c>
      <c r="DZ55" s="23" cm="1">
        <f t="array" aca="1" ref="DZ55" ca="1">-SUMPRODUCT($AP5:$AU5,TRANSPOSE(DZ$45:DZ$50))/$AL5+DZ48</f>
        <v>-0.44074006215492051</v>
      </c>
      <c r="EA55" s="23" cm="1">
        <f t="array" aca="1" ref="EA55" ca="1">-SUMPRODUCT($AP5:$AU5,TRANSPOSE(EA$45:EA$50))/$AL5+EA48</f>
        <v>-0.44255763683151922</v>
      </c>
      <c r="EB55" s="23" cm="1">
        <f t="array" aca="1" ref="EB55" ca="1">-SUMPRODUCT($AP5:$AU5,TRANSPOSE(EB$45:EB$50))/$AL5+EB48</f>
        <v>-0.44434952695668001</v>
      </c>
      <c r="EC55" s="23" cm="1">
        <f t="array" aca="1" ref="EC55" ca="1">-SUMPRODUCT($AP5:$AU5,TRANSPOSE(EC$45:EC$50))/$AL5+EC48</f>
        <v>-0.44611607104871115</v>
      </c>
      <c r="ED55" s="23" cm="1">
        <f t="array" aca="1" ref="ED55" ca="1">-SUMPRODUCT($AP5:$AU5,TRANSPOSE(ED$45:ED$50))/$AL5+ED48</f>
        <v>-0.44785760688850929</v>
      </c>
      <c r="EE55" s="23" cm="1">
        <f t="array" aca="1" ref="EE55" ca="1">-SUMPRODUCT($AP5:$AU5,TRANSPOSE(EE$45:EE$50))/$AL5+EE48</f>
        <v>-0.44957447117797916</v>
      </c>
      <c r="EF55" s="23" cm="1">
        <f t="array" aca="1" ref="EF55" ca="1">-SUMPRODUCT($AP5:$AU5,TRANSPOSE(EF$45:EF$50))/$AL5+EF48</f>
        <v>-0.45126699923032521</v>
      </c>
      <c r="EG55" s="23" cm="1">
        <f t="array" aca="1" ref="EG55" ca="1">-SUMPRODUCT($AP5:$AU5,TRANSPOSE(EG$45:EG$50))/$AL5+EG48</f>
        <v>-0.45293552468971071</v>
      </c>
      <c r="EH55" s="23" cm="1">
        <f t="array" aca="1" ref="EH55" ca="1">-SUMPRODUCT($AP5:$AU5,TRANSPOSE(EH$45:EH$50))/$AL5+EH48</f>
        <v>-0.45458037927797018</v>
      </c>
      <c r="EI55" s="23" cm="1">
        <f t="array" aca="1" ref="EI55" ca="1">-SUMPRODUCT($AP5:$AU5,TRANSPOSE(EI$45:EI$50))/$AL5+EI48</f>
        <v>-0.45620189256623256</v>
      </c>
      <c r="EJ55" s="23" cm="1">
        <f t="array" aca="1" ref="EJ55" ca="1">-SUMPRODUCT($AP5:$AU5,TRANSPOSE(EJ$45:EJ$50))/$AL5+EJ48</f>
        <v>-0.45780039176948001</v>
      </c>
      <c r="EK55" s="23" cm="1">
        <f t="array" aca="1" ref="EK55" ca="1">-SUMPRODUCT($AP5:$AU5,TRANSPOSE(EK$45:EK$50))/$AL5+EK48</f>
        <v>-0.45937620156222109</v>
      </c>
      <c r="EL55" s="23" cm="1">
        <f t="array" aca="1" ref="EL55" ca="1">-SUMPRODUCT($AP5:$AU5,TRANSPOSE(EL$45:EL$50))/$AL5+EL48</f>
        <v>-0.46092964391359081</v>
      </c>
      <c r="EM55" s="23" cm="1">
        <f t="array" aca="1" ref="EM55" ca="1">-SUMPRODUCT($AP5:$AU5,TRANSPOSE(EM$45:EM$50))/$AL5+EM48</f>
        <v>-0.46246103794032783</v>
      </c>
      <c r="EN55" s="23" cm="1">
        <f t="array" aca="1" ref="EN55" ca="1">-SUMPRODUCT($AP5:$AU5,TRANSPOSE(EN$45:EN$50))/$AL5+EN48</f>
        <v>-0.46397069977619609</v>
      </c>
      <c r="EO55" s="23" cm="1">
        <f t="array" aca="1" ref="EO55" ca="1">-SUMPRODUCT($AP5:$AU5,TRANSPOSE(EO$45:EO$50))/$AL5+EO48</f>
        <v>-0.46545894245653135</v>
      </c>
      <c r="EP55" s="23" cm="1">
        <f t="array" aca="1" ref="EP55" ca="1">-SUMPRODUCT($AP5:$AU5,TRANSPOSE(EP$45:EP$50))/$AL5+EP48</f>
        <v>-0.46692607581669215</v>
      </c>
      <c r="EQ55" s="23" cm="1">
        <f t="array" aca="1" ref="EQ55" ca="1">-SUMPRODUCT($AP5:$AU5,TRANSPOSE(EQ$45:EQ$50))/$AL5+EQ48</f>
        <v>-0.46837240640329647</v>
      </c>
      <c r="ER55" s="23" cm="1">
        <f t="array" aca="1" ref="ER55" ca="1">-SUMPRODUCT($AP5:$AU5,TRANSPOSE(ER$45:ER$50))/$AL5+ER48</f>
        <v>-0.46979823739720578</v>
      </c>
      <c r="ES55" s="23" cm="1">
        <f t="array" aca="1" ref="ES55" ca="1">-SUMPRODUCT($AP5:$AU5,TRANSPOSE(ES$45:ES$50))/$AL5+ES48</f>
        <v>-0.47120386854730467</v>
      </c>
    </row>
    <row r="56" spans="1:149">
      <c r="A56" s="6">
        <f ca="1">LN((RAND()^(-Results!$E$4))-1)</f>
        <v>0.63625325943571187</v>
      </c>
      <c r="B56" s="6">
        <f ca="1">LN((RAND()^(-Results!$E$4))-1)</f>
        <v>-0.46260661988866197</v>
      </c>
      <c r="C56" s="6">
        <f ca="1">LN((RAND()^(-Results!$E$4))-1)</f>
        <v>1.7070944142916313</v>
      </c>
      <c r="D56" s="6">
        <f ca="1">LN((RAND()^(-Results!$E$4))-1)</f>
        <v>3.4273748733587097</v>
      </c>
      <c r="E56" s="6">
        <f ca="1">LN((RAND()^(-Results!$E$4))-1)</f>
        <v>0.95842333732256557</v>
      </c>
      <c r="F56" s="6">
        <f ca="1">LN((RAND()^(-Results!$E$4))-1)</f>
        <v>7.578492297680442E-2</v>
      </c>
      <c r="G56" s="6">
        <f ca="1">LN((RAND()^(-Results!$E$4))-1)</f>
        <v>2.278171072883147</v>
      </c>
      <c r="H56" s="6">
        <f t="shared" ca="1" si="5"/>
        <v>-0.17736989032345152</v>
      </c>
      <c r="I56" s="10">
        <f ca="1">SUMPRODUCT(J56:O56,Results!B$12:G$12)+Results!$E$5*H56</f>
        <v>-16.144470520591732</v>
      </c>
      <c r="J56" s="10">
        <f ca="1">SUMPRODUCT($A56:$F56,Results!$B$15:$G$15)</f>
        <v>-3.4061124484348713</v>
      </c>
      <c r="K56" s="10">
        <f ca="1">SUMPRODUCT($A56:$F56,Results!$B$16:$G$16)</f>
        <v>0.90392395926320446</v>
      </c>
      <c r="L56" s="10">
        <f ca="1">SUMPRODUCT($A56:$F56,Results!$B$17:$G$17)</f>
        <v>1.7550383667293061</v>
      </c>
      <c r="M56" s="10">
        <f ca="1">SUMPRODUCT($A56:$F56,Results!$B$18:$G$18)</f>
        <v>-4.9984216812472324</v>
      </c>
      <c r="N56" s="10">
        <f ca="1">SUMPRODUCT($A56:$F56,Results!$B$19:$G$19)</f>
        <v>7.4887755071544344</v>
      </c>
      <c r="O56" s="10">
        <f ca="1">SUMPRODUCT($A56:$F56,Results!$B$20:$G$20)</f>
        <v>15.306968032965766</v>
      </c>
      <c r="P56" s="10" cm="1">
        <f t="array" aca="1" ref="P56" ca="1">SUMPRODUCT(J56:O56,TRANSPOSE(BL$20:BL$25))+$AD$20-$BL$27</f>
        <v>-16.247755161329508</v>
      </c>
      <c r="Q56" s="10" cm="1">
        <f t="array" aca="1" ref="Q56" ca="1">SUMPRODUCT(J56:O56,TRANSPOSE(ES$20:ES$25))+$AD$20-$ES$27</f>
        <v>-15.678517543289463</v>
      </c>
      <c r="R56" s="10">
        <f ca="1">I56-Results!$E$5*H56</f>
        <v>-15.080251178651022</v>
      </c>
      <c r="S56" s="10" cm="1">
        <f t="array" aca="1" ref="S56" ca="1">SUMPRODUCT(J56:O56,TRANSPOSE(AR$28:AR$33))+$AD$20-$AC$26</f>
        <v>-16.295283372672579</v>
      </c>
      <c r="T56" s="10">
        <f ca="1">SUMPRODUCT(J56:O56,Results!K$9:P$9)</f>
        <v>-15.654616013517384</v>
      </c>
      <c r="U56" s="10">
        <f ca="1">SUMPRODUCT(J56:O56,Results!K$9:P$9)+$AD$20-$AC$31</f>
        <v>-15.551599608631564</v>
      </c>
      <c r="V56" s="10">
        <f t="shared" ca="1" si="6"/>
        <v>0.1032846407377761</v>
      </c>
      <c r="W56" s="10">
        <f t="shared" ca="1" si="7"/>
        <v>-0.46595297730226903</v>
      </c>
      <c r="X56" s="10">
        <f t="shared" ca="1" si="8"/>
        <v>-1.06421934194071</v>
      </c>
      <c r="Y56" s="10">
        <f t="shared" ca="1" si="9"/>
        <v>0.15081285208084694</v>
      </c>
      <c r="Z56" s="10">
        <f t="shared" ca="1" si="10"/>
        <v>-27.216942114880801</v>
      </c>
      <c r="AA56" s="10">
        <f t="shared" ca="1" si="11"/>
        <v>-0.59287091196016739</v>
      </c>
      <c r="AY56" s="23" cm="1">
        <f t="array" aca="1" ref="AY56" ca="1">-SUMPRODUCT($AP6:$AU6,TRANSPOSE(AY$45:AY$50))/$AL6+AY49</f>
        <v>0.30207023970559355</v>
      </c>
      <c r="AZ56" s="23" cm="1">
        <f t="array" aca="1" ref="AZ56" ca="1">-SUMPRODUCT($AP6:$AU6,TRANSPOSE(AZ$45:AZ$50))/$AL6+AZ49</f>
        <v>0.38029979432743233</v>
      </c>
      <c r="BA56" s="23" cm="1">
        <f t="array" aca="1" ref="BA56" ca="1">-SUMPRODUCT($AP6:$AU6,TRANSPOSE(BA$45:BA$50))/$AL6+BA49</f>
        <v>0.39910295074339963</v>
      </c>
      <c r="BB56" s="23" cm="1">
        <f t="array" aca="1" ref="BB56" ca="1">-SUMPRODUCT($AP6:$AU6,TRANSPOSE(BB$45:BB$50))/$AL6+BB49</f>
        <v>0.40764294056029865</v>
      </c>
      <c r="BC56" s="23" cm="1">
        <f t="array" aca="1" ref="BC56" ca="1">-SUMPRODUCT($AP6:$AU6,TRANSPOSE(BC$45:BC$50))/$AL6+BC49</f>
        <v>0.41238278512587934</v>
      </c>
      <c r="BD56" s="23" cm="1">
        <f t="array" aca="1" ref="BD56" ca="1">-SUMPRODUCT($AP6:$AU6,TRANSPOSE(BD$45:BD$50))/$AL6+BD49</f>
        <v>0.415418354516505</v>
      </c>
      <c r="BE56" s="23" cm="1">
        <f t="array" aca="1" ref="BE56" ca="1">-SUMPRODUCT($AP6:$AU6,TRANSPOSE(BE$45:BE$50))/$AL6+BE49</f>
        <v>0.4175574093148709</v>
      </c>
      <c r="BF56" s="23" cm="1">
        <f t="array" aca="1" ref="BF56" ca="1">-SUMPRODUCT($AP6:$AU6,TRANSPOSE(BF$45:BF$50))/$AL6+BF49</f>
        <v>0.41917039163405262</v>
      </c>
      <c r="BG56" s="23" cm="1">
        <f t="array" aca="1" ref="BG56" ca="1">-SUMPRODUCT($AP6:$AU6,TRANSPOSE(BG$45:BG$50))/$AL6+BG49</f>
        <v>0.42044785247193128</v>
      </c>
      <c r="BH56" s="23" cm="1">
        <f t="array" aca="1" ref="BH56" ca="1">-SUMPRODUCT($AP6:$AU6,TRANSPOSE(BH$45:BH$50))/$AL6+BH49</f>
        <v>0.42149644053303015</v>
      </c>
      <c r="BI56" s="23" cm="1">
        <f t="array" aca="1" ref="BI56" ca="1">-SUMPRODUCT($AP6:$AU6,TRANSPOSE(BI$45:BI$50))/$AL6+BI49</f>
        <v>0.42237989664670395</v>
      </c>
      <c r="BJ56" s="23" cm="1">
        <f t="array" aca="1" ref="BJ56" ca="1">-SUMPRODUCT($AP6:$AU6,TRANSPOSE(BJ$45:BJ$50))/$AL6+BJ49</f>
        <v>0.42313835297749819</v>
      </c>
      <c r="BK56" s="23" cm="1">
        <f t="array" aca="1" ref="BK56" ca="1">-SUMPRODUCT($AP6:$AU6,TRANSPOSE(BK$45:BK$50))/$AL6+BK49</f>
        <v>0.423798175270097</v>
      </c>
      <c r="BL56" s="23" cm="1">
        <f t="array" aca="1" ref="BL56" ca="1">-SUMPRODUCT($AP6:$AU6,TRANSPOSE(BL$45:BL$50))/$AL6+BL49</f>
        <v>0.42437731278438595</v>
      </c>
      <c r="BM56" s="23" cm="1">
        <f t="array" aca="1" ref="BM56" ca="1">-SUMPRODUCT($AP6:$AU6,TRANSPOSE(BM$45:BM$50))/$AL6+BM49</f>
        <v>0.42488836564433741</v>
      </c>
      <c r="BN56" s="23" cm="1">
        <f t="array" aca="1" ref="BN56" ca="1">-SUMPRODUCT($AP6:$AU6,TRANSPOSE(BN$45:BN$50))/$AL6+BN49</f>
        <v>0.42534042395969657</v>
      </c>
      <c r="BO56" s="23" cm="1">
        <f t="array" aca="1" ref="BO56" ca="1">-SUMPRODUCT($AP6:$AU6,TRANSPOSE(BO$45:BO$50))/$AL6+BO49</f>
        <v>0.42574021322303435</v>
      </c>
      <c r="BP56" s="23" cm="1">
        <f t="array" aca="1" ref="BP56" ca="1">-SUMPRODUCT($AP6:$AU6,TRANSPOSE(BP$45:BP$50))/$AL6+BP49</f>
        <v>0.42609283112628665</v>
      </c>
      <c r="BQ56" s="23" cm="1">
        <f t="array" aca="1" ref="BQ56" ca="1">-SUMPRODUCT($AP6:$AU6,TRANSPOSE(BQ$45:BQ$50))/$AL6+BQ49</f>
        <v>0.42640223481406359</v>
      </c>
      <c r="BR56" s="23" cm="1">
        <f t="array" aca="1" ref="BR56" ca="1">-SUMPRODUCT($AP6:$AU6,TRANSPOSE(BR$45:BR$50))/$AL6+BR49</f>
        <v>0.42667157075644846</v>
      </c>
      <c r="BS56" s="23" cm="1">
        <f t="array" aca="1" ref="BS56" ca="1">-SUMPRODUCT($AP6:$AU6,TRANSPOSE(BS$45:BS$50))/$AL6+BS49</f>
        <v>0.42690340254021397</v>
      </c>
      <c r="BT56" s="23" cm="1">
        <f t="array" aca="1" ref="BT56" ca="1">-SUMPRODUCT($AP6:$AU6,TRANSPOSE(BT$45:BT$50))/$AL6+BT49</f>
        <v>0.42709987077777245</v>
      </c>
      <c r="BU56" s="23" cm="1">
        <f t="array" aca="1" ref="BU56" ca="1">-SUMPRODUCT($AP6:$AU6,TRANSPOSE(BU$45:BU$50))/$AL6+BU49</f>
        <v>0.42726280687079032</v>
      </c>
      <c r="BV56" s="23" cm="1">
        <f t="array" aca="1" ref="BV56" ca="1">-SUMPRODUCT($AP6:$AU6,TRANSPOSE(BV$45:BV$50))/$AL6+BV49</f>
        <v>0.4273938147903133</v>
      </c>
      <c r="BW56" s="23" cm="1">
        <f t="array" aca="1" ref="BW56" ca="1">-SUMPRODUCT($AP6:$AU6,TRANSPOSE(BW$45:BW$50))/$AL6+BW49</f>
        <v>0.42749433030986833</v>
      </c>
      <c r="BX56" s="23" cm="1">
        <f t="array" aca="1" ref="BX56" ca="1">-SUMPRODUCT($AP6:$AU6,TRANSPOSE(BX$45:BX$50))/$AL6+BX49</f>
        <v>0.4275656641097525</v>
      </c>
      <c r="BY56" s="23" cm="1">
        <f t="array" aca="1" ref="BY56" ca="1">-SUMPRODUCT($AP6:$AU6,TRANSPOSE(BY$45:BY$50))/$AL6+BY49</f>
        <v>0.42760903320052701</v>
      </c>
      <c r="BZ56" s="23" cm="1">
        <f t="array" aca="1" ref="BZ56" ca="1">-SUMPRODUCT($AP6:$AU6,TRANSPOSE(BZ$45:BZ$50))/$AL6+BZ49</f>
        <v>0.42762558380151322</v>
      </c>
      <c r="CA56" s="23" cm="1">
        <f t="array" aca="1" ref="CA56" ca="1">-SUMPRODUCT($AP6:$AU6,TRANSPOSE(CA$45:CA$50))/$AL6+CA49</f>
        <v>0.42761640791953226</v>
      </c>
      <c r="CB56" s="23" cm="1">
        <f t="array" aca="1" ref="CB56" ca="1">-SUMPRODUCT($AP6:$AU6,TRANSPOSE(CB$45:CB$50))/$AL6+CB49</f>
        <v>0.42758255525799971</v>
      </c>
      <c r="CC56" s="23" cm="1">
        <f t="array" aca="1" ref="CC56" ca="1">-SUMPRODUCT($AP6:$AU6,TRANSPOSE(CC$45:CC$50))/$AL6+CC49</f>
        <v>0.42752504165449368</v>
      </c>
      <c r="CD56" s="23" cm="1">
        <f t="array" aca="1" ref="CD56" ca="1">-SUMPRODUCT($AP6:$AU6,TRANSPOSE(CD$45:CD$50))/$AL6+CD49</f>
        <v>0.42744485493677309</v>
      </c>
      <c r="CE56" s="23" cm="1">
        <f t="array" aca="1" ref="CE56" ca="1">-SUMPRODUCT($AP6:$AU6,TRANSPOSE(CE$45:CE$50))/$AL6+CE49</f>
        <v>0.42734295886418439</v>
      </c>
      <c r="CF56" s="23" cm="1">
        <f t="array" aca="1" ref="CF56" ca="1">-SUMPRODUCT($AP6:$AU6,TRANSPOSE(CF$45:CF$50))/$AL6+CF49</f>
        <v>0.42722029565775521</v>
      </c>
      <c r="CG56" s="23" cm="1">
        <f t="array" aca="1" ref="CG56" ca="1">-SUMPRODUCT($AP6:$AU6,TRANSPOSE(CG$45:CG$50))/$AL6+CG49</f>
        <v>0.42707778750070413</v>
      </c>
      <c r="CH56" s="23" cm="1">
        <f t="array" aca="1" ref="CH56" ca="1">-SUMPRODUCT($AP6:$AU6,TRANSPOSE(CH$45:CH$50))/$AL6+CH49</f>
        <v>0.42691633729977035</v>
      </c>
      <c r="CI56" s="23" cm="1">
        <f t="array" aca="1" ref="CI56" ca="1">-SUMPRODUCT($AP6:$AU6,TRANSPOSE(CI$45:CI$50))/$AL6+CI49</f>
        <v>0.42673682892847459</v>
      </c>
      <c r="CJ56" s="23" cm="1">
        <f t="array" aca="1" ref="CJ56" ca="1">-SUMPRODUCT($AP6:$AU6,TRANSPOSE(CJ$45:CJ$50))/$AL6+CJ49</f>
        <v>0.42654012712040545</v>
      </c>
      <c r="CK56" s="23" cm="1">
        <f t="array" aca="1" ref="CK56" ca="1">-SUMPRODUCT($AP6:$AU6,TRANSPOSE(CK$45:CK$50))/$AL6+CK49</f>
        <v>0.42632707713978873</v>
      </c>
      <c r="CL56" s="23" cm="1">
        <f t="array" aca="1" ref="CL56" ca="1">-SUMPRODUCT($AP6:$AU6,TRANSPOSE(CL$45:CL$50))/$AL6+CL49</f>
        <v>0.4260985043249686</v>
      </c>
      <c r="CM56" s="23" cm="1">
        <f t="array" aca="1" ref="CM56" ca="1">-SUMPRODUCT($AP6:$AU6,TRANSPOSE(CM$45:CM$50))/$AL6+CM49</f>
        <v>0.42585521357585654</v>
      </c>
      <c r="CN56" s="23" cm="1">
        <f t="array" aca="1" ref="CN56" ca="1">-SUMPRODUCT($AP6:$AU6,TRANSPOSE(CN$45:CN$50))/$AL6+CN49</f>
        <v>0.4255979888372794</v>
      </c>
      <c r="CO56" s="23" cm="1">
        <f t="array" aca="1" ref="CO56" ca="1">-SUMPRODUCT($AP6:$AU6,TRANSPOSE(CO$45:CO$50))/$AL6+CO49</f>
        <v>0.42532759261526865</v>
      </c>
      <c r="CP56" s="23" cm="1">
        <f t="array" aca="1" ref="CP56" ca="1">-SUMPRODUCT($AP6:$AU6,TRANSPOSE(CP$45:CP$50))/$AL6+CP49</f>
        <v>0.42504476555178455</v>
      </c>
      <c r="CQ56" s="23" cm="1">
        <f t="array" aca="1" ref="CQ56" ca="1">-SUMPRODUCT($AP6:$AU6,TRANSPOSE(CQ$45:CQ$50))/$AL6+CQ49</f>
        <v>0.42475022607443208</v>
      </c>
      <c r="CR56" s="23" cm="1">
        <f t="array" aca="1" ref="CR56" ca="1">-SUMPRODUCT($AP6:$AU6,TRANSPOSE(CR$45:CR$50))/$AL6+CR49</f>
        <v>0.42444467013087855</v>
      </c>
      <c r="CS56" s="23" cm="1">
        <f t="array" aca="1" ref="CS56" ca="1">-SUMPRODUCT($AP6:$AU6,TRANSPOSE(CS$45:CS$50))/$AL6+CS49</f>
        <v>0.4241287710124737</v>
      </c>
      <c r="CT56" s="23" cm="1">
        <f t="array" aca="1" ref="CT56" ca="1">-SUMPRODUCT($AP6:$AU6,TRANSPOSE(CT$45:CT$50))/$AL6+CT49</f>
        <v>0.42380317926767924</v>
      </c>
      <c r="CU56" s="23" cm="1">
        <f t="array" aca="1" ref="CU56" ca="1">-SUMPRODUCT($AP6:$AU6,TRANSPOSE(CU$45:CU$50))/$AL6+CU49</f>
        <v>0.42346852270305835</v>
      </c>
      <c r="CV56" s="23" cm="1">
        <f t="array" aca="1" ref="CV56" ca="1">-SUMPRODUCT($AP6:$AU6,TRANSPOSE(CV$45:CV$50))/$AL6+CV49</f>
        <v>0.42312540646753527</v>
      </c>
      <c r="CW56" s="23" cm="1">
        <f t="array" aca="1" ref="CW56" ca="1">-SUMPRODUCT($AP6:$AU6,TRANSPOSE(CW$45:CW$50))/$AL6+CW49</f>
        <v>0.42277441321424691</v>
      </c>
      <c r="CX56" s="23" cm="1">
        <f t="array" aca="1" ref="CX56" ca="1">-SUMPRODUCT($AP6:$AU6,TRANSPOSE(CX$45:CX$50))/$AL6+CX49</f>
        <v>0.42241610333341933</v>
      </c>
      <c r="CY56" s="23" cm="1">
        <f t="array" aca="1" ref="CY56" ca="1">-SUMPRODUCT($AP6:$AU6,TRANSPOSE(CY$45:CY$50))/$AL6+CY49</f>
        <v>0.42205101524921113</v>
      </c>
      <c r="CZ56" s="23" cm="1">
        <f t="array" aca="1" ref="CZ56" ca="1">-SUMPRODUCT($AP6:$AU6,TRANSPOSE(CZ$45:CZ$50))/$AL6+CZ49</f>
        <v>0.42167966577326854</v>
      </c>
      <c r="DA56" s="23" cm="1">
        <f t="array" aca="1" ref="DA56" ca="1">-SUMPRODUCT($AP6:$AU6,TRANSPOSE(DA$45:DA$50))/$AL6+DA49</f>
        <v>0.42130255050776844</v>
      </c>
      <c r="DB56" s="23" cm="1">
        <f t="array" aca="1" ref="DB56" ca="1">-SUMPRODUCT($AP6:$AU6,TRANSPOSE(DB$45:DB$50))/$AL6+DB49</f>
        <v>0.42092014429092517</v>
      </c>
      <c r="DC56" s="23" cm="1">
        <f t="array" aca="1" ref="DC56" ca="1">-SUMPRODUCT($AP6:$AU6,TRANSPOSE(DC$45:DC$50))/$AL6+DC49</f>
        <v>0.4205329016782518</v>
      </c>
      <c r="DD56" s="23" cm="1">
        <f t="array" aca="1" ref="DD56" ca="1">-SUMPRODUCT($AP6:$AU6,TRANSPOSE(DD$45:DD$50))/$AL6+DD49</f>
        <v>0.4201412574532663</v>
      </c>
      <c r="DE56" s="23" cm="1">
        <f t="array" aca="1" ref="DE56" ca="1">-SUMPRODUCT($AP6:$AU6,TRANSPOSE(DE$45:DE$50))/$AL6+DE49</f>
        <v>0.41974562716177932</v>
      </c>
      <c r="DF56" s="23" cm="1">
        <f t="array" aca="1" ref="DF56" ca="1">-SUMPRODUCT($AP6:$AU6,TRANSPOSE(DF$45:DF$50))/$AL6+DF49</f>
        <v>0.41934640766438341</v>
      </c>
      <c r="DG56" s="23" cm="1">
        <f t="array" aca="1" ref="DG56" ca="1">-SUMPRODUCT($AP6:$AU6,TRANSPOSE(DG$45:DG$50))/$AL6+DG49</f>
        <v>0.41894397770224928</v>
      </c>
      <c r="DH56" s="23" cm="1">
        <f t="array" aca="1" ref="DH56" ca="1">-SUMPRODUCT($AP6:$AU6,TRANSPOSE(DH$45:DH$50))/$AL6+DH49</f>
        <v>0.41853869847181996</v>
      </c>
      <c r="DI56" s="23" cm="1">
        <f t="array" aca="1" ref="DI56" ca="1">-SUMPRODUCT($AP6:$AU6,TRANSPOSE(DI$45:DI$50))/$AL6+DI49</f>
        <v>0.4181309142044678</v>
      </c>
      <c r="DJ56" s="23" cm="1">
        <f t="array" aca="1" ref="DJ56" ca="1">-SUMPRODUCT($AP6:$AU6,TRANSPOSE(DJ$45:DJ$50))/$AL6+DJ49</f>
        <v>0.41772095274763343</v>
      </c>
      <c r="DK56" s="23" cm="1">
        <f t="array" aca="1" ref="DK56" ca="1">-SUMPRODUCT($AP6:$AU6,TRANSPOSE(DK$45:DK$50))/$AL6+DK49</f>
        <v>0.41730912614439042</v>
      </c>
      <c r="DL56" s="23" cm="1">
        <f t="array" aca="1" ref="DL56" ca="1">-SUMPRODUCT($AP6:$AU6,TRANSPOSE(DL$45:DL$50))/$AL6+DL49</f>
        <v>0.41689573120878254</v>
      </c>
      <c r="DM56" s="23" cm="1">
        <f t="array" aca="1" ref="DM56" ca="1">-SUMPRODUCT($AP6:$AU6,TRANSPOSE(DM$45:DM$50))/$AL6+DM49</f>
        <v>0.41648105009464792</v>
      </c>
      <c r="DN56" s="23" cm="1">
        <f t="array" aca="1" ref="DN56" ca="1">-SUMPRODUCT($AP6:$AU6,TRANSPOSE(DN$45:DN$50))/$AL6+DN49</f>
        <v>0.41606535085598539</v>
      </c>
      <c r="DO56" s="23" cm="1">
        <f t="array" aca="1" ref="DO56" ca="1">-SUMPRODUCT($AP6:$AU6,TRANSPOSE(DO$45:DO$50))/$AL6+DO49</f>
        <v>0.41564888799722643</v>
      </c>
      <c r="DP56" s="23" cm="1">
        <f t="array" aca="1" ref="DP56" ca="1">-SUMPRODUCT($AP6:$AU6,TRANSPOSE(DP$45:DP$50))/$AL6+DP49</f>
        <v>0.41523190301205548</v>
      </c>
      <c r="DQ56" s="23" cm="1">
        <f t="array" aca="1" ref="DQ56" ca="1">-SUMPRODUCT($AP6:$AU6,TRANSPOSE(DQ$45:DQ$50))/$AL6+DQ49</f>
        <v>0.41481462490967302</v>
      </c>
      <c r="DR56" s="23" cm="1">
        <f t="array" aca="1" ref="DR56" ca="1">-SUMPRODUCT($AP6:$AU6,TRANSPOSE(DR$45:DR$50))/$AL6+DR49</f>
        <v>0.41439727072761917</v>
      </c>
      <c r="DS56" s="23" cm="1">
        <f t="array" aca="1" ref="DS56" ca="1">-SUMPRODUCT($AP6:$AU6,TRANSPOSE(DS$45:DS$50))/$AL6+DS49</f>
        <v>0.41398004603047422</v>
      </c>
      <c r="DT56" s="23" cm="1">
        <f t="array" aca="1" ref="DT56" ca="1">-SUMPRODUCT($AP6:$AU6,TRANSPOSE(DT$45:DT$50))/$AL6+DT49</f>
        <v>0.41356314539392769</v>
      </c>
      <c r="DU56" s="23" cm="1">
        <f t="array" aca="1" ref="DU56" ca="1">-SUMPRODUCT($AP6:$AU6,TRANSPOSE(DU$45:DU$50))/$AL6+DU49</f>
        <v>0.41314675287386254</v>
      </c>
      <c r="DV56" s="23" cm="1">
        <f t="array" aca="1" ref="DV56" ca="1">-SUMPRODUCT($AP6:$AU6,TRANSPOSE(DV$45:DV$50))/$AL6+DV49</f>
        <v>0.41273104246023329</v>
      </c>
      <c r="DW56" s="23" cm="1">
        <f t="array" aca="1" ref="DW56" ca="1">-SUMPRODUCT($AP6:$AU6,TRANSPOSE(DW$45:DW$50))/$AL6+DW49</f>
        <v>0.41231617851563163</v>
      </c>
      <c r="DX56" s="23" cm="1">
        <f t="array" aca="1" ref="DX56" ca="1">-SUMPRODUCT($AP6:$AU6,TRANSPOSE(DX$45:DX$50))/$AL6+DX49</f>
        <v>0.41190231619853807</v>
      </c>
      <c r="DY56" s="23" cm="1">
        <f t="array" aca="1" ref="DY56" ca="1">-SUMPRODUCT($AP6:$AU6,TRANSPOSE(DY$45:DY$50))/$AL6+DY49</f>
        <v>0.41148960187133682</v>
      </c>
      <c r="DZ56" s="23" cm="1">
        <f t="array" aca="1" ref="DZ56" ca="1">-SUMPRODUCT($AP6:$AU6,TRANSPOSE(DZ$45:DZ$50))/$AL6+DZ49</f>
        <v>0.41107817349324521</v>
      </c>
      <c r="EA56" s="23" cm="1">
        <f t="array" aca="1" ref="EA56" ca="1">-SUMPRODUCT($AP6:$AU6,TRANSPOSE(EA$45:EA$50))/$AL6+EA49</f>
        <v>0.41066816099837228</v>
      </c>
      <c r="EB56" s="23" cm="1">
        <f t="array" aca="1" ref="EB56" ca="1">-SUMPRODUCT($AP6:$AU6,TRANSPOSE(EB$45:EB$50))/$AL6+EB49</f>
        <v>0.41025968665916562</v>
      </c>
      <c r="EC56" s="23" cm="1">
        <f t="array" aca="1" ref="EC56" ca="1">-SUMPRODUCT($AP6:$AU6,TRANSPOSE(EC$45:EC$50))/$AL6+EC49</f>
        <v>0.40985286543555188</v>
      </c>
      <c r="ED56" s="23" cm="1">
        <f t="array" aca="1" ref="ED56" ca="1">-SUMPRODUCT($AP6:$AU6,TRANSPOSE(ED$45:ED$50))/$AL6+ED49</f>
        <v>0.40944780531010355</v>
      </c>
      <c r="EE56" s="23" cm="1">
        <f t="array" aca="1" ref="EE56" ca="1">-SUMPRODUCT($AP6:$AU6,TRANSPOSE(EE$45:EE$50))/$AL6+EE49</f>
        <v>0.4090446076095951</v>
      </c>
      <c r="EF56" s="23" cm="1">
        <f t="array" aca="1" ref="EF56" ca="1">-SUMPRODUCT($AP6:$AU6,TRANSPOSE(EF$45:EF$50))/$AL6+EF49</f>
        <v>0.40864336731332968</v>
      </c>
      <c r="EG56" s="23" cm="1">
        <f t="array" aca="1" ref="EG56" ca="1">-SUMPRODUCT($AP6:$AU6,TRANSPOSE(EG$45:EG$50))/$AL6+EG49</f>
        <v>0.40824417334862861</v>
      </c>
      <c r="EH56" s="23" cm="1">
        <f t="array" aca="1" ref="EH56" ca="1">-SUMPRODUCT($AP6:$AU6,TRANSPOSE(EH$45:EH$50))/$AL6+EH49</f>
        <v>0.40784710887389281</v>
      </c>
      <c r="EI56" s="23" cm="1">
        <f t="array" aca="1" ref="EI56" ca="1">-SUMPRODUCT($AP6:$AU6,TRANSPOSE(EI$45:EI$50))/$AL6+EI49</f>
        <v>0.40745225154964332</v>
      </c>
      <c r="EJ56" s="23" cm="1">
        <f t="array" aca="1" ref="EJ56" ca="1">-SUMPRODUCT($AP6:$AU6,TRANSPOSE(EJ$45:EJ$50))/$AL6+EJ49</f>
        <v>0.40705967379795549</v>
      </c>
      <c r="EK56" s="23" cm="1">
        <f t="array" aca="1" ref="EK56" ca="1">-SUMPRODUCT($AP6:$AU6,TRANSPOSE(EK$45:EK$50))/$AL6+EK49</f>
        <v>0.40666944305069969</v>
      </c>
      <c r="EL56" s="23" cm="1">
        <f t="array" aca="1" ref="EL56" ca="1">-SUMPRODUCT($AP6:$AU6,TRANSPOSE(EL$45:EL$50))/$AL6+EL49</f>
        <v>0.40628162198700063</v>
      </c>
      <c r="EM56" s="23" cm="1">
        <f t="array" aca="1" ref="EM56" ca="1">-SUMPRODUCT($AP6:$AU6,TRANSPOSE(EM$45:EM$50))/$AL6+EM49</f>
        <v>0.40589626876031554</v>
      </c>
      <c r="EN56" s="23" cm="1">
        <f t="array" aca="1" ref="EN56" ca="1">-SUMPRODUCT($AP6:$AU6,TRANSPOSE(EN$45:EN$50))/$AL6+EN49</f>
        <v>0.40551343721553712</v>
      </c>
      <c r="EO56" s="23" cm="1">
        <f t="array" aca="1" ref="EO56" ca="1">-SUMPRODUCT($AP6:$AU6,TRANSPOSE(EO$45:EO$50))/$AL6+EO49</f>
        <v>0.40513317709650765</v>
      </c>
      <c r="EP56" s="23" cm="1">
        <f t="array" aca="1" ref="EP56" ca="1">-SUMPRODUCT($AP6:$AU6,TRANSPOSE(EP$45:EP$50))/$AL6+EP49</f>
        <v>0.40475553424432897</v>
      </c>
      <c r="EQ56" s="23" cm="1">
        <f t="array" aca="1" ref="EQ56" ca="1">-SUMPRODUCT($AP6:$AU6,TRANSPOSE(EQ$45:EQ$50))/$AL6+EQ49</f>
        <v>0.40438055078684232</v>
      </c>
      <c r="ER56" s="23" cm="1">
        <f t="array" aca="1" ref="ER56" ca="1">-SUMPRODUCT($AP6:$AU6,TRANSPOSE(ER$45:ER$50))/$AL6+ER49</f>
        <v>0.40400826531963924</v>
      </c>
      <c r="ES56" s="23" cm="1">
        <f t="array" aca="1" ref="ES56" ca="1">-SUMPRODUCT($AP6:$AU6,TRANSPOSE(ES$45:ES$50))/$AL6+ES49</f>
        <v>0.4036387130789571</v>
      </c>
    </row>
    <row r="57" spans="1:149">
      <c r="A57" s="6">
        <f ca="1">LN((RAND()^(-Results!$E$4))-1)</f>
        <v>3.1582952083046836</v>
      </c>
      <c r="B57" s="6">
        <f ca="1">LN((RAND()^(-Results!$E$4))-1)</f>
        <v>0.30739529921297537</v>
      </c>
      <c r="C57" s="6">
        <f ca="1">LN((RAND()^(-Results!$E$4))-1)</f>
        <v>-4.5257002597226939E-2</v>
      </c>
      <c r="D57" s="6">
        <f ca="1">LN((RAND()^(-Results!$E$4))-1)</f>
        <v>0.48398293767842043</v>
      </c>
      <c r="E57" s="6">
        <f ca="1">LN((RAND()^(-Results!$E$4))-1)</f>
        <v>1.5827390580307015</v>
      </c>
      <c r="F57" s="6">
        <f ca="1">LN((RAND()^(-Results!$E$4))-1)</f>
        <v>-0.16444574747003496</v>
      </c>
      <c r="G57" s="6">
        <f ca="1">LN((RAND()^(-Results!$E$4))-1)</f>
        <v>2.1489799767423152</v>
      </c>
      <c r="H57" s="6">
        <f t="shared" ca="1" si="5"/>
        <v>-0.30656098646428331</v>
      </c>
      <c r="I57" s="10">
        <f ca="1">SUMPRODUCT(J57:O57,Results!B$12:G$12)+Results!$E$5*H57</f>
        <v>10.875554907136884</v>
      </c>
      <c r="J57" s="10">
        <f ca="1">SUMPRODUCT($A57:$F57,Results!$B$15:$G$15)</f>
        <v>4.4004127558564647</v>
      </c>
      <c r="K57" s="10">
        <f ca="1">SUMPRODUCT($A57:$F57,Results!$B$16:$G$16)</f>
        <v>12.36005789791543</v>
      </c>
      <c r="L57" s="10">
        <f ca="1">SUMPRODUCT($A57:$F57,Results!$B$17:$G$17)</f>
        <v>4.2759557855717585</v>
      </c>
      <c r="M57" s="10">
        <f ca="1">SUMPRODUCT($A57:$F57,Results!$B$18:$G$18)</f>
        <v>-0.7232882134626657</v>
      </c>
      <c r="N57" s="10">
        <f ca="1">SUMPRODUCT($A57:$F57,Results!$B$19:$G$19)</f>
        <v>6.4475500612125884</v>
      </c>
      <c r="O57" s="10">
        <f ca="1">SUMPRODUCT($A57:$F57,Results!$B$20:$G$20)</f>
        <v>-2.3946040950394125</v>
      </c>
      <c r="P57" s="10" cm="1">
        <f t="array" aca="1" ref="P57" ca="1">SUMPRODUCT(J57:O57,TRANSPOSE(BL$20:BL$25))+$AD$20-$BL$27</f>
        <v>11.015962168944807</v>
      </c>
      <c r="Q57" s="10" cm="1">
        <f t="array" aca="1" ref="Q57" ca="1">SUMPRODUCT(J57:O57,TRANSPOSE(ES$20:ES$25))+$AD$20-$ES$27</f>
        <v>12.632979367668419</v>
      </c>
      <c r="R57" s="10">
        <f ca="1">I57-Results!$E$5*H57</f>
        <v>12.714920825922583</v>
      </c>
      <c r="S57" s="10" cm="1">
        <f t="array" aca="1" ref="S57" ca="1">SUMPRODUCT(J57:O57,TRANSPOSE(AR$28:AR$33))+$AD$20-$AC$26</f>
        <v>5.1822678786453356</v>
      </c>
      <c r="T57" s="10">
        <f ca="1">SUMPRODUCT(J57:O57,Results!K$9:P$9)</f>
        <v>12.784214704924414</v>
      </c>
      <c r="U57" s="10">
        <f ca="1">SUMPRODUCT(J57:O57,Results!K$9:P$9)+$AD$20-$AC$31</f>
        <v>12.887231109810235</v>
      </c>
      <c r="V57" s="10">
        <f t="shared" ca="1" si="6"/>
        <v>-0.14040726180792262</v>
      </c>
      <c r="W57" s="10">
        <f t="shared" ca="1" si="7"/>
        <v>-1.757424460531535</v>
      </c>
      <c r="X57" s="10">
        <f t="shared" ca="1" si="8"/>
        <v>-1.839365918785699</v>
      </c>
      <c r="Y57" s="10">
        <f t="shared" ca="1" si="9"/>
        <v>5.6932870284915484</v>
      </c>
      <c r="Z57" s="10">
        <f t="shared" ca="1" si="10"/>
        <v>-0.19691668715218569</v>
      </c>
      <c r="AA57" s="10">
        <f t="shared" ca="1" si="11"/>
        <v>-2.0116762026733515</v>
      </c>
      <c r="AY57" s="23" cm="1">
        <f t="array" aca="1" ref="AY57" ca="1">-SUMPRODUCT($AP7:$AU7,TRANSPOSE(AY$45:AY$50))/$AL7+AY50</f>
        <v>-0.17237397268358717</v>
      </c>
      <c r="AZ57" s="23" cm="1">
        <f t="array" aca="1" ref="AZ57" ca="1">-SUMPRODUCT($AP7:$AU7,TRANSPOSE(AZ$45:AZ$50))/$AL7+AZ50</f>
        <v>-0.19764301568830669</v>
      </c>
      <c r="BA57" s="23" cm="1">
        <f t="array" aca="1" ref="BA57" ca="1">-SUMPRODUCT($AP7:$AU7,TRANSPOSE(BA$45:BA$50))/$AL7+BA50</f>
        <v>-0.20361259431619039</v>
      </c>
      <c r="BB57" s="23" cm="1">
        <f t="array" aca="1" ref="BB57" ca="1">-SUMPRODUCT($AP7:$AU7,TRANSPOSE(BB$45:BB$50))/$AL7+BB50</f>
        <v>-0.20633301609484747</v>
      </c>
      <c r="BC57" s="23" cm="1">
        <f t="array" aca="1" ref="BC57" ca="1">-SUMPRODUCT($AP7:$AU7,TRANSPOSE(BC$45:BC$50))/$AL7+BC50</f>
        <v>-0.20785428029575148</v>
      </c>
      <c r="BD57" s="23" cm="1">
        <f t="array" aca="1" ref="BD57" ca="1">-SUMPRODUCT($AP7:$AU7,TRANSPOSE(BD$45:BD$50))/$AL7+BD50</f>
        <v>-0.20885128852483253</v>
      </c>
      <c r="BE57" s="23" cm="1">
        <f t="array" aca="1" ref="BE57" ca="1">-SUMPRODUCT($AP7:$AU7,TRANSPOSE(BE$45:BE$50))/$AL7+BE50</f>
        <v>-0.20958573516753382</v>
      </c>
      <c r="BF57" s="23" cm="1">
        <f t="array" aca="1" ref="BF57" ca="1">-SUMPRODUCT($AP7:$AU7,TRANSPOSE(BF$45:BF$50))/$AL7+BF50</f>
        <v>-0.21017793633213427</v>
      </c>
      <c r="BG57" s="23" cm="1">
        <f t="array" aca="1" ref="BG57" ca="1">-SUMPRODUCT($AP7:$AU7,TRANSPOSE(BG$45:BG$50))/$AL7+BG50</f>
        <v>-0.21068853300247109</v>
      </c>
      <c r="BH57" s="23" cm="1">
        <f t="array" aca="1" ref="BH57" ca="1">-SUMPRODUCT($AP7:$AU7,TRANSPOSE(BH$45:BH$50))/$AL7+BH50</f>
        <v>-0.21115050337375646</v>
      </c>
      <c r="BI57" s="23" cm="1">
        <f t="array" aca="1" ref="BI57" ca="1">-SUMPRODUCT($AP7:$AU7,TRANSPOSE(BI$45:BI$50))/$AL7+BI50</f>
        <v>-0.21158284295540197</v>
      </c>
      <c r="BJ57" s="23" cm="1">
        <f t="array" aca="1" ref="BJ57" ca="1">-SUMPRODUCT($AP7:$AU7,TRANSPOSE(BJ$45:BJ$50))/$AL7+BJ50</f>
        <v>-0.21199700489825968</v>
      </c>
      <c r="BK57" s="23" cm="1">
        <f t="array" aca="1" ref="BK57" ca="1">-SUMPRODUCT($AP7:$AU7,TRANSPOSE(BK$45:BK$50))/$AL7+BK50</f>
        <v>-0.21240013772267077</v>
      </c>
      <c r="BL57" s="23" cm="1">
        <f t="array" aca="1" ref="BL57" ca="1">-SUMPRODUCT($AP7:$AU7,TRANSPOSE(BL$45:BL$50))/$AL7+BL50</f>
        <v>-0.2127968128655896</v>
      </c>
      <c r="BM57" s="23" cm="1">
        <f t="array" aca="1" ref="BM57" ca="1">-SUMPRODUCT($AP7:$AU7,TRANSPOSE(BM$45:BM$50))/$AL7+BM50</f>
        <v>-0.21318999427444418</v>
      </c>
      <c r="BN57" s="23" cm="1">
        <f t="array" aca="1" ref="BN57" ca="1">-SUMPRODUCT($AP7:$AU7,TRANSPOSE(BN$45:BN$50))/$AL7+BN50</f>
        <v>-0.21358160756147701</v>
      </c>
      <c r="BO57" s="23" cm="1">
        <f t="array" aca="1" ref="BO57" ca="1">-SUMPRODUCT($AP7:$AU7,TRANSPOSE(BO$45:BO$50))/$AL7+BO50</f>
        <v>-0.2139728876165668</v>
      </c>
      <c r="BP57" s="23" cm="1">
        <f t="array" aca="1" ref="BP57" ca="1">-SUMPRODUCT($AP7:$AU7,TRANSPOSE(BP$45:BP$50))/$AL7+BP50</f>
        <v>-0.21436459855382575</v>
      </c>
      <c r="BQ57" s="23" cm="1">
        <f t="array" aca="1" ref="BQ57" ca="1">-SUMPRODUCT($AP7:$AU7,TRANSPOSE(BQ$45:BQ$50))/$AL7+BQ50</f>
        <v>-0.21475717735360528</v>
      </c>
      <c r="BR57" s="23" cm="1">
        <f t="array" aca="1" ref="BR57" ca="1">-SUMPRODUCT($AP7:$AU7,TRANSPOSE(BR$45:BR$50))/$AL7+BR50</f>
        <v>-0.21515083037633251</v>
      </c>
      <c r="BS57" s="23" cm="1">
        <f t="array" aca="1" ref="BS57" ca="1">-SUMPRODUCT($AP7:$AU7,TRANSPOSE(BS$45:BS$50))/$AL7+BS50</f>
        <v>-0.21554559988881478</v>
      </c>
      <c r="BT57" s="23" cm="1">
        <f t="array" aca="1" ref="BT57" ca="1">-SUMPRODUCT($AP7:$AU7,TRANSPOSE(BT$45:BT$50))/$AL7+BT50</f>
        <v>-0.2159414109822094</v>
      </c>
      <c r="BU57" s="23" cm="1">
        <f t="array" aca="1" ref="BU57" ca="1">-SUMPRODUCT($AP7:$AU7,TRANSPOSE(BU$45:BU$50))/$AL7+BU50</f>
        <v>-0.21633810534100506</v>
      </c>
      <c r="BV57" s="23" cm="1">
        <f t="array" aca="1" ref="BV57" ca="1">-SUMPRODUCT($AP7:$AU7,TRANSPOSE(BV$45:BV$50))/$AL7+BV50</f>
        <v>-0.21673546598454344</v>
      </c>
      <c r="BW57" s="23" cm="1">
        <f t="array" aca="1" ref="BW57" ca="1">-SUMPRODUCT($AP7:$AU7,TRANSPOSE(BW$45:BW$50))/$AL7+BW50</f>
        <v>-0.21713323567217391</v>
      </c>
      <c r="BX57" s="23" cm="1">
        <f t="array" aca="1" ref="BX57" ca="1">-SUMPRODUCT($AP7:$AU7,TRANSPOSE(BX$45:BX$50))/$AL7+BX50</f>
        <v>-0.21753113076734751</v>
      </c>
      <c r="BY57" s="23" cm="1">
        <f t="array" aca="1" ref="BY57" ca="1">-SUMPRODUCT($AP7:$AU7,TRANSPOSE(BY$45:BY$50))/$AL7+BY50</f>
        <v>-0.21792885178299484</v>
      </c>
      <c r="BZ57" s="23" cm="1">
        <f t="array" aca="1" ref="BZ57" ca="1">-SUMPRODUCT($AP7:$AU7,TRANSPOSE(BZ$45:BZ$50))/$AL7+BZ50</f>
        <v>-0.21832609145685045</v>
      </c>
      <c r="CA57" s="23" cm="1">
        <f t="array" aca="1" ref="CA57" ca="1">-SUMPRODUCT($AP7:$AU7,TRANSPOSE(CA$45:CA$50))/$AL7+CA50</f>
        <v>-0.21872254095721785</v>
      </c>
      <c r="CB57" s="23" cm="1">
        <f t="array" aca="1" ref="CB57" ca="1">-SUMPRODUCT($AP7:$AU7,TRANSPOSE(CB$45:CB$50))/$AL7+CB50</f>
        <v>-0.21911789465201786</v>
      </c>
      <c r="CC57" s="23" cm="1">
        <f t="array" aca="1" ref="CC57" ca="1">-SUMPRODUCT($AP7:$AU7,TRANSPOSE(CC$45:CC$50))/$AL7+CC50</f>
        <v>-0.21951185375882371</v>
      </c>
      <c r="CD57" s="23" cm="1">
        <f t="array" aca="1" ref="CD57" ca="1">-SUMPRODUCT($AP7:$AU7,TRANSPOSE(CD$45:CD$50))/$AL7+CD50</f>
        <v>-0.2199041291132392</v>
      </c>
      <c r="CE57" s="23" cm="1">
        <f t="array" aca="1" ref="CE57" ca="1">-SUMPRODUCT($AP7:$AU7,TRANSPOSE(CE$45:CE$50))/$AL7+CE50</f>
        <v>-0.2202944432360007</v>
      </c>
      <c r="CF57" s="23" cm="1">
        <f t="array" aca="1" ref="CF57" ca="1">-SUMPRODUCT($AP7:$AU7,TRANSPOSE(CF$45:CF$50))/$AL7+CF50</f>
        <v>-0.22068253183813127</v>
      </c>
      <c r="CG57" s="23" cm="1">
        <f t="array" aca="1" ref="CG57" ca="1">-SUMPRODUCT($AP7:$AU7,TRANSPOSE(CG$45:CG$50))/$AL7+CG50</f>
        <v>-0.22106814487341014</v>
      </c>
      <c r="CH57" s="23" cm="1">
        <f t="array" aca="1" ref="CH57" ca="1">-SUMPRODUCT($AP7:$AU7,TRANSPOSE(CH$45:CH$50))/$AL7+CH50</f>
        <v>-0.22145104722503064</v>
      </c>
      <c r="CI57" s="23" cm="1">
        <f t="array" aca="1" ref="CI57" ca="1">-SUMPRODUCT($AP7:$AU7,TRANSPOSE(CI$45:CI$50))/$AL7+CI50</f>
        <v>-0.22183101909637579</v>
      </c>
      <c r="CJ57" s="23" cm="1">
        <f t="array" aca="1" ref="CJ57" ca="1">-SUMPRODUCT($AP7:$AU7,TRANSPOSE(CJ$45:CJ$50))/$AL7+CJ50</f>
        <v>-0.22220785616278557</v>
      </c>
      <c r="CK57" s="23" cm="1">
        <f t="array" aca="1" ref="CK57" ca="1">-SUMPRODUCT($AP7:$AU7,TRANSPOSE(CK$45:CK$50))/$AL7+CK50</f>
        <v>-0.22258136953099023</v>
      </c>
      <c r="CL57" s="23" cm="1">
        <f t="array" aca="1" ref="CL57" ca="1">-SUMPRODUCT($AP7:$AU7,TRANSPOSE(CL$45:CL$50))/$AL7+CL50</f>
        <v>-0.22295138554476696</v>
      </c>
      <c r="CM57" s="23" cm="1">
        <f t="array" aca="1" ref="CM57" ca="1">-SUMPRODUCT($AP7:$AU7,TRANSPOSE(CM$45:CM$50))/$AL7+CM50</f>
        <v>-0.22331774546884328</v>
      </c>
      <c r="CN57" s="23" cm="1">
        <f t="array" aca="1" ref="CN57" ca="1">-SUMPRODUCT($AP7:$AU7,TRANSPOSE(CN$45:CN$50))/$AL7+CN50</f>
        <v>-0.22368030507773093</v>
      </c>
      <c r="CO57" s="23" cm="1">
        <f t="array" aca="1" ref="CO57" ca="1">-SUMPRODUCT($AP7:$AU7,TRANSPOSE(CO$45:CO$50))/$AL7+CO50</f>
        <v>-0.22403893417176854</v>
      </c>
      <c r="CP57" s="23" cm="1">
        <f t="array" aca="1" ref="CP57" ca="1">-SUMPRODUCT($AP7:$AU7,TRANSPOSE(CP$45:CP$50))/$AL7+CP50</f>
        <v>-0.22439351603897448</v>
      </c>
      <c r="CQ57" s="23" cm="1">
        <f t="array" aca="1" ref="CQ57" ca="1">-SUMPRODUCT($AP7:$AU7,TRANSPOSE(CQ$45:CQ$50))/$AL7+CQ50</f>
        <v>-0.22474394687822769</v>
      </c>
      <c r="CR57" s="23" cm="1">
        <f t="array" aca="1" ref="CR57" ca="1">-SUMPRODUCT($AP7:$AU7,TRANSPOSE(CR$45:CR$50))/$AL7+CR50</f>
        <v>-0.22509013519668475</v>
      </c>
      <c r="CS57" s="23" cm="1">
        <f t="array" aca="1" ref="CS57" ca="1">-SUMPRODUCT($AP7:$AU7,TRANSPOSE(CS$45:CS$50))/$AL7+CS50</f>
        <v>-0.22543200119212872</v>
      </c>
      <c r="CT57" s="23" cm="1">
        <f t="array" aca="1" ref="CT57" ca="1">-SUMPRODUCT($AP7:$AU7,TRANSPOSE(CT$45:CT$50))/$AL7+CT50</f>
        <v>-0.22576947612906315</v>
      </c>
      <c r="CU57" s="23" cm="1">
        <f t="array" aca="1" ref="CU57" ca="1">-SUMPRODUCT($AP7:$AU7,TRANSPOSE(CU$45:CU$50))/$AL7+CU50</f>
        <v>-0.22610250171575669</v>
      </c>
      <c r="CV57" s="23" cm="1">
        <f t="array" aca="1" ref="CV57" ca="1">-SUMPRODUCT($AP7:$AU7,TRANSPOSE(CV$45:CV$50))/$AL7+CV50</f>
        <v>-0.22643102948807936</v>
      </c>
      <c r="CW57" s="23" cm="1">
        <f t="array" aca="1" ref="CW57" ca="1">-SUMPRODUCT($AP7:$AU7,TRANSPOSE(CW$45:CW$50))/$AL7+CW50</f>
        <v>-0.22675502020480312</v>
      </c>
      <c r="CX57" s="23" cm="1">
        <f t="array" aca="1" ref="CX57" ca="1">-SUMPRODUCT($AP7:$AU7,TRANSPOSE(CX$45:CX$50))/$AL7+CX50</f>
        <v>-0.22707444325804957</v>
      </c>
      <c r="CY57" s="23" cm="1">
        <f t="array" aca="1" ref="CY57" ca="1">-SUMPRODUCT($AP7:$AU7,TRANSPOSE(CY$45:CY$50))/$AL7+CY50</f>
        <v>-0.22738927610172655</v>
      </c>
      <c r="CZ57" s="23" cm="1">
        <f t="array" aca="1" ref="CZ57" ca="1">-SUMPRODUCT($AP7:$AU7,TRANSPOSE(CZ$45:CZ$50))/$AL7+CZ50</f>
        <v>-0.22769950370008785</v>
      </c>
      <c r="DA57" s="23" cm="1">
        <f t="array" aca="1" ref="DA57" ca="1">-SUMPRODUCT($AP7:$AU7,TRANSPOSE(DA$45:DA$50))/$AL7+DA50</f>
        <v>-0.22800511799794759</v>
      </c>
      <c r="DB57" s="23" cm="1">
        <f t="array" aca="1" ref="DB57" ca="1">-SUMPRODUCT($AP7:$AU7,TRANSPOSE(DB$45:DB$50))/$AL7+DB50</f>
        <v>-0.22830611741358733</v>
      </c>
      <c r="DC57" s="23" cm="1">
        <f t="array" aca="1" ref="DC57" ca="1">-SUMPRODUCT($AP7:$AU7,TRANSPOSE(DC$45:DC$50))/$AL7+DC50</f>
        <v>-0.2286025063549717</v>
      </c>
      <c r="DD57" s="23" cm="1">
        <f t="array" aca="1" ref="DD57" ca="1">-SUMPRODUCT($AP7:$AU7,TRANSPOSE(DD$45:DD$50))/$AL7+DD50</f>
        <v>-0.22889429475955014</v>
      </c>
      <c r="DE57" s="23" cm="1">
        <f t="array" aca="1" ref="DE57" ca="1">-SUMPRODUCT($AP7:$AU7,TRANSPOSE(DE$45:DE$50))/$AL7+DE50</f>
        <v>-0.22918149765763807</v>
      </c>
      <c r="DF57" s="23" cm="1">
        <f t="array" aca="1" ref="DF57" ca="1">-SUMPRODUCT($AP7:$AU7,TRANSPOSE(DF$45:DF$50))/$AL7+DF50</f>
        <v>-0.22946413475914504</v>
      </c>
      <c r="DG57" s="23" cm="1">
        <f t="array" aca="1" ref="DG57" ca="1">-SUMPRODUCT($AP7:$AU7,TRANSPOSE(DG$45:DG$50))/$AL7+DG50</f>
        <v>-0.22974223006323549</v>
      </c>
      <c r="DH57" s="23" cm="1">
        <f t="array" aca="1" ref="DH57" ca="1">-SUMPRODUCT($AP7:$AU7,TRANSPOSE(DH$45:DH$50))/$AL7+DH50</f>
        <v>-0.23001581149036537</v>
      </c>
      <c r="DI57" s="23" cm="1">
        <f t="array" aca="1" ref="DI57" ca="1">-SUMPRODUCT($AP7:$AU7,TRANSPOSE(DI$45:DI$50))/$AL7+DI50</f>
        <v>-0.23028491053602707</v>
      </c>
      <c r="DJ57" s="23" cm="1">
        <f t="array" aca="1" ref="DJ57" ca="1">-SUMPRODUCT($AP7:$AU7,TRANSPOSE(DJ$45:DJ$50))/$AL7+DJ50</f>
        <v>-0.23054956194545487</v>
      </c>
      <c r="DK57" s="23" cm="1">
        <f t="array" aca="1" ref="DK57" ca="1">-SUMPRODUCT($AP7:$AU7,TRANSPOSE(DK$45:DK$50))/$AL7+DK50</f>
        <v>-0.23080980340848445</v>
      </c>
      <c r="DL57" s="23" cm="1">
        <f t="array" aca="1" ref="DL57" ca="1">-SUMPRODUCT($AP7:$AU7,TRANSPOSE(DL$45:DL$50))/$AL7+DL50</f>
        <v>-0.23106567527371852</v>
      </c>
      <c r="DM57" s="23" cm="1">
        <f t="array" aca="1" ref="DM57" ca="1">-SUMPRODUCT($AP7:$AU7,TRANSPOSE(DM$45:DM$50))/$AL7+DM50</f>
        <v>-0.23131722028113233</v>
      </c>
      <c r="DN57" s="23" cm="1">
        <f t="array" aca="1" ref="DN57" ca="1">-SUMPRODUCT($AP7:$AU7,TRANSPOSE(DN$45:DN$50))/$AL7+DN50</f>
        <v>-0.23156448331223797</v>
      </c>
      <c r="DO57" s="23" cm="1">
        <f t="array" aca="1" ref="DO57" ca="1">-SUMPRODUCT($AP7:$AU7,TRANSPOSE(DO$45:DO$50))/$AL7+DO50</f>
        <v>-0.23180751115693166</v>
      </c>
      <c r="DP57" s="23" cm="1">
        <f t="array" aca="1" ref="DP57" ca="1">-SUMPRODUCT($AP7:$AU7,TRANSPOSE(DP$45:DP$50))/$AL7+DP50</f>
        <v>-0.23204635229615425</v>
      </c>
      <c r="DQ57" s="23" cm="1">
        <f t="array" aca="1" ref="DQ57" ca="1">-SUMPRODUCT($AP7:$AU7,TRANSPOSE(DQ$45:DQ$50))/$AL7+DQ50</f>
        <v>-0.23228105669951538</v>
      </c>
      <c r="DR57" s="23" cm="1">
        <f t="array" aca="1" ref="DR57" ca="1">-SUMPRODUCT($AP7:$AU7,TRANSPOSE(DR$45:DR$50))/$AL7+DR50</f>
        <v>-0.23251167563704839</v>
      </c>
      <c r="DS57" s="23" cm="1">
        <f t="array" aca="1" ref="DS57" ca="1">-SUMPRODUCT($AP7:$AU7,TRANSPOSE(DS$45:DS$50))/$AL7+DS50</f>
        <v>-0.23273826150429458</v>
      </c>
      <c r="DT57" s="23" cm="1">
        <f t="array" aca="1" ref="DT57" ca="1">-SUMPRODUCT($AP7:$AU7,TRANSPOSE(DT$45:DT$50))/$AL7+DT50</f>
        <v>-0.23296086765993887</v>
      </c>
      <c r="DU57" s="23" cm="1">
        <f t="array" aca="1" ref="DU57" ca="1">-SUMPRODUCT($AP7:$AU7,TRANSPOSE(DU$45:DU$50))/$AL7+DU50</f>
        <v>-0.233179548275253</v>
      </c>
      <c r="DV57" s="23" cm="1">
        <f t="array" aca="1" ref="DV57" ca="1">-SUMPRODUCT($AP7:$AU7,TRANSPOSE(DV$45:DV$50))/$AL7+DV50</f>
        <v>-0.23339435819463286</v>
      </c>
      <c r="DW57" s="23" cm="1">
        <f t="array" aca="1" ref="DW57" ca="1">-SUMPRODUCT($AP7:$AU7,TRANSPOSE(DW$45:DW$50))/$AL7+DW50</f>
        <v>-0.2336053528065492</v>
      </c>
      <c r="DX57" s="23" cm="1">
        <f t="array" aca="1" ref="DX57" ca="1">-SUMPRODUCT($AP7:$AU7,TRANSPOSE(DX$45:DX$50))/$AL7+DX50</f>
        <v>-0.23381258792426532</v>
      </c>
      <c r="DY57" s="23" cm="1">
        <f t="array" aca="1" ref="DY57" ca="1">-SUMPRODUCT($AP7:$AU7,TRANSPOSE(DY$45:DY$50))/$AL7+DY50</f>
        <v>-0.23401611967570546</v>
      </c>
      <c r="DZ57" s="23" cm="1">
        <f t="array" aca="1" ref="DZ57" ca="1">-SUMPRODUCT($AP7:$AU7,TRANSPOSE(DZ$45:DZ$50))/$AL7+DZ50</f>
        <v>-0.23421600440189366</v>
      </c>
      <c r="EA57" s="23" cm="1">
        <f t="array" aca="1" ref="EA57" ca="1">-SUMPRODUCT($AP7:$AU7,TRANSPOSE(EA$45:EA$50))/$AL7+EA50</f>
        <v>-0.23441229856341006</v>
      </c>
      <c r="EB57" s="23" cm="1">
        <f t="array" aca="1" ref="EB57" ca="1">-SUMPRODUCT($AP7:$AU7,TRANSPOSE(EB$45:EB$50))/$AL7+EB50</f>
        <v>-0.23460505865434611</v>
      </c>
      <c r="EC57" s="23" cm="1">
        <f t="array" aca="1" ref="EC57" ca="1">-SUMPRODUCT($AP7:$AU7,TRANSPOSE(EC$45:EC$50))/$AL7+EC50</f>
        <v>-0.23479434112326789</v>
      </c>
      <c r="ED57" s="23" cm="1">
        <f t="array" aca="1" ref="ED57" ca="1">-SUMPRODUCT($AP7:$AU7,TRANSPOSE(ED$45:ED$50))/$AL7+ED50</f>
        <v>-0.23498020230072433</v>
      </c>
      <c r="EE57" s="23" cm="1">
        <f t="array" aca="1" ref="EE57" ca="1">-SUMPRODUCT($AP7:$AU7,TRANSPOSE(EE$45:EE$50))/$AL7+EE50</f>
        <v>-0.23516269833286838</v>
      </c>
      <c r="EF57" s="23" cm="1">
        <f t="array" aca="1" ref="EF57" ca="1">-SUMPRODUCT($AP7:$AU7,TRANSPOSE(EF$45:EF$50))/$AL7+EF50</f>
        <v>-0.23534188512077919</v>
      </c>
      <c r="EG57" s="23" cm="1">
        <f t="array" aca="1" ref="EG57" ca="1">-SUMPRODUCT($AP7:$AU7,TRANSPOSE(EG$45:EG$50))/$AL7+EG50</f>
        <v>-0.2355178182651039</v>
      </c>
      <c r="EH57" s="23" cm="1">
        <f t="array" aca="1" ref="EH57" ca="1">-SUMPRODUCT($AP7:$AU7,TRANSPOSE(EH$45:EH$50))/$AL7+EH50</f>
        <v>-0.23569055301565831</v>
      </c>
      <c r="EI57" s="23" cm="1">
        <f t="array" aca="1" ref="EI57" ca="1">-SUMPRODUCT($AP7:$AU7,TRANSPOSE(EI$45:EI$50))/$AL7+EI50</f>
        <v>-0.23586014422564763</v>
      </c>
      <c r="EJ57" s="23" cm="1">
        <f t="array" aca="1" ref="EJ57" ca="1">-SUMPRODUCT($AP7:$AU7,TRANSPOSE(EJ$45:EJ$50))/$AL7+EJ50</f>
        <v>-0.2360266463101916</v>
      </c>
      <c r="EK57" s="23" cm="1">
        <f t="array" aca="1" ref="EK57" ca="1">-SUMPRODUCT($AP7:$AU7,TRANSPOSE(EK$45:EK$50))/$AL7+EK50</f>
        <v>-0.23619011320885641</v>
      </c>
      <c r="EL57" s="23" cm="1">
        <f t="array" aca="1" ref="EL57" ca="1">-SUMPRODUCT($AP7:$AU7,TRANSPOSE(EL$45:EL$50))/$AL7+EL50</f>
        <v>-0.23635059835191607</v>
      </c>
      <c r="EM57" s="23" cm="1">
        <f t="array" aca="1" ref="EM57" ca="1">-SUMPRODUCT($AP7:$AU7,TRANSPOSE(EM$45:EM$50))/$AL7+EM50</f>
        <v>-0.23650815463008179</v>
      </c>
      <c r="EN57" s="23" cm="1">
        <f t="array" aca="1" ref="EN57" ca="1">-SUMPRODUCT($AP7:$AU7,TRANSPOSE(EN$45:EN$50))/$AL7+EN50</f>
        <v>-0.23666283436745658</v>
      </c>
      <c r="EO57" s="23" cm="1">
        <f t="array" aca="1" ref="EO57" ca="1">-SUMPRODUCT($AP7:$AU7,TRANSPOSE(EO$45:EO$50))/$AL7+EO50</f>
        <v>-0.23681468929748697</v>
      </c>
      <c r="EP57" s="23" cm="1">
        <f t="array" aca="1" ref="EP57" ca="1">-SUMPRODUCT($AP7:$AU7,TRANSPOSE(EP$45:EP$50))/$AL7+EP50</f>
        <v>-0.23696377054169737</v>
      </c>
      <c r="EQ57" s="23" cm="1">
        <f t="array" aca="1" ref="EQ57" ca="1">-SUMPRODUCT($AP7:$AU7,TRANSPOSE(EQ$45:EQ$50))/$AL7+EQ50</f>
        <v>-0.23711012859100947</v>
      </c>
      <c r="ER57" s="23" cm="1">
        <f t="array" aca="1" ref="ER57" ca="1">-SUMPRODUCT($AP7:$AU7,TRANSPOSE(ER$45:ER$50))/$AL7+ER50</f>
        <v>-0.23725381328945791</v>
      </c>
      <c r="ES57" s="23" cm="1">
        <f t="array" aca="1" ref="ES57" ca="1">-SUMPRODUCT($AP7:$AU7,TRANSPOSE(ES$45:ES$50))/$AL7+ES50</f>
        <v>-0.23739487382012897</v>
      </c>
    </row>
    <row r="58" spans="1:149">
      <c r="A58" s="6">
        <f ca="1">LN((RAND()^(-Results!$E$4))-1)</f>
        <v>-1.6420687004116554</v>
      </c>
      <c r="B58" s="6">
        <f ca="1">LN((RAND()^(-Results!$E$4))-1)</f>
        <v>1.8064297835852826E-3</v>
      </c>
      <c r="C58" s="6">
        <f ca="1">LN((RAND()^(-Results!$E$4))-1)</f>
        <v>5.4304139410816541</v>
      </c>
      <c r="D58" s="6">
        <f ca="1">LN((RAND()^(-Results!$E$4))-1)</f>
        <v>1.3039988118547263</v>
      </c>
      <c r="E58" s="6">
        <f ca="1">LN((RAND()^(-Results!$E$4))-1)</f>
        <v>2.2887565139722046</v>
      </c>
      <c r="F58" s="6">
        <f ca="1">LN((RAND()^(-Results!$E$4))-1)</f>
        <v>2.4519177149592806</v>
      </c>
      <c r="G58" s="6">
        <f ca="1">LN((RAND()^(-Results!$E$4))-1)</f>
        <v>0.78129865700228951</v>
      </c>
      <c r="H58" s="6">
        <f t="shared" ca="1" si="5"/>
        <v>-1.674242306204309</v>
      </c>
      <c r="I58" s="10">
        <f ca="1">SUMPRODUCT(J58:O58,Results!B$12:G$12)+Results!$E$5*H58</f>
        <v>-24.790079211105834</v>
      </c>
      <c r="J58" s="10">
        <f ca="1">SUMPRODUCT($A58:$F58,Results!$B$15:$G$15)</f>
        <v>5.6083071306363399</v>
      </c>
      <c r="K58" s="10">
        <f ca="1">SUMPRODUCT($A58:$F58,Results!$B$16:$G$16)</f>
        <v>12.785472100729026</v>
      </c>
      <c r="L58" s="10">
        <f ca="1">SUMPRODUCT($A58:$F58,Results!$B$17:$G$17)</f>
        <v>-4.1236598021313462</v>
      </c>
      <c r="M58" s="10">
        <f ca="1">SUMPRODUCT($A58:$F58,Results!$B$18:$G$18)</f>
        <v>2.4598100967720105</v>
      </c>
      <c r="N58" s="10">
        <f ca="1">SUMPRODUCT($A58:$F58,Results!$B$19:$G$19)</f>
        <v>4.5025747579211624</v>
      </c>
      <c r="O58" s="10">
        <f ca="1">SUMPRODUCT($A58:$F58,Results!$B$20:$G$20)</f>
        <v>11.329189406773695</v>
      </c>
      <c r="P58" s="10" cm="1">
        <f t="array" aca="1" ref="P58" ca="1">SUMPRODUCT(J58:O58,TRANSPOSE(BL$20:BL$25))+$AD$20-$BL$27</f>
        <v>-13.049412043277982</v>
      </c>
      <c r="Q58" s="10" cm="1">
        <f t="array" aca="1" ref="Q58" ca="1">SUMPRODUCT(J58:O58,TRANSPOSE(ES$20:ES$25))+$AD$20-$ES$27</f>
        <v>-14.492426430303597</v>
      </c>
      <c r="R58" s="10">
        <f ca="1">I58-Results!$E$5*H58</f>
        <v>-14.74462537387998</v>
      </c>
      <c r="S58" s="10" cm="1">
        <f t="array" aca="1" ref="S58" ca="1">SUMPRODUCT(J58:O58,TRANSPOSE(AR$28:AR$33))+$AD$20-$AC$26</f>
        <v>-4.5228117638027427</v>
      </c>
      <c r="T58" s="10">
        <f ca="1">SUMPRODUCT(J58:O58,Results!K$9:P$9)</f>
        <v>-14.67942046655231</v>
      </c>
      <c r="U58" s="10">
        <f ca="1">SUMPRODUCT(J58:O58,Results!K$9:P$9)+$AD$20-$AC$31</f>
        <v>-14.576404061666491</v>
      </c>
      <c r="V58" s="10">
        <f t="shared" ca="1" si="6"/>
        <v>-11.740667167827851</v>
      </c>
      <c r="W58" s="10">
        <f t="shared" ca="1" si="7"/>
        <v>-10.297652780802236</v>
      </c>
      <c r="X58" s="10">
        <f t="shared" ca="1" si="8"/>
        <v>-10.045453837225853</v>
      </c>
      <c r="Y58" s="10">
        <f t="shared" ca="1" si="9"/>
        <v>-20.267267447303091</v>
      </c>
      <c r="Z58" s="10">
        <f t="shared" ca="1" si="10"/>
        <v>-35.862550805394903</v>
      </c>
      <c r="AA58" s="10">
        <f t="shared" ca="1" si="11"/>
        <v>-10.213675149439343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 spans="1:149">
      <c r="A59" s="6">
        <f ca="1">LN((RAND()^(-Results!$E$4))-1)</f>
        <v>3.2521390499366292</v>
      </c>
      <c r="B59" s="6">
        <f ca="1">LN((RAND()^(-Results!$E$4))-1)</f>
        <v>3.8034794474845879</v>
      </c>
      <c r="C59" s="6">
        <f ca="1">LN((RAND()^(-Results!$E$4))-1)</f>
        <v>4.4559745468455505</v>
      </c>
      <c r="D59" s="6">
        <f ca="1">LN((RAND()^(-Results!$E$4))-1)</f>
        <v>1.1012165461275145</v>
      </c>
      <c r="E59" s="6">
        <f ca="1">LN((RAND()^(-Results!$E$4))-1)</f>
        <v>8.8173111194502845</v>
      </c>
      <c r="F59" s="6">
        <f ca="1">LN((RAND()^(-Results!$E$4))-1)</f>
        <v>1.1636858163511983</v>
      </c>
      <c r="G59" s="6">
        <f ca="1">LN((RAND()^(-Results!$E$4))-1)</f>
        <v>2.5024053058523275</v>
      </c>
      <c r="H59" s="6">
        <f t="shared" ca="1" si="5"/>
        <v>4.6864342645728918E-2</v>
      </c>
      <c r="I59" s="10">
        <f ca="1">SUMPRODUCT(J59:O59,Results!B$12:G$12)+Results!$E$5*H59</f>
        <v>27.808513470429411</v>
      </c>
      <c r="J59" s="10">
        <f ca="1">SUMPRODUCT($A59:$F59,Results!$B$15:$G$15)</f>
        <v>17.381090851536907</v>
      </c>
      <c r="K59" s="10">
        <f ca="1">SUMPRODUCT($A59:$F59,Results!$B$16:$G$16)</f>
        <v>31.174414653891628</v>
      </c>
      <c r="L59" s="10">
        <f ca="1">SUMPRODUCT($A59:$F59,Results!$B$17:$G$17)</f>
        <v>6.8369294935471308</v>
      </c>
      <c r="M59" s="10">
        <f ca="1">SUMPRODUCT($A59:$F59,Results!$B$18:$G$18)</f>
        <v>8.0871429097492804</v>
      </c>
      <c r="N59" s="10">
        <f ca="1">SUMPRODUCT($A59:$F59,Results!$B$19:$G$19)</f>
        <v>7.5389392556467669</v>
      </c>
      <c r="O59" s="10">
        <f ca="1">SUMPRODUCT($A59:$F59,Results!$B$20:$G$20)</f>
        <v>-6.3229586620141029</v>
      </c>
      <c r="P59" s="10" cm="1">
        <f t="array" aca="1" ref="P59" ca="1">SUMPRODUCT(J59:O59,TRANSPOSE(BL$20:BL$25))+$AD$20-$BL$27</f>
        <v>29.678050787729859</v>
      </c>
      <c r="Q59" s="10" cm="1">
        <f t="array" aca="1" ref="Q59" ca="1">SUMPRODUCT(J59:O59,TRANSPOSE(ES$20:ES$25))+$AD$20-$ES$27</f>
        <v>29.665111616460138</v>
      </c>
      <c r="R59" s="10">
        <f ca="1">I59-Results!$E$5*H59</f>
        <v>27.527327414555039</v>
      </c>
      <c r="S59" s="10" cm="1">
        <f t="array" aca="1" ref="S59" ca="1">SUMPRODUCT(J59:O59,TRANSPOSE(AR$28:AR$33))+$AD$20-$AC$26</f>
        <v>27.630866739856714</v>
      </c>
      <c r="T59" s="10">
        <f ca="1">SUMPRODUCT(J59:O59,Results!K$9:P$9)</f>
        <v>28.600922112530554</v>
      </c>
      <c r="U59" s="10">
        <f ca="1">SUMPRODUCT(J59:O59,Results!K$9:P$9)+$AD$20-$AC$31</f>
        <v>28.703938517416375</v>
      </c>
      <c r="V59" s="10">
        <f t="shared" ca="1" si="6"/>
        <v>-1.8695373173004484</v>
      </c>
      <c r="W59" s="10">
        <f t="shared" ca="1" si="7"/>
        <v>-1.856598146030727</v>
      </c>
      <c r="X59" s="10">
        <f t="shared" ca="1" si="8"/>
        <v>0.28118605587437173</v>
      </c>
      <c r="Y59" s="10">
        <f t="shared" ca="1" si="9"/>
        <v>0.17764673057269675</v>
      </c>
      <c r="Z59" s="10">
        <f t="shared" ca="1" si="10"/>
        <v>16.736041876140341</v>
      </c>
      <c r="AA59" s="10">
        <f t="shared" ca="1" si="11"/>
        <v>-0.8954250469869649</v>
      </c>
      <c r="AW59" s="21" t="s">
        <v>107</v>
      </c>
      <c r="AY59" s="13">
        <f t="shared" ref="AY59:CD59" ca="1" si="88">SUMPRODUCT(AY45:AY50,AY52:AY57)</f>
        <v>0.50780555015614126</v>
      </c>
      <c r="AZ59" s="13">
        <f t="shared" ca="1" si="88"/>
        <v>0.77406125355426147</v>
      </c>
      <c r="BA59" s="13">
        <f t="shared" ca="1" si="88"/>
        <v>0.83142727620631773</v>
      </c>
      <c r="BB59" s="13">
        <f t="shared" ca="1" si="88"/>
        <v>0.85412137182806736</v>
      </c>
      <c r="BC59" s="13">
        <f t="shared" ca="1" si="88"/>
        <v>0.86496041712234828</v>
      </c>
      <c r="BD59" s="13">
        <f t="shared" ca="1" si="88"/>
        <v>0.87095320072465743</v>
      </c>
      <c r="BE59" s="13">
        <f t="shared" ca="1" si="88"/>
        <v>0.87460439251777655</v>
      </c>
      <c r="BF59" s="13">
        <f t="shared" ca="1" si="88"/>
        <v>0.87699213180427327</v>
      </c>
      <c r="BG59" s="13">
        <f t="shared" ca="1" si="88"/>
        <v>0.87864024827803267</v>
      </c>
      <c r="BH59" s="13">
        <f t="shared" ca="1" si="88"/>
        <v>0.87982767422810415</v>
      </c>
      <c r="BI59" s="13">
        <f t="shared" ca="1" si="88"/>
        <v>0.88071390858523879</v>
      </c>
      <c r="BJ59" s="13">
        <f t="shared" ca="1" si="88"/>
        <v>0.88139549344890522</v>
      </c>
      <c r="BK59" s="13">
        <f t="shared" ca="1" si="88"/>
        <v>0.88193364673468122</v>
      </c>
      <c r="BL59" s="13">
        <f t="shared" ca="1" si="88"/>
        <v>0.8823687196203166</v>
      </c>
      <c r="BM59" s="13">
        <f t="shared" ca="1" si="88"/>
        <v>0.88272819355579735</v>
      </c>
      <c r="BN59" s="13">
        <f t="shared" ca="1" si="88"/>
        <v>0.88303131542242874</v>
      </c>
      <c r="BO59" s="13">
        <f t="shared" ca="1" si="88"/>
        <v>0.88329189347057391</v>
      </c>
      <c r="BP59" s="13">
        <f t="shared" ca="1" si="88"/>
        <v>0.88352004295015063</v>
      </c>
      <c r="BQ59" s="13">
        <f t="shared" ca="1" si="88"/>
        <v>0.88372330927370035</v>
      </c>
      <c r="BR59" s="13">
        <f t="shared" ca="1" si="88"/>
        <v>0.88390741010892604</v>
      </c>
      <c r="BS59" s="13">
        <f t="shared" ca="1" si="88"/>
        <v>0.8840767374153603</v>
      </c>
      <c r="BT59" s="13">
        <f t="shared" ca="1" si="88"/>
        <v>0.88423470436746643</v>
      </c>
      <c r="BU59" s="13">
        <f t="shared" ca="1" si="88"/>
        <v>0.8843839897468585</v>
      </c>
      <c r="BV59" s="13">
        <f t="shared" ca="1" si="88"/>
        <v>0.88452671315992959</v>
      </c>
      <c r="BW59" s="13">
        <f t="shared" ca="1" si="88"/>
        <v>0.88466456271141369</v>
      </c>
      <c r="BX59" s="13">
        <f t="shared" ca="1" si="88"/>
        <v>0.88479888944244545</v>
      </c>
      <c r="BY59" s="13">
        <f t="shared" ca="1" si="88"/>
        <v>0.88493077817080301</v>
      </c>
      <c r="BZ59" s="13">
        <f t="shared" ca="1" si="88"/>
        <v>0.88506110133282312</v>
      </c>
      <c r="CA59" s="13">
        <f t="shared" ca="1" si="88"/>
        <v>0.88519056041482791</v>
      </c>
      <c r="CB59" s="13">
        <f t="shared" ca="1" si="88"/>
        <v>0.88531971820813826</v>
      </c>
      <c r="CC59" s="13">
        <f t="shared" ca="1" si="88"/>
        <v>0.88544902419702942</v>
      </c>
      <c r="CD59" s="13">
        <f t="shared" ca="1" si="88"/>
        <v>0.88557883474858656</v>
      </c>
      <c r="CE59" s="13">
        <f t="shared" ref="CE59:DJ59" ca="1" si="89">SUMPRODUCT(CE45:CE50,CE52:CE57)</f>
        <v>0.88570942932428776</v>
      </c>
      <c r="CF59" s="13">
        <f t="shared" ca="1" si="89"/>
        <v>0.88584102361444728</v>
      </c>
      <c r="CG59" s="13">
        <f t="shared" ca="1" si="89"/>
        <v>0.88597378026802964</v>
      </c>
      <c r="CH59" s="13">
        <f t="shared" ca="1" si="89"/>
        <v>0.88610781772466463</v>
      </c>
      <c r="CI59" s="13">
        <f t="shared" ca="1" si="89"/>
        <v>0.88624321753451862</v>
      </c>
      <c r="CJ59" s="13">
        <f t="shared" ca="1" si="89"/>
        <v>0.88638003046216063</v>
      </c>
      <c r="CK59" s="13">
        <f t="shared" ca="1" si="89"/>
        <v>0.88651828160398727</v>
      </c>
      <c r="CL59" s="13">
        <f t="shared" ca="1" si="89"/>
        <v>0.88665797469871921</v>
      </c>
      <c r="CM59" s="13">
        <f t="shared" ca="1" si="89"/>
        <v>0.88679909577264693</v>
      </c>
      <c r="CN59" s="13">
        <f t="shared" ca="1" si="89"/>
        <v>0.88694161623241985</v>
      </c>
      <c r="CO59" s="13">
        <f t="shared" ca="1" si="89"/>
        <v>0.8870854954959575</v>
      </c>
      <c r="CP59" s="13">
        <f t="shared" ca="1" si="89"/>
        <v>0.88723068323486387</v>
      </c>
      <c r="CQ59" s="13">
        <f t="shared" ca="1" si="89"/>
        <v>0.88737712128826773</v>
      </c>
      <c r="CR59" s="13">
        <f t="shared" ca="1" si="89"/>
        <v>0.88752474529742398</v>
      </c>
      <c r="CS59" s="13">
        <f t="shared" ca="1" si="89"/>
        <v>0.88767348610200003</v>
      </c>
      <c r="CT59" s="13">
        <f t="shared" ca="1" si="89"/>
        <v>0.88782327093223889</v>
      </c>
      <c r="CU59" s="13">
        <f t="shared" ca="1" si="89"/>
        <v>0.88797402442574769</v>
      </c>
      <c r="CV59" s="13">
        <f t="shared" ca="1" si="89"/>
        <v>0.88812566949324412</v>
      </c>
      <c r="CW59" s="13">
        <f t="shared" ca="1" si="89"/>
        <v>0.88827812805395834</v>
      </c>
      <c r="CX59" s="13">
        <f t="shared" ca="1" si="89"/>
        <v>0.88843132165837679</v>
      </c>
      <c r="CY59" s="13">
        <f t="shared" ca="1" si="89"/>
        <v>0.88858517201352405</v>
      </c>
      <c r="CZ59" s="13">
        <f t="shared" ca="1" si="89"/>
        <v>0.88873960142387742</v>
      </c>
      <c r="DA59" s="13">
        <f t="shared" ca="1" si="89"/>
        <v>0.8888945331592204</v>
      </c>
      <c r="DB59" s="13">
        <f t="shared" ca="1" si="89"/>
        <v>0.88904989175925231</v>
      </c>
      <c r="DC59" s="13">
        <f t="shared" ca="1" si="89"/>
        <v>0.88920560328347198</v>
      </c>
      <c r="DD59" s="13">
        <f t="shared" ca="1" si="89"/>
        <v>0.88936159551374239</v>
      </c>
      <c r="DE59" s="13">
        <f t="shared" ca="1" si="89"/>
        <v>0.88951779811600451</v>
      </c>
      <c r="DF59" s="13">
        <f t="shared" ca="1" si="89"/>
        <v>0.88967414276675538</v>
      </c>
      <c r="DG59" s="13">
        <f t="shared" ca="1" si="89"/>
        <v>0.88983056324922105</v>
      </c>
      <c r="DH59" s="13">
        <f t="shared" ca="1" si="89"/>
        <v>0.88998699552349958</v>
      </c>
      <c r="DI59" s="13">
        <f t="shared" ca="1" si="89"/>
        <v>0.89014337777441699</v>
      </c>
      <c r="DJ59" s="13">
        <f t="shared" ca="1" si="89"/>
        <v>0.89029965044036619</v>
      </c>
      <c r="DK59" s="13">
        <f t="shared" ref="DK59:ES59" ca="1" si="90">SUMPRODUCT(DK45:DK50,DK52:DK57)</f>
        <v>0.89045575622597384</v>
      </c>
      <c r="DL59" s="13">
        <f t="shared" ca="1" si="90"/>
        <v>0.89061164010107174</v>
      </c>
      <c r="DM59" s="13">
        <f t="shared" ca="1" si="90"/>
        <v>0.89076724928814155</v>
      </c>
      <c r="DN59" s="13">
        <f t="shared" ca="1" si="90"/>
        <v>0.89092253324010684</v>
      </c>
      <c r="DO59" s="13">
        <f t="shared" ca="1" si="90"/>
        <v>0.89107744361010799</v>
      </c>
      <c r="DP59" s="13">
        <f t="shared" ca="1" si="90"/>
        <v>0.89123193421467273</v>
      </c>
      <c r="DQ59" s="13">
        <f t="shared" ca="1" si="90"/>
        <v>0.89138596099151735</v>
      </c>
      <c r="DR59" s="13">
        <f t="shared" ca="1" si="90"/>
        <v>0.89153948195302768</v>
      </c>
      <c r="DS59" s="13">
        <f t="shared" ca="1" si="90"/>
        <v>0.89169245713634859</v>
      </c>
      <c r="DT59" s="13">
        <f t="shared" ca="1" si="90"/>
        <v>0.89184484855085444</v>
      </c>
      <c r="DU59" s="13">
        <f t="shared" ca="1" si="90"/>
        <v>0.8919966201236913</v>
      </c>
      <c r="DV59" s="13">
        <f t="shared" ca="1" si="90"/>
        <v>0.89214773764395905</v>
      </c>
      <c r="DW59" s="13">
        <f t="shared" ca="1" si="90"/>
        <v>0.89229816870603329</v>
      </c>
      <c r="DX59" s="13">
        <f t="shared" ca="1" si="90"/>
        <v>0.89244788265244246</v>
      </c>
      <c r="DY59" s="13">
        <f t="shared" ca="1" si="90"/>
        <v>0.89259685051666005</v>
      </c>
      <c r="DZ59" s="13">
        <f t="shared" ca="1" si="90"/>
        <v>0.89274504496610607</v>
      </c>
      <c r="EA59" s="13">
        <f t="shared" ca="1" si="90"/>
        <v>0.89289244024561165</v>
      </c>
      <c r="EB59" s="13">
        <f t="shared" ca="1" si="90"/>
        <v>0.89303901212155079</v>
      </c>
      <c r="EC59" s="13">
        <f t="shared" ca="1" si="90"/>
        <v>0.89318473782681684</v>
      </c>
      <c r="ED59" s="13">
        <f t="shared" ca="1" si="90"/>
        <v>0.89332959600677342</v>
      </c>
      <c r="EE59" s="13">
        <f t="shared" ca="1" si="90"/>
        <v>0.89347356666630584</v>
      </c>
      <c r="EF59" s="13">
        <f t="shared" ca="1" si="90"/>
        <v>0.89361663111804712</v>
      </c>
      <c r="EG59" s="13">
        <f t="shared" ca="1" si="90"/>
        <v>0.89375877193185782</v>
      </c>
      <c r="EH59" s="13">
        <f t="shared" ca="1" si="90"/>
        <v>0.89389997288560796</v>
      </c>
      <c r="EI59" s="13">
        <f t="shared" ca="1" si="90"/>
        <v>0.89404021891729646</v>
      </c>
      <c r="EJ59" s="13">
        <f t="shared" ca="1" si="90"/>
        <v>0.89417949607853076</v>
      </c>
      <c r="EK59" s="13">
        <f t="shared" ca="1" si="90"/>
        <v>0.89431779148938717</v>
      </c>
      <c r="EL59" s="13">
        <f t="shared" ca="1" si="90"/>
        <v>0.89445509329464989</v>
      </c>
      <c r="EM59" s="13">
        <f t="shared" ca="1" si="90"/>
        <v>0.89459139062142445</v>
      </c>
      <c r="EN59" s="13">
        <f t="shared" ca="1" si="90"/>
        <v>0.89472667353812185</v>
      </c>
      <c r="EO59" s="13">
        <f t="shared" ca="1" si="90"/>
        <v>0.89486093301479785</v>
      </c>
      <c r="EP59" s="13">
        <f t="shared" ca="1" si="90"/>
        <v>0.89499416088482064</v>
      </c>
      <c r="EQ59" s="13">
        <f t="shared" ca="1" si="90"/>
        <v>0.89512634980785721</v>
      </c>
      <c r="ER59" s="13">
        <f t="shared" ca="1" si="90"/>
        <v>0.89525749323414061</v>
      </c>
      <c r="ES59" s="13">
        <f t="shared" ca="1" si="90"/>
        <v>0.89538758536999818</v>
      </c>
    </row>
    <row r="60" spans="1:149">
      <c r="A60" s="6">
        <f ca="1">LN((RAND()^(-Results!$E$4))-1)</f>
        <v>3.9255228769731949</v>
      </c>
      <c r="B60" s="6">
        <f ca="1">LN((RAND()^(-Results!$E$4))-1)</f>
        <v>3.8206604049977786</v>
      </c>
      <c r="C60" s="6">
        <f ca="1">LN((RAND()^(-Results!$E$4))-1)</f>
        <v>0.79954180205044689</v>
      </c>
      <c r="D60" s="6">
        <f ca="1">LN((RAND()^(-Results!$E$4))-1)</f>
        <v>0.22533821777194979</v>
      </c>
      <c r="E60" s="6">
        <f ca="1">LN((RAND()^(-Results!$E$4))-1)</f>
        <v>6.7543628626371248</v>
      </c>
      <c r="F60" s="6">
        <f ca="1">LN((RAND()^(-Results!$E$4))-1)</f>
        <v>18.379246263213098</v>
      </c>
      <c r="G60" s="6">
        <f ca="1">LN((RAND()^(-Results!$E$4))-1)</f>
        <v>4.3863036637960962</v>
      </c>
      <c r="H60" s="6">
        <f t="shared" ca="1" si="5"/>
        <v>1.9307627005894976</v>
      </c>
      <c r="I60" s="10">
        <f ca="1">SUMPRODUCT(J60:O60,Results!B$12:G$12)+Results!$E$5*H60</f>
        <v>-5.8012774288174533</v>
      </c>
      <c r="J60" s="10">
        <f ca="1">SUMPRODUCT($A60:$F60,Results!$B$15:$G$15)</f>
        <v>14.37665946063167</v>
      </c>
      <c r="K60" s="10">
        <f ca="1">SUMPRODUCT($A60:$F60,Results!$B$16:$G$16)</f>
        <v>117.14740476272043</v>
      </c>
      <c r="L60" s="10">
        <f ca="1">SUMPRODUCT($A60:$F60,Results!$B$17:$G$17)</f>
        <v>-13.617256599114514</v>
      </c>
      <c r="M60" s="10">
        <f ca="1">SUMPRODUCT($A60:$F60,Results!$B$18:$G$18)</f>
        <v>4.8495620563718846</v>
      </c>
      <c r="N60" s="10">
        <f ca="1">SUMPRODUCT($A60:$F60,Results!$B$19:$G$19)</f>
        <v>16.549444233104904</v>
      </c>
      <c r="O60" s="10">
        <f ca="1">SUMPRODUCT($A60:$F60,Results!$B$20:$G$20)</f>
        <v>-1.9784033704765847</v>
      </c>
      <c r="P60" s="10" cm="1">
        <f t="array" aca="1" ref="P60" ca="1">SUMPRODUCT(J60:O60,TRANSPOSE(BL$20:BL$25))+$AD$20-$BL$27</f>
        <v>-12.51789495515397</v>
      </c>
      <c r="Q60" s="10" cm="1">
        <f t="array" aca="1" ref="Q60" ca="1">SUMPRODUCT(J60:O60,TRANSPOSE(ES$20:ES$25))+$AD$20-$ES$27</f>
        <v>-19.007583331585472</v>
      </c>
      <c r="R60" s="10">
        <f ca="1">I60-Results!$E$5*H60</f>
        <v>-17.38585363235444</v>
      </c>
      <c r="S60" s="10" cm="1">
        <f t="array" aca="1" ref="S60" ca="1">SUMPRODUCT(J60:O60,TRANSPOSE(AR$28:AR$33))+$AD$20-$AC$26</f>
        <v>-4.2531115529112444</v>
      </c>
      <c r="T60" s="10">
        <f ca="1">SUMPRODUCT(J60:O60,Results!K$9:P$9)</f>
        <v>-19.255704649021556</v>
      </c>
      <c r="U60" s="10">
        <f ca="1">SUMPRODUCT(J60:O60,Results!K$9:P$9)+$AD$20-$AC$31</f>
        <v>-19.152688244135739</v>
      </c>
      <c r="V60" s="10">
        <f t="shared" ca="1" si="6"/>
        <v>6.7166175263365169</v>
      </c>
      <c r="W60" s="10">
        <f t="shared" ca="1" si="7"/>
        <v>13.206305902768019</v>
      </c>
      <c r="X60" s="10">
        <f t="shared" ca="1" si="8"/>
        <v>11.584576203536987</v>
      </c>
      <c r="Y60" s="10">
        <f t="shared" ca="1" si="9"/>
        <v>-1.5481658759062089</v>
      </c>
      <c r="Z60" s="10">
        <f t="shared" ca="1" si="10"/>
        <v>-16.873749023106523</v>
      </c>
      <c r="AA60" s="10">
        <f t="shared" ca="1" si="11"/>
        <v>13.351410815318285</v>
      </c>
      <c r="AW60" t="s">
        <v>94</v>
      </c>
    </row>
    <row r="61" spans="1:149">
      <c r="A61" s="6">
        <f ca="1">LN((RAND()^(-Results!$E$4))-1)</f>
        <v>-0.90539140393856166</v>
      </c>
      <c r="B61" s="6">
        <f ca="1">LN((RAND()^(-Results!$E$4))-1)</f>
        <v>0.49836498092910614</v>
      </c>
      <c r="C61" s="6">
        <f ca="1">LN((RAND()^(-Results!$E$4))-1)</f>
        <v>4.0683842433175892</v>
      </c>
      <c r="D61" s="6">
        <f ca="1">LN((RAND()^(-Results!$E$4))-1)</f>
        <v>6.4231603302601661</v>
      </c>
      <c r="E61" s="6">
        <f ca="1">LN((RAND()^(-Results!$E$4))-1)</f>
        <v>-2.3066764511455657</v>
      </c>
      <c r="F61" s="6">
        <f ca="1">LN((RAND()^(-Results!$E$4))-1)</f>
        <v>0.87018943107767621</v>
      </c>
      <c r="G61" s="6">
        <f ca="1">LN((RAND()^(-Results!$E$4))-1)</f>
        <v>0.77653446170074403</v>
      </c>
      <c r="H61" s="6">
        <f t="shared" ca="1" si="5"/>
        <v>-1.6790065015058544</v>
      </c>
      <c r="I61" s="10">
        <f ca="1">SUMPRODUCT(J61:O61,Results!B$12:G$12)+Results!$E$5*H61</f>
        <v>-33.9698443724062</v>
      </c>
      <c r="J61" s="10">
        <f ca="1">SUMPRODUCT($A61:$F61,Results!$B$15:$G$15)</f>
        <v>-0.46914755533066588</v>
      </c>
      <c r="K61" s="10">
        <f ca="1">SUMPRODUCT($A61:$F61,Results!$B$16:$G$16)</f>
        <v>-10.296513715083812</v>
      </c>
      <c r="L61" s="10">
        <f ca="1">SUMPRODUCT($A61:$F61,Results!$B$17:$G$17)</f>
        <v>4.6216076200531901</v>
      </c>
      <c r="M61" s="10">
        <f ca="1">SUMPRODUCT($A61:$F61,Results!$B$18:$G$18)</f>
        <v>-8.5980818200663727</v>
      </c>
      <c r="N61" s="10">
        <f ca="1">SUMPRODUCT($A61:$F61,Results!$B$19:$G$19)</f>
        <v>-4.1869757870849771</v>
      </c>
      <c r="O61" s="10">
        <f ca="1">SUMPRODUCT($A61:$F61,Results!$B$20:$G$20)</f>
        <v>34.136621232229452</v>
      </c>
      <c r="P61" s="10" cm="1">
        <f t="array" aca="1" ref="P61" ca="1">SUMPRODUCT(J61:O61,TRANSPOSE(BL$20:BL$25))+$AD$20-$BL$27</f>
        <v>-25.336194231476693</v>
      </c>
      <c r="Q61" s="10" cm="1">
        <f t="array" aca="1" ref="Q61" ca="1">SUMPRODUCT(J61:O61,TRANSPOSE(ES$20:ES$25))+$AD$20-$ES$27</f>
        <v>-25.314714600690841</v>
      </c>
      <c r="R61" s="10">
        <f ca="1">I61-Results!$E$5*H61</f>
        <v>-23.895805363371075</v>
      </c>
      <c r="S61" s="10" cm="1">
        <f t="array" aca="1" ref="S61" ca="1">SUMPRODUCT(J61:O61,TRANSPOSE(AR$28:AR$33))+$AD$20-$AC$26</f>
        <v>-19.396193536476773</v>
      </c>
      <c r="T61" s="10">
        <f ca="1">SUMPRODUCT(J61:O61,Results!K$9:P$9)</f>
        <v>-24.969417354845469</v>
      </c>
      <c r="U61" s="10">
        <f ca="1">SUMPRODUCT(J61:O61,Results!K$9:P$9)+$AD$20-$AC$31</f>
        <v>-24.866400949959647</v>
      </c>
      <c r="V61" s="10">
        <f t="shared" ca="1" si="6"/>
        <v>-8.6336501409295074</v>
      </c>
      <c r="W61" s="10">
        <f t="shared" ca="1" si="7"/>
        <v>-8.6551297717153588</v>
      </c>
      <c r="X61" s="10">
        <f t="shared" ca="1" si="8"/>
        <v>-10.074039009035126</v>
      </c>
      <c r="Y61" s="10">
        <f t="shared" ca="1" si="9"/>
        <v>-14.573650835929428</v>
      </c>
      <c r="Z61" s="10">
        <f t="shared" ca="1" si="10"/>
        <v>-45.04231596669527</v>
      </c>
      <c r="AA61" s="10">
        <f t="shared" ca="1" si="11"/>
        <v>-9.1034434224465528</v>
      </c>
    </row>
    <row r="62" spans="1:149">
      <c r="A62" s="6">
        <f ca="1">LN((RAND()^(-Results!$E$4))-1)</f>
        <v>6.6542156666035535</v>
      </c>
      <c r="B62" s="6">
        <f ca="1">LN((RAND()^(-Results!$E$4))-1)</f>
        <v>6.9539950429333901</v>
      </c>
      <c r="C62" s="6">
        <f ca="1">LN((RAND()^(-Results!$E$4))-1)</f>
        <v>0.91413052301807252</v>
      </c>
      <c r="D62" s="6">
        <f ca="1">LN((RAND()^(-Results!$E$4))-1)</f>
        <v>-1.1421266094841609</v>
      </c>
      <c r="E62" s="6">
        <f ca="1">LN((RAND()^(-Results!$E$4))-1)</f>
        <v>5.1735283127342049</v>
      </c>
      <c r="F62" s="6">
        <f ca="1">LN((RAND()^(-Results!$E$4))-1)</f>
        <v>3.4917896629794938</v>
      </c>
      <c r="G62" s="6">
        <f ca="1">LN((RAND()^(-Results!$E$4))-1)</f>
        <v>6.9931330317096307</v>
      </c>
      <c r="H62" s="6">
        <f t="shared" ca="1" si="5"/>
        <v>4.5375920685030326</v>
      </c>
      <c r="I62" s="10">
        <f ca="1">SUMPRODUCT(J62:O62,Results!B$12:G$12)+Results!$E$5*H62</f>
        <v>94.737580782197043</v>
      </c>
      <c r="J62" s="10">
        <f ca="1">SUMPRODUCT($A62:$F62,Results!$B$15:$G$15)</f>
        <v>32.083626236031549</v>
      </c>
      <c r="K62" s="10">
        <f ca="1">SUMPRODUCT($A62:$F62,Results!$B$16:$G$16)</f>
        <v>46.509029049839562</v>
      </c>
      <c r="L62" s="10">
        <f ca="1">SUMPRODUCT($A62:$F62,Results!$B$17:$G$17)</f>
        <v>13.917207630923404</v>
      </c>
      <c r="M62" s="10">
        <f ca="1">SUMPRODUCT($A62:$F62,Results!$B$18:$G$18)</f>
        <v>10.357850732255431</v>
      </c>
      <c r="N62" s="10">
        <f ca="1">SUMPRODUCT($A62:$F62,Results!$B$19:$G$19)</f>
        <v>-10.36353653385534</v>
      </c>
      <c r="O62" s="10">
        <f ca="1">SUMPRODUCT($A62:$F62,Results!$B$20:$G$20)</f>
        <v>-20.513472375349316</v>
      </c>
      <c r="P62" s="10" cm="1">
        <f t="array" aca="1" ref="P62" ca="1">SUMPRODUCT(J62:O62,TRANSPOSE(BL$20:BL$25))+$AD$20-$BL$27</f>
        <v>68.369107557645421</v>
      </c>
      <c r="Q62" s="10" cm="1">
        <f t="array" aca="1" ref="Q62" ca="1">SUMPRODUCT(J62:O62,TRANSPOSE(ES$20:ES$25))+$AD$20-$ES$27</f>
        <v>68.955074025918037</v>
      </c>
      <c r="R62" s="10">
        <f ca="1">I62-Results!$E$5*H62</f>
        <v>67.512028371178843</v>
      </c>
      <c r="S62" s="10" cm="1">
        <f t="array" aca="1" ref="S62" ca="1">SUMPRODUCT(J62:O62,TRANSPOSE(AR$28:AR$33))+$AD$20-$AC$26</f>
        <v>61.73447241917323</v>
      </c>
      <c r="T62" s="10">
        <f ca="1">SUMPRODUCT(J62:O62,Results!K$9:P$9)</f>
        <v>68.663719654003998</v>
      </c>
      <c r="U62" s="10">
        <f ca="1">SUMPRODUCT(J62:O62,Results!K$9:P$9)+$AD$20-$AC$31</f>
        <v>68.766736058889819</v>
      </c>
      <c r="V62" s="10">
        <f t="shared" ca="1" si="6"/>
        <v>26.368473224551622</v>
      </c>
      <c r="W62" s="10">
        <f t="shared" ca="1" si="7"/>
        <v>25.782506756279005</v>
      </c>
      <c r="X62" s="10">
        <f t="shared" ca="1" si="8"/>
        <v>27.225552411018199</v>
      </c>
      <c r="Y62" s="10">
        <f t="shared" ca="1" si="9"/>
        <v>33.003108363023813</v>
      </c>
      <c r="Z62" s="10">
        <f t="shared" ca="1" si="10"/>
        <v>83.665109187907973</v>
      </c>
      <c r="AA62" s="10">
        <f t="shared" ca="1" si="11"/>
        <v>25.970844723307223</v>
      </c>
    </row>
    <row r="63" spans="1:149">
      <c r="A63" s="6">
        <f ca="1">LN((RAND()^(-Results!$E$4))-1)</f>
        <v>1.8655172527554353</v>
      </c>
      <c r="B63" s="6">
        <f ca="1">LN((RAND()^(-Results!$E$4))-1)</f>
        <v>7.4783913889431712</v>
      </c>
      <c r="C63" s="6">
        <f ca="1">LN((RAND()^(-Results!$E$4))-1)</f>
        <v>3.3453486219745394</v>
      </c>
      <c r="D63" s="6">
        <f ca="1">LN((RAND()^(-Results!$E$4))-1)</f>
        <v>3.7355806032206789</v>
      </c>
      <c r="E63" s="6">
        <f ca="1">LN((RAND()^(-Results!$E$4))-1)</f>
        <v>5.5802399013117201</v>
      </c>
      <c r="F63" s="6">
        <f ca="1">LN((RAND()^(-Results!$E$4))-1)</f>
        <v>2.879326273896881</v>
      </c>
      <c r="G63" s="6">
        <f ca="1">LN((RAND()^(-Results!$E$4))-1)</f>
        <v>0.62385320350747508</v>
      </c>
      <c r="H63" s="6">
        <f t="shared" ca="1" si="5"/>
        <v>-1.8316877596991235</v>
      </c>
      <c r="I63" s="10">
        <f ca="1">SUMPRODUCT(J63:O63,Results!B$12:G$12)+Results!$E$5*H63</f>
        <v>19.738108060329601</v>
      </c>
      <c r="J63" s="10">
        <f ca="1">SUMPRODUCT($A63:$F63,Results!$B$15:$G$15)</f>
        <v>20.406664695375706</v>
      </c>
      <c r="K63" s="10">
        <f ca="1">SUMPRODUCT($A63:$F63,Results!$B$16:$G$16)</f>
        <v>20.426036723934978</v>
      </c>
      <c r="L63" s="10">
        <f ca="1">SUMPRODUCT($A63:$F63,Results!$B$17:$G$17)</f>
        <v>12.547791479773451</v>
      </c>
      <c r="M63" s="10">
        <f ca="1">SUMPRODUCT($A63:$F63,Results!$B$18:$G$18)</f>
        <v>5.9435892715525318</v>
      </c>
      <c r="N63" s="10">
        <f ca="1">SUMPRODUCT($A63:$F63,Results!$B$19:$G$19)</f>
        <v>-14.856891067446718</v>
      </c>
      <c r="O63" s="10">
        <f ca="1">SUMPRODUCT($A63:$F63,Results!$B$20:$G$20)</f>
        <v>4.423359879578193</v>
      </c>
      <c r="P63" s="10" cm="1">
        <f t="array" aca="1" ref="P63" ca="1">SUMPRODUCT(J63:O63,TRANSPOSE(BL$20:BL$25))+$AD$20-$BL$27</f>
        <v>33.756183220517897</v>
      </c>
      <c r="Q63" s="10" cm="1">
        <f t="array" aca="1" ref="Q63" ca="1">SUMPRODUCT(J63:O63,TRANSPOSE(ES$20:ES$25))+$AD$20-$ES$27</f>
        <v>32.142153053255939</v>
      </c>
      <c r="R63" s="10">
        <f ca="1">I63-Results!$E$5*H63</f>
        <v>30.72823461852434</v>
      </c>
      <c r="S63" s="10" cm="1">
        <f t="array" aca="1" ref="S63" ca="1">SUMPRODUCT(J63:O63,TRANSPOSE(AR$28:AR$33))+$AD$20-$AC$26</f>
        <v>37.518749640675061</v>
      </c>
      <c r="T63" s="10">
        <f ca="1">SUMPRODUCT(J63:O63,Results!K$9:P$9)</f>
        <v>31.219829027307469</v>
      </c>
      <c r="U63" s="10">
        <f ca="1">SUMPRODUCT(J63:O63,Results!K$9:P$9)+$AD$20-$AC$31</f>
        <v>31.32284543219329</v>
      </c>
      <c r="V63" s="10">
        <f t="shared" ca="1" si="6"/>
        <v>-14.018075160188296</v>
      </c>
      <c r="W63" s="10">
        <f t="shared" ca="1" si="7"/>
        <v>-12.404044992926337</v>
      </c>
      <c r="X63" s="10">
        <f t="shared" ca="1" si="8"/>
        <v>-10.990126558194738</v>
      </c>
      <c r="Y63" s="10">
        <f t="shared" ca="1" si="9"/>
        <v>-17.78064158034546</v>
      </c>
      <c r="Z63" s="10">
        <f t="shared" ca="1" si="10"/>
        <v>8.6656364660405316</v>
      </c>
      <c r="AA63" s="10">
        <f t="shared" ca="1" si="11"/>
        <v>-11.584737371863689</v>
      </c>
    </row>
    <row r="64" spans="1:149">
      <c r="A64" s="6">
        <f ca="1">LN((RAND()^(-Results!$E$4))-1)</f>
        <v>2.5577545480910837</v>
      </c>
      <c r="B64" s="6">
        <f ca="1">LN((RAND()^(-Results!$E$4))-1)</f>
        <v>0.37413776759626427</v>
      </c>
      <c r="C64" s="6">
        <f ca="1">LN((RAND()^(-Results!$E$4))-1)</f>
        <v>5.5023893749436077</v>
      </c>
      <c r="D64" s="6">
        <f ca="1">LN((RAND()^(-Results!$E$4))-1)</f>
        <v>-0.75217386881482073</v>
      </c>
      <c r="E64" s="6">
        <f ca="1">LN((RAND()^(-Results!$E$4))-1)</f>
        <v>2.5444811088270485</v>
      </c>
      <c r="F64" s="6">
        <f ca="1">LN((RAND()^(-Results!$E$4))-1)</f>
        <v>-0.76724812181737057</v>
      </c>
      <c r="G64" s="6">
        <f ca="1">LN((RAND()^(-Results!$E$4))-1)</f>
        <v>2.616640649620857</v>
      </c>
      <c r="H64" s="6">
        <f t="shared" ca="1" si="5"/>
        <v>0.16109968641425843</v>
      </c>
      <c r="I64" s="10">
        <f ca="1">SUMPRODUCT(J64:O64,Results!B$12:G$12)+Results!$E$5*H64</f>
        <v>27.047551224550283</v>
      </c>
      <c r="J64" s="10">
        <f ca="1">SUMPRODUCT($A64:$F64,Results!$B$15:$G$15)</f>
        <v>18.520656731935368</v>
      </c>
      <c r="K64" s="10">
        <f ca="1">SUMPRODUCT($A64:$F64,Results!$B$16:$G$16)</f>
        <v>14.771423782638543</v>
      </c>
      <c r="L64" s="10">
        <f ca="1">SUMPRODUCT($A64:$F64,Results!$B$17:$G$17)</f>
        <v>4.6889870277543517</v>
      </c>
      <c r="M64" s="10">
        <f ca="1">SUMPRODUCT($A64:$F64,Results!$B$18:$G$18)</f>
        <v>5.45424904060883</v>
      </c>
      <c r="N64" s="10">
        <f ca="1">SUMPRODUCT($A64:$F64,Results!$B$19:$G$19)</f>
        <v>4.4180311921566693</v>
      </c>
      <c r="O64" s="10">
        <f ca="1">SUMPRODUCT($A64:$F64,Results!$B$20:$G$20)</f>
        <v>-2.8162715430466463</v>
      </c>
      <c r="P64" s="10" cm="1">
        <f t="array" aca="1" ref="P64" ca="1">SUMPRODUCT(J64:O64,TRANSPOSE(BL$20:BL$25))+$AD$20-$BL$27</f>
        <v>25.164492508915458</v>
      </c>
      <c r="Q64" s="10" cm="1">
        <f t="array" aca="1" ref="Q64" ca="1">SUMPRODUCT(J64:O64,TRANSPOSE(ES$20:ES$25))+$AD$20-$ES$27</f>
        <v>27.127124077454148</v>
      </c>
      <c r="R64" s="10">
        <f ca="1">I64-Results!$E$5*H64</f>
        <v>26.080953106064733</v>
      </c>
      <c r="S64" s="10" cm="1">
        <f t="array" aca="1" ref="S64" ca="1">SUMPRODUCT(J64:O64,TRANSPOSE(AR$28:AR$33))+$AD$20-$AC$26</f>
        <v>23.128625107118708</v>
      </c>
      <c r="T64" s="10">
        <f ca="1">SUMPRODUCT(J64:O64,Results!K$9:P$9)</f>
        <v>27.225145077843091</v>
      </c>
      <c r="U64" s="10">
        <f ca="1">SUMPRODUCT(J64:O64,Results!K$9:P$9)+$AD$20-$AC$31</f>
        <v>27.328161482728916</v>
      </c>
      <c r="V64" s="10">
        <f t="shared" ca="1" si="6"/>
        <v>1.8830587156348244</v>
      </c>
      <c r="W64" s="10">
        <f t="shared" ca="1" si="7"/>
        <v>-7.957285290386551E-2</v>
      </c>
      <c r="X64" s="10">
        <f t="shared" ca="1" si="8"/>
        <v>0.96659811848554966</v>
      </c>
      <c r="Y64" s="10">
        <f t="shared" ca="1" si="9"/>
        <v>3.9189261174315746</v>
      </c>
      <c r="Z64" s="10">
        <f t="shared" ca="1" si="10"/>
        <v>15.975079630261213</v>
      </c>
      <c r="AA64" s="10">
        <f t="shared" ca="1" si="11"/>
        <v>-0.28061025817863339</v>
      </c>
    </row>
    <row r="65" spans="1:27">
      <c r="A65" s="6">
        <f ca="1">LN((RAND()^(-Results!$E$4))-1)</f>
        <v>0.25034846732928367</v>
      </c>
      <c r="B65" s="6">
        <f ca="1">LN((RAND()^(-Results!$E$4))-1)</f>
        <v>7.0844901027243292</v>
      </c>
      <c r="C65" s="6">
        <f ca="1">LN((RAND()^(-Results!$E$4))-1)</f>
        <v>0.10549507086886271</v>
      </c>
      <c r="D65" s="6">
        <f ca="1">LN((RAND()^(-Results!$E$4))-1)</f>
        <v>3.4188875076084759</v>
      </c>
      <c r="E65" s="6">
        <f ca="1">LN((RAND()^(-Results!$E$4))-1)</f>
        <v>2.8482945906415096</v>
      </c>
      <c r="F65" s="6">
        <f ca="1">LN((RAND()^(-Results!$E$4))-1)</f>
        <v>-0.88148344958287506</v>
      </c>
      <c r="G65" s="6">
        <f ca="1">LN((RAND()^(-Results!$E$4))-1)</f>
        <v>9.9569603615608955</v>
      </c>
      <c r="H65" s="6">
        <f t="shared" ca="1" si="5"/>
        <v>7.5014193983542974</v>
      </c>
      <c r="I65" s="10">
        <f ca="1">SUMPRODUCT(J65:O65,Results!B$12:G$12)+Results!$E$5*H65</f>
        <v>76.002741338453035</v>
      </c>
      <c r="J65" s="10">
        <f ca="1">SUMPRODUCT($A65:$F65,Results!$B$15:$G$15)</f>
        <v>11.22684250323595</v>
      </c>
      <c r="K65" s="10">
        <f ca="1">SUMPRODUCT($A65:$F65,Results!$B$16:$G$16)</f>
        <v>-11.19983745254131</v>
      </c>
      <c r="L65" s="10">
        <f ca="1">SUMPRODUCT($A65:$F65,Results!$B$17:$G$17)</f>
        <v>14.706008784218072</v>
      </c>
      <c r="M65" s="10">
        <f ca="1">SUMPRODUCT($A65:$F65,Results!$B$18:$G$18)</f>
        <v>3.6113204777444965</v>
      </c>
      <c r="N65" s="10">
        <f ca="1">SUMPRODUCT($A65:$F65,Results!$B$19:$G$19)</f>
        <v>-23.419962216520872</v>
      </c>
      <c r="O65" s="10">
        <f ca="1">SUMPRODUCT($A65:$F65,Results!$B$20:$G$20)</f>
        <v>2.0009951922815752</v>
      </c>
      <c r="P65" s="10" cm="1">
        <f t="array" aca="1" ref="P65" ca="1">SUMPRODUCT(J65:O65,TRANSPOSE(BL$20:BL$25))+$AD$20-$BL$27</f>
        <v>33.17284020940037</v>
      </c>
      <c r="Q65" s="10" cm="1">
        <f t="array" aca="1" ref="Q65" ca="1">SUMPRODUCT(J65:O65,TRANSPOSE(ES$20:ES$25))+$AD$20-$ES$27</f>
        <v>32.321490712862435</v>
      </c>
      <c r="R65" s="10">
        <f ca="1">I65-Results!$E$5*H65</f>
        <v>30.994224948327251</v>
      </c>
      <c r="S65" s="10" cm="1">
        <f t="array" aca="1" ref="S65" ca="1">SUMPRODUCT(J65:O65,TRANSPOSE(AR$28:AR$33))+$AD$20-$AC$26</f>
        <v>35.732313540117943</v>
      </c>
      <c r="T65" s="10">
        <f ca="1">SUMPRODUCT(J65:O65,Results!K$9:P$9)</f>
        <v>31.545180539291842</v>
      </c>
      <c r="U65" s="10">
        <f ca="1">SUMPRODUCT(J65:O65,Results!K$9:P$9)+$AD$20-$AC$31</f>
        <v>31.648196944177663</v>
      </c>
      <c r="V65" s="10">
        <f t="shared" ca="1" si="6"/>
        <v>42.829901129052665</v>
      </c>
      <c r="W65" s="10">
        <f t="shared" ca="1" si="7"/>
        <v>43.6812506255906</v>
      </c>
      <c r="X65" s="10">
        <f t="shared" ca="1" si="8"/>
        <v>45.008516390125784</v>
      </c>
      <c r="Y65" s="10">
        <f t="shared" ca="1" si="9"/>
        <v>40.270427798335092</v>
      </c>
      <c r="Z65" s="10">
        <f t="shared" ca="1" si="10"/>
        <v>64.930269744163965</v>
      </c>
      <c r="AA65" s="10">
        <f t="shared" ca="1" si="11"/>
        <v>44.354544394275372</v>
      </c>
    </row>
    <row r="66" spans="1:27">
      <c r="A66" s="6">
        <f ca="1">LN((RAND()^(-Results!$E$4))-1)</f>
        <v>3.8726658497854651</v>
      </c>
      <c r="B66" s="6">
        <f ca="1">LN((RAND()^(-Results!$E$4))-1)</f>
        <v>0.97915920085637265</v>
      </c>
      <c r="C66" s="6">
        <f ca="1">LN((RAND()^(-Results!$E$4))-1)</f>
        <v>1.1259354189159427</v>
      </c>
      <c r="D66" s="6">
        <f ca="1">LN((RAND()^(-Results!$E$4))-1)</f>
        <v>0.24017087401388373</v>
      </c>
      <c r="E66" s="6">
        <f ca="1">LN((RAND()^(-Results!$E$4))-1)</f>
        <v>-1.4416790207399279</v>
      </c>
      <c r="F66" s="6">
        <f ca="1">LN((RAND()^(-Results!$E$4))-1)</f>
        <v>1.7023437446257212</v>
      </c>
      <c r="G66" s="6">
        <f ca="1">LN((RAND()^(-Results!$E$4))-1)</f>
        <v>6.485411566701571</v>
      </c>
      <c r="H66" s="6">
        <f t="shared" ca="1" si="5"/>
        <v>4.0298706034949721</v>
      </c>
      <c r="I66" s="10">
        <f ca="1">SUMPRODUCT(J66:O66,Results!B$12:G$12)+Results!$E$5*H66</f>
        <v>46.715432716985433</v>
      </c>
      <c r="J66" s="10">
        <f ca="1">SUMPRODUCT($A66:$F66,Results!$B$15:$G$15)</f>
        <v>14.05646042057697</v>
      </c>
      <c r="K66" s="10">
        <f ca="1">SUMPRODUCT($A66:$F66,Results!$B$16:$G$16)</f>
        <v>19.713634313126377</v>
      </c>
      <c r="L66" s="10">
        <f ca="1">SUMPRODUCT($A66:$F66,Results!$B$17:$G$17)</f>
        <v>5.9860633005173831</v>
      </c>
      <c r="M66" s="10">
        <f ca="1">SUMPRODUCT($A66:$F66,Results!$B$18:$G$18)</f>
        <v>-0.60241935148853476</v>
      </c>
      <c r="N66" s="10">
        <f ca="1">SUMPRODUCT($A66:$F66,Results!$B$19:$G$19)</f>
        <v>-2.0873235262215797</v>
      </c>
      <c r="O66" s="10">
        <f ca="1">SUMPRODUCT($A66:$F66,Results!$B$20:$G$20)</f>
        <v>0.75238665751988765</v>
      </c>
      <c r="P66" s="10" cm="1">
        <f t="array" aca="1" ref="P66" ca="1">SUMPRODUCT(J66:O66,TRANSPOSE(BL$20:BL$25))+$AD$20-$BL$27</f>
        <v>20.01595275042828</v>
      </c>
      <c r="Q66" s="10" cm="1">
        <f t="array" aca="1" ref="Q66" ca="1">SUMPRODUCT(J66:O66,TRANSPOSE(ES$20:ES$25))+$AD$20-$ES$27</f>
        <v>21.754441088296858</v>
      </c>
      <c r="R66" s="10">
        <f ca="1">I66-Results!$E$5*H66</f>
        <v>22.5362090960156</v>
      </c>
      <c r="S66" s="10" cm="1">
        <f t="array" aca="1" ref="S66" ca="1">SUMPRODUCT(J66:O66,TRANSPOSE(AR$28:AR$33))+$AD$20-$AC$26</f>
        <v>15.793255704697005</v>
      </c>
      <c r="T66" s="10">
        <f ca="1">SUMPRODUCT(J66:O66,Results!K$9:P$9)</f>
        <v>22.508977085795564</v>
      </c>
      <c r="U66" s="10">
        <f ca="1">SUMPRODUCT(J66:O66,Results!K$9:P$9)+$AD$20-$AC$31</f>
        <v>22.611993490681385</v>
      </c>
      <c r="V66" s="10">
        <f t="shared" ca="1" si="6"/>
        <v>26.699479966557153</v>
      </c>
      <c r="W66" s="10">
        <f t="shared" ca="1" si="7"/>
        <v>24.960991628688575</v>
      </c>
      <c r="X66" s="10">
        <f t="shared" ca="1" si="8"/>
        <v>24.179223620969832</v>
      </c>
      <c r="Y66" s="10">
        <f t="shared" ca="1" si="9"/>
        <v>30.922177012288429</v>
      </c>
      <c r="Z66" s="10">
        <f t="shared" ca="1" si="10"/>
        <v>35.642961122696363</v>
      </c>
      <c r="AA66" s="10">
        <f t="shared" ca="1" si="11"/>
        <v>24.103439226304047</v>
      </c>
    </row>
    <row r="67" spans="1:27">
      <c r="A67" s="6">
        <f ca="1">LN((RAND()^(-Results!$E$4))-1)</f>
        <v>3.1525369522833508</v>
      </c>
      <c r="B67" s="6">
        <f ca="1">LN((RAND()^(-Results!$E$4))-1)</f>
        <v>1.9458096370733386</v>
      </c>
      <c r="C67" s="6">
        <f ca="1">LN((RAND()^(-Results!$E$4))-1)</f>
        <v>1.0179689747981877</v>
      </c>
      <c r="D67" s="6">
        <f ca="1">LN((RAND()^(-Results!$E$4))-1)</f>
        <v>1.429474066245306</v>
      </c>
      <c r="E67" s="6">
        <f ca="1">LN((RAND()^(-Results!$E$4))-1)</f>
        <v>2.7852505273359518</v>
      </c>
      <c r="F67" s="6">
        <f ca="1">LN((RAND()^(-Results!$E$4))-1)</f>
        <v>-1.88226444632867</v>
      </c>
      <c r="G67" s="6">
        <f ca="1">LN((RAND()^(-Results!$E$4))-1)</f>
        <v>2.308463395317442</v>
      </c>
      <c r="H67" s="6">
        <f t="shared" ref="H67:H130" ca="1" si="91">G67-$AL$10</f>
        <v>-0.14707756788915649</v>
      </c>
      <c r="I67" s="10">
        <f ca="1">SUMPRODUCT(J67:O67,Results!B$12:G$12)+Results!$E$5*H67</f>
        <v>23.291917606858021</v>
      </c>
      <c r="J67" s="10">
        <f ca="1">SUMPRODUCT($A67:$F67,Results!$B$15:$G$15)</f>
        <v>8.5236562160347358</v>
      </c>
      <c r="K67" s="10">
        <f ca="1">SUMPRODUCT($A67:$F67,Results!$B$16:$G$16)</f>
        <v>3.2549500424623634</v>
      </c>
      <c r="L67" s="10">
        <f ca="1">SUMPRODUCT($A67:$F67,Results!$B$17:$G$17)</f>
        <v>9.519800454772863</v>
      </c>
      <c r="M67" s="10">
        <f ca="1">SUMPRODUCT($A67:$F67,Results!$B$18:$G$18)</f>
        <v>0.86930377554094673</v>
      </c>
      <c r="N67" s="10">
        <f ca="1">SUMPRODUCT($A67:$F67,Results!$B$19:$G$19)</f>
        <v>0.91147459855915436</v>
      </c>
      <c r="O67" s="10">
        <f ca="1">SUMPRODUCT($A67:$F67,Results!$B$20:$G$20)</f>
        <v>-1.6196522223136542</v>
      </c>
      <c r="P67" s="10" cm="1">
        <f t="array" aca="1" ref="P67" ca="1">SUMPRODUCT(J67:O67,TRANSPOSE(BL$20:BL$25))+$AD$20-$BL$27</f>
        <v>22.931912701977787</v>
      </c>
      <c r="Q67" s="10" cm="1">
        <f t="array" aca="1" ref="Q67" ca="1">SUMPRODUCT(J67:O67,TRANSPOSE(ES$20:ES$25))+$AD$20-$ES$27</f>
        <v>24.897458210374822</v>
      </c>
      <c r="R67" s="10">
        <f ca="1">I67-Results!$E$5*H67</f>
        <v>24.174383014192962</v>
      </c>
      <c r="S67" s="10" cm="1">
        <f t="array" aca="1" ref="S67" ca="1">SUMPRODUCT(J67:O67,TRANSPOSE(AR$28:AR$33))+$AD$20-$AC$26</f>
        <v>16.951022603508441</v>
      </c>
      <c r="T67" s="10">
        <f ca="1">SUMPRODUCT(J67:O67,Results!K$9:P$9)</f>
        <v>24.71439770839638</v>
      </c>
      <c r="U67" s="10">
        <f ca="1">SUMPRODUCT(J67:O67,Results!K$9:P$9)+$AD$20-$AC$31</f>
        <v>24.817414113282197</v>
      </c>
      <c r="V67" s="10">
        <f t="shared" ref="V67:V130" ca="1" si="92">I67-P67</f>
        <v>0.36000490488023473</v>
      </c>
      <c r="W67" s="10">
        <f t="shared" ref="W67:W130" ca="1" si="93">I67-Q67</f>
        <v>-1.6055406035168005</v>
      </c>
      <c r="X67" s="10">
        <f t="shared" ref="X67:X130" ca="1" si="94">I67-R67</f>
        <v>-0.88246540733494072</v>
      </c>
      <c r="Y67" s="10">
        <f t="shared" ref="Y67:Y130" ca="1" si="95">I67-S67</f>
        <v>6.3408950033495799</v>
      </c>
      <c r="Z67" s="10">
        <f t="shared" ref="Z67:Z130" ca="1" si="96">I67-$AD$20</f>
        <v>12.219446012568952</v>
      </c>
      <c r="AA67" s="10">
        <f t="shared" ref="AA67:AA130" ca="1" si="97">I67-U67</f>
        <v>-1.5254965064241759</v>
      </c>
    </row>
    <row r="68" spans="1:27">
      <c r="A68" s="6">
        <f ca="1">LN((RAND()^(-Results!$E$4))-1)</f>
        <v>5.6267168324515389</v>
      </c>
      <c r="B68" s="6">
        <f ca="1">LN((RAND()^(-Results!$E$4))-1)</f>
        <v>6.2650404672044706</v>
      </c>
      <c r="C68" s="6">
        <f ca="1">LN((RAND()^(-Results!$E$4))-1)</f>
        <v>5.6185180214433421</v>
      </c>
      <c r="D68" s="6">
        <f ca="1">LN((RAND()^(-Results!$E$4))-1)</f>
        <v>4.4673961979439332</v>
      </c>
      <c r="E68" s="6">
        <f ca="1">LN((RAND()^(-Results!$E$4))-1)</f>
        <v>3.7169344704432783</v>
      </c>
      <c r="F68" s="6">
        <f ca="1">LN((RAND()^(-Results!$E$4))-1)</f>
        <v>1.9222075676435826</v>
      </c>
      <c r="G68" s="6">
        <f ca="1">LN((RAND()^(-Results!$E$4))-1)</f>
        <v>0.62706769166720733</v>
      </c>
      <c r="H68" s="6">
        <f t="shared" ca="1" si="91"/>
        <v>-1.8284732715393912</v>
      </c>
      <c r="I68" s="10">
        <f ca="1">SUMPRODUCT(J68:O68,Results!B$12:G$12)+Results!$E$5*H68</f>
        <v>34.872260054012926</v>
      </c>
      <c r="J68" s="10">
        <f ca="1">SUMPRODUCT($A68:$F68,Results!$B$15:$G$15)</f>
        <v>30.22566302894009</v>
      </c>
      <c r="K68" s="10">
        <f ca="1">SUMPRODUCT($A68:$F68,Results!$B$16:$G$16)</f>
        <v>27.707584432996505</v>
      </c>
      <c r="L68" s="10">
        <f ca="1">SUMPRODUCT($A68:$F68,Results!$B$17:$G$17)</f>
        <v>18.451947552227573</v>
      </c>
      <c r="M68" s="10">
        <f ca="1">SUMPRODUCT($A68:$F68,Results!$B$18:$G$18)</f>
        <v>2.7914213556955056</v>
      </c>
      <c r="N68" s="10">
        <f ca="1">SUMPRODUCT($A68:$F68,Results!$B$19:$G$19)</f>
        <v>-9.9146391850243365</v>
      </c>
      <c r="O68" s="10">
        <f ca="1">SUMPRODUCT($A68:$F68,Results!$B$20:$G$20)</f>
        <v>10.094291043523324</v>
      </c>
      <c r="P68" s="10" cm="1">
        <f t="array" aca="1" ref="P68" ca="1">SUMPRODUCT(J68:O68,TRANSPOSE(BL$20:BL$25))+$AD$20-$BL$27</f>
        <v>45.185516098877457</v>
      </c>
      <c r="Q68" s="10" cm="1">
        <f t="array" aca="1" ref="Q68" ca="1">SUMPRODUCT(J68:O68,TRANSPOSE(ES$20:ES$25))+$AD$20-$ES$27</f>
        <v>46.631550160500041</v>
      </c>
      <c r="R68" s="10">
        <f ca="1">I68-Results!$E$5*H68</f>
        <v>45.843099683249278</v>
      </c>
      <c r="S68" s="10" cm="1">
        <f t="array" aca="1" ref="S68" ca="1">SUMPRODUCT(J68:O68,TRANSPOSE(AR$28:AR$33))+$AD$20-$AC$26</f>
        <v>41.716183535063777</v>
      </c>
      <c r="T68" s="10">
        <f ca="1">SUMPRODUCT(J68:O68,Results!K$9:P$9)</f>
        <v>46.405551015383267</v>
      </c>
      <c r="U68" s="10">
        <f ca="1">SUMPRODUCT(J68:O68,Results!K$9:P$9)+$AD$20-$AC$31</f>
        <v>46.508567420269088</v>
      </c>
      <c r="V68" s="10">
        <f t="shared" ca="1" si="92"/>
        <v>-10.313256044864531</v>
      </c>
      <c r="W68" s="10">
        <f t="shared" ca="1" si="93"/>
        <v>-11.759290106487114</v>
      </c>
      <c r="X68" s="10">
        <f t="shared" ca="1" si="94"/>
        <v>-10.970839629236352</v>
      </c>
      <c r="Y68" s="10">
        <f t="shared" ca="1" si="95"/>
        <v>-6.8439234810508509</v>
      </c>
      <c r="Z68" s="10">
        <f t="shared" ca="1" si="96"/>
        <v>23.799788459723857</v>
      </c>
      <c r="AA68" s="10">
        <f t="shared" ca="1" si="97"/>
        <v>-11.636307366256162</v>
      </c>
    </row>
    <row r="69" spans="1:27">
      <c r="A69" s="6">
        <f ca="1">LN((RAND()^(-Results!$E$4))-1)</f>
        <v>1.7037891973272976</v>
      </c>
      <c r="B69" s="6">
        <f ca="1">LN((RAND()^(-Results!$E$4))-1)</f>
        <v>3.1972434815171922</v>
      </c>
      <c r="C69" s="6">
        <f ca="1">LN((RAND()^(-Results!$E$4))-1)</f>
        <v>4.9776738677466108</v>
      </c>
      <c r="D69" s="6">
        <f ca="1">LN((RAND()^(-Results!$E$4))-1)</f>
        <v>2.6668890372686596</v>
      </c>
      <c r="E69" s="6">
        <f ca="1">LN((RAND()^(-Results!$E$4))-1)</f>
        <v>0.18462572558707627</v>
      </c>
      <c r="F69" s="6">
        <f ca="1">LN((RAND()^(-Results!$E$4))-1)</f>
        <v>0.39640365081071621</v>
      </c>
      <c r="G69" s="6">
        <f ca="1">LN((RAND()^(-Results!$E$4))-1)</f>
        <v>2.9254330659959642</v>
      </c>
      <c r="H69" s="6">
        <f t="shared" ca="1" si="91"/>
        <v>0.46989210278936566</v>
      </c>
      <c r="I69" s="10">
        <f ca="1">SUMPRODUCT(J69:O69,Results!B$12:G$12)+Results!$E$5*H69</f>
        <v>26.519700999087753</v>
      </c>
      <c r="J69" s="10">
        <f ca="1">SUMPRODUCT($A69:$F69,Results!$B$15:$G$15)</f>
        <v>19.235386502107517</v>
      </c>
      <c r="K69" s="10">
        <f ca="1">SUMPRODUCT($A69:$F69,Results!$B$16:$G$16)</f>
        <v>4.8130422861342286</v>
      </c>
      <c r="L69" s="10">
        <f ca="1">SUMPRODUCT($A69:$F69,Results!$B$17:$G$17)</f>
        <v>10.337718887018367</v>
      </c>
      <c r="M69" s="10">
        <f ca="1">SUMPRODUCT($A69:$F69,Results!$B$18:$G$18)</f>
        <v>1.6717155012207585</v>
      </c>
      <c r="N69" s="10">
        <f ca="1">SUMPRODUCT($A69:$F69,Results!$B$19:$G$19)</f>
        <v>-11.298806064796208</v>
      </c>
      <c r="O69" s="10">
        <f ca="1">SUMPRODUCT($A69:$F69,Results!$B$20:$G$20)</f>
        <v>11.257476069334855</v>
      </c>
      <c r="P69" s="10" cm="1">
        <f t="array" aca="1" ref="P69" ca="1">SUMPRODUCT(J69:O69,TRANSPOSE(BL$20:BL$25))+$AD$20-$BL$27</f>
        <v>23.088058954246492</v>
      </c>
      <c r="Q69" s="10" cm="1">
        <f t="array" aca="1" ref="Q69" ca="1">SUMPRODUCT(J69:O69,TRANSPOSE(ES$20:ES$25))+$AD$20-$ES$27</f>
        <v>24.00130366876212</v>
      </c>
      <c r="R69" s="10">
        <f ca="1">I69-Results!$E$5*H69</f>
        <v>23.70034838235156</v>
      </c>
      <c r="S69" s="10" cm="1">
        <f t="array" aca="1" ref="S69" ca="1">SUMPRODUCT(J69:O69,TRANSPOSE(AR$28:AR$33))+$AD$20-$AC$26</f>
        <v>25.072018439792558</v>
      </c>
      <c r="T69" s="10">
        <f ca="1">SUMPRODUCT(J69:O69,Results!K$9:P$9)</f>
        <v>24.163859618858659</v>
      </c>
      <c r="U69" s="10">
        <f ca="1">SUMPRODUCT(J69:O69,Results!K$9:P$9)+$AD$20-$AC$31</f>
        <v>24.26687602374448</v>
      </c>
      <c r="V69" s="10">
        <f t="shared" ca="1" si="92"/>
        <v>3.4316420448412615</v>
      </c>
      <c r="W69" s="10">
        <f t="shared" ca="1" si="93"/>
        <v>2.5183973303256337</v>
      </c>
      <c r="X69" s="10">
        <f t="shared" ca="1" si="94"/>
        <v>2.8193526167361931</v>
      </c>
      <c r="Y69" s="10">
        <f t="shared" ca="1" si="95"/>
        <v>1.4476825592951954</v>
      </c>
      <c r="Z69" s="10">
        <f t="shared" ca="1" si="96"/>
        <v>15.447229404798684</v>
      </c>
      <c r="AA69" s="10">
        <f t="shared" ca="1" si="97"/>
        <v>2.2528249753432732</v>
      </c>
    </row>
    <row r="70" spans="1:27">
      <c r="A70" s="6">
        <f ca="1">LN((RAND()^(-Results!$E$4))-1)</f>
        <v>-0.43767078484133953</v>
      </c>
      <c r="B70" s="6">
        <f ca="1">LN((RAND()^(-Results!$E$4))-1)</f>
        <v>-0.74488446673673681</v>
      </c>
      <c r="C70" s="6">
        <f ca="1">LN((RAND()^(-Results!$E$4))-1)</f>
        <v>2.2978817435357626</v>
      </c>
      <c r="D70" s="6">
        <f ca="1">LN((RAND()^(-Results!$E$4))-1)</f>
        <v>6.6249140156899839</v>
      </c>
      <c r="E70" s="6">
        <f ca="1">LN((RAND()^(-Results!$E$4))-1)</f>
        <v>10.725888171298786</v>
      </c>
      <c r="F70" s="6">
        <f ca="1">LN((RAND()^(-Results!$E$4))-1)</f>
        <v>1.1868956479673125</v>
      </c>
      <c r="G70" s="6">
        <f ca="1">LN((RAND()^(-Results!$E$4))-1)</f>
        <v>0.3582838269648676</v>
      </c>
      <c r="H70" s="6">
        <f t="shared" ca="1" si="91"/>
        <v>-2.0972571362417307</v>
      </c>
      <c r="I70" s="10">
        <f ca="1">SUMPRODUCT(J70:O70,Results!B$12:G$12)+Results!$E$5*H70</f>
        <v>-65.361995873066022</v>
      </c>
      <c r="J70" s="10">
        <f ca="1">SUMPRODUCT($A70:$F70,Results!$B$15:$G$15)</f>
        <v>-20.382828878262124</v>
      </c>
      <c r="K70" s="10">
        <f ca="1">SUMPRODUCT($A70:$F70,Results!$B$16:$G$16)</f>
        <v>15.961785360932142</v>
      </c>
      <c r="L70" s="10">
        <f ca="1">SUMPRODUCT($A70:$F70,Results!$B$17:$G$17)</f>
        <v>-4.8591086212837764</v>
      </c>
      <c r="M70" s="10">
        <f ca="1">SUMPRODUCT($A70:$F70,Results!$B$18:$G$18)</f>
        <v>-5.6017300128567893</v>
      </c>
      <c r="N70" s="10">
        <f ca="1">SUMPRODUCT($A70:$F70,Results!$B$19:$G$19)</f>
        <v>33.711318159105971</v>
      </c>
      <c r="O70" s="10">
        <f ca="1">SUMPRODUCT($A70:$F70,Results!$B$20:$G$20)</f>
        <v>20.818276337160501</v>
      </c>
      <c r="P70" s="10" cm="1">
        <f t="array" aca="1" ref="P70" ca="1">SUMPRODUCT(J70:O70,TRANSPOSE(BL$20:BL$25))+$AD$20-$BL$27</f>
        <v>-50.319031895665006</v>
      </c>
      <c r="Q70" s="10" cm="1">
        <f t="array" aca="1" ref="Q70" ca="1">SUMPRODUCT(J70:O70,TRANSPOSE(ES$20:ES$25))+$AD$20-$ES$27</f>
        <v>-52.140112502158544</v>
      </c>
      <c r="R70" s="10">
        <f ca="1">I70-Results!$E$5*H70</f>
        <v>-52.778453055615635</v>
      </c>
      <c r="S70" s="10" cm="1">
        <f t="array" aca="1" ref="S70" ca="1">SUMPRODUCT(J70:O70,TRANSPOSE(AR$28:AR$33))+$AD$20-$AC$26</f>
        <v>-49.175553318007218</v>
      </c>
      <c r="T70" s="10">
        <f ca="1">SUMPRODUCT(J70:O70,Results!K$9:P$9)</f>
        <v>-53.828803973057276</v>
      </c>
      <c r="U70" s="10">
        <f ca="1">SUMPRODUCT(J70:O70,Results!K$9:P$9)+$AD$20-$AC$31</f>
        <v>-53.725787568171455</v>
      </c>
      <c r="V70" s="10">
        <f t="shared" ca="1" si="92"/>
        <v>-15.042963977401016</v>
      </c>
      <c r="W70" s="10">
        <f t="shared" ca="1" si="93"/>
        <v>-13.221883370907477</v>
      </c>
      <c r="X70" s="10">
        <f t="shared" ca="1" si="94"/>
        <v>-12.583542817450386</v>
      </c>
      <c r="Y70" s="10">
        <f t="shared" ca="1" si="95"/>
        <v>-16.186442555058804</v>
      </c>
      <c r="Z70" s="10">
        <f t="shared" ca="1" si="96"/>
        <v>-76.434467467355091</v>
      </c>
      <c r="AA70" s="10">
        <f t="shared" ca="1" si="97"/>
        <v>-11.636208304894566</v>
      </c>
    </row>
    <row r="71" spans="1:27">
      <c r="A71" s="6">
        <f ca="1">LN((RAND()^(-Results!$E$4))-1)</f>
        <v>3.7178094243067759</v>
      </c>
      <c r="B71" s="6">
        <f ca="1">LN((RAND()^(-Results!$E$4))-1)</f>
        <v>2.2371548039883353</v>
      </c>
      <c r="C71" s="6">
        <f ca="1">LN((RAND()^(-Results!$E$4))-1)</f>
        <v>4.5796014464441965</v>
      </c>
      <c r="D71" s="6">
        <f ca="1">LN((RAND()^(-Results!$E$4))-1)</f>
        <v>6.0253242079093452</v>
      </c>
      <c r="E71" s="6">
        <f ca="1">LN((RAND()^(-Results!$E$4))-1)</f>
        <v>-0.14243910718483363</v>
      </c>
      <c r="F71" s="6">
        <f ca="1">LN((RAND()^(-Results!$E$4))-1)</f>
        <v>14.589137508884519</v>
      </c>
      <c r="G71" s="6">
        <f ca="1">LN((RAND()^(-Results!$E$4))-1)</f>
        <v>2.2230464551212288</v>
      </c>
      <c r="H71" s="6">
        <f t="shared" ca="1" si="91"/>
        <v>-0.23249450808536976</v>
      </c>
      <c r="I71" s="10">
        <f ca="1">SUMPRODUCT(J71:O71,Results!B$12:G$12)+Results!$E$5*H71</f>
        <v>-31.29940588514469</v>
      </c>
      <c r="J71" s="10">
        <f ca="1">SUMPRODUCT($A71:$F71,Results!$B$15:$G$15)</f>
        <v>14.083067018672946</v>
      </c>
      <c r="K71" s="10">
        <f ca="1">SUMPRODUCT($A71:$F71,Results!$B$16:$G$16)</f>
        <v>80.151165528770548</v>
      </c>
      <c r="L71" s="10">
        <f ca="1">SUMPRODUCT($A71:$F71,Results!$B$17:$G$17)</f>
        <v>-4.1469063870043144</v>
      </c>
      <c r="M71" s="10">
        <f ca="1">SUMPRODUCT($A71:$F71,Results!$B$18:$G$18)</f>
        <v>-7.1737225583116153</v>
      </c>
      <c r="N71" s="10">
        <f ca="1">SUMPRODUCT($A71:$F71,Results!$B$19:$G$19)</f>
        <v>8.1381365547358602</v>
      </c>
      <c r="O71" s="10">
        <f ca="1">SUMPRODUCT($A71:$F71,Results!$B$20:$G$20)</f>
        <v>33.400915464620297</v>
      </c>
      <c r="P71" s="10" cm="1">
        <f t="array" aca="1" ref="P71" ca="1">SUMPRODUCT(J71:O71,TRANSPOSE(BL$20:BL$25))+$AD$20-$BL$27</f>
        <v>-29.766198649865757</v>
      </c>
      <c r="Q71" s="10" cm="1">
        <f t="array" aca="1" ref="Q71" ca="1">SUMPRODUCT(J71:O71,TRANSPOSE(ES$20:ES$25))+$AD$20-$ES$27</f>
        <v>-33.229833180907619</v>
      </c>
      <c r="R71" s="10">
        <f ca="1">I71-Results!$E$5*H71</f>
        <v>-29.904438836632472</v>
      </c>
      <c r="S71" s="10" cm="1">
        <f t="array" aca="1" ref="S71" ca="1">SUMPRODUCT(J71:O71,TRANSPOSE(AR$28:AR$33))+$AD$20-$AC$26</f>
        <v>-21.646111778287448</v>
      </c>
      <c r="T71" s="10">
        <f ca="1">SUMPRODUCT(J71:O71,Results!K$9:P$9)</f>
        <v>-32.508640630838883</v>
      </c>
      <c r="U71" s="10">
        <f ca="1">SUMPRODUCT(J71:O71,Results!K$9:P$9)+$AD$20-$AC$31</f>
        <v>-32.405624225953062</v>
      </c>
      <c r="V71" s="10">
        <f t="shared" ca="1" si="92"/>
        <v>-1.5332072352789332</v>
      </c>
      <c r="W71" s="10">
        <f t="shared" ca="1" si="93"/>
        <v>1.9304272957629287</v>
      </c>
      <c r="X71" s="10">
        <f t="shared" ca="1" si="94"/>
        <v>-1.3949670485122176</v>
      </c>
      <c r="Y71" s="10">
        <f t="shared" ca="1" si="95"/>
        <v>-9.653294106857242</v>
      </c>
      <c r="Z71" s="10">
        <f t="shared" ca="1" si="96"/>
        <v>-42.371877479433763</v>
      </c>
      <c r="AA71" s="10">
        <f t="shared" ca="1" si="97"/>
        <v>1.1062183408083719</v>
      </c>
    </row>
    <row r="72" spans="1:27">
      <c r="A72" s="6">
        <f ca="1">LN((RAND()^(-Results!$E$4))-1)</f>
        <v>1.6006335257007495E-2</v>
      </c>
      <c r="B72" s="6">
        <f ca="1">LN((RAND()^(-Results!$E$4))-1)</f>
        <v>2.4669252182657782</v>
      </c>
      <c r="C72" s="6">
        <f ca="1">LN((RAND()^(-Results!$E$4))-1)</f>
        <v>6.6783074676339815</v>
      </c>
      <c r="D72" s="6">
        <f ca="1">LN((RAND()^(-Results!$E$4))-1)</f>
        <v>9.2817389192916405E-2</v>
      </c>
      <c r="E72" s="6">
        <f ca="1">LN((RAND()^(-Results!$E$4))-1)</f>
        <v>3.6227829481824485</v>
      </c>
      <c r="F72" s="6">
        <f ca="1">LN((RAND()^(-Results!$E$4))-1)</f>
        <v>6.1898946713747751</v>
      </c>
      <c r="G72" s="6">
        <f ca="1">LN((RAND()^(-Results!$E$4))-1)</f>
        <v>8.4626033386508333</v>
      </c>
      <c r="H72" s="6">
        <f t="shared" ca="1" si="91"/>
        <v>6.0070623754442352</v>
      </c>
      <c r="I72" s="10">
        <f ca="1">SUMPRODUCT(J72:O72,Results!B$12:G$12)+Results!$E$5*H72</f>
        <v>40.948258494070586</v>
      </c>
      <c r="J72" s="10">
        <f ca="1">SUMPRODUCT($A72:$F72,Results!$B$15:$G$15)</f>
        <v>20.08156685178745</v>
      </c>
      <c r="K72" s="10">
        <f ca="1">SUMPRODUCT($A72:$F72,Results!$B$16:$G$16)</f>
        <v>40.632691243478803</v>
      </c>
      <c r="L72" s="10">
        <f ca="1">SUMPRODUCT($A72:$F72,Results!$B$17:$G$17)</f>
        <v>-3.0690359622054979</v>
      </c>
      <c r="M72" s="10">
        <f ca="1">SUMPRODUCT($A72:$F72,Results!$B$18:$G$18)</f>
        <v>7.8308926370110061</v>
      </c>
      <c r="N72" s="10">
        <f ca="1">SUMPRODUCT($A72:$F72,Results!$B$19:$G$19)</f>
        <v>-0.32433644152755825</v>
      </c>
      <c r="O72" s="10">
        <f ca="1">SUMPRODUCT($A72:$F72,Results!$B$20:$G$20)</f>
        <v>4.1373974905374631</v>
      </c>
      <c r="P72" s="10" cm="1">
        <f t="array" aca="1" ref="P72" ca="1">SUMPRODUCT(J72:O72,TRANSPOSE(BL$20:BL$25))+$AD$20-$BL$27</f>
        <v>7.9436795972300231</v>
      </c>
      <c r="Q72" s="10" cm="1">
        <f t="array" aca="1" ref="Q72" ca="1">SUMPRODUCT(J72:O72,TRANSPOSE(ES$20:ES$25))+$AD$20-$ES$27</f>
        <v>5.4680654654992438</v>
      </c>
      <c r="R72" s="10">
        <f ca="1">I72-Results!$E$5*H72</f>
        <v>4.9058842414051753</v>
      </c>
      <c r="S72" s="10" cm="1">
        <f t="array" aca="1" ref="S72" ca="1">SUMPRODUCT(J72:O72,TRANSPOSE(AR$28:AR$33))+$AD$20-$AC$26</f>
        <v>17.82923537334009</v>
      </c>
      <c r="T72" s="10">
        <f ca="1">SUMPRODUCT(J72:O72,Results!K$9:P$9)</f>
        <v>5.2568590310558179</v>
      </c>
      <c r="U72" s="10">
        <f ca="1">SUMPRODUCT(J72:O72,Results!K$9:P$9)+$AD$20-$AC$31</f>
        <v>5.3598754359416372</v>
      </c>
      <c r="V72" s="10">
        <f t="shared" ca="1" si="92"/>
        <v>33.004578896840563</v>
      </c>
      <c r="W72" s="10">
        <f t="shared" ca="1" si="93"/>
        <v>35.480193028571342</v>
      </c>
      <c r="X72" s="10">
        <f t="shared" ca="1" si="94"/>
        <v>36.042374252665411</v>
      </c>
      <c r="Y72" s="10">
        <f t="shared" ca="1" si="95"/>
        <v>23.119023120730496</v>
      </c>
      <c r="Z72" s="10">
        <f t="shared" ca="1" si="96"/>
        <v>29.875786899781517</v>
      </c>
      <c r="AA72" s="10">
        <f t="shared" ca="1" si="97"/>
        <v>35.588383058128947</v>
      </c>
    </row>
    <row r="73" spans="1:27">
      <c r="A73" s="6">
        <f ca="1">LN((RAND()^(-Results!$E$4))-1)</f>
        <v>-3.5223666369664248</v>
      </c>
      <c r="B73" s="6">
        <f ca="1">LN((RAND()^(-Results!$E$4))-1)</f>
        <v>3.3024926711038018</v>
      </c>
      <c r="C73" s="6">
        <f ca="1">LN((RAND()^(-Results!$E$4))-1)</f>
        <v>6.8854532918485445</v>
      </c>
      <c r="D73" s="6">
        <f ca="1">LN((RAND()^(-Results!$E$4))-1)</f>
        <v>-1.1114598027549669</v>
      </c>
      <c r="E73" s="6">
        <f ca="1">LN((RAND()^(-Results!$E$4))-1)</f>
        <v>1.9832565096911323</v>
      </c>
      <c r="F73" s="6">
        <f ca="1">LN((RAND()^(-Results!$E$4))-1)</f>
        <v>-3.4157962033394749</v>
      </c>
      <c r="G73" s="6">
        <f ca="1">LN((RAND()^(-Results!$E$4))-1)</f>
        <v>6.5831167478786048</v>
      </c>
      <c r="H73" s="6">
        <f t="shared" ca="1" si="91"/>
        <v>4.1275757846720058</v>
      </c>
      <c r="I73" s="10">
        <f ca="1">SUMPRODUCT(J73:O73,Results!B$12:G$12)+Results!$E$5*H73</f>
        <v>54.389025189860149</v>
      </c>
      <c r="J73" s="10">
        <f ca="1">SUMPRODUCT($A73:$F73,Results!$B$15:$G$15)</f>
        <v>19.451927455932204</v>
      </c>
      <c r="K73" s="10">
        <f ca="1">SUMPRODUCT($A73:$F73,Results!$B$16:$G$16)</f>
        <v>-23.474444252327721</v>
      </c>
      <c r="L73" s="10">
        <f ca="1">SUMPRODUCT($A73:$F73,Results!$B$17:$G$17)</f>
        <v>5.8223270297354333</v>
      </c>
      <c r="M73" s="10">
        <f ca="1">SUMPRODUCT($A73:$F73,Results!$B$18:$G$18)</f>
        <v>12.011169950653871</v>
      </c>
      <c r="N73" s="10">
        <f ca="1">SUMPRODUCT($A73:$F73,Results!$B$19:$G$19)</f>
        <v>-20.455286526328873</v>
      </c>
      <c r="O73" s="10">
        <f ca="1">SUMPRODUCT($A73:$F73,Results!$B$20:$G$20)</f>
        <v>-3.1663968279592081</v>
      </c>
      <c r="P73" s="10" cm="1">
        <f t="array" aca="1" ref="P73" ca="1">SUMPRODUCT(J73:O73,TRANSPOSE(BL$20:BL$25))+$AD$20-$BL$27</f>
        <v>32.677283966524534</v>
      </c>
      <c r="Q73" s="10" cm="1">
        <f t="array" aca="1" ref="Q73" ca="1">SUMPRODUCT(J73:O73,TRANSPOSE(ES$20:ES$25))+$AD$20-$ES$27</f>
        <v>32.256545215966959</v>
      </c>
      <c r="R73" s="10">
        <f ca="1">I73-Results!$E$5*H73</f>
        <v>29.623570481828114</v>
      </c>
      <c r="S73" s="10" cm="1">
        <f t="array" aca="1" ref="S73" ca="1">SUMPRODUCT(J73:O73,TRANSPOSE(AR$28:AR$33))+$AD$20-$AC$26</f>
        <v>43.098019118267793</v>
      </c>
      <c r="T73" s="10">
        <f ca="1">SUMPRODUCT(J73:O73,Results!K$9:P$9)</f>
        <v>31.730492165847533</v>
      </c>
      <c r="U73" s="10">
        <f ca="1">SUMPRODUCT(J73:O73,Results!K$9:P$9)+$AD$20-$AC$31</f>
        <v>31.833508570733358</v>
      </c>
      <c r="V73" s="10">
        <f t="shared" ca="1" si="92"/>
        <v>21.711741223335615</v>
      </c>
      <c r="W73" s="10">
        <f t="shared" ca="1" si="93"/>
        <v>22.13247997389319</v>
      </c>
      <c r="X73" s="10">
        <f t="shared" ca="1" si="94"/>
        <v>24.765454708032035</v>
      </c>
      <c r="Y73" s="10">
        <f t="shared" ca="1" si="95"/>
        <v>11.291006071592356</v>
      </c>
      <c r="Z73" s="10">
        <f t="shared" ca="1" si="96"/>
        <v>43.316553595571079</v>
      </c>
      <c r="AA73" s="10">
        <f t="shared" ca="1" si="97"/>
        <v>22.555516619126792</v>
      </c>
    </row>
    <row r="74" spans="1:27">
      <c r="A74" s="6">
        <f ca="1">LN((RAND()^(-Results!$E$4))-1)</f>
        <v>0.94496230830132844</v>
      </c>
      <c r="B74" s="6">
        <f ca="1">LN((RAND()^(-Results!$E$4))-1)</f>
        <v>4.4737074185313563</v>
      </c>
      <c r="C74" s="6">
        <f ca="1">LN((RAND()^(-Results!$E$4))-1)</f>
        <v>2.7537424506648285</v>
      </c>
      <c r="D74" s="6">
        <f ca="1">LN((RAND()^(-Results!$E$4))-1)</f>
        <v>7.1573073986648383</v>
      </c>
      <c r="E74" s="6">
        <f ca="1">LN((RAND()^(-Results!$E$4))-1)</f>
        <v>-0.76436091719918942</v>
      </c>
      <c r="F74" s="6">
        <f ca="1">LN((RAND()^(-Results!$E$4))-1)</f>
        <v>0.99908218950451699</v>
      </c>
      <c r="G74" s="6">
        <f ca="1">LN((RAND()^(-Results!$E$4))-1)</f>
        <v>-0.69812477966126985</v>
      </c>
      <c r="H74" s="6">
        <f t="shared" ca="1" si="91"/>
        <v>-3.1536657428678683</v>
      </c>
      <c r="I74" s="10">
        <f ca="1">SUMPRODUCT(J74:O74,Results!B$12:G$12)+Results!$E$5*H74</f>
        <v>-15.830882175377617</v>
      </c>
      <c r="J74" s="10">
        <f ca="1">SUMPRODUCT($A74:$F74,Results!$B$15:$G$15)</f>
        <v>8.1385624277052386</v>
      </c>
      <c r="K74" s="10">
        <f ca="1">SUMPRODUCT($A74:$F74,Results!$B$16:$G$16)</f>
        <v>-6.4584313359487151</v>
      </c>
      <c r="L74" s="10">
        <f ca="1">SUMPRODUCT($A74:$F74,Results!$B$17:$G$17)</f>
        <v>13.331202545682597</v>
      </c>
      <c r="M74" s="10">
        <f ca="1">SUMPRODUCT($A74:$F74,Results!$B$18:$G$18)</f>
        <v>-6.0162867569402598</v>
      </c>
      <c r="N74" s="10">
        <f ca="1">SUMPRODUCT($A74:$F74,Results!$B$19:$G$19)</f>
        <v>-15.454039205770119</v>
      </c>
      <c r="O74" s="10">
        <f ca="1">SUMPRODUCT($A74:$F74,Results!$B$20:$G$20)</f>
        <v>28.078341069663097</v>
      </c>
      <c r="P74" s="10" cm="1">
        <f t="array" aca="1" ref="P74" ca="1">SUMPRODUCT(J74:O74,TRANSPOSE(BL$20:BL$25))+$AD$20-$BL$27</f>
        <v>2.3767743003992123</v>
      </c>
      <c r="Q74" s="10" cm="1">
        <f t="array" aca="1" ref="Q74" ca="1">SUMPRODUCT(J74:O74,TRANSPOSE(ES$20:ES$25))+$AD$20-$ES$27</f>
        <v>2.3508856333298098</v>
      </c>
      <c r="R74" s="10">
        <f ca="1">I74-Results!$E$5*H74</f>
        <v>3.0911122818295915</v>
      </c>
      <c r="S74" s="10" cm="1">
        <f t="array" aca="1" ref="S74" ca="1">SUMPRODUCT(J74:O74,TRANSPOSE(AR$28:AR$33))+$AD$20-$AC$26</f>
        <v>5.6856250198316882</v>
      </c>
      <c r="T74" s="10">
        <f ca="1">SUMPRODUCT(J74:O74,Results!K$9:P$9)</f>
        <v>2.348092385109176</v>
      </c>
      <c r="U74" s="10">
        <f ca="1">SUMPRODUCT(J74:O74,Results!K$9:P$9)+$AD$20-$AC$31</f>
        <v>2.4511087899949953</v>
      </c>
      <c r="V74" s="10">
        <f t="shared" ca="1" si="92"/>
        <v>-18.20765647577683</v>
      </c>
      <c r="W74" s="10">
        <f t="shared" ca="1" si="93"/>
        <v>-18.181767808707427</v>
      </c>
      <c r="X74" s="10">
        <f t="shared" ca="1" si="94"/>
        <v>-18.921994457207209</v>
      </c>
      <c r="Y74" s="10">
        <f t="shared" ca="1" si="95"/>
        <v>-21.516507195209307</v>
      </c>
      <c r="Z74" s="10">
        <f t="shared" ca="1" si="96"/>
        <v>-26.903353769666687</v>
      </c>
      <c r="AA74" s="10">
        <f t="shared" ca="1" si="97"/>
        <v>-18.281990965372614</v>
      </c>
    </row>
    <row r="75" spans="1:27">
      <c r="A75" s="6">
        <f ca="1">LN((RAND()^(-Results!$E$4))-1)</f>
        <v>-1.0011416654436847</v>
      </c>
      <c r="B75" s="6">
        <f ca="1">LN((RAND()^(-Results!$E$4))-1)</f>
        <v>-2.4809889853016758</v>
      </c>
      <c r="C75" s="6">
        <f ca="1">LN((RAND()^(-Results!$E$4))-1)</f>
        <v>4.2567951074072869</v>
      </c>
      <c r="D75" s="6">
        <f ca="1">LN((RAND()^(-Results!$E$4))-1)</f>
        <v>3.3417569343596436</v>
      </c>
      <c r="E75" s="6">
        <f ca="1">LN((RAND()^(-Results!$E$4))-1)</f>
        <v>4.0816945648572061</v>
      </c>
      <c r="F75" s="6">
        <f ca="1">LN((RAND()^(-Results!$E$4))-1)</f>
        <v>3.8567559712094823</v>
      </c>
      <c r="G75" s="6">
        <f ca="1">LN((RAND()^(-Results!$E$4))-1)</f>
        <v>-0.2830427575966275</v>
      </c>
      <c r="H75" s="6">
        <f t="shared" ca="1" si="91"/>
        <v>-2.7385837208032262</v>
      </c>
      <c r="I75" s="10">
        <f ca="1">SUMPRODUCT(J75:O75,Results!B$12:G$12)+Results!$E$5*H75</f>
        <v>-62.937637093859301</v>
      </c>
      <c r="J75" s="10">
        <f ca="1">SUMPRODUCT($A75:$F75,Results!$B$15:$G$15)</f>
        <v>-8.6056582197980198</v>
      </c>
      <c r="K75" s="10">
        <f ca="1">SUMPRODUCT($A75:$F75,Results!$B$16:$G$16)</f>
        <v>24.150287517246625</v>
      </c>
      <c r="L75" s="10">
        <f ca="1">SUMPRODUCT($A75:$F75,Results!$B$17:$G$17)</f>
        <v>-9.6929060775044746</v>
      </c>
      <c r="M75" s="10">
        <f ca="1">SUMPRODUCT($A75:$F75,Results!$B$18:$G$18)</f>
        <v>-3.9510489994532243</v>
      </c>
      <c r="N75" s="10">
        <f ca="1">SUMPRODUCT($A75:$F75,Results!$B$19:$G$19)</f>
        <v>24.004137800650934</v>
      </c>
      <c r="O75" s="10">
        <f ca="1">SUMPRODUCT($A75:$F75,Results!$B$20:$G$20)</f>
        <v>20.203899507150364</v>
      </c>
      <c r="P75" s="10" cm="1">
        <f t="array" aca="1" ref="P75" ca="1">SUMPRODUCT(J75:O75,TRANSPOSE(BL$20:BL$25))+$AD$20-$BL$27</f>
        <v>-45.498954264411566</v>
      </c>
      <c r="Q75" s="10" cm="1">
        <f t="array" aca="1" ref="Q75" ca="1">SUMPRODUCT(J75:O75,TRANSPOSE(ES$20:ES$25))+$AD$20-$ES$27</f>
        <v>-47.18221002198289</v>
      </c>
      <c r="R75" s="10">
        <f ca="1">I75-Results!$E$5*H75</f>
        <v>-46.506134769039946</v>
      </c>
      <c r="S75" s="10" cm="1">
        <f t="array" aca="1" ref="S75" ca="1">SUMPRODUCT(J75:O75,TRANSPOSE(AR$28:AR$33))+$AD$20-$AC$26</f>
        <v>-39.531827354484321</v>
      </c>
      <c r="T75" s="10">
        <f ca="1">SUMPRODUCT(J75:O75,Results!K$9:P$9)</f>
        <v>-47.527563624042074</v>
      </c>
      <c r="U75" s="10">
        <f ca="1">SUMPRODUCT(J75:O75,Results!K$9:P$9)+$AD$20-$AC$31</f>
        <v>-47.424547219156253</v>
      </c>
      <c r="V75" s="10">
        <f t="shared" ca="1" si="92"/>
        <v>-17.438682829447735</v>
      </c>
      <c r="W75" s="10">
        <f t="shared" ca="1" si="93"/>
        <v>-15.755427071876412</v>
      </c>
      <c r="X75" s="10">
        <f t="shared" ca="1" si="94"/>
        <v>-16.431502324819355</v>
      </c>
      <c r="Y75" s="10">
        <f t="shared" ca="1" si="95"/>
        <v>-23.40580973937498</v>
      </c>
      <c r="Z75" s="10">
        <f t="shared" ca="1" si="96"/>
        <v>-74.010108688148364</v>
      </c>
      <c r="AA75" s="10">
        <f t="shared" ca="1" si="97"/>
        <v>-15.513089874703049</v>
      </c>
    </row>
    <row r="76" spans="1:27">
      <c r="A76" s="6">
        <f ca="1">LN((RAND()^(-Results!$E$4))-1)</f>
        <v>2.4026080578161166</v>
      </c>
      <c r="B76" s="6">
        <f ca="1">LN((RAND()^(-Results!$E$4))-1)</f>
        <v>-0.46850820514639385</v>
      </c>
      <c r="C76" s="6">
        <f ca="1">LN((RAND()^(-Results!$E$4))-1)</f>
        <v>1.0330715441936904</v>
      </c>
      <c r="D76" s="6">
        <f ca="1">LN((RAND()^(-Results!$E$4))-1)</f>
        <v>0.48132324477113253</v>
      </c>
      <c r="E76" s="6">
        <f ca="1">LN((RAND()^(-Results!$E$4))-1)</f>
        <v>3.9530448898546986</v>
      </c>
      <c r="F76" s="6">
        <f ca="1">LN((RAND()^(-Results!$E$4))-1)</f>
        <v>0.66829088008718818</v>
      </c>
      <c r="G76" s="6">
        <f ca="1">LN((RAND()^(-Results!$E$4))-1)</f>
        <v>0.36892871368863739</v>
      </c>
      <c r="H76" s="6">
        <f t="shared" ca="1" si="91"/>
        <v>-2.0866122495179611</v>
      </c>
      <c r="I76" s="10">
        <f ca="1">SUMPRODUCT(J76:O76,Results!B$12:G$12)+Results!$E$5*H76</f>
        <v>-12.292011093711588</v>
      </c>
      <c r="J76" s="10">
        <f ca="1">SUMPRODUCT($A76:$F76,Results!$B$15:$G$15)</f>
        <v>1.1751634759591882</v>
      </c>
      <c r="K76" s="10">
        <f ca="1">SUMPRODUCT($A76:$F76,Results!$B$16:$G$16)</f>
        <v>19.755934593170075</v>
      </c>
      <c r="L76" s="10">
        <f ca="1">SUMPRODUCT($A76:$F76,Results!$B$17:$G$17)</f>
        <v>-0.12216717590820148</v>
      </c>
      <c r="M76" s="10">
        <f ca="1">SUMPRODUCT($A76:$F76,Results!$B$18:$G$18)</f>
        <v>0.31210178381614434</v>
      </c>
      <c r="N76" s="10">
        <f ca="1">SUMPRODUCT($A76:$F76,Results!$B$19:$G$19)</f>
        <v>14.929608645081617</v>
      </c>
      <c r="O76" s="10">
        <f ca="1">SUMPRODUCT($A76:$F76,Results!$B$20:$G$20)</f>
        <v>-1.7901980232594994</v>
      </c>
      <c r="P76" s="10" cm="1">
        <f t="array" aca="1" ref="P76" ca="1">SUMPRODUCT(J76:O76,TRANSPOSE(BL$20:BL$25))+$AD$20-$BL$27</f>
        <v>-0.28702848238320833</v>
      </c>
      <c r="Q76" s="10" cm="1">
        <f t="array" aca="1" ref="Q76" ca="1">SUMPRODUCT(J76:O76,TRANSPOSE(ES$20:ES$25))+$AD$20-$ES$27</f>
        <v>0.47474569254739585</v>
      </c>
      <c r="R76" s="10">
        <f ca="1">I76-Results!$E$5*H76</f>
        <v>0.22766240339617916</v>
      </c>
      <c r="S76" s="10" cm="1">
        <f t="array" aca="1" ref="S76" ca="1">SUMPRODUCT(J76:O76,TRANSPOSE(AR$28:AR$33))+$AD$20-$AC$26</f>
        <v>-4.2029858917195693</v>
      </c>
      <c r="T76" s="10">
        <f ca="1">SUMPRODUCT(J76:O76,Results!K$9:P$9)</f>
        <v>0.26843394026791256</v>
      </c>
      <c r="U76" s="10">
        <f ca="1">SUMPRODUCT(J76:O76,Results!K$9:P$9)+$AD$20-$AC$31</f>
        <v>0.37145034515373254</v>
      </c>
      <c r="V76" s="10">
        <f t="shared" ca="1" si="92"/>
        <v>-12.00498261132838</v>
      </c>
      <c r="W76" s="10">
        <f t="shared" ca="1" si="93"/>
        <v>-12.766756786258984</v>
      </c>
      <c r="X76" s="10">
        <f t="shared" ca="1" si="94"/>
        <v>-12.519673497107767</v>
      </c>
      <c r="Y76" s="10">
        <f t="shared" ca="1" si="95"/>
        <v>-8.089025201992019</v>
      </c>
      <c r="Z76" s="10">
        <f t="shared" ca="1" si="96"/>
        <v>-23.364482688000656</v>
      </c>
      <c r="AA76" s="10">
        <f t="shared" ca="1" si="97"/>
        <v>-12.663461438865321</v>
      </c>
    </row>
    <row r="77" spans="1:27">
      <c r="A77" s="6">
        <f ca="1">LN((RAND()^(-Results!$E$4))-1)</f>
        <v>3.3501208384325878</v>
      </c>
      <c r="B77" s="6">
        <f ca="1">LN((RAND()^(-Results!$E$4))-1)</f>
        <v>-0.12822331232770884</v>
      </c>
      <c r="C77" s="6">
        <f ca="1">LN((RAND()^(-Results!$E$4))-1)</f>
        <v>5.8211946197092477</v>
      </c>
      <c r="D77" s="6">
        <f ca="1">LN((RAND()^(-Results!$E$4))-1)</f>
        <v>2.6613903771724083</v>
      </c>
      <c r="E77" s="6">
        <f ca="1">LN((RAND()^(-Results!$E$4))-1)</f>
        <v>8.3216030651408104E-2</v>
      </c>
      <c r="F77" s="6">
        <f ca="1">LN((RAND()^(-Results!$E$4))-1)</f>
        <v>-1.2872136174923277</v>
      </c>
      <c r="G77" s="6">
        <f ca="1">LN((RAND()^(-Results!$E$4))-1)</f>
        <v>5.8200660478670896</v>
      </c>
      <c r="H77" s="6">
        <f t="shared" ca="1" si="91"/>
        <v>3.364525084660491</v>
      </c>
      <c r="I77" s="10">
        <f ca="1">SUMPRODUCT(J77:O77,Results!B$12:G$12)+Results!$E$5*H77</f>
        <v>35.741948841077878</v>
      </c>
      <c r="J77" s="10">
        <f ca="1">SUMPRODUCT($A77:$F77,Results!$B$15:$G$15)</f>
        <v>15.182499493903906</v>
      </c>
      <c r="K77" s="10">
        <f ca="1">SUMPRODUCT($A77:$F77,Results!$B$16:$G$16)</f>
        <v>6.1003672477630797</v>
      </c>
      <c r="L77" s="10">
        <f ca="1">SUMPRODUCT($A77:$F77,Results!$B$17:$G$17)</f>
        <v>8.757291355256438</v>
      </c>
      <c r="M77" s="10">
        <f ca="1">SUMPRODUCT($A77:$F77,Results!$B$18:$G$18)</f>
        <v>-1.9743866579806655</v>
      </c>
      <c r="N77" s="10">
        <f ca="1">SUMPRODUCT($A77:$F77,Results!$B$19:$G$19)</f>
        <v>4.2368309299539506</v>
      </c>
      <c r="O77" s="10">
        <f ca="1">SUMPRODUCT($A77:$F77,Results!$B$20:$G$20)</f>
        <v>14.169249853140229</v>
      </c>
      <c r="P77" s="10" cm="1">
        <f t="array" aca="1" ref="P77" ca="1">SUMPRODUCT(J77:O77,TRANSPOSE(BL$20:BL$25))+$AD$20-$BL$27</f>
        <v>12.392529837442602</v>
      </c>
      <c r="Q77" s="10" cm="1">
        <f t="array" aca="1" ref="Q77" ca="1">SUMPRODUCT(J77:O77,TRANSPOSE(ES$20:ES$25))+$AD$20-$ES$27</f>
        <v>15.442832014475627</v>
      </c>
      <c r="R77" s="10">
        <f ca="1">I77-Results!$E$5*H77</f>
        <v>15.554798333114931</v>
      </c>
      <c r="S77" s="10" cm="1">
        <f t="array" aca="1" ref="S77" ca="1">SUMPRODUCT(J77:O77,TRANSPOSE(AR$28:AR$33))+$AD$20-$AC$26</f>
        <v>8.6051630674433621</v>
      </c>
      <c r="T77" s="10">
        <f ca="1">SUMPRODUCT(J77:O77,Results!K$9:P$9)</f>
        <v>15.913435790635793</v>
      </c>
      <c r="U77" s="10">
        <f ca="1">SUMPRODUCT(J77:O77,Results!K$9:P$9)+$AD$20-$AC$31</f>
        <v>16.016452195521616</v>
      </c>
      <c r="V77" s="10">
        <f t="shared" ca="1" si="92"/>
        <v>23.349419003635276</v>
      </c>
      <c r="W77" s="10">
        <f t="shared" ca="1" si="93"/>
        <v>20.299116826602251</v>
      </c>
      <c r="X77" s="10">
        <f t="shared" ca="1" si="94"/>
        <v>20.187150507962947</v>
      </c>
      <c r="Y77" s="10">
        <f t="shared" ca="1" si="95"/>
        <v>27.136785773634514</v>
      </c>
      <c r="Z77" s="10">
        <f t="shared" ca="1" si="96"/>
        <v>24.669477246788809</v>
      </c>
      <c r="AA77" s="10">
        <f t="shared" ca="1" si="97"/>
        <v>19.725496645556262</v>
      </c>
    </row>
    <row r="78" spans="1:27">
      <c r="A78" s="6">
        <f ca="1">LN((RAND()^(-Results!$E$4))-1)</f>
        <v>7.0627891606170845</v>
      </c>
      <c r="B78" s="6">
        <f ca="1">LN((RAND()^(-Results!$E$4))-1)</f>
        <v>1.6681848170081985</v>
      </c>
      <c r="C78" s="6">
        <f ca="1">LN((RAND()^(-Results!$E$4))-1)</f>
        <v>-2.0715895029511606</v>
      </c>
      <c r="D78" s="6">
        <f ca="1">LN((RAND()^(-Results!$E$4))-1)</f>
        <v>5.2891243704946032</v>
      </c>
      <c r="E78" s="6">
        <f ca="1">LN((RAND()^(-Results!$E$4))-1)</f>
        <v>7.7828852908286903</v>
      </c>
      <c r="F78" s="6">
        <f ca="1">LN((RAND()^(-Results!$E$4))-1)</f>
        <v>1.0776151933931528</v>
      </c>
      <c r="G78" s="6">
        <f ca="1">LN((RAND()^(-Results!$E$4))-1)</f>
        <v>2.5930250956866567</v>
      </c>
      <c r="H78" s="6">
        <f t="shared" ca="1" si="91"/>
        <v>0.1374841324800582</v>
      </c>
      <c r="I78" s="10">
        <f ca="1">SUMPRODUCT(J78:O78,Results!B$12:G$12)+Results!$E$5*H78</f>
        <v>2.478315981583572</v>
      </c>
      <c r="J78" s="10">
        <f ca="1">SUMPRODUCT($A78:$F78,Results!$B$15:$G$15)</f>
        <v>-4.4129989734571415</v>
      </c>
      <c r="K78" s="10">
        <f ca="1">SUMPRODUCT($A78:$F78,Results!$B$16:$G$16)</f>
        <v>33.667571780501873</v>
      </c>
      <c r="L78" s="10">
        <f ca="1">SUMPRODUCT($A78:$F78,Results!$B$17:$G$17)</f>
        <v>9.0806535807353619</v>
      </c>
      <c r="M78" s="10">
        <f ca="1">SUMPRODUCT($A78:$F78,Results!$B$18:$G$18)</f>
        <v>-6.9284453256023859</v>
      </c>
      <c r="N78" s="10">
        <f ca="1">SUMPRODUCT($A78:$F78,Results!$B$19:$G$19)</f>
        <v>25.059533016766103</v>
      </c>
      <c r="O78" s="10">
        <f ca="1">SUMPRODUCT($A78:$F78,Results!$B$20:$G$20)</f>
        <v>5.4047620785654393</v>
      </c>
      <c r="P78" s="10" cm="1">
        <f t="array" aca="1" ref="P78" ca="1">SUMPRODUCT(J78:O78,TRANSPOSE(BL$20:BL$25))+$AD$20-$BL$27</f>
        <v>-0.32910443169003045</v>
      </c>
      <c r="Q78" s="10" cm="1">
        <f t="array" aca="1" ref="Q78" ca="1">SUMPRODUCT(J78:O78,TRANSPOSE(ES$20:ES$25))+$AD$20-$ES$27</f>
        <v>1.4869224869446818</v>
      </c>
      <c r="R78" s="10">
        <f ca="1">I78-Results!$E$5*H78</f>
        <v>1.6534111867032228</v>
      </c>
      <c r="S78" s="10" cm="1">
        <f t="array" aca="1" ref="S78" ca="1">SUMPRODUCT(J78:O78,TRANSPOSE(AR$28:AR$33))+$AD$20-$AC$26</f>
        <v>-14.833098135438277</v>
      </c>
      <c r="T78" s="10">
        <f ca="1">SUMPRODUCT(J78:O78,Results!K$9:P$9)</f>
        <v>0.7363682791084587</v>
      </c>
      <c r="U78" s="10">
        <f ca="1">SUMPRODUCT(J78:O78,Results!K$9:P$9)+$AD$20-$AC$31</f>
        <v>0.83938468399427713</v>
      </c>
      <c r="V78" s="10">
        <f t="shared" ca="1" si="92"/>
        <v>2.8074204132736025</v>
      </c>
      <c r="W78" s="10">
        <f t="shared" ca="1" si="93"/>
        <v>0.99139349463889026</v>
      </c>
      <c r="X78" s="10">
        <f t="shared" ca="1" si="94"/>
        <v>0.82490479488034918</v>
      </c>
      <c r="Y78" s="10">
        <f t="shared" ca="1" si="95"/>
        <v>17.311414117021847</v>
      </c>
      <c r="Z78" s="10">
        <f t="shared" ca="1" si="96"/>
        <v>-8.5941556127054977</v>
      </c>
      <c r="AA78" s="10">
        <f t="shared" ca="1" si="97"/>
        <v>1.6389312975892949</v>
      </c>
    </row>
    <row r="79" spans="1:27">
      <c r="A79" s="6">
        <f ca="1">LN((RAND()^(-Results!$E$4))-1)</f>
        <v>0.54691070296203914</v>
      </c>
      <c r="B79" s="6">
        <f ca="1">LN((RAND()^(-Results!$E$4))-1)</f>
        <v>-1.9469048465966281</v>
      </c>
      <c r="C79" s="6">
        <f ca="1">LN((RAND()^(-Results!$E$4))-1)</f>
        <v>1.9582937832160645</v>
      </c>
      <c r="D79" s="6">
        <f ca="1">LN((RAND()^(-Results!$E$4))-1)</f>
        <v>3.1974135290398574E-2</v>
      </c>
      <c r="E79" s="6">
        <f ca="1">LN((RAND()^(-Results!$E$4))-1)</f>
        <v>-1.6797656526703506</v>
      </c>
      <c r="F79" s="6">
        <f ca="1">LN((RAND()^(-Results!$E$4))-1)</f>
        <v>-0.15372468451944077</v>
      </c>
      <c r="G79" s="6">
        <f ca="1">LN((RAND()^(-Results!$E$4))-1)</f>
        <v>1.4252255327861727</v>
      </c>
      <c r="H79" s="6">
        <f t="shared" ca="1" si="91"/>
        <v>-1.0303154304204258</v>
      </c>
      <c r="I79" s="10">
        <f ca="1">SUMPRODUCT(J79:O79,Results!B$12:G$12)+Results!$E$5*H79</f>
        <v>-10.716042749107938</v>
      </c>
      <c r="J79" s="10">
        <f ca="1">SUMPRODUCT($A79:$F79,Results!$B$15:$G$15)</f>
        <v>1.9721805837873296</v>
      </c>
      <c r="K79" s="10">
        <f ca="1">SUMPRODUCT($A79:$F79,Results!$B$16:$G$16)</f>
        <v>1.6700110071849088</v>
      </c>
      <c r="L79" s="10">
        <f ca="1">SUMPRODUCT($A79:$F79,Results!$B$17:$G$17)</f>
        <v>-1.1769157333353135</v>
      </c>
      <c r="M79" s="10">
        <f ca="1">SUMPRODUCT($A79:$F79,Results!$B$18:$G$18)</f>
        <v>-1.98843913092054</v>
      </c>
      <c r="N79" s="10">
        <f ca="1">SUMPRODUCT($A79:$F79,Results!$B$19:$G$19)</f>
        <v>4.9463484066003929</v>
      </c>
      <c r="O79" s="10">
        <f ca="1">SUMPRODUCT($A79:$F79,Results!$B$20:$G$20)</f>
        <v>5.8699383186347651</v>
      </c>
      <c r="P79" s="10" cm="1">
        <f t="array" aca="1" ref="P79" ca="1">SUMPRODUCT(J79:O79,TRANSPOSE(BL$20:BL$25))+$AD$20-$BL$27</f>
        <v>-6.529266936705449</v>
      </c>
      <c r="Q79" s="10" cm="1">
        <f t="array" aca="1" ref="Q79" ca="1">SUMPRODUCT(J79:O79,TRANSPOSE(ES$20:ES$25))+$AD$20-$ES$27</f>
        <v>-5.2520375959429053</v>
      </c>
      <c r="R79" s="10">
        <f ca="1">I79-Results!$E$5*H79</f>
        <v>-4.5341501665853832</v>
      </c>
      <c r="S79" s="10" cm="1">
        <f t="array" aca="1" ref="S79" ca="1">SUMPRODUCT(J79:O79,TRANSPOSE(AR$28:AR$33))+$AD$20-$AC$26</f>
        <v>-6.5294150610749924</v>
      </c>
      <c r="T79" s="10">
        <f ca="1">SUMPRODUCT(J79:O79,Results!K$9:P$9)</f>
        <v>-4.6212533928383568</v>
      </c>
      <c r="U79" s="10">
        <f ca="1">SUMPRODUCT(J79:O79,Results!K$9:P$9)+$AD$20-$AC$31</f>
        <v>-4.5182369879525375</v>
      </c>
      <c r="V79" s="10">
        <f t="shared" ca="1" si="92"/>
        <v>-4.1867758124024892</v>
      </c>
      <c r="W79" s="10">
        <f t="shared" ca="1" si="93"/>
        <v>-5.4640051531650329</v>
      </c>
      <c r="X79" s="10">
        <f t="shared" ca="1" si="94"/>
        <v>-6.181892582522555</v>
      </c>
      <c r="Y79" s="10">
        <f t="shared" ca="1" si="95"/>
        <v>-4.1866276880329458</v>
      </c>
      <c r="Z79" s="10">
        <f t="shared" ca="1" si="96"/>
        <v>-21.788514343397008</v>
      </c>
      <c r="AA79" s="10">
        <f t="shared" ca="1" si="97"/>
        <v>-6.1978057611554007</v>
      </c>
    </row>
    <row r="80" spans="1:27">
      <c r="A80" s="6">
        <f ca="1">LN((RAND()^(-Results!$E$4))-1)</f>
        <v>0.22118639629622269</v>
      </c>
      <c r="B80" s="6">
        <f ca="1">LN((RAND()^(-Results!$E$4))-1)</f>
        <v>-1.2570182884621752</v>
      </c>
      <c r="C80" s="6">
        <f ca="1">LN((RAND()^(-Results!$E$4))-1)</f>
        <v>5.7662459206682328</v>
      </c>
      <c r="D80" s="6">
        <f ca="1">LN((RAND()^(-Results!$E$4))-1)</f>
        <v>2.5150912178351787</v>
      </c>
      <c r="E80" s="6">
        <f ca="1">LN((RAND()^(-Results!$E$4))-1)</f>
        <v>-0.93443400870811522</v>
      </c>
      <c r="F80" s="6">
        <f ca="1">LN((RAND()^(-Results!$E$4))-1)</f>
        <v>4.0022992046863921</v>
      </c>
      <c r="G80" s="6">
        <f ca="1">LN((RAND()^(-Results!$E$4))-1)</f>
        <v>2.4535684432741203</v>
      </c>
      <c r="H80" s="6">
        <f t="shared" ca="1" si="91"/>
        <v>-1.9725199324782672E-3</v>
      </c>
      <c r="I80" s="10">
        <f ca="1">SUMPRODUCT(J80:O80,Results!B$12:G$12)+Results!$E$5*H80</f>
        <v>-19.65335566558916</v>
      </c>
      <c r="J80" s="10">
        <f ca="1">SUMPRODUCT($A80:$F80,Results!$B$15:$G$15)</f>
        <v>7.3742096199360878</v>
      </c>
      <c r="K80" s="10">
        <f ca="1">SUMPRODUCT($A80:$F80,Results!$B$16:$G$16)</f>
        <v>21.506057977209764</v>
      </c>
      <c r="L80" s="10">
        <f ca="1">SUMPRODUCT($A80:$F80,Results!$B$17:$G$17)</f>
        <v>-3.3682333399932838</v>
      </c>
      <c r="M80" s="10">
        <f ca="1">SUMPRODUCT($A80:$F80,Results!$B$18:$G$18)</f>
        <v>-2.9587712745627126</v>
      </c>
      <c r="N80" s="10">
        <f ca="1">SUMPRODUCT($A80:$F80,Results!$B$19:$G$19)</f>
        <v>7.0101755262416958</v>
      </c>
      <c r="O80" s="10">
        <f ca="1">SUMPRODUCT($A80:$F80,Results!$B$20:$G$20)</f>
        <v>21.298185979943611</v>
      </c>
      <c r="P80" s="10" cm="1">
        <f t="array" aca="1" ref="P80" ca="1">SUMPRODUCT(J80:O80,TRANSPOSE(BL$20:BL$25))+$AD$20-$BL$27</f>
        <v>-20.528309756552318</v>
      </c>
      <c r="Q80" s="10" cm="1">
        <f t="array" aca="1" ref="Q80" ca="1">SUMPRODUCT(J80:O80,TRANSPOSE(ES$20:ES$25))+$AD$20-$ES$27</f>
        <v>-20.890149777352203</v>
      </c>
      <c r="R80" s="10">
        <f ca="1">I80-Results!$E$5*H80</f>
        <v>-19.64152054599429</v>
      </c>
      <c r="S80" s="10" cm="1">
        <f t="array" aca="1" ref="S80" ca="1">SUMPRODUCT(J80:O80,TRANSPOSE(AR$28:AR$33))+$AD$20-$AC$26</f>
        <v>-14.412400256715888</v>
      </c>
      <c r="T80" s="10">
        <f ca="1">SUMPRODUCT(J80:O80,Results!K$9:P$9)</f>
        <v>-20.317063715914269</v>
      </c>
      <c r="U80" s="10">
        <f ca="1">SUMPRODUCT(J80:O80,Results!K$9:P$9)+$AD$20-$AC$31</f>
        <v>-20.214047311028452</v>
      </c>
      <c r="V80" s="10">
        <f t="shared" ca="1" si="92"/>
        <v>0.87495409096315768</v>
      </c>
      <c r="W80" s="10">
        <f t="shared" ca="1" si="93"/>
        <v>1.236794111763043</v>
      </c>
      <c r="X80" s="10">
        <f t="shared" ca="1" si="94"/>
        <v>-1.1835119594870491E-2</v>
      </c>
      <c r="Y80" s="10">
        <f t="shared" ca="1" si="95"/>
        <v>-5.2409554088732726</v>
      </c>
      <c r="Z80" s="10">
        <f t="shared" ca="1" si="96"/>
        <v>-30.72582725987823</v>
      </c>
      <c r="AA80" s="10">
        <f t="shared" ca="1" si="97"/>
        <v>0.56069164543929162</v>
      </c>
    </row>
    <row r="81" spans="1:27">
      <c r="A81" s="6">
        <f ca="1">LN((RAND()^(-Results!$E$4))-1)</f>
        <v>3.7899416442819391</v>
      </c>
      <c r="B81" s="6">
        <f ca="1">LN((RAND()^(-Results!$E$4))-1)</f>
        <v>2.6988712623311151</v>
      </c>
      <c r="C81" s="6">
        <f ca="1">LN((RAND()^(-Results!$E$4))-1)</f>
        <v>-0.7349510053945798</v>
      </c>
      <c r="D81" s="6">
        <f ca="1">LN((RAND()^(-Results!$E$4))-1)</f>
        <v>7.2194179542730312</v>
      </c>
      <c r="E81" s="6">
        <f ca="1">LN((RAND()^(-Results!$E$4))-1)</f>
        <v>1.6149463494476695</v>
      </c>
      <c r="F81" s="6">
        <f ca="1">LN((RAND()^(-Results!$E$4))-1)</f>
        <v>-3.0320336762371825</v>
      </c>
      <c r="G81" s="6">
        <f ca="1">LN((RAND()^(-Results!$E$4))-1)</f>
        <v>2.3371182402326109</v>
      </c>
      <c r="H81" s="6">
        <f t="shared" ca="1" si="91"/>
        <v>-0.11842272297398759</v>
      </c>
      <c r="I81" s="10">
        <f ca="1">SUMPRODUCT(J81:O81,Results!B$12:G$12)+Results!$E$5*H81</f>
        <v>5.772646055391367</v>
      </c>
      <c r="J81" s="10">
        <f ca="1">SUMPRODUCT($A81:$F81,Results!$B$15:$G$15)</f>
        <v>-2.571703819187912</v>
      </c>
      <c r="K81" s="10">
        <f ca="1">SUMPRODUCT($A81:$F81,Results!$B$16:$G$16)</f>
        <v>-13.449365020942192</v>
      </c>
      <c r="L81" s="10">
        <f ca="1">SUMPRODUCT($A81:$F81,Results!$B$17:$G$17)</f>
        <v>16.486617408998605</v>
      </c>
      <c r="M81" s="10">
        <f ca="1">SUMPRODUCT($A81:$F81,Results!$B$18:$G$18)</f>
        <v>-9.6943407747613062</v>
      </c>
      <c r="N81" s="10">
        <f ca="1">SUMPRODUCT($A81:$F81,Results!$B$19:$G$19)</f>
        <v>-2.6739046268632549E-2</v>
      </c>
      <c r="O81" s="10">
        <f ca="1">SUMPRODUCT($A81:$F81,Results!$B$20:$G$20)</f>
        <v>19.997772146643804</v>
      </c>
      <c r="P81" s="10" cm="1">
        <f t="array" aca="1" ref="P81" ca="1">SUMPRODUCT(J81:O81,TRANSPOSE(BL$20:BL$25))+$AD$20-$BL$27</f>
        <v>3.4293691728849538</v>
      </c>
      <c r="Q81" s="10" cm="1">
        <f t="array" aca="1" ref="Q81" ca="1">SUMPRODUCT(J81:O81,TRANSPOSE(ES$20:ES$25))+$AD$20-$ES$27</f>
        <v>6.0373509806672985</v>
      </c>
      <c r="R81" s="10">
        <f ca="1">I81-Results!$E$5*H81</f>
        <v>6.4831823932352926</v>
      </c>
      <c r="S81" s="10" cm="1">
        <f t="array" aca="1" ref="S81" ca="1">SUMPRODUCT(J81:O81,TRANSPOSE(AR$28:AR$33))+$AD$20-$AC$26</f>
        <v>-5.3772638672927791</v>
      </c>
      <c r="T81" s="10">
        <f ca="1">SUMPRODUCT(J81:O81,Results!K$9:P$9)</f>
        <v>5.7931968432213665</v>
      </c>
      <c r="U81" s="10">
        <f ca="1">SUMPRODUCT(J81:O81,Results!K$9:P$9)+$AD$20-$AC$31</f>
        <v>5.8962132481071858</v>
      </c>
      <c r="V81" s="10">
        <f t="shared" ca="1" si="92"/>
        <v>2.3432768825064132</v>
      </c>
      <c r="W81" s="10">
        <f t="shared" ca="1" si="93"/>
        <v>-0.26470492527593148</v>
      </c>
      <c r="X81" s="10">
        <f t="shared" ca="1" si="94"/>
        <v>-0.71053633784392556</v>
      </c>
      <c r="Y81" s="10">
        <f t="shared" ca="1" si="95"/>
        <v>11.149909922684145</v>
      </c>
      <c r="Z81" s="10">
        <f t="shared" ca="1" si="96"/>
        <v>-5.2998255388977027</v>
      </c>
      <c r="AA81" s="10">
        <f t="shared" ca="1" si="97"/>
        <v>-0.12356719271581884</v>
      </c>
    </row>
    <row r="82" spans="1:27">
      <c r="A82" s="6">
        <f ca="1">LN((RAND()^(-Results!$E$4))-1)</f>
        <v>2.2819713021132015</v>
      </c>
      <c r="B82" s="6">
        <f ca="1">LN((RAND()^(-Results!$E$4))-1)</f>
        <v>-0.9238086437285794</v>
      </c>
      <c r="C82" s="6">
        <f ca="1">LN((RAND()^(-Results!$E$4))-1)</f>
        <v>-0.78551563690539805</v>
      </c>
      <c r="D82" s="6">
        <f ca="1">LN((RAND()^(-Results!$E$4))-1)</f>
        <v>5.3109431918032204</v>
      </c>
      <c r="E82" s="6">
        <f ca="1">LN((RAND()^(-Results!$E$4))-1)</f>
        <v>-2.0264827261814689</v>
      </c>
      <c r="F82" s="6">
        <f ca="1">LN((RAND()^(-Results!$E$4))-1)</f>
        <v>-6.5683660389860004</v>
      </c>
      <c r="G82" s="6">
        <f ca="1">LN((RAND()^(-Results!$E$4))-1)</f>
        <v>0.58525090755881692</v>
      </c>
      <c r="H82" s="6">
        <f t="shared" ca="1" si="91"/>
        <v>-1.8702900556477817</v>
      </c>
      <c r="I82" s="10">
        <f ca="1">SUMPRODUCT(J82:O82,Results!B$12:G$12)+Results!$E$5*H82</f>
        <v>-11.925802315456004</v>
      </c>
      <c r="J82" s="10">
        <f ca="1">SUMPRODUCT($A82:$F82,Results!$B$15:$G$15)</f>
        <v>-8.7820356338431012</v>
      </c>
      <c r="K82" s="10">
        <f ca="1">SUMPRODUCT($A82:$F82,Results!$B$16:$G$16)</f>
        <v>-36.911571686271166</v>
      </c>
      <c r="L82" s="10">
        <f ca="1">SUMPRODUCT($A82:$F82,Results!$B$17:$G$17)</f>
        <v>13.120612430631805</v>
      </c>
      <c r="M82" s="10">
        <f ca="1">SUMPRODUCT($A82:$F82,Results!$B$18:$G$18)</f>
        <v>-11.533260949386488</v>
      </c>
      <c r="N82" s="10">
        <f ca="1">SUMPRODUCT($A82:$F82,Results!$B$19:$G$19)</f>
        <v>2.0649953735791895</v>
      </c>
      <c r="O82" s="10">
        <f ca="1">SUMPRODUCT($A82:$F82,Results!$B$20:$G$20)</f>
        <v>19.228775067435418</v>
      </c>
      <c r="P82" s="10" cm="1">
        <f t="array" aca="1" ref="P82" ca="1">SUMPRODUCT(J82:O82,TRANSPOSE(BL$20:BL$25))+$AD$20-$BL$27</f>
        <v>-5.8054105447205888</v>
      </c>
      <c r="Q82" s="10" cm="1">
        <f t="array" aca="1" ref="Q82" ca="1">SUMPRODUCT(J82:O82,TRANSPOSE(ES$20:ES$25))+$AD$20-$ES$27</f>
        <v>-1.5023598564623839</v>
      </c>
      <c r="R82" s="10">
        <f ca="1">I82-Results!$E$5*H82</f>
        <v>-0.7040619815693141</v>
      </c>
      <c r="S82" s="10" cm="1">
        <f t="array" aca="1" ref="S82" ca="1">SUMPRODUCT(J82:O82,TRANSPOSE(AR$28:AR$33))+$AD$20-$AC$26</f>
        <v>-15.437978802012589</v>
      </c>
      <c r="T82" s="10">
        <f ca="1">SUMPRODUCT(J82:O82,Results!K$9:P$9)</f>
        <v>-1.1390771088287721</v>
      </c>
      <c r="U82" s="10">
        <f ca="1">SUMPRODUCT(J82:O82,Results!K$9:P$9)+$AD$20-$AC$31</f>
        <v>-1.0360607039429528</v>
      </c>
      <c r="V82" s="10">
        <f t="shared" ca="1" si="92"/>
        <v>-6.1203917707354147</v>
      </c>
      <c r="W82" s="10">
        <f t="shared" ca="1" si="93"/>
        <v>-10.42344245899362</v>
      </c>
      <c r="X82" s="10">
        <f t="shared" ca="1" si="94"/>
        <v>-11.221740333886689</v>
      </c>
      <c r="Y82" s="10">
        <f t="shared" ca="1" si="95"/>
        <v>3.5121764865565854</v>
      </c>
      <c r="Z82" s="10">
        <f t="shared" ca="1" si="96"/>
        <v>-22.998273909745073</v>
      </c>
      <c r="AA82" s="10">
        <f t="shared" ca="1" si="97"/>
        <v>-10.889741611513051</v>
      </c>
    </row>
    <row r="83" spans="1:27">
      <c r="A83" s="6">
        <f ca="1">LN((RAND()^(-Results!$E$4))-1)</f>
        <v>0.95216989700829879</v>
      </c>
      <c r="B83" s="6">
        <f ca="1">LN((RAND()^(-Results!$E$4))-1)</f>
        <v>-1.1956620048989448</v>
      </c>
      <c r="C83" s="6">
        <f ca="1">LN((RAND()^(-Results!$E$4))-1)</f>
        <v>5.4631085004606881</v>
      </c>
      <c r="D83" s="6">
        <f ca="1">LN((RAND()^(-Results!$E$4))-1)</f>
        <v>3.4821423176338948</v>
      </c>
      <c r="E83" s="6">
        <f ca="1">LN((RAND()^(-Results!$E$4))-1)</f>
        <v>-2.337605961817534</v>
      </c>
      <c r="F83" s="6">
        <f ca="1">LN((RAND()^(-Results!$E$4))-1)</f>
        <v>0.37758560613468134</v>
      </c>
      <c r="G83" s="6">
        <f ca="1">LN((RAND()^(-Results!$E$4))-1)</f>
        <v>1.1619888172944024</v>
      </c>
      <c r="H83" s="6">
        <f t="shared" ca="1" si="91"/>
        <v>-1.2935521459121961</v>
      </c>
      <c r="I83" s="10">
        <f ca="1">SUMPRODUCT(J83:O83,Results!B$12:G$12)+Results!$E$5*H83</f>
        <v>-16.470407105201375</v>
      </c>
      <c r="J83" s="10">
        <f ca="1">SUMPRODUCT($A83:$F83,Results!$B$15:$G$15)</f>
        <v>7.5000083705894216</v>
      </c>
      <c r="K83" s="10">
        <f ca="1">SUMPRODUCT($A83:$F83,Results!$B$16:$G$16)</f>
        <v>1.224527126044763</v>
      </c>
      <c r="L83" s="10">
        <f ca="1">SUMPRODUCT($A83:$F83,Results!$B$17:$G$17)</f>
        <v>3.3246499476787181</v>
      </c>
      <c r="M83" s="10">
        <f ca="1">SUMPRODUCT($A83:$F83,Results!$B$18:$G$18)</f>
        <v>-5.2759351258250193</v>
      </c>
      <c r="N83" s="10">
        <f ca="1">SUMPRODUCT($A83:$F83,Results!$B$19:$G$19)</f>
        <v>2.5485104999607362</v>
      </c>
      <c r="O83" s="10">
        <f ca="1">SUMPRODUCT($A83:$F83,Results!$B$20:$G$20)</f>
        <v>23.780624398470732</v>
      </c>
      <c r="P83" s="10" cm="1">
        <f t="array" aca="1" ref="P83" ca="1">SUMPRODUCT(J83:O83,TRANSPOSE(BL$20:BL$25))+$AD$20-$BL$27</f>
        <v>-11.448842572013865</v>
      </c>
      <c r="Q83" s="10" cm="1">
        <f t="array" aca="1" ref="Q83" ca="1">SUMPRODUCT(J83:O83,TRANSPOSE(ES$20:ES$25))+$AD$20-$ES$27</f>
        <v>-9.8332837376521312</v>
      </c>
      <c r="R83" s="10">
        <f ca="1">I83-Results!$E$5*H83</f>
        <v>-8.7090942297281977</v>
      </c>
      <c r="S83" s="10" cm="1">
        <f t="array" aca="1" ref="S83" ca="1">SUMPRODUCT(J83:O83,TRANSPOSE(AR$28:AR$33))+$AD$20-$AC$26</f>
        <v>-9.5089183913578292</v>
      </c>
      <c r="T83" s="10">
        <f ca="1">SUMPRODUCT(J83:O83,Results!K$9:P$9)</f>
        <v>-9.1148585832139446</v>
      </c>
      <c r="U83" s="10">
        <f ca="1">SUMPRODUCT(J83:O83,Results!K$9:P$9)+$AD$20-$AC$31</f>
        <v>-9.0118421783281253</v>
      </c>
      <c r="V83" s="10">
        <f t="shared" ca="1" si="92"/>
        <v>-5.0215645331875098</v>
      </c>
      <c r="W83" s="10">
        <f t="shared" ca="1" si="93"/>
        <v>-6.6371233675492434</v>
      </c>
      <c r="X83" s="10">
        <f t="shared" ca="1" si="94"/>
        <v>-7.7613128754731768</v>
      </c>
      <c r="Y83" s="10">
        <f t="shared" ca="1" si="95"/>
        <v>-6.9614887138435453</v>
      </c>
      <c r="Z83" s="10">
        <f t="shared" ca="1" si="96"/>
        <v>-27.542878699490444</v>
      </c>
      <c r="AA83" s="10">
        <f t="shared" ca="1" si="97"/>
        <v>-7.4585649268732492</v>
      </c>
    </row>
    <row r="84" spans="1:27">
      <c r="A84" s="6">
        <f ca="1">LN((RAND()^(-Results!$E$4))-1)</f>
        <v>5.14713322663086</v>
      </c>
      <c r="B84" s="6">
        <f ca="1">LN((RAND()^(-Results!$E$4))-1)</f>
        <v>11.799289148642497</v>
      </c>
      <c r="C84" s="6">
        <f ca="1">LN((RAND()^(-Results!$E$4))-1)</f>
        <v>4.0168416036920895</v>
      </c>
      <c r="D84" s="6">
        <f ca="1">LN((RAND()^(-Results!$E$4))-1)</f>
        <v>1.3973991165623918</v>
      </c>
      <c r="E84" s="6">
        <f ca="1">LN((RAND()^(-Results!$E$4))-1)</f>
        <v>0.97847900955809253</v>
      </c>
      <c r="F84" s="6">
        <f ca="1">LN((RAND()^(-Results!$E$4))-1)</f>
        <v>1.679325536769102</v>
      </c>
      <c r="G84" s="6">
        <f ca="1">LN((RAND()^(-Results!$E$4))-1)</f>
        <v>-3.6824287649700205</v>
      </c>
      <c r="H84" s="6">
        <f t="shared" ca="1" si="91"/>
        <v>-6.1379697281766195</v>
      </c>
      <c r="I84" s="10">
        <f ca="1">SUMPRODUCT(J84:O84,Results!B$12:G$12)+Results!$E$5*H84</f>
        <v>60.111755277907349</v>
      </c>
      <c r="J84" s="10">
        <f ca="1">SUMPRODUCT($A84:$F84,Results!$B$15:$G$15)</f>
        <v>49.455896923873098</v>
      </c>
      <c r="K84" s="10">
        <f ca="1">SUMPRODUCT($A84:$F84,Results!$B$16:$G$16)</f>
        <v>17.517520581581742</v>
      </c>
      <c r="L84" s="10">
        <f ca="1">SUMPRODUCT($A84:$F84,Results!$B$17:$G$17)</f>
        <v>27.544473547878844</v>
      </c>
      <c r="M84" s="10">
        <f ca="1">SUMPRODUCT($A84:$F84,Results!$B$18:$G$18)</f>
        <v>12.117836603358468</v>
      </c>
      <c r="N84" s="10">
        <f ca="1">SUMPRODUCT($A84:$F84,Results!$B$19:$G$19)</f>
        <v>-44.570290640207055</v>
      </c>
      <c r="O84" s="10">
        <f ca="1">SUMPRODUCT($A84:$F84,Results!$B$20:$G$20)</f>
        <v>-8.2047899102593611</v>
      </c>
      <c r="P84" s="10" cm="1">
        <f t="array" aca="1" ref="P84" ca="1">SUMPRODUCT(J84:O84,TRANSPOSE(BL$20:BL$25))+$AD$20-$BL$27</f>
        <v>98.061154501972311</v>
      </c>
      <c r="Q84" s="10" cm="1">
        <f t="array" aca="1" ref="Q84" ca="1">SUMPRODUCT(J84:O84,TRANSPOSE(ES$20:ES$25))+$AD$20-$ES$27</f>
        <v>98.774238686833044</v>
      </c>
      <c r="R84" s="10">
        <f ca="1">I84-Results!$E$5*H84</f>
        <v>96.939573646967062</v>
      </c>
      <c r="S84" s="10" cm="1">
        <f t="array" aca="1" ref="S84" ca="1">SUMPRODUCT(J84:O84,TRANSPOSE(AR$28:AR$33))+$AD$20-$AC$26</f>
        <v>97.93097747938495</v>
      </c>
      <c r="T84" s="10">
        <f ca="1">SUMPRODUCT(J84:O84,Results!K$9:P$9)</f>
        <v>98.712466120743812</v>
      </c>
      <c r="U84" s="10">
        <f ca="1">SUMPRODUCT(J84:O84,Results!K$9:P$9)+$AD$20-$AC$31</f>
        <v>98.815482525629633</v>
      </c>
      <c r="V84" s="10">
        <f t="shared" ca="1" si="92"/>
        <v>-37.949399224064962</v>
      </c>
      <c r="W84" s="10">
        <f t="shared" ca="1" si="93"/>
        <v>-38.662483408925695</v>
      </c>
      <c r="X84" s="10">
        <f t="shared" ca="1" si="94"/>
        <v>-36.827818369059713</v>
      </c>
      <c r="Y84" s="10">
        <f t="shared" ca="1" si="95"/>
        <v>-37.819222201477601</v>
      </c>
      <c r="Z84" s="10">
        <f t="shared" ca="1" si="96"/>
        <v>49.039283683618279</v>
      </c>
      <c r="AA84" s="10">
        <f t="shared" ca="1" si="97"/>
        <v>-38.703727247722284</v>
      </c>
    </row>
    <row r="85" spans="1:27">
      <c r="A85" s="6">
        <f ca="1">LN((RAND()^(-Results!$E$4))-1)</f>
        <v>-2.3921599486901028</v>
      </c>
      <c r="B85" s="6">
        <f ca="1">LN((RAND()^(-Results!$E$4))-1)</f>
        <v>1.7007904202664916</v>
      </c>
      <c r="C85" s="6">
        <f ca="1">LN((RAND()^(-Results!$E$4))-1)</f>
        <v>0.65911284771548595</v>
      </c>
      <c r="D85" s="6">
        <f ca="1">LN((RAND()^(-Results!$E$4))-1)</f>
        <v>8.4543963671544482</v>
      </c>
      <c r="E85" s="6">
        <f ca="1">LN((RAND()^(-Results!$E$4))-1)</f>
        <v>0.90625903301440436</v>
      </c>
      <c r="F85" s="6">
        <f ca="1">LN((RAND()^(-Results!$E$4))-1)</f>
        <v>5.6652199369515275</v>
      </c>
      <c r="G85" s="6">
        <f ca="1">LN((RAND()^(-Results!$E$4))-1)</f>
        <v>6.0344939469656653</v>
      </c>
      <c r="H85" s="6">
        <f t="shared" ca="1" si="91"/>
        <v>3.5789529837590668</v>
      </c>
      <c r="I85" s="10">
        <f ca="1">SUMPRODUCT(J85:O85,Results!B$12:G$12)+Results!$E$5*H85</f>
        <v>-34.855781547735631</v>
      </c>
      <c r="J85" s="10">
        <f ca="1">SUMPRODUCT($A85:$F85,Results!$B$15:$G$15)</f>
        <v>-15.139179921506745</v>
      </c>
      <c r="K85" s="10">
        <f ca="1">SUMPRODUCT($A85:$F85,Results!$B$16:$G$16)</f>
        <v>7.764397334601199</v>
      </c>
      <c r="L85" s="10">
        <f ca="1">SUMPRODUCT($A85:$F85,Results!$B$17:$G$17)</f>
        <v>-2.5263475086793363</v>
      </c>
      <c r="M85" s="10">
        <f ca="1">SUMPRODUCT($A85:$F85,Results!$B$18:$G$18)</f>
        <v>-11.162200674372709</v>
      </c>
      <c r="N85" s="10">
        <f ca="1">SUMPRODUCT($A85:$F85,Results!$B$19:$G$19)</f>
        <v>2.3341912296605596</v>
      </c>
      <c r="O85" s="10">
        <f ca="1">SUMPRODUCT($A85:$F85,Results!$B$20:$G$20)</f>
        <v>38.113556228936964</v>
      </c>
      <c r="P85" s="10" cm="1">
        <f t="array" aca="1" ref="P85" ca="1">SUMPRODUCT(J85:O85,TRANSPOSE(BL$20:BL$25))+$AD$20-$BL$27</f>
        <v>-54.656914348725891</v>
      </c>
      <c r="Q85" s="10" cm="1">
        <f t="array" aca="1" ref="Q85" ca="1">SUMPRODUCT(J85:O85,TRANSPOSE(ES$20:ES$25))+$AD$20-$ES$27</f>
        <v>-58.335643705943205</v>
      </c>
      <c r="R85" s="10">
        <f ca="1">I85-Results!$E$5*H85</f>
        <v>-56.329499450290029</v>
      </c>
      <c r="S85" s="10" cm="1">
        <f t="array" aca="1" ref="S85" ca="1">SUMPRODUCT(J85:O85,TRANSPOSE(AR$28:AR$33))+$AD$20-$AC$26</f>
        <v>-44.086563558814589</v>
      </c>
      <c r="T85" s="10">
        <f ca="1">SUMPRODUCT(J85:O85,Results!K$9:P$9)</f>
        <v>-58.715274480851775</v>
      </c>
      <c r="U85" s="10">
        <f ca="1">SUMPRODUCT(J85:O85,Results!K$9:P$9)+$AD$20-$AC$31</f>
        <v>-58.612258075965954</v>
      </c>
      <c r="V85" s="10">
        <f t="shared" ca="1" si="92"/>
        <v>19.80113280099026</v>
      </c>
      <c r="W85" s="10">
        <f t="shared" ca="1" si="93"/>
        <v>23.479862158207574</v>
      </c>
      <c r="X85" s="10">
        <f t="shared" ca="1" si="94"/>
        <v>21.473717902554398</v>
      </c>
      <c r="Y85" s="10">
        <f t="shared" ca="1" si="95"/>
        <v>9.2307820110789578</v>
      </c>
      <c r="Z85" s="10">
        <f t="shared" ca="1" si="96"/>
        <v>-45.928253142024701</v>
      </c>
      <c r="AA85" s="10">
        <f t="shared" ca="1" si="97"/>
        <v>23.756476528230323</v>
      </c>
    </row>
    <row r="86" spans="1:27">
      <c r="A86" s="6">
        <f ca="1">LN((RAND()^(-Results!$E$4))-1)</f>
        <v>1.8031599106723883</v>
      </c>
      <c r="B86" s="6">
        <f ca="1">LN((RAND()^(-Results!$E$4))-1)</f>
        <v>-0.63251388076168624</v>
      </c>
      <c r="C86" s="6">
        <f ca="1">LN((RAND()^(-Results!$E$4))-1)</f>
        <v>4.0791832289416909</v>
      </c>
      <c r="D86" s="6">
        <f ca="1">LN((RAND()^(-Results!$E$4))-1)</f>
        <v>1.131432107359055</v>
      </c>
      <c r="E86" s="6">
        <f ca="1">LN((RAND()^(-Results!$E$4))-1)</f>
        <v>6.2819233633685512</v>
      </c>
      <c r="F86" s="6">
        <f ca="1">LN((RAND()^(-Results!$E$4))-1)</f>
        <v>3.0708664404945356</v>
      </c>
      <c r="G86" s="6">
        <f ca="1">LN((RAND()^(-Results!$E$4))-1)</f>
        <v>0.82885966951771595</v>
      </c>
      <c r="H86" s="6">
        <f t="shared" ca="1" si="91"/>
        <v>-1.6266812936888826</v>
      </c>
      <c r="I86" s="10">
        <f ca="1">SUMPRODUCT(J86:O86,Results!B$12:G$12)+Results!$E$5*H86</f>
        <v>-21.37140757297405</v>
      </c>
      <c r="J86" s="10">
        <f ca="1">SUMPRODUCT($A86:$F86,Results!$B$15:$G$15)</f>
        <v>3.6862606175582697</v>
      </c>
      <c r="K86" s="10">
        <f ca="1">SUMPRODUCT($A86:$F86,Results!$B$16:$G$16)</f>
        <v>35.548266594027588</v>
      </c>
      <c r="L86" s="10">
        <f ca="1">SUMPRODUCT($A86:$F86,Results!$B$17:$G$17)</f>
        <v>-4.1794491475461779</v>
      </c>
      <c r="M86" s="10">
        <f ca="1">SUMPRODUCT($A86:$F86,Results!$B$18:$G$18)</f>
        <v>1.9415921727796908</v>
      </c>
      <c r="N86" s="10">
        <f ca="1">SUMPRODUCT($A86:$F86,Results!$B$19:$G$19)</f>
        <v>21.751091391798251</v>
      </c>
      <c r="O86" s="10">
        <f ca="1">SUMPRODUCT($A86:$F86,Results!$B$20:$G$20)</f>
        <v>3.7066776043122536</v>
      </c>
      <c r="P86" s="10" cm="1">
        <f t="array" aca="1" ref="P86" ca="1">SUMPRODUCT(J86:O86,TRANSPOSE(BL$20:BL$25))+$AD$20-$BL$27</f>
        <v>-10.632614575867054</v>
      </c>
      <c r="Q86" s="10" cm="1">
        <f t="array" aca="1" ref="Q86" ca="1">SUMPRODUCT(J86:O86,TRANSPOSE(ES$20:ES$25))+$AD$20-$ES$27</f>
        <v>-11.145794172952085</v>
      </c>
      <c r="R86" s="10">
        <f ca="1">I86-Results!$E$5*H86</f>
        <v>-11.611319810840754</v>
      </c>
      <c r="S86" s="10" cm="1">
        <f t="array" aca="1" ref="S86" ca="1">SUMPRODUCT(J86:O86,TRANSPOSE(AR$28:AR$33))+$AD$20-$AC$26</f>
        <v>-10.321547425508237</v>
      </c>
      <c r="T86" s="10">
        <f ca="1">SUMPRODUCT(J86:O86,Results!K$9:P$9)</f>
        <v>-11.651290847985059</v>
      </c>
      <c r="U86" s="10">
        <f ca="1">SUMPRODUCT(J86:O86,Results!K$9:P$9)+$AD$20-$AC$31</f>
        <v>-11.54827444309924</v>
      </c>
      <c r="V86" s="10">
        <f t="shared" ca="1" si="92"/>
        <v>-10.738792997106996</v>
      </c>
      <c r="W86" s="10">
        <f t="shared" ca="1" si="93"/>
        <v>-10.225613400021965</v>
      </c>
      <c r="X86" s="10">
        <f t="shared" ca="1" si="94"/>
        <v>-9.7600877621332955</v>
      </c>
      <c r="Y86" s="10">
        <f t="shared" ca="1" si="95"/>
        <v>-11.049860147465813</v>
      </c>
      <c r="Z86" s="10">
        <f t="shared" ca="1" si="96"/>
        <v>-32.44387916726312</v>
      </c>
      <c r="AA86" s="10">
        <f t="shared" ca="1" si="97"/>
        <v>-9.8231331298748099</v>
      </c>
    </row>
    <row r="87" spans="1:27">
      <c r="A87" s="6">
        <f ca="1">LN((RAND()^(-Results!$E$4))-1)</f>
        <v>0.37584141445074948</v>
      </c>
      <c r="B87" s="6">
        <f ca="1">LN((RAND()^(-Results!$E$4))-1)</f>
        <v>17.791817728425151</v>
      </c>
      <c r="C87" s="6">
        <f ca="1">LN((RAND()^(-Results!$E$4))-1)</f>
        <v>12.583768709980204</v>
      </c>
      <c r="D87" s="6">
        <f ca="1">LN((RAND()^(-Results!$E$4))-1)</f>
        <v>3.7468035599172094</v>
      </c>
      <c r="E87" s="6">
        <f ca="1">LN((RAND()^(-Results!$E$4))-1)</f>
        <v>4.2691424352451799</v>
      </c>
      <c r="F87" s="6">
        <f ca="1">LN((RAND()^(-Results!$E$4))-1)</f>
        <v>3.224194713305947</v>
      </c>
      <c r="G87" s="6">
        <f ca="1">LN((RAND()^(-Results!$E$4))-1)</f>
        <v>-1.8111612498287442</v>
      </c>
      <c r="H87" s="6">
        <f t="shared" ca="1" si="91"/>
        <v>-4.2667022130353427</v>
      </c>
      <c r="I87" s="10">
        <f ca="1">SUMPRODUCT(J87:O87,Results!B$12:G$12)+Results!$E$5*H87</f>
        <v>83.572873185002422</v>
      </c>
      <c r="J87" s="10">
        <f ca="1">SUMPRODUCT($A87:$F87,Results!$B$15:$G$15)</f>
        <v>70.50792471645866</v>
      </c>
      <c r="K87" s="10">
        <f ca="1">SUMPRODUCT($A87:$F87,Results!$B$16:$G$16)</f>
        <v>10.460991604377684</v>
      </c>
      <c r="L87" s="10">
        <f ca="1">SUMPRODUCT($A87:$F87,Results!$B$17:$G$17)</f>
        <v>32.285450298091902</v>
      </c>
      <c r="M87" s="10">
        <f ca="1">SUMPRODUCT($A87:$F87,Results!$B$18:$G$18)</f>
        <v>22.963497854774204</v>
      </c>
      <c r="N87" s="10">
        <f ca="1">SUMPRODUCT($A87:$F87,Results!$B$19:$G$19)</f>
        <v>-69.872584830270739</v>
      </c>
      <c r="O87" s="10">
        <f ca="1">SUMPRODUCT($A87:$F87,Results!$B$20:$G$20)</f>
        <v>4.0051917651963276</v>
      </c>
      <c r="P87" s="10" cm="1">
        <f t="array" aca="1" ref="P87" ca="1">SUMPRODUCT(J87:O87,TRANSPOSE(BL$20:BL$25))+$AD$20-$BL$27</f>
        <v>116.26045051185987</v>
      </c>
      <c r="Q87" s="10" cm="1">
        <f t="array" aca="1" ref="Q87" ca="1">SUMPRODUCT(J87:O87,TRANSPOSE(ES$20:ES$25))+$AD$20-$ES$27</f>
        <v>113.32050929957931</v>
      </c>
      <c r="R87" s="10">
        <f ca="1">I87-Results!$E$5*H87</f>
        <v>109.17308646321447</v>
      </c>
      <c r="S87" s="10" cm="1">
        <f t="array" aca="1" ref="S87" ca="1">SUMPRODUCT(J87:O87,TRANSPOSE(AR$28:AR$33))+$AD$20-$AC$26</f>
        <v>134.01273222147867</v>
      </c>
      <c r="T87" s="10">
        <f ca="1">SUMPRODUCT(J87:O87,Results!K$9:P$9)</f>
        <v>112.16957043673725</v>
      </c>
      <c r="U87" s="10">
        <f ca="1">SUMPRODUCT(J87:O87,Results!K$9:P$9)+$AD$20-$AC$31</f>
        <v>112.27258684162307</v>
      </c>
      <c r="V87" s="10">
        <f t="shared" ca="1" si="92"/>
        <v>-32.687577326857451</v>
      </c>
      <c r="W87" s="10">
        <f t="shared" ca="1" si="93"/>
        <v>-29.747636114576892</v>
      </c>
      <c r="X87" s="10">
        <f t="shared" ca="1" si="94"/>
        <v>-25.600213278212053</v>
      </c>
      <c r="Y87" s="10">
        <f t="shared" ca="1" si="95"/>
        <v>-50.43985903647625</v>
      </c>
      <c r="Z87" s="10">
        <f t="shared" ca="1" si="96"/>
        <v>72.500401590713352</v>
      </c>
      <c r="AA87" s="10">
        <f t="shared" ca="1" si="97"/>
        <v>-28.699713656620645</v>
      </c>
    </row>
    <row r="88" spans="1:27">
      <c r="A88" s="6">
        <f ca="1">LN((RAND()^(-Results!$E$4))-1)</f>
        <v>0.16747186287096219</v>
      </c>
      <c r="B88" s="6">
        <f ca="1">LN((RAND()^(-Results!$E$4))-1)</f>
        <v>-0.33090849682144563</v>
      </c>
      <c r="C88" s="6">
        <f ca="1">LN((RAND()^(-Results!$E$4))-1)</f>
        <v>0.31773381679452872</v>
      </c>
      <c r="D88" s="6">
        <f ca="1">LN((RAND()^(-Results!$E$4))-1)</f>
        <v>-0.62072593018873001</v>
      </c>
      <c r="E88" s="6">
        <f ca="1">LN((RAND()^(-Results!$E$4))-1)</f>
        <v>0.1766350135071886</v>
      </c>
      <c r="F88" s="6">
        <f ca="1">LN((RAND()^(-Results!$E$4))-1)</f>
        <v>2.5183603055765378</v>
      </c>
      <c r="G88" s="6">
        <f ca="1">LN((RAND()^(-Results!$E$4))-1)</f>
        <v>-2.6078496771827342</v>
      </c>
      <c r="H88" s="6">
        <f t="shared" ca="1" si="91"/>
        <v>-5.0633906403893327</v>
      </c>
      <c r="I88" s="10">
        <f ca="1">SUMPRODUCT(J88:O88,Results!B$12:G$12)+Results!$E$5*H88</f>
        <v>-35.714691069829605</v>
      </c>
      <c r="J88" s="10">
        <f ca="1">SUMPRODUCT($A88:$F88,Results!$B$15:$G$15)</f>
        <v>1.3489492133644176</v>
      </c>
      <c r="K88" s="10">
        <f ca="1">SUMPRODUCT($A88:$F88,Results!$B$16:$G$16)</f>
        <v>15.428401694054671</v>
      </c>
      <c r="L88" s="10">
        <f ca="1">SUMPRODUCT($A88:$F88,Results!$B$17:$G$17)</f>
        <v>-3.8052132544990132</v>
      </c>
      <c r="M88" s="10">
        <f ca="1">SUMPRODUCT($A88:$F88,Results!$B$18:$G$18)</f>
        <v>0.69084815519225262</v>
      </c>
      <c r="N88" s="10">
        <f ca="1">SUMPRODUCT($A88:$F88,Results!$B$19:$G$19)</f>
        <v>3.3778835820598125</v>
      </c>
      <c r="O88" s="10">
        <f ca="1">SUMPRODUCT($A88:$F88,Results!$B$20:$G$20)</f>
        <v>-0.68074481867389869</v>
      </c>
      <c r="P88" s="10" cm="1">
        <f t="array" aca="1" ref="P88" ca="1">SUMPRODUCT(J88:O88,TRANSPOSE(BL$20:BL$25))+$AD$20-$BL$27</f>
        <v>-5.188143512364972</v>
      </c>
      <c r="Q88" s="10" cm="1">
        <f t="array" aca="1" ref="Q88" ca="1">SUMPRODUCT(J88:O88,TRANSPOSE(ES$20:ES$25))+$AD$20-$ES$27</f>
        <v>-5.8534621711706389</v>
      </c>
      <c r="R88" s="10">
        <f ca="1">I88-Results!$E$5*H88</f>
        <v>-5.334347227493609</v>
      </c>
      <c r="S88" s="10" cm="1">
        <f t="array" aca="1" ref="S88" ca="1">SUMPRODUCT(J88:O88,TRANSPOSE(AR$28:AR$33))+$AD$20-$AC$26</f>
        <v>-2.7992232935737249</v>
      </c>
      <c r="T88" s="10">
        <f ca="1">SUMPRODUCT(J88:O88,Results!K$9:P$9)</f>
        <v>-5.5826173631426759</v>
      </c>
      <c r="U88" s="10">
        <f ca="1">SUMPRODUCT(J88:O88,Results!K$9:P$9)+$AD$20-$AC$31</f>
        <v>-5.4796009582568566</v>
      </c>
      <c r="V88" s="10">
        <f t="shared" ca="1" si="92"/>
        <v>-30.526547557464632</v>
      </c>
      <c r="W88" s="10">
        <f t="shared" ca="1" si="93"/>
        <v>-29.861228898658965</v>
      </c>
      <c r="X88" s="10">
        <f t="shared" ca="1" si="94"/>
        <v>-30.380343842335996</v>
      </c>
      <c r="Y88" s="10">
        <f t="shared" ca="1" si="95"/>
        <v>-32.91546777625588</v>
      </c>
      <c r="Z88" s="10">
        <f t="shared" ca="1" si="96"/>
        <v>-46.787162664118675</v>
      </c>
      <c r="AA88" s="10">
        <f t="shared" ca="1" si="97"/>
        <v>-30.235090111572749</v>
      </c>
    </row>
    <row r="89" spans="1:27">
      <c r="A89" s="6">
        <f ca="1">LN((RAND()^(-Results!$E$4))-1)</f>
        <v>-1.5464421488620423</v>
      </c>
      <c r="B89" s="6">
        <f ca="1">LN((RAND()^(-Results!$E$4))-1)</f>
        <v>-0.10162641165361869</v>
      </c>
      <c r="C89" s="6">
        <f ca="1">LN((RAND()^(-Results!$E$4))-1)</f>
        <v>6.7270883616732142</v>
      </c>
      <c r="D89" s="6">
        <f ca="1">LN((RAND()^(-Results!$E$4))-1)</f>
        <v>4.3600588295582909</v>
      </c>
      <c r="E89" s="6">
        <f ca="1">LN((RAND()^(-Results!$E$4))-1)</f>
        <v>2.2900046071353124</v>
      </c>
      <c r="F89" s="6">
        <f ca="1">LN((RAND()^(-Results!$E$4))-1)</f>
        <v>-1.0583293816387958</v>
      </c>
      <c r="G89" s="6">
        <f ca="1">LN((RAND()^(-Results!$E$4))-1)</f>
        <v>2.3639561644394869</v>
      </c>
      <c r="H89" s="6">
        <f t="shared" ca="1" si="91"/>
        <v>-9.1584798767111675E-2</v>
      </c>
      <c r="I89" s="10">
        <f ca="1">SUMPRODUCT(J89:O89,Results!B$12:G$12)+Results!$E$5*H89</f>
        <v>-17.916333769999685</v>
      </c>
      <c r="J89" s="10">
        <f ca="1">SUMPRODUCT($A89:$F89,Results!$B$15:$G$15)</f>
        <v>2.5928902812782968</v>
      </c>
      <c r="K89" s="10">
        <f ca="1">SUMPRODUCT($A89:$F89,Results!$B$16:$G$16)</f>
        <v>-8.5563500278270865</v>
      </c>
      <c r="L89" s="10">
        <f ca="1">SUMPRODUCT($A89:$F89,Results!$B$17:$G$17)</f>
        <v>2.1480367967409264</v>
      </c>
      <c r="M89" s="10">
        <f ca="1">SUMPRODUCT($A89:$F89,Results!$B$18:$G$18)</f>
        <v>-1.748841830399871</v>
      </c>
      <c r="N89" s="10">
        <f ca="1">SUMPRODUCT($A89:$F89,Results!$B$19:$G$19)</f>
        <v>4.61951034526711</v>
      </c>
      <c r="O89" s="10">
        <f ca="1">SUMPRODUCT($A89:$F89,Results!$B$20:$G$20)</f>
        <v>23.481429467738561</v>
      </c>
      <c r="P89" s="10" cm="1">
        <f t="array" aca="1" ref="P89" ca="1">SUMPRODUCT(J89:O89,TRANSPOSE(BL$20:BL$25))+$AD$20-$BL$27</f>
        <v>-17.072115425174079</v>
      </c>
      <c r="Q89" s="10" cm="1">
        <f t="array" aca="1" ref="Q89" ca="1">SUMPRODUCT(J89:O89,TRANSPOSE(ES$20:ES$25))+$AD$20-$ES$27</f>
        <v>-16.94936951839831</v>
      </c>
      <c r="R89" s="10">
        <f ca="1">I89-Results!$E$5*H89</f>
        <v>-17.366824977397016</v>
      </c>
      <c r="S89" s="10" cm="1">
        <f t="array" aca="1" ref="S89" ca="1">SUMPRODUCT(J89:O89,TRANSPOSE(AR$28:AR$33))+$AD$20-$AC$26</f>
        <v>-10.907365033432761</v>
      </c>
      <c r="T89" s="10">
        <f ca="1">SUMPRODUCT(J89:O89,Results!K$9:P$9)</f>
        <v>-17.291228673505699</v>
      </c>
      <c r="U89" s="10">
        <f ca="1">SUMPRODUCT(J89:O89,Results!K$9:P$9)+$AD$20-$AC$31</f>
        <v>-17.188212268619878</v>
      </c>
      <c r="V89" s="10">
        <f t="shared" ca="1" si="92"/>
        <v>-0.84421834482560598</v>
      </c>
      <c r="W89" s="10">
        <f t="shared" ca="1" si="93"/>
        <v>-0.96696425160137522</v>
      </c>
      <c r="X89" s="10">
        <f t="shared" ca="1" si="94"/>
        <v>-0.54950879260266916</v>
      </c>
      <c r="Y89" s="10">
        <f t="shared" ca="1" si="95"/>
        <v>-7.0089687365669242</v>
      </c>
      <c r="Z89" s="10">
        <f t="shared" ca="1" si="96"/>
        <v>-28.988805364288755</v>
      </c>
      <c r="AA89" s="10">
        <f t="shared" ca="1" si="97"/>
        <v>-0.7281215013798068</v>
      </c>
    </row>
    <row r="90" spans="1:27">
      <c r="A90" s="6">
        <f ca="1">LN((RAND()^(-Results!$E$4))-1)</f>
        <v>2.6601464871713065</v>
      </c>
      <c r="B90" s="6">
        <f ca="1">LN((RAND()^(-Results!$E$4))-1)</f>
        <v>5.1672540502274771</v>
      </c>
      <c r="C90" s="6">
        <f ca="1">LN((RAND()^(-Results!$E$4))-1)</f>
        <v>-1.0173249309809296</v>
      </c>
      <c r="D90" s="6">
        <f ca="1">LN((RAND()^(-Results!$E$4))-1)</f>
        <v>3.7509322329876174</v>
      </c>
      <c r="E90" s="6">
        <f ca="1">LN((RAND()^(-Results!$E$4))-1)</f>
        <v>5.5375707953425781</v>
      </c>
      <c r="F90" s="6">
        <f ca="1">LN((RAND()^(-Results!$E$4))-1)</f>
        <v>0.26256661473897824</v>
      </c>
      <c r="G90" s="6">
        <f ca="1">LN((RAND()^(-Results!$E$4))-1)</f>
        <v>2.3118072412704427</v>
      </c>
      <c r="H90" s="6">
        <f t="shared" ca="1" si="91"/>
        <v>-0.14373372193615586</v>
      </c>
      <c r="I90" s="10">
        <f ca="1">SUMPRODUCT(J90:O90,Results!B$12:G$12)+Results!$E$5*H90</f>
        <v>18.136821300478839</v>
      </c>
      <c r="J90" s="10">
        <f ca="1">SUMPRODUCT($A90:$F90,Results!$B$15:$G$15)</f>
        <v>4.5719600057171705</v>
      </c>
      <c r="K90" s="10">
        <f ca="1">SUMPRODUCT($A90:$F90,Results!$B$16:$G$16)</f>
        <v>8.9212745359012295</v>
      </c>
      <c r="L90" s="10">
        <f ca="1">SUMPRODUCT($A90:$F90,Results!$B$17:$G$17)</f>
        <v>11.37183848883137</v>
      </c>
      <c r="M90" s="10">
        <f ca="1">SUMPRODUCT($A90:$F90,Results!$B$18:$G$18)</f>
        <v>0.61786568320880952</v>
      </c>
      <c r="N90" s="10">
        <f ca="1">SUMPRODUCT($A90:$F90,Results!$B$19:$G$19)</f>
        <v>-3.8724894577737889</v>
      </c>
      <c r="O90" s="10">
        <f ca="1">SUMPRODUCT($A90:$F90,Results!$B$20:$G$20)</f>
        <v>0.73069652549154229</v>
      </c>
      <c r="P90" s="10" cm="1">
        <f t="array" aca="1" ref="P90" ca="1">SUMPRODUCT(J90:O90,TRANSPOSE(BL$20:BL$25))+$AD$20-$BL$27</f>
        <v>20.194378994028266</v>
      </c>
      <c r="Q90" s="10" cm="1">
        <f t="array" aca="1" ref="Q90" ca="1">SUMPRODUCT(J90:O90,TRANSPOSE(ES$20:ES$25))+$AD$20-$ES$27</f>
        <v>19.931903468013303</v>
      </c>
      <c r="R90" s="10">
        <f ca="1">I90-Results!$E$5*H90</f>
        <v>18.999223632095774</v>
      </c>
      <c r="S90" s="10" cm="1">
        <f t="array" aca="1" ref="S90" ca="1">SUMPRODUCT(J90:O90,TRANSPOSE(AR$28:AR$33))+$AD$20-$AC$26</f>
        <v>16.702452599082321</v>
      </c>
      <c r="T90" s="10">
        <f ca="1">SUMPRODUCT(J90:O90,Results!K$9:P$9)</f>
        <v>19.027792547702738</v>
      </c>
      <c r="U90" s="10">
        <f ca="1">SUMPRODUCT(J90:O90,Results!K$9:P$9)+$AD$20-$AC$31</f>
        <v>19.130808952588559</v>
      </c>
      <c r="V90" s="10">
        <f t="shared" ca="1" si="92"/>
        <v>-2.0575576935494269</v>
      </c>
      <c r="W90" s="10">
        <f t="shared" ca="1" si="93"/>
        <v>-1.7950821675344635</v>
      </c>
      <c r="X90" s="10">
        <f t="shared" ca="1" si="94"/>
        <v>-0.86240233161693425</v>
      </c>
      <c r="Y90" s="10">
        <f t="shared" ca="1" si="95"/>
        <v>1.4343687013965187</v>
      </c>
      <c r="Z90" s="10">
        <f t="shared" ca="1" si="96"/>
        <v>7.0643497061897698</v>
      </c>
      <c r="AA90" s="10">
        <f t="shared" ca="1" si="97"/>
        <v>-0.99398765210971973</v>
      </c>
    </row>
    <row r="91" spans="1:27">
      <c r="A91" s="6">
        <f ca="1">LN((RAND()^(-Results!$E$4))-1)</f>
        <v>7.8989352755744111</v>
      </c>
      <c r="B91" s="6">
        <f ca="1">LN((RAND()^(-Results!$E$4))-1)</f>
        <v>2.9169415988237701</v>
      </c>
      <c r="C91" s="6">
        <f ca="1">LN((RAND()^(-Results!$E$4))-1)</f>
        <v>6.1448028298481763</v>
      </c>
      <c r="D91" s="6">
        <f ca="1">LN((RAND()^(-Results!$E$4))-1)</f>
        <v>-2.2076776820554125</v>
      </c>
      <c r="E91" s="6">
        <f ca="1">LN((RAND()^(-Results!$E$4))-1)</f>
        <v>-1.1980440754215256</v>
      </c>
      <c r="F91" s="6">
        <f ca="1">LN((RAND()^(-Results!$E$4))-1)</f>
        <v>0.3144341631440622</v>
      </c>
      <c r="G91" s="6">
        <f ca="1">LN((RAND()^(-Results!$E$4))-1)</f>
        <v>-1.6049227629434926</v>
      </c>
      <c r="H91" s="6">
        <f t="shared" ca="1" si="91"/>
        <v>-4.0604637261500915</v>
      </c>
      <c r="I91" s="10">
        <f ca="1">SUMPRODUCT(J91:O91,Results!B$12:G$12)+Results!$E$5*H91</f>
        <v>53.741751184668061</v>
      </c>
      <c r="J91" s="10">
        <f ca="1">SUMPRODUCT($A91:$F91,Results!$B$15:$G$15)</f>
        <v>44.089807270208901</v>
      </c>
      <c r="K91" s="10">
        <f ca="1">SUMPRODUCT($A91:$F91,Results!$B$16:$G$16)</f>
        <v>33.124930787819665</v>
      </c>
      <c r="L91" s="10">
        <f ca="1">SUMPRODUCT($A91:$F91,Results!$B$17:$G$17)</f>
        <v>16.364646751699837</v>
      </c>
      <c r="M91" s="10">
        <f ca="1">SUMPRODUCT($A91:$F91,Results!$B$18:$G$18)</f>
        <v>7.7085151402762717</v>
      </c>
      <c r="N91" s="10">
        <f ca="1">SUMPRODUCT($A91:$F91,Results!$B$19:$G$19)</f>
        <v>-10.178313405805653</v>
      </c>
      <c r="O91" s="10">
        <f ca="1">SUMPRODUCT($A91:$F91,Results!$B$20:$G$20)</f>
        <v>-10.593312026052136</v>
      </c>
      <c r="P91" s="10" cm="1">
        <f t="array" aca="1" ref="P91" ca="1">SUMPRODUCT(J91:O91,TRANSPOSE(BL$20:BL$25))+$AD$20-$BL$27</f>
        <v>74.050010874000705</v>
      </c>
      <c r="Q91" s="10" cm="1">
        <f t="array" aca="1" ref="Q91" ca="1">SUMPRODUCT(J91:O91,TRANSPOSE(ES$20:ES$25))+$AD$20-$ES$27</f>
        <v>78.662770770293847</v>
      </c>
      <c r="R91" s="10">
        <f ca="1">I91-Results!$E$5*H91</f>
        <v>78.104533541568614</v>
      </c>
      <c r="S91" s="10" cm="1">
        <f t="array" aca="1" ref="S91" ca="1">SUMPRODUCT(J91:O91,TRANSPOSE(AR$28:AR$33))+$AD$20-$AC$26</f>
        <v>64.657668047696092</v>
      </c>
      <c r="T91" s="10">
        <f ca="1">SUMPRODUCT(J91:O91,Results!K$9:P$9)</f>
        <v>79.790766530315537</v>
      </c>
      <c r="U91" s="10">
        <f ca="1">SUMPRODUCT(J91:O91,Results!K$9:P$9)+$AD$20-$AC$31</f>
        <v>79.893782935201358</v>
      </c>
      <c r="V91" s="10">
        <f t="shared" ca="1" si="92"/>
        <v>-20.308259689332644</v>
      </c>
      <c r="W91" s="10">
        <f t="shared" ca="1" si="93"/>
        <v>-24.921019585625785</v>
      </c>
      <c r="X91" s="10">
        <f t="shared" ca="1" si="94"/>
        <v>-24.362782356900553</v>
      </c>
      <c r="Y91" s="10">
        <f t="shared" ca="1" si="95"/>
        <v>-10.915916863028031</v>
      </c>
      <c r="Z91" s="10">
        <f t="shared" ca="1" si="96"/>
        <v>42.669279590378991</v>
      </c>
      <c r="AA91" s="10">
        <f t="shared" ca="1" si="97"/>
        <v>-26.152031750533297</v>
      </c>
    </row>
    <row r="92" spans="1:27">
      <c r="A92" s="6">
        <f ca="1">LN((RAND()^(-Results!$E$4))-1)</f>
        <v>1.4009668309365453</v>
      </c>
      <c r="B92" s="6">
        <f ca="1">LN((RAND()^(-Results!$E$4))-1)</f>
        <v>1.7771643809960271</v>
      </c>
      <c r="C92" s="6">
        <f ca="1">LN((RAND()^(-Results!$E$4))-1)</f>
        <v>-0.73925959966206289</v>
      </c>
      <c r="D92" s="6">
        <f ca="1">LN((RAND()^(-Results!$E$4))-1)</f>
        <v>0.42164037492862483</v>
      </c>
      <c r="E92" s="6">
        <f ca="1">LN((RAND()^(-Results!$E$4))-1)</f>
        <v>-2.2743731947049564</v>
      </c>
      <c r="F92" s="6">
        <f ca="1">LN((RAND()^(-Results!$E$4))-1)</f>
        <v>1.6576732545830084</v>
      </c>
      <c r="G92" s="6">
        <f ca="1">LN((RAND()^(-Results!$E$4))-1)</f>
        <v>14.371160832278782</v>
      </c>
      <c r="H92" s="6">
        <f t="shared" ca="1" si="91"/>
        <v>11.915619869072184</v>
      </c>
      <c r="I92" s="10">
        <f ca="1">SUMPRODUCT(J92:O92,Results!B$12:G$12)+Results!$E$5*H92</f>
        <v>85.051522529735891</v>
      </c>
      <c r="J92" s="10">
        <f ca="1">SUMPRODUCT($A92:$F92,Results!$B$15:$G$15)</f>
        <v>7.3602835129435222</v>
      </c>
      <c r="K92" s="10">
        <f ca="1">SUMPRODUCT($A92:$F92,Results!$B$16:$G$16)</f>
        <v>6.4931150827616069</v>
      </c>
      <c r="L92" s="10">
        <f ca="1">SUMPRODUCT($A92:$F92,Results!$B$17:$G$17)</f>
        <v>4.3062284050191977</v>
      </c>
      <c r="M92" s="10">
        <f ca="1">SUMPRODUCT($A92:$F92,Results!$B$18:$G$18)</f>
        <v>-0.75572135648195138</v>
      </c>
      <c r="N92" s="10">
        <f ca="1">SUMPRODUCT($A92:$F92,Results!$B$19:$G$19)</f>
        <v>-10.004285300206623</v>
      </c>
      <c r="O92" s="10">
        <f ca="1">SUMPRODUCT($A92:$F92,Results!$B$20:$G$20)</f>
        <v>1.1810999230896457</v>
      </c>
      <c r="P92" s="10" cm="1">
        <f t="array" aca="1" ref="P92" ca="1">SUMPRODUCT(J92:O92,TRANSPOSE(BL$20:BL$25))+$AD$20-$BL$27</f>
        <v>12.476952888239929</v>
      </c>
      <c r="Q92" s="10" cm="1">
        <f t="array" aca="1" ref="Q92" ca="1">SUMPRODUCT(J92:O92,TRANSPOSE(ES$20:ES$25))+$AD$20-$ES$27</f>
        <v>12.738271269573051</v>
      </c>
      <c r="R92" s="10">
        <f ca="1">I92-Results!$E$5*H92</f>
        <v>13.557803315302792</v>
      </c>
      <c r="S92" s="10" cm="1">
        <f t="array" aca="1" ref="S92" ca="1">SUMPRODUCT(J92:O92,TRANSPOSE(AR$28:AR$33))+$AD$20-$AC$26</f>
        <v>12.632233061136139</v>
      </c>
      <c r="T92" s="10">
        <f ca="1">SUMPRODUCT(J92:O92,Results!K$9:P$9)</f>
        <v>13.316815337855443</v>
      </c>
      <c r="U92" s="10">
        <f ca="1">SUMPRODUCT(J92:O92,Results!K$9:P$9)+$AD$20-$AC$31</f>
        <v>13.419831742741264</v>
      </c>
      <c r="V92" s="10">
        <f t="shared" ca="1" si="92"/>
        <v>72.57456964149597</v>
      </c>
      <c r="W92" s="10">
        <f t="shared" ca="1" si="93"/>
        <v>72.313251260162843</v>
      </c>
      <c r="X92" s="10">
        <f t="shared" ca="1" si="94"/>
        <v>71.493719214433099</v>
      </c>
      <c r="Y92" s="10">
        <f t="shared" ca="1" si="95"/>
        <v>72.419289468599757</v>
      </c>
      <c r="Z92" s="10">
        <f t="shared" ca="1" si="96"/>
        <v>73.979050935446821</v>
      </c>
      <c r="AA92" s="10">
        <f t="shared" ca="1" si="97"/>
        <v>71.631690786994625</v>
      </c>
    </row>
    <row r="93" spans="1:27">
      <c r="A93" s="6">
        <f ca="1">LN((RAND()^(-Results!$E$4))-1)</f>
        <v>11.25833003385234</v>
      </c>
      <c r="B93" s="6">
        <f ca="1">LN((RAND()^(-Results!$E$4))-1)</f>
        <v>0.71739013968229881</v>
      </c>
      <c r="C93" s="6">
        <f ca="1">LN((RAND()^(-Results!$E$4))-1)</f>
        <v>0.73160677341229996</v>
      </c>
      <c r="D93" s="6">
        <f ca="1">LN((RAND()^(-Results!$E$4))-1)</f>
        <v>0.58240602387732399</v>
      </c>
      <c r="E93" s="6">
        <f ca="1">LN((RAND()^(-Results!$E$4))-1)</f>
        <v>0.93955490783158824</v>
      </c>
      <c r="F93" s="6">
        <f ca="1">LN((RAND()^(-Results!$E$4))-1)</f>
        <v>-3.0827581276952372</v>
      </c>
      <c r="G93" s="6">
        <f ca="1">LN((RAND()^(-Results!$E$4))-1)</f>
        <v>3.6140980779169944</v>
      </c>
      <c r="H93" s="6">
        <f t="shared" ca="1" si="91"/>
        <v>1.1585571147103959</v>
      </c>
      <c r="I93" s="10">
        <f ca="1">SUMPRODUCT(J93:O93,Results!B$12:G$12)+Results!$E$5*H93</f>
        <v>70.265947712502623</v>
      </c>
      <c r="J93" s="10">
        <f ca="1">SUMPRODUCT($A93:$F93,Results!$B$15:$G$15)</f>
        <v>23.43756964287067</v>
      </c>
      <c r="K93" s="10">
        <f ca="1">SUMPRODUCT($A93:$F93,Results!$B$16:$G$16)</f>
        <v>25.646206283399799</v>
      </c>
      <c r="L93" s="10">
        <f ca="1">SUMPRODUCT($A93:$F93,Results!$B$17:$G$17)</f>
        <v>19.7537443822727</v>
      </c>
      <c r="M93" s="10">
        <f ca="1">SUMPRODUCT($A93:$F93,Results!$B$18:$G$18)</f>
        <v>-2.5063372661883521</v>
      </c>
      <c r="N93" s="10">
        <f ca="1">SUMPRODUCT($A93:$F93,Results!$B$19:$G$19)</f>
        <v>10.597793479616417</v>
      </c>
      <c r="O93" s="10">
        <f ca="1">SUMPRODUCT($A93:$F93,Results!$B$20:$G$20)</f>
        <v>-8.4553261029710942</v>
      </c>
      <c r="P93" s="10" cm="1">
        <f t="array" aca="1" ref="P93" ca="1">SUMPRODUCT(J93:O93,TRANSPOSE(BL$20:BL$25))+$AD$20-$BL$27</f>
        <v>56.03104089046559</v>
      </c>
      <c r="Q93" s="10" cm="1">
        <f t="array" aca="1" ref="Q93" ca="1">SUMPRODUCT(J93:O93,TRANSPOSE(ES$20:ES$25))+$AD$20-$ES$27</f>
        <v>63.188538262985048</v>
      </c>
      <c r="R93" s="10">
        <f ca="1">I93-Results!$E$5*H93</f>
        <v>63.314605024240251</v>
      </c>
      <c r="S93" s="10" cm="1">
        <f t="array" aca="1" ref="S93" ca="1">SUMPRODUCT(J93:O93,TRANSPOSE(AR$28:AR$33))+$AD$20-$AC$26</f>
        <v>32.592759068728157</v>
      </c>
      <c r="T93" s="10">
        <f ca="1">SUMPRODUCT(J93:O93,Results!K$9:P$9)</f>
        <v>64.062779438586603</v>
      </c>
      <c r="U93" s="10">
        <f ca="1">SUMPRODUCT(J93:O93,Results!K$9:P$9)+$AD$20-$AC$31</f>
        <v>64.165795843472424</v>
      </c>
      <c r="V93" s="10">
        <f t="shared" ca="1" si="92"/>
        <v>14.234906822037033</v>
      </c>
      <c r="W93" s="10">
        <f t="shared" ca="1" si="93"/>
        <v>7.0774094495175746</v>
      </c>
      <c r="X93" s="10">
        <f t="shared" ca="1" si="94"/>
        <v>6.9513426882623719</v>
      </c>
      <c r="Y93" s="10">
        <f t="shared" ca="1" si="95"/>
        <v>37.673188643774466</v>
      </c>
      <c r="Z93" s="10">
        <f t="shared" ca="1" si="96"/>
        <v>59.193476118213553</v>
      </c>
      <c r="AA93" s="10">
        <f t="shared" ca="1" si="97"/>
        <v>6.1001518690301992</v>
      </c>
    </row>
    <row r="94" spans="1:27">
      <c r="A94" s="6">
        <f ca="1">LN((RAND()^(-Results!$E$4))-1)</f>
        <v>0.97835493455739253</v>
      </c>
      <c r="B94" s="6">
        <f ca="1">LN((RAND()^(-Results!$E$4))-1)</f>
        <v>5.6995453071568196</v>
      </c>
      <c r="C94" s="6">
        <f ca="1">LN((RAND()^(-Results!$E$4))-1)</f>
        <v>6.2798391032910823</v>
      </c>
      <c r="D94" s="6">
        <f ca="1">LN((RAND()^(-Results!$E$4))-1)</f>
        <v>2.154749927693965</v>
      </c>
      <c r="E94" s="6">
        <f ca="1">LN((RAND()^(-Results!$E$4))-1)</f>
        <v>-2.5111227260655564</v>
      </c>
      <c r="F94" s="6">
        <f ca="1">LN((RAND()^(-Results!$E$4))-1)</f>
        <v>1.9819716290647371</v>
      </c>
      <c r="G94" s="6">
        <f ca="1">LN((RAND()^(-Results!$E$4))-1)</f>
        <v>2.0413803480908004</v>
      </c>
      <c r="H94" s="6">
        <f t="shared" ca="1" si="91"/>
        <v>-0.41416061511579816</v>
      </c>
      <c r="I94" s="10">
        <f ca="1">SUMPRODUCT(J94:O94,Results!B$12:G$12)+Results!$E$5*H94</f>
        <v>38.395644498648785</v>
      </c>
      <c r="J94" s="10">
        <f ca="1">SUMPRODUCT($A94:$F94,Results!$B$15:$G$15)</f>
        <v>31.74803760383686</v>
      </c>
      <c r="K94" s="10">
        <f ca="1">SUMPRODUCT($A94:$F94,Results!$B$16:$G$16)</f>
        <v>4.6497214515701382</v>
      </c>
      <c r="L94" s="10">
        <f ca="1">SUMPRODUCT($A94:$F94,Results!$B$17:$G$17)</f>
        <v>13.561669998086479</v>
      </c>
      <c r="M94" s="10">
        <f ca="1">SUMPRODUCT($A94:$F94,Results!$B$18:$G$18)</f>
        <v>4.9992211976843199</v>
      </c>
      <c r="N94" s="10">
        <f ca="1">SUMPRODUCT($A94:$F94,Results!$B$19:$G$19)</f>
        <v>-29.698146496231391</v>
      </c>
      <c r="O94" s="10">
        <f ca="1">SUMPRODUCT($A94:$F94,Results!$B$20:$G$20)</f>
        <v>11.662672425463692</v>
      </c>
      <c r="P94" s="10" cm="1">
        <f t="array" aca="1" ref="P94" ca="1">SUMPRODUCT(J94:O94,TRANSPOSE(BL$20:BL$25))+$AD$20-$BL$27</f>
        <v>41.05533427654678</v>
      </c>
      <c r="Q94" s="10" cm="1">
        <f t="array" aca="1" ref="Q94" ca="1">SUMPRODUCT(J94:O94,TRANSPOSE(ES$20:ES$25))+$AD$20-$ES$27</f>
        <v>41.128455392443271</v>
      </c>
      <c r="R94" s="10">
        <f ca="1">I94-Results!$E$5*H94</f>
        <v>40.880608189343576</v>
      </c>
      <c r="S94" s="10" cm="1">
        <f t="array" aca="1" ref="S94" ca="1">SUMPRODUCT(J94:O94,TRANSPOSE(AR$28:AR$33))+$AD$20-$AC$26</f>
        <v>48.256447838396632</v>
      </c>
      <c r="T94" s="10">
        <f ca="1">SUMPRODUCT(J94:O94,Results!K$9:P$9)</f>
        <v>41.623451320354192</v>
      </c>
      <c r="U94" s="10">
        <f ca="1">SUMPRODUCT(J94:O94,Results!K$9:P$9)+$AD$20-$AC$31</f>
        <v>41.726467725240013</v>
      </c>
      <c r="V94" s="10">
        <f t="shared" ca="1" si="92"/>
        <v>-2.6596897778979951</v>
      </c>
      <c r="W94" s="10">
        <f t="shared" ca="1" si="93"/>
        <v>-2.7328108937944862</v>
      </c>
      <c r="X94" s="10">
        <f t="shared" ca="1" si="94"/>
        <v>-2.4849636906947907</v>
      </c>
      <c r="Y94" s="10">
        <f t="shared" ca="1" si="95"/>
        <v>-9.8608033397478465</v>
      </c>
      <c r="Z94" s="10">
        <f t="shared" ca="1" si="96"/>
        <v>27.323172904359716</v>
      </c>
      <c r="AA94" s="10">
        <f t="shared" ca="1" si="97"/>
        <v>-3.3308232265912281</v>
      </c>
    </row>
    <row r="95" spans="1:27">
      <c r="A95" s="6">
        <f ca="1">LN((RAND()^(-Results!$E$4))-1)</f>
        <v>2.0461236741532911</v>
      </c>
      <c r="B95" s="6">
        <f ca="1">LN((RAND()^(-Results!$E$4))-1)</f>
        <v>0.8028625127813338</v>
      </c>
      <c r="C95" s="6">
        <f ca="1">LN((RAND()^(-Results!$E$4))-1)</f>
        <v>1.9099749853144679</v>
      </c>
      <c r="D95" s="6">
        <f ca="1">LN((RAND()^(-Results!$E$4))-1)</f>
        <v>5.5396738603436804</v>
      </c>
      <c r="E95" s="6">
        <f ca="1">LN((RAND()^(-Results!$E$4))-1)</f>
        <v>-1.4530156696310557</v>
      </c>
      <c r="F95" s="6">
        <f ca="1">LN((RAND()^(-Results!$E$4))-1)</f>
        <v>12.975006027206103</v>
      </c>
      <c r="G95" s="6">
        <f ca="1">LN((RAND()^(-Results!$E$4))-1)</f>
        <v>5.5844008028827794</v>
      </c>
      <c r="H95" s="6">
        <f t="shared" ca="1" si="91"/>
        <v>3.1288598396761809</v>
      </c>
      <c r="I95" s="10">
        <f ca="1">SUMPRODUCT(J95:O95,Results!B$12:G$12)+Results!$E$5*H95</f>
        <v>-24.361207609594512</v>
      </c>
      <c r="J95" s="10">
        <f ca="1">SUMPRODUCT($A95:$F95,Results!$B$15:$G$15)</f>
        <v>2.3509528063524163</v>
      </c>
      <c r="K95" s="10">
        <f ca="1">SUMPRODUCT($A95:$F95,Results!$B$16:$G$16)</f>
        <v>63.688609233468554</v>
      </c>
      <c r="L95" s="10">
        <f ca="1">SUMPRODUCT($A95:$F95,Results!$B$17:$G$17)</f>
        <v>-7.2791299638136255</v>
      </c>
      <c r="M95" s="10">
        <f ca="1">SUMPRODUCT($A95:$F95,Results!$B$18:$G$18)</f>
        <v>-9.5506548257142487</v>
      </c>
      <c r="N95" s="10">
        <f ca="1">SUMPRODUCT($A95:$F95,Results!$B$19:$G$19)</f>
        <v>8.8859796965298621</v>
      </c>
      <c r="O95" s="10">
        <f ca="1">SUMPRODUCT($A95:$F95,Results!$B$20:$G$20)</f>
        <v>31.961188245891819</v>
      </c>
      <c r="P95" s="10" cm="1">
        <f t="array" aca="1" ref="P95" ca="1">SUMPRODUCT(J95:O95,TRANSPOSE(BL$20:BL$25))+$AD$20-$BL$27</f>
        <v>-43.193893004558205</v>
      </c>
      <c r="Q95" s="10" cm="1">
        <f t="array" aca="1" ref="Q95" ca="1">SUMPRODUCT(J95:O95,TRANSPOSE(ES$20:ES$25))+$AD$20-$ES$27</f>
        <v>-46.765812891314908</v>
      </c>
      <c r="R95" s="10">
        <f ca="1">I95-Results!$E$5*H95</f>
        <v>-43.134366647651596</v>
      </c>
      <c r="S95" s="10" cm="1">
        <f t="array" aca="1" ref="S95" ca="1">SUMPRODUCT(J95:O95,TRANSPOSE(AR$28:AR$33))+$AD$20-$AC$26</f>
        <v>-34.972812565686624</v>
      </c>
      <c r="T95" s="10">
        <f ca="1">SUMPRODUCT(J95:O95,Results!K$9:P$9)</f>
        <v>-45.998033711035859</v>
      </c>
      <c r="U95" s="10">
        <f ca="1">SUMPRODUCT(J95:O95,Results!K$9:P$9)+$AD$20-$AC$31</f>
        <v>-45.895017306150038</v>
      </c>
      <c r="V95" s="10">
        <f t="shared" ca="1" si="92"/>
        <v>18.832685394963693</v>
      </c>
      <c r="W95" s="10">
        <f t="shared" ca="1" si="93"/>
        <v>22.404605281720396</v>
      </c>
      <c r="X95" s="10">
        <f t="shared" ca="1" si="94"/>
        <v>18.773159038057084</v>
      </c>
      <c r="Y95" s="10">
        <f t="shared" ca="1" si="95"/>
        <v>10.611604956092112</v>
      </c>
      <c r="Z95" s="10">
        <f t="shared" ca="1" si="96"/>
        <v>-35.433679203883585</v>
      </c>
      <c r="AA95" s="10">
        <f t="shared" ca="1" si="97"/>
        <v>21.533809696555526</v>
      </c>
    </row>
    <row r="96" spans="1:27">
      <c r="A96" s="6">
        <f ca="1">LN((RAND()^(-Results!$E$4))-1)</f>
        <v>0.83830267202655417</v>
      </c>
      <c r="B96" s="6">
        <f ca="1">LN((RAND()^(-Results!$E$4))-1)</f>
        <v>7.5320440454827322</v>
      </c>
      <c r="C96" s="6">
        <f ca="1">LN((RAND()^(-Results!$E$4))-1)</f>
        <v>4.3626653281027048</v>
      </c>
      <c r="D96" s="6">
        <f ca="1">LN((RAND()^(-Results!$E$4))-1)</f>
        <v>1.6252477910835077</v>
      </c>
      <c r="E96" s="6">
        <f ca="1">LN((RAND()^(-Results!$E$4))-1)</f>
        <v>4.8518926491170227</v>
      </c>
      <c r="F96" s="6">
        <f ca="1">LN((RAND()^(-Results!$E$4))-1)</f>
        <v>8.1442401167325595</v>
      </c>
      <c r="G96" s="6">
        <f ca="1">LN((RAND()^(-Results!$E$4))-1)</f>
        <v>-1.638853899484646</v>
      </c>
      <c r="H96" s="6">
        <f t="shared" ca="1" si="91"/>
        <v>-4.0943948626912441</v>
      </c>
      <c r="I96" s="10">
        <f ca="1">SUMPRODUCT(J96:O96,Results!B$12:G$12)+Results!$E$5*H96</f>
        <v>-0.46094790106852912</v>
      </c>
      <c r="J96" s="10">
        <f ca="1">SUMPRODUCT($A96:$F96,Results!$B$15:$G$15)</f>
        <v>26.151290579081383</v>
      </c>
      <c r="K96" s="10">
        <f ca="1">SUMPRODUCT($A96:$F96,Results!$B$16:$G$16)</f>
        <v>46.442263749171822</v>
      </c>
      <c r="L96" s="10">
        <f ca="1">SUMPRODUCT($A96:$F96,Results!$B$17:$G$17)</f>
        <v>4.3981928010075233</v>
      </c>
      <c r="M96" s="10">
        <f ca="1">SUMPRODUCT($A96:$F96,Results!$B$18:$G$18)</f>
        <v>9.7237618619231405</v>
      </c>
      <c r="N96" s="10">
        <f ca="1">SUMPRODUCT($A96:$F96,Results!$B$19:$G$19)</f>
        <v>-16.263930526472247</v>
      </c>
      <c r="O96" s="10">
        <f ca="1">SUMPRODUCT($A96:$F96,Results!$B$20:$G$20)</f>
        <v>1.1701085685966026</v>
      </c>
      <c r="P96" s="10" cm="1">
        <f t="array" aca="1" ref="P96" ca="1">SUMPRODUCT(J96:O96,TRANSPOSE(BL$20:BL$25))+$AD$20-$BL$27</f>
        <v>29.007334529779747</v>
      </c>
      <c r="Q96" s="10" cm="1">
        <f t="array" aca="1" ref="Q96" ca="1">SUMPRODUCT(J96:O96,TRANSPOSE(ES$20:ES$25))+$AD$20-$ES$27</f>
        <v>24.998809234061007</v>
      </c>
      <c r="R96" s="10">
        <f ca="1">I96-Results!$E$5*H96</f>
        <v>24.105421275078935</v>
      </c>
      <c r="S96" s="10" cm="1">
        <f t="array" aca="1" ref="S96" ca="1">SUMPRODUCT(J96:O96,TRANSPOSE(AR$28:AR$33))+$AD$20-$AC$26</f>
        <v>39.723734959092795</v>
      </c>
      <c r="T96" s="10">
        <f ca="1">SUMPRODUCT(J96:O96,Results!K$9:P$9)</f>
        <v>24.343820529105866</v>
      </c>
      <c r="U96" s="10">
        <f ca="1">SUMPRODUCT(J96:O96,Results!K$9:P$9)+$AD$20-$AC$31</f>
        <v>24.44683693399169</v>
      </c>
      <c r="V96" s="10">
        <f t="shared" ca="1" si="92"/>
        <v>-29.468282430848276</v>
      </c>
      <c r="W96" s="10">
        <f t="shared" ca="1" si="93"/>
        <v>-25.459757135129536</v>
      </c>
      <c r="X96" s="10">
        <f t="shared" ca="1" si="94"/>
        <v>-24.566369176147465</v>
      </c>
      <c r="Y96" s="10">
        <f t="shared" ca="1" si="95"/>
        <v>-40.184682860161324</v>
      </c>
      <c r="Z96" s="10">
        <f t="shared" ca="1" si="96"/>
        <v>-11.533419495357599</v>
      </c>
      <c r="AA96" s="10">
        <f t="shared" ca="1" si="97"/>
        <v>-24.90778483506022</v>
      </c>
    </row>
    <row r="97" spans="1:27">
      <c r="A97" s="6">
        <f ca="1">LN((RAND()^(-Results!$E$4))-1)</f>
        <v>5.3417106737951396</v>
      </c>
      <c r="B97" s="6">
        <f ca="1">LN((RAND()^(-Results!$E$4))-1)</f>
        <v>4.373418767196819</v>
      </c>
      <c r="C97" s="6">
        <f ca="1">LN((RAND()^(-Results!$E$4))-1)</f>
        <v>8.7242204147303184</v>
      </c>
      <c r="D97" s="6">
        <f ca="1">LN((RAND()^(-Results!$E$4))-1)</f>
        <v>6.0585856515845364</v>
      </c>
      <c r="E97" s="6">
        <f ca="1">LN((RAND()^(-Results!$E$4))-1)</f>
        <v>-0.68993451741051826</v>
      </c>
      <c r="F97" s="6">
        <f ca="1">LN((RAND()^(-Results!$E$4))-1)</f>
        <v>1.6633544883672995</v>
      </c>
      <c r="G97" s="6">
        <f ca="1">LN((RAND()^(-Results!$E$4))-1)</f>
        <v>1.5079737355988267</v>
      </c>
      <c r="H97" s="6">
        <f t="shared" ca="1" si="91"/>
        <v>-0.94756722760777179</v>
      </c>
      <c r="I97" s="10">
        <f ca="1">SUMPRODUCT(J97:O97,Results!B$12:G$12)+Results!$E$5*H97</f>
        <v>30.670866644912628</v>
      </c>
      <c r="J97" s="10">
        <f ca="1">SUMPRODUCT($A97:$F97,Results!$B$15:$G$15)</f>
        <v>33.183092145011265</v>
      </c>
      <c r="K97" s="10">
        <f ca="1">SUMPRODUCT($A97:$F97,Results!$B$16:$G$16)</f>
        <v>19.346110833776912</v>
      </c>
      <c r="L97" s="10">
        <f ca="1">SUMPRODUCT($A97:$F97,Results!$B$17:$G$17)</f>
        <v>19.082711531748537</v>
      </c>
      <c r="M97" s="10">
        <f ca="1">SUMPRODUCT($A97:$F97,Results!$B$18:$G$18)</f>
        <v>-2.0422753088174517</v>
      </c>
      <c r="N97" s="10">
        <f ca="1">SUMPRODUCT($A97:$F97,Results!$B$19:$G$19)</f>
        <v>-11.808104211212724</v>
      </c>
      <c r="O97" s="10">
        <f ca="1">SUMPRODUCT($A97:$F97,Results!$B$20:$G$20)</f>
        <v>27.024803902901329</v>
      </c>
      <c r="P97" s="10" cm="1">
        <f t="array" aca="1" ref="P97" ca="1">SUMPRODUCT(J97:O97,TRANSPOSE(BL$20:BL$25))+$AD$20-$BL$27</f>
        <v>33.298020467378223</v>
      </c>
      <c r="Q97" s="10" cm="1">
        <f t="array" aca="1" ref="Q97" ca="1">SUMPRODUCT(J97:O97,TRANSPOSE(ES$20:ES$25))+$AD$20-$ES$27</f>
        <v>35.961688997944961</v>
      </c>
      <c r="R97" s="10">
        <f ca="1">I97-Results!$E$5*H97</f>
        <v>36.356270010559257</v>
      </c>
      <c r="S97" s="10" cm="1">
        <f t="array" aca="1" ref="S97" ca="1">SUMPRODUCT(J97:O97,TRANSPOSE(AR$28:AR$33))+$AD$20-$AC$26</f>
        <v>31.754888735204553</v>
      </c>
      <c r="T97" s="10">
        <f ca="1">SUMPRODUCT(J97:O97,Results!K$9:P$9)</f>
        <v>36.5353856647599</v>
      </c>
      <c r="U97" s="10">
        <f ca="1">SUMPRODUCT(J97:O97,Results!K$9:P$9)+$AD$20-$AC$31</f>
        <v>36.638402069645721</v>
      </c>
      <c r="V97" s="10">
        <f t="shared" ca="1" si="92"/>
        <v>-2.6271538224655941</v>
      </c>
      <c r="W97" s="10">
        <f t="shared" ca="1" si="93"/>
        <v>-5.2908223530323326</v>
      </c>
      <c r="X97" s="10">
        <f t="shared" ca="1" si="94"/>
        <v>-5.6854033656466285</v>
      </c>
      <c r="Y97" s="10">
        <f t="shared" ca="1" si="95"/>
        <v>-1.0840220902919242</v>
      </c>
      <c r="Z97" s="10">
        <f t="shared" ca="1" si="96"/>
        <v>19.598395050623559</v>
      </c>
      <c r="AA97" s="10">
        <f t="shared" ca="1" si="97"/>
        <v>-5.967535424733093</v>
      </c>
    </row>
    <row r="98" spans="1:27">
      <c r="A98" s="6">
        <f ca="1">LN((RAND()^(-Results!$E$4))-1)</f>
        <v>7.0015392861295531</v>
      </c>
      <c r="B98" s="6">
        <f ca="1">LN((RAND()^(-Results!$E$4))-1)</f>
        <v>5.8327237187928889</v>
      </c>
      <c r="C98" s="6">
        <f ca="1">LN((RAND()^(-Results!$E$4))-1)</f>
        <v>-1.553176104108713E-2</v>
      </c>
      <c r="D98" s="6">
        <f ca="1">LN((RAND()^(-Results!$E$4))-1)</f>
        <v>0.60363611020006414</v>
      </c>
      <c r="E98" s="6">
        <f ca="1">LN((RAND()^(-Results!$E$4))-1)</f>
        <v>0.24897637914024578</v>
      </c>
      <c r="F98" s="6">
        <f ca="1">LN((RAND()^(-Results!$E$4))-1)</f>
        <v>0.45185061906852131</v>
      </c>
      <c r="G98" s="6">
        <f ca="1">LN((RAND()^(-Results!$E$4))-1)</f>
        <v>-0.10770100896191383</v>
      </c>
      <c r="H98" s="6">
        <f t="shared" ca="1" si="91"/>
        <v>-2.5632419721685125</v>
      </c>
      <c r="I98" s="10">
        <f ca="1">SUMPRODUCT(J98:O98,Results!B$12:G$12)+Results!$E$5*H98</f>
        <v>51.762971160263987</v>
      </c>
      <c r="J98" s="10">
        <f ca="1">SUMPRODUCT($A98:$F98,Results!$B$15:$G$15)</f>
        <v>28.531453148364058</v>
      </c>
      <c r="K98" s="10">
        <f ca="1">SUMPRODUCT($A98:$F98,Results!$B$16:$G$16)</f>
        <v>21.139897019864705</v>
      </c>
      <c r="L98" s="10">
        <f ca="1">SUMPRODUCT($A98:$F98,Results!$B$17:$G$17)</f>
        <v>19.405632993426227</v>
      </c>
      <c r="M98" s="10">
        <f ca="1">SUMPRODUCT($A98:$F98,Results!$B$18:$G$18)</f>
        <v>3.4800972151974294</v>
      </c>
      <c r="N98" s="10">
        <f ca="1">SUMPRODUCT($A98:$F98,Results!$B$19:$G$19)</f>
        <v>-16.861779970390661</v>
      </c>
      <c r="O98" s="10">
        <f ca="1">SUMPRODUCT($A98:$F98,Results!$B$20:$G$20)</f>
        <v>-9.6385633592685807</v>
      </c>
      <c r="P98" s="10" cm="1">
        <f t="array" aca="1" ref="P98" ca="1">SUMPRODUCT(J98:O98,TRANSPOSE(BL$20:BL$25))+$AD$20-$BL$27</f>
        <v>64.713756031211915</v>
      </c>
      <c r="Q98" s="10" cm="1">
        <f t="array" aca="1" ref="Q98" ca="1">SUMPRODUCT(J98:O98,TRANSPOSE(ES$20:ES$25))+$AD$20-$ES$27</f>
        <v>67.486770058497569</v>
      </c>
      <c r="R98" s="10">
        <f ca="1">I98-Results!$E$5*H98</f>
        <v>67.142422993275062</v>
      </c>
      <c r="S98" s="10" cm="1">
        <f t="array" aca="1" ref="S98" ca="1">SUMPRODUCT(J98:O98,TRANSPOSE(AR$28:AR$33))+$AD$20-$AC$26</f>
        <v>54.786394395236343</v>
      </c>
      <c r="T98" s="10">
        <f ca="1">SUMPRODUCT(J98:O98,Results!K$9:P$9)</f>
        <v>67.912396911704221</v>
      </c>
      <c r="U98" s="10">
        <f ca="1">SUMPRODUCT(J98:O98,Results!K$9:P$9)+$AD$20-$AC$31</f>
        <v>68.015413316590042</v>
      </c>
      <c r="V98" s="10">
        <f t="shared" ca="1" si="92"/>
        <v>-12.950784870947928</v>
      </c>
      <c r="W98" s="10">
        <f t="shared" ca="1" si="93"/>
        <v>-15.723798898233582</v>
      </c>
      <c r="X98" s="10">
        <f t="shared" ca="1" si="94"/>
        <v>-15.379451833011075</v>
      </c>
      <c r="Y98" s="10">
        <f t="shared" ca="1" si="95"/>
        <v>-3.0234232349723555</v>
      </c>
      <c r="Z98" s="10">
        <f t="shared" ca="1" si="96"/>
        <v>40.690499565974918</v>
      </c>
      <c r="AA98" s="10">
        <f t="shared" ca="1" si="97"/>
        <v>-16.252442156326055</v>
      </c>
    </row>
    <row r="99" spans="1:27">
      <c r="A99" s="6">
        <f ca="1">LN((RAND()^(-Results!$E$4))-1)</f>
        <v>1.1470856254875514</v>
      </c>
      <c r="B99" s="6">
        <f ca="1">LN((RAND()^(-Results!$E$4))-1)</f>
        <v>9.4281041399021177</v>
      </c>
      <c r="C99" s="6">
        <f ca="1">LN((RAND()^(-Results!$E$4))-1)</f>
        <v>6.175237507745976</v>
      </c>
      <c r="D99" s="6">
        <f ca="1">LN((RAND()^(-Results!$E$4))-1)</f>
        <v>1.217062257874501</v>
      </c>
      <c r="E99" s="6">
        <f ca="1">LN((RAND()^(-Results!$E$4))-1)</f>
        <v>-0.90555584518190324</v>
      </c>
      <c r="F99" s="6">
        <f ca="1">LN((RAND()^(-Results!$E$4))-1)</f>
        <v>0.10510918002537166</v>
      </c>
      <c r="G99" s="6">
        <f ca="1">LN((RAND()^(-Results!$E$4))-1)</f>
        <v>11.209375877587568</v>
      </c>
      <c r="H99" s="6">
        <f t="shared" ca="1" si="91"/>
        <v>8.7538349143809704</v>
      </c>
      <c r="I99" s="10">
        <f ca="1">SUMPRODUCT(J99:O99,Results!B$12:G$12)+Results!$E$5*H99</f>
        <v>126.53187903017144</v>
      </c>
      <c r="J99" s="10">
        <f ca="1">SUMPRODUCT($A99:$F99,Results!$B$15:$G$15)</f>
        <v>42.442608342346951</v>
      </c>
      <c r="K99" s="10">
        <f ca="1">SUMPRODUCT($A99:$F99,Results!$B$16:$G$16)</f>
        <v>-4.1001630237933107</v>
      </c>
      <c r="L99" s="10">
        <f ca="1">SUMPRODUCT($A99:$F99,Results!$B$17:$G$17)</f>
        <v>21.447645360695414</v>
      </c>
      <c r="M99" s="10">
        <f ca="1">SUMPRODUCT($A99:$F99,Results!$B$18:$G$18)</f>
        <v>11.542543168099865</v>
      </c>
      <c r="N99" s="10">
        <f ca="1">SUMPRODUCT($A99:$F99,Results!$B$19:$G$19)</f>
        <v>-44.975516933638957</v>
      </c>
      <c r="O99" s="10">
        <f ca="1">SUMPRODUCT($A99:$F99,Results!$B$20:$G$20)</f>
        <v>0.10205906846404336</v>
      </c>
      <c r="P99" s="10" cm="1">
        <f t="array" aca="1" ref="P99" ca="1">SUMPRODUCT(J99:O99,TRANSPOSE(BL$20:BL$25))+$AD$20-$BL$27</f>
        <v>75.72338571072352</v>
      </c>
      <c r="Q99" s="10" cm="1">
        <f t="array" aca="1" ref="Q99" ca="1">SUMPRODUCT(J99:O99,TRANSPOSE(ES$20:ES$25))+$AD$20-$ES$27</f>
        <v>75.810404846808865</v>
      </c>
      <c r="R99" s="10">
        <f ca="1">I99-Results!$E$5*H99</f>
        <v>74.008869543885623</v>
      </c>
      <c r="S99" s="10" cm="1">
        <f t="array" aca="1" ref="S99" ca="1">SUMPRODUCT(J99:O99,TRANSPOSE(AR$28:AR$33))+$AD$20-$AC$26</f>
        <v>82.72179798732077</v>
      </c>
      <c r="T99" s="10">
        <f ca="1">SUMPRODUCT(J99:O99,Results!K$9:P$9)</f>
        <v>75.841023630469962</v>
      </c>
      <c r="U99" s="10">
        <f ca="1">SUMPRODUCT(J99:O99,Results!K$9:P$9)+$AD$20-$AC$31</f>
        <v>75.944040035355783</v>
      </c>
      <c r="V99" s="10">
        <f t="shared" ca="1" si="92"/>
        <v>50.808493319447919</v>
      </c>
      <c r="W99" s="10">
        <f t="shared" ca="1" si="93"/>
        <v>50.721474183362574</v>
      </c>
      <c r="X99" s="10">
        <f t="shared" ca="1" si="94"/>
        <v>52.523009486285815</v>
      </c>
      <c r="Y99" s="10">
        <f t="shared" ca="1" si="95"/>
        <v>43.810081042850669</v>
      </c>
      <c r="Z99" s="10">
        <f t="shared" ca="1" si="96"/>
        <v>115.45940743588237</v>
      </c>
      <c r="AA99" s="10">
        <f t="shared" ca="1" si="97"/>
        <v>50.587838994815655</v>
      </c>
    </row>
    <row r="100" spans="1:27">
      <c r="A100" s="6">
        <f ca="1">LN((RAND()^(-Results!$E$4))-1)</f>
        <v>3.3127155818300102</v>
      </c>
      <c r="B100" s="6">
        <f ca="1">LN((RAND()^(-Results!$E$4))-1)</f>
        <v>2.4187337994989004</v>
      </c>
      <c r="C100" s="6">
        <f ca="1">LN((RAND()^(-Results!$E$4))-1)</f>
        <v>3.8830511654073576</v>
      </c>
      <c r="D100" s="6">
        <f ca="1">LN((RAND()^(-Results!$E$4))-1)</f>
        <v>0.38507698996795658</v>
      </c>
      <c r="E100" s="6">
        <f ca="1">LN((RAND()^(-Results!$E$4))-1)</f>
        <v>4.6451843757635496E-2</v>
      </c>
      <c r="F100" s="6">
        <f ca="1">LN((RAND()^(-Results!$E$4))-1)</f>
        <v>-1.9435060076685791</v>
      </c>
      <c r="G100" s="6">
        <f ca="1">LN((RAND()^(-Results!$E$4))-1)</f>
        <v>3.132291504073244</v>
      </c>
      <c r="H100" s="6">
        <f t="shared" ca="1" si="91"/>
        <v>0.67675054086664543</v>
      </c>
      <c r="I100" s="10">
        <f ca="1">SUMPRODUCT(J100:O100,Results!B$12:G$12)+Results!$E$5*H100</f>
        <v>45.927719274013732</v>
      </c>
      <c r="J100" s="10">
        <f ca="1">SUMPRODUCT($A100:$F100,Results!$B$15:$G$15)</f>
        <v>21.884569326149169</v>
      </c>
      <c r="K100" s="10">
        <f ca="1">SUMPRODUCT($A100:$F100,Results!$B$16:$G$16)</f>
        <v>1.887943142847913</v>
      </c>
      <c r="L100" s="10">
        <f ca="1">SUMPRODUCT($A100:$F100,Results!$B$17:$G$17)</f>
        <v>12.366905985399075</v>
      </c>
      <c r="M100" s="10">
        <f ca="1">SUMPRODUCT($A100:$F100,Results!$B$18:$G$18)</f>
        <v>3.5870652667510909</v>
      </c>
      <c r="N100" s="10">
        <f ca="1">SUMPRODUCT($A100:$F100,Results!$B$19:$G$19)</f>
        <v>-9.3381003796205917</v>
      </c>
      <c r="O100" s="10">
        <f ca="1">SUMPRODUCT($A100:$F100,Results!$B$20:$G$20)</f>
        <v>-0.86280907976399801</v>
      </c>
      <c r="P100" s="10" cm="1">
        <f t="array" aca="1" ref="P100" ca="1">SUMPRODUCT(J100:O100,TRANSPOSE(BL$20:BL$25))+$AD$20-$BL$27</f>
        <v>39.891332998147377</v>
      </c>
      <c r="Q100" s="10" cm="1">
        <f t="array" aca="1" ref="Q100" ca="1">SUMPRODUCT(J100:O100,TRANSPOSE(ES$20:ES$25))+$AD$20-$ES$27</f>
        <v>42.609808294086221</v>
      </c>
      <c r="R100" s="10">
        <f ca="1">I100-Results!$E$5*H100</f>
        <v>41.867216028813857</v>
      </c>
      <c r="S100" s="10" cm="1">
        <f t="array" aca="1" ref="S100" ca="1">SUMPRODUCT(J100:O100,TRANSPOSE(AR$28:AR$33))+$AD$20-$AC$26</f>
        <v>35.982459249310971</v>
      </c>
      <c r="T100" s="10">
        <f ca="1">SUMPRODUCT(J100:O100,Results!K$9:P$9)</f>
        <v>42.959035916886535</v>
      </c>
      <c r="U100" s="10">
        <f ca="1">SUMPRODUCT(J100:O100,Results!K$9:P$9)+$AD$20-$AC$31</f>
        <v>43.062052321772356</v>
      </c>
      <c r="V100" s="10">
        <f t="shared" ca="1" si="92"/>
        <v>6.0363862758663558</v>
      </c>
      <c r="W100" s="10">
        <f t="shared" ca="1" si="93"/>
        <v>3.3179109799275111</v>
      </c>
      <c r="X100" s="10">
        <f t="shared" ca="1" si="94"/>
        <v>4.0605032451998753</v>
      </c>
      <c r="Y100" s="10">
        <f t="shared" ca="1" si="95"/>
        <v>9.9452600247027618</v>
      </c>
      <c r="Z100" s="10">
        <f t="shared" ca="1" si="96"/>
        <v>34.855247679724663</v>
      </c>
      <c r="AA100" s="10">
        <f t="shared" ca="1" si="97"/>
        <v>2.8656669522413765</v>
      </c>
    </row>
    <row r="101" spans="1:27">
      <c r="A101" s="6">
        <f ca="1">LN((RAND()^(-Results!$E$4))-1)</f>
        <v>-1.1351093653483497</v>
      </c>
      <c r="B101" s="6">
        <f ca="1">LN((RAND()^(-Results!$E$4))-1)</f>
        <v>2.2002327504089179</v>
      </c>
      <c r="C101" s="6">
        <f ca="1">LN((RAND()^(-Results!$E$4))-1)</f>
        <v>9.442070288287006</v>
      </c>
      <c r="D101" s="6">
        <f ca="1">LN((RAND()^(-Results!$E$4))-1)</f>
        <v>1.359276256631897</v>
      </c>
      <c r="E101" s="6">
        <f ca="1">LN((RAND()^(-Results!$E$4))-1)</f>
        <v>8.9113908390412853</v>
      </c>
      <c r="F101" s="6">
        <f ca="1">LN((RAND()^(-Results!$E$4))-1)</f>
        <v>4.4055596353053028</v>
      </c>
      <c r="G101" s="6">
        <f ca="1">LN((RAND()^(-Results!$E$4))-1)</f>
        <v>3.735362303718738</v>
      </c>
      <c r="H101" s="6">
        <f t="shared" ca="1" si="91"/>
        <v>1.2798213405121395</v>
      </c>
      <c r="I101" s="10">
        <f ca="1">SUMPRODUCT(J101:O101,Results!B$12:G$12)+Results!$E$5*H101</f>
        <v>1.9105918693899868</v>
      </c>
      <c r="J101" s="10">
        <f ca="1">SUMPRODUCT($A101:$F101,Results!$B$15:$G$15)</f>
        <v>16.252546649289428</v>
      </c>
      <c r="K101" s="10">
        <f ca="1">SUMPRODUCT($A101:$F101,Results!$B$16:$G$16)</f>
        <v>37.097255564322772</v>
      </c>
      <c r="L101" s="10">
        <f ca="1">SUMPRODUCT($A101:$F101,Results!$B$17:$G$17)</f>
        <v>-4.2702017865510742</v>
      </c>
      <c r="M101" s="10">
        <f ca="1">SUMPRODUCT($A101:$F101,Results!$B$18:$G$18)</f>
        <v>9.9975515240832475</v>
      </c>
      <c r="N101" s="10">
        <f ca="1">SUMPRODUCT($A101:$F101,Results!$B$19:$G$19)</f>
        <v>10.776578218767948</v>
      </c>
      <c r="O101" s="10">
        <f ca="1">SUMPRODUCT($A101:$F101,Results!$B$20:$G$20)</f>
        <v>6.8572860833779377</v>
      </c>
      <c r="P101" s="10" cm="1">
        <f t="array" aca="1" ref="P101" ca="1">SUMPRODUCT(J101:O101,TRANSPOSE(BL$20:BL$25))+$AD$20-$BL$27</f>
        <v>-0.90282509613067674</v>
      </c>
      <c r="Q101" s="10" cm="1">
        <f t="array" aca="1" ref="Q101" ca="1">SUMPRODUCT(J101:O101,TRANSPOSE(ES$20:ES$25))+$AD$20-$ES$27</f>
        <v>-3.7628958406921429</v>
      </c>
      <c r="R101" s="10">
        <f ca="1">I101-Results!$E$5*H101</f>
        <v>-5.76833617368285</v>
      </c>
      <c r="S101" s="10" cm="1">
        <f t="array" aca="1" ref="S101" ca="1">SUMPRODUCT(J101:O101,TRANSPOSE(AR$28:AR$33))+$AD$20-$AC$26</f>
        <v>10.273702420769938</v>
      </c>
      <c r="T101" s="10">
        <f ca="1">SUMPRODUCT(J101:O101,Results!K$9:P$9)</f>
        <v>-4.9380780189381195</v>
      </c>
      <c r="U101" s="10">
        <f ca="1">SUMPRODUCT(J101:O101,Results!K$9:P$9)+$AD$20-$AC$31</f>
        <v>-4.8350616140523002</v>
      </c>
      <c r="V101" s="10">
        <f t="shared" ca="1" si="92"/>
        <v>2.8134169655206636</v>
      </c>
      <c r="W101" s="10">
        <f t="shared" ca="1" si="93"/>
        <v>5.6734877100821297</v>
      </c>
      <c r="X101" s="10">
        <f t="shared" ca="1" si="94"/>
        <v>7.6789280430728368</v>
      </c>
      <c r="Y101" s="10">
        <f t="shared" ca="1" si="95"/>
        <v>-8.3631105513799504</v>
      </c>
      <c r="Z101" s="10">
        <f t="shared" ca="1" si="96"/>
        <v>-9.1618797248990838</v>
      </c>
      <c r="AA101" s="10">
        <f t="shared" ca="1" si="97"/>
        <v>6.745653483442287</v>
      </c>
    </row>
    <row r="102" spans="1:27">
      <c r="A102" s="6">
        <f ca="1">LN((RAND()^(-Results!$E$4))-1)</f>
        <v>-3.495332354430186</v>
      </c>
      <c r="B102" s="6">
        <f ca="1">LN((RAND()^(-Results!$E$4))-1)</f>
        <v>2.5037804581152163</v>
      </c>
      <c r="C102" s="6">
        <f ca="1">LN((RAND()^(-Results!$E$4))-1)</f>
        <v>-2.032313092180678</v>
      </c>
      <c r="D102" s="6">
        <f ca="1">LN((RAND()^(-Results!$E$4))-1)</f>
        <v>2.1917569264350254</v>
      </c>
      <c r="E102" s="6">
        <f ca="1">LN((RAND()^(-Results!$E$4))-1)</f>
        <v>1.3631975527213158</v>
      </c>
      <c r="F102" s="6">
        <f ca="1">LN((RAND()^(-Results!$E$4))-1)</f>
        <v>0.23016655035465267</v>
      </c>
      <c r="G102" s="6">
        <f ca="1">LN((RAND()^(-Results!$E$4))-1)</f>
        <v>4.3583414516180943</v>
      </c>
      <c r="H102" s="6">
        <f t="shared" ca="1" si="91"/>
        <v>1.9028004884114957</v>
      </c>
      <c r="I102" s="10">
        <f ca="1">SUMPRODUCT(J102:O102,Results!B$12:G$12)+Results!$E$5*H102</f>
        <v>-4.6029447302105631</v>
      </c>
      <c r="J102" s="10">
        <f ca="1">SUMPRODUCT($A102:$F102,Results!$B$15:$G$15)</f>
        <v>-10.295644546442769</v>
      </c>
      <c r="K102" s="10">
        <f ca="1">SUMPRODUCT($A102:$F102,Results!$B$16:$G$16)</f>
        <v>-16.628874361358932</v>
      </c>
      <c r="L102" s="10">
        <f ca="1">SUMPRODUCT($A102:$F102,Results!$B$17:$G$17)</f>
        <v>-0.35639005656653588</v>
      </c>
      <c r="M102" s="10">
        <f ca="1">SUMPRODUCT($A102:$F102,Results!$B$18:$G$18)</f>
        <v>-0.40467732629402253</v>
      </c>
      <c r="N102" s="10">
        <f ca="1">SUMPRODUCT($A102:$F102,Results!$B$19:$G$19)</f>
        <v>-9.924770655791221</v>
      </c>
      <c r="O102" s="10">
        <f ca="1">SUMPRODUCT($A102:$F102,Results!$B$20:$G$20)</f>
        <v>5.1525059988702848</v>
      </c>
      <c r="P102" s="10" cm="1">
        <f t="array" aca="1" ref="P102" ca="1">SUMPRODUCT(J102:O102,TRANSPOSE(BL$20:BL$25))+$AD$20-$BL$27</f>
        <v>-13.247653821327861</v>
      </c>
      <c r="Q102" s="10" cm="1">
        <f t="array" aca="1" ref="Q102" ca="1">SUMPRODUCT(J102:O102,TRANSPOSE(ES$20:ES$25))+$AD$20-$ES$27</f>
        <v>-15.813158215057918</v>
      </c>
      <c r="R102" s="10">
        <f ca="1">I102-Results!$E$5*H102</f>
        <v>-16.019747660679538</v>
      </c>
      <c r="S102" s="10" cm="1">
        <f t="array" aca="1" ref="S102" ca="1">SUMPRODUCT(J102:O102,TRANSPOSE(AR$28:AR$33))+$AD$20-$AC$26</f>
        <v>-5.5876682025539086</v>
      </c>
      <c r="T102" s="10">
        <f ca="1">SUMPRODUCT(J102:O102,Results!K$9:P$9)</f>
        <v>-16.416476419800681</v>
      </c>
      <c r="U102" s="10">
        <f ca="1">SUMPRODUCT(J102:O102,Results!K$9:P$9)+$AD$20-$AC$31</f>
        <v>-16.31346001491486</v>
      </c>
      <c r="V102" s="10">
        <f t="shared" ca="1" si="92"/>
        <v>8.6447090911172975</v>
      </c>
      <c r="W102" s="10">
        <f t="shared" ca="1" si="93"/>
        <v>11.210213484847355</v>
      </c>
      <c r="X102" s="10">
        <f t="shared" ca="1" si="94"/>
        <v>11.416802930468975</v>
      </c>
      <c r="Y102" s="10">
        <f t="shared" ca="1" si="95"/>
        <v>0.98472347234334556</v>
      </c>
      <c r="Z102" s="10">
        <f t="shared" ca="1" si="96"/>
        <v>-15.675416324499633</v>
      </c>
      <c r="AA102" s="10">
        <f t="shared" ca="1" si="97"/>
        <v>11.710515284704297</v>
      </c>
    </row>
    <row r="103" spans="1:27">
      <c r="A103" s="6">
        <f ca="1">LN((RAND()^(-Results!$E$4))-1)</f>
        <v>1.3146021755740731</v>
      </c>
      <c r="B103" s="6">
        <f ca="1">LN((RAND()^(-Results!$E$4))-1)</f>
        <v>-0.26131912505990473</v>
      </c>
      <c r="C103" s="6">
        <f ca="1">LN((RAND()^(-Results!$E$4))-1)</f>
        <v>-3.038850886427467</v>
      </c>
      <c r="D103" s="6">
        <f ca="1">LN((RAND()^(-Results!$E$4))-1)</f>
        <v>5.7991312230563024</v>
      </c>
      <c r="E103" s="6">
        <f ca="1">LN((RAND()^(-Results!$E$4))-1)</f>
        <v>1.8579777169371063</v>
      </c>
      <c r="F103" s="6">
        <f ca="1">LN((RAND()^(-Results!$E$4))-1)</f>
        <v>2.6355888189508883</v>
      </c>
      <c r="G103" s="6">
        <f ca="1">LN((RAND()^(-Results!$E$4))-1)</f>
        <v>-1.6069818727141791</v>
      </c>
      <c r="H103" s="6">
        <f t="shared" ca="1" si="91"/>
        <v>-4.0625228359207775</v>
      </c>
      <c r="I103" s="10">
        <f ca="1">SUMPRODUCT(J103:O103,Results!B$12:G$12)+Results!$E$5*H103</f>
        <v>-62.834356177995524</v>
      </c>
      <c r="J103" s="10">
        <f ca="1">SUMPRODUCT($A103:$F103,Results!$B$15:$G$15)</f>
        <v>-18.531513369190129</v>
      </c>
      <c r="K103" s="10">
        <f ca="1">SUMPRODUCT($A103:$F103,Results!$B$16:$G$16)</f>
        <v>10.738388579814998</v>
      </c>
      <c r="L103" s="10">
        <f ca="1">SUMPRODUCT($A103:$F103,Results!$B$17:$G$17)</f>
        <v>-0.60506825786825802</v>
      </c>
      <c r="M103" s="10">
        <f ca="1">SUMPRODUCT($A103:$F103,Results!$B$18:$G$18)</f>
        <v>-11.618712557784338</v>
      </c>
      <c r="N103" s="10">
        <f ca="1">SUMPRODUCT($A103:$F103,Results!$B$19:$G$19)</f>
        <v>14.876062360709472</v>
      </c>
      <c r="O103" s="10">
        <f ca="1">SUMPRODUCT($A103:$F103,Results!$B$20:$G$20)</f>
        <v>20.136358659400816</v>
      </c>
      <c r="P103" s="10" cm="1">
        <f t="array" aca="1" ref="P103" ca="1">SUMPRODUCT(J103:O103,TRANSPOSE(BL$20:BL$25))+$AD$20-$BL$27</f>
        <v>-39.503586767935765</v>
      </c>
      <c r="Q103" s="10" cm="1">
        <f t="array" aca="1" ref="Q103" ca="1">SUMPRODUCT(J103:O103,TRANSPOSE(ES$20:ES$25))+$AD$20-$ES$27</f>
        <v>-40.251885030907637</v>
      </c>
      <c r="R103" s="10">
        <f ca="1">I103-Results!$E$5*H103</f>
        <v>-38.459219162470859</v>
      </c>
      <c r="S103" s="10" cm="1">
        <f t="array" aca="1" ref="S103" ca="1">SUMPRODUCT(J103:O103,TRANSPOSE(AR$28:AR$33))+$AD$20-$AC$26</f>
        <v>-41.805560072911334</v>
      </c>
      <c r="T103" s="10">
        <f ca="1">SUMPRODUCT(J103:O103,Results!K$9:P$9)</f>
        <v>-40.444909040472858</v>
      </c>
      <c r="U103" s="10">
        <f ca="1">SUMPRODUCT(J103:O103,Results!K$9:P$9)+$AD$20-$AC$31</f>
        <v>-40.341892635587037</v>
      </c>
      <c r="V103" s="10">
        <f t="shared" ca="1" si="92"/>
        <v>-23.330769410059759</v>
      </c>
      <c r="W103" s="10">
        <f t="shared" ca="1" si="93"/>
        <v>-22.582471147087887</v>
      </c>
      <c r="X103" s="10">
        <f t="shared" ca="1" si="94"/>
        <v>-24.375137015524665</v>
      </c>
      <c r="Y103" s="10">
        <f t="shared" ca="1" si="95"/>
        <v>-21.02879610508419</v>
      </c>
      <c r="Z103" s="10">
        <f t="shared" ca="1" si="96"/>
        <v>-73.906827772284601</v>
      </c>
      <c r="AA103" s="10">
        <f t="shared" ca="1" si="97"/>
        <v>-22.492463542408487</v>
      </c>
    </row>
    <row r="104" spans="1:27">
      <c r="A104" s="6">
        <f ca="1">LN((RAND()^(-Results!$E$4))-1)</f>
        <v>-0.20821626695904469</v>
      </c>
      <c r="B104" s="6">
        <f ca="1">LN((RAND()^(-Results!$E$4))-1)</f>
        <v>4.961929929801622</v>
      </c>
      <c r="C104" s="6">
        <f ca="1">LN((RAND()^(-Results!$E$4))-1)</f>
        <v>1.1701179108479887</v>
      </c>
      <c r="D104" s="6">
        <f ca="1">LN((RAND()^(-Results!$E$4))-1)</f>
        <v>2.0175901396200508</v>
      </c>
      <c r="E104" s="6">
        <f ca="1">LN((RAND()^(-Results!$E$4))-1)</f>
        <v>8.0191774358174008</v>
      </c>
      <c r="F104" s="6">
        <f ca="1">LN((RAND()^(-Results!$E$4))-1)</f>
        <v>1.6609957369430353</v>
      </c>
      <c r="G104" s="6">
        <f ca="1">LN((RAND()^(-Results!$E$4))-1)</f>
        <v>1.3398216768290752</v>
      </c>
      <c r="H104" s="6">
        <f t="shared" ca="1" si="91"/>
        <v>-1.1157192863775234</v>
      </c>
      <c r="I104" s="10">
        <f ca="1">SUMPRODUCT(J104:O104,Results!B$12:G$12)+Results!$E$5*H104</f>
        <v>2.1382277045078633</v>
      </c>
      <c r="J104" s="10">
        <f ca="1">SUMPRODUCT($A104:$F104,Results!$B$15:$G$15)</f>
        <v>4.8557567316401737</v>
      </c>
      <c r="K104" s="10">
        <f ca="1">SUMPRODUCT($A104:$F104,Results!$B$16:$G$16)</f>
        <v>14.635784227924958</v>
      </c>
      <c r="L104" s="10">
        <f ca="1">SUMPRODUCT($A104:$F104,Results!$B$17:$G$17)</f>
        <v>3.8592358491830905</v>
      </c>
      <c r="M104" s="10">
        <f ca="1">SUMPRODUCT($A104:$F104,Results!$B$18:$G$18)</f>
        <v>6.5243777850552007</v>
      </c>
      <c r="N104" s="10">
        <f ca="1">SUMPRODUCT($A104:$F104,Results!$B$19:$G$19)</f>
        <v>-1.6938233550762805</v>
      </c>
      <c r="O104" s="10">
        <f ca="1">SUMPRODUCT($A104:$F104,Results!$B$20:$G$20)</f>
        <v>-3.7569108559128734</v>
      </c>
      <c r="P104" s="10" cm="1">
        <f t="array" aca="1" ref="P104" ca="1">SUMPRODUCT(J104:O104,TRANSPOSE(BL$20:BL$25))+$AD$20-$BL$27</f>
        <v>13.14510553037708</v>
      </c>
      <c r="Q104" s="10" cm="1">
        <f t="array" aca="1" ref="Q104" ca="1">SUMPRODUCT(J104:O104,TRANSPOSE(ES$20:ES$25))+$AD$20-$ES$27</f>
        <v>10.709252047175227</v>
      </c>
      <c r="R104" s="10">
        <f ca="1">I104-Results!$E$5*H104</f>
        <v>8.8325434227730035</v>
      </c>
      <c r="S104" s="10" cm="1">
        <f t="array" aca="1" ref="S104" ca="1">SUMPRODUCT(J104:O104,TRANSPOSE(AR$28:AR$33))+$AD$20-$AC$26</f>
        <v>17.195447517409058</v>
      </c>
      <c r="T104" s="10">
        <f ca="1">SUMPRODUCT(J104:O104,Results!K$9:P$9)</f>
        <v>9.3149166219314807</v>
      </c>
      <c r="U104" s="10">
        <f ca="1">SUMPRODUCT(J104:O104,Results!K$9:P$9)+$AD$20-$AC$31</f>
        <v>9.4179330268173</v>
      </c>
      <c r="V104" s="10">
        <f t="shared" ca="1" si="92"/>
        <v>-11.006877825869218</v>
      </c>
      <c r="W104" s="10">
        <f t="shared" ca="1" si="93"/>
        <v>-8.5710243426673642</v>
      </c>
      <c r="X104" s="10">
        <f t="shared" ca="1" si="94"/>
        <v>-6.6943157182651403</v>
      </c>
      <c r="Y104" s="10">
        <f t="shared" ca="1" si="95"/>
        <v>-15.057219812901195</v>
      </c>
      <c r="Z104" s="10">
        <f t="shared" ca="1" si="96"/>
        <v>-8.9342438897812073</v>
      </c>
      <c r="AA104" s="10">
        <f t="shared" ca="1" si="97"/>
        <v>-7.2797053223094368</v>
      </c>
    </row>
    <row r="105" spans="1:27">
      <c r="A105" s="6">
        <f ca="1">LN((RAND()^(-Results!$E$4))-1)</f>
        <v>5.288120846966156</v>
      </c>
      <c r="B105" s="6">
        <f ca="1">LN((RAND()^(-Results!$E$4))-1)</f>
        <v>2.3307622380398105</v>
      </c>
      <c r="C105" s="6">
        <f ca="1">LN((RAND()^(-Results!$E$4))-1)</f>
        <v>1.6669353885614115</v>
      </c>
      <c r="D105" s="6">
        <f ca="1">LN((RAND()^(-Results!$E$4))-1)</f>
        <v>2.1531380258033526</v>
      </c>
      <c r="E105" s="6">
        <f ca="1">LN((RAND()^(-Results!$E$4))-1)</f>
        <v>4.465022428696594</v>
      </c>
      <c r="F105" s="6">
        <f ca="1">LN((RAND()^(-Results!$E$4))-1)</f>
        <v>0.12519659472275718</v>
      </c>
      <c r="G105" s="6">
        <f ca="1">LN((RAND()^(-Results!$E$4))-1)</f>
        <v>7.730322226739637</v>
      </c>
      <c r="H105" s="6">
        <f t="shared" ca="1" si="91"/>
        <v>5.274781263533038</v>
      </c>
      <c r="I105" s="10">
        <f ca="1">SUMPRODUCT(J105:O105,Results!B$12:G$12)+Results!$E$5*H105</f>
        <v>58.009798423111661</v>
      </c>
      <c r="J105" s="10">
        <f ca="1">SUMPRODUCT($A105:$F105,Results!$B$15:$G$15)</f>
        <v>12.434495528604902</v>
      </c>
      <c r="K105" s="10">
        <f ca="1">SUMPRODUCT($A105:$F105,Results!$B$16:$G$16)</f>
        <v>23.316510966094739</v>
      </c>
      <c r="L105" s="10">
        <f ca="1">SUMPRODUCT($A105:$F105,Results!$B$17:$G$17)</f>
        <v>10.232741397414783</v>
      </c>
      <c r="M105" s="10">
        <f ca="1">SUMPRODUCT($A105:$F105,Results!$B$18:$G$18)</f>
        <v>0.43803098345284658</v>
      </c>
      <c r="N105" s="10">
        <f ca="1">SUMPRODUCT($A105:$F105,Results!$B$19:$G$19)</f>
        <v>7.5570360491731421</v>
      </c>
      <c r="O105" s="10">
        <f ca="1">SUMPRODUCT($A105:$F105,Results!$B$20:$G$20)</f>
        <v>-0.47806711520348688</v>
      </c>
      <c r="P105" s="10" cm="1">
        <f t="array" aca="1" ref="P105" ca="1">SUMPRODUCT(J105:O105,TRANSPOSE(BL$20:BL$25))+$AD$20-$BL$27</f>
        <v>24.853193821170876</v>
      </c>
      <c r="Q105" s="10" cm="1">
        <f t="array" aca="1" ref="Q105" ca="1">SUMPRODUCT(J105:O105,TRANSPOSE(ES$20:ES$25))+$AD$20-$ES$27</f>
        <v>26.909674712479053</v>
      </c>
      <c r="R105" s="10">
        <f ca="1">I105-Results!$E$5*H105</f>
        <v>26.361110841913433</v>
      </c>
      <c r="S105" s="10" cm="1">
        <f t="array" aca="1" ref="S105" ca="1">SUMPRODUCT(J105:O105,TRANSPOSE(AR$28:AR$33))+$AD$20-$AC$26</f>
        <v>16.386331555170926</v>
      </c>
      <c r="T105" s="10">
        <f ca="1">SUMPRODUCT(J105:O105,Results!K$9:P$9)</f>
        <v>26.670680472395418</v>
      </c>
      <c r="U105" s="10">
        <f ca="1">SUMPRODUCT(J105:O105,Results!K$9:P$9)+$AD$20-$AC$31</f>
        <v>26.773696877281239</v>
      </c>
      <c r="V105" s="10">
        <f t="shared" ca="1" si="92"/>
        <v>33.156604601940785</v>
      </c>
      <c r="W105" s="10">
        <f t="shared" ca="1" si="93"/>
        <v>31.100123710632609</v>
      </c>
      <c r="X105" s="10">
        <f t="shared" ca="1" si="94"/>
        <v>31.648687581198228</v>
      </c>
      <c r="Y105" s="10">
        <f t="shared" ca="1" si="95"/>
        <v>41.623466867940735</v>
      </c>
      <c r="Z105" s="10">
        <f t="shared" ca="1" si="96"/>
        <v>46.937326828822592</v>
      </c>
      <c r="AA105" s="10">
        <f t="shared" ca="1" si="97"/>
        <v>31.236101545830422</v>
      </c>
    </row>
    <row r="106" spans="1:27">
      <c r="A106" s="6">
        <f ca="1">LN((RAND()^(-Results!$E$4))-1)</f>
        <v>3.0881898927340563</v>
      </c>
      <c r="B106" s="6">
        <f ca="1">LN((RAND()^(-Results!$E$4))-1)</f>
        <v>2.6864361681259021</v>
      </c>
      <c r="C106" s="6">
        <f ca="1">LN((RAND()^(-Results!$E$4))-1)</f>
        <v>-0.86763974943941469</v>
      </c>
      <c r="D106" s="6">
        <f ca="1">LN((RAND()^(-Results!$E$4))-1)</f>
        <v>1.2329441274719164</v>
      </c>
      <c r="E106" s="6">
        <f ca="1">LN((RAND()^(-Results!$E$4))-1)</f>
        <v>1.5458928346843026</v>
      </c>
      <c r="F106" s="6">
        <f ca="1">LN((RAND()^(-Results!$E$4))-1)</f>
        <v>2.0244419464216081</v>
      </c>
      <c r="G106" s="6">
        <f ca="1">LN((RAND()^(-Results!$E$4))-1)</f>
        <v>3.2200994020645943</v>
      </c>
      <c r="H106" s="6">
        <f t="shared" ca="1" si="91"/>
        <v>0.76455843885799579</v>
      </c>
      <c r="I106" s="10">
        <f ca="1">SUMPRODUCT(J106:O106,Results!B$12:G$12)+Results!$E$5*H106</f>
        <v>21.729867022264788</v>
      </c>
      <c r="J106" s="10">
        <f ca="1">SUMPRODUCT($A106:$F106,Results!$B$15:$G$15)</f>
        <v>7.6285848977114235</v>
      </c>
      <c r="K106" s="10">
        <f ca="1">SUMPRODUCT($A106:$F106,Results!$B$16:$G$16)</f>
        <v>19.028745087558057</v>
      </c>
      <c r="L106" s="10">
        <f ca="1">SUMPRODUCT($A106:$F106,Results!$B$17:$G$17)</f>
        <v>6.0629079030419284</v>
      </c>
      <c r="M106" s="10">
        <f ca="1">SUMPRODUCT($A106:$F106,Results!$B$18:$G$18)</f>
        <v>3.5254141020120616E-2</v>
      </c>
      <c r="N106" s="10">
        <f ca="1">SUMPRODUCT($A106:$F106,Results!$B$19:$G$19)</f>
        <v>-2.1653838970771595</v>
      </c>
      <c r="O106" s="10">
        <f ca="1">SUMPRODUCT($A106:$F106,Results!$B$20:$G$20)</f>
        <v>-1.6704612435960109</v>
      </c>
      <c r="P106" s="10" cm="1">
        <f t="array" aca="1" ref="P106" ca="1">SUMPRODUCT(J106:O106,TRANSPOSE(BL$20:BL$25))+$AD$20-$BL$27</f>
        <v>16.640460408546932</v>
      </c>
      <c r="Q106" s="10" cm="1">
        <f t="array" aca="1" ref="Q106" ca="1">SUMPRODUCT(J106:O106,TRANSPOSE(ES$20:ES$25))+$AD$20-$ES$27</f>
        <v>16.917081971971314</v>
      </c>
      <c r="R106" s="10">
        <f ca="1">I106-Results!$E$5*H106</f>
        <v>17.142516389116814</v>
      </c>
      <c r="S106" s="10" cm="1">
        <f t="array" aca="1" ref="S106" ca="1">SUMPRODUCT(J106:O106,TRANSPOSE(AR$28:AR$33))+$AD$20-$AC$26</f>
        <v>13.351871785103162</v>
      </c>
      <c r="T106" s="10">
        <f ca="1">SUMPRODUCT(J106:O106,Results!K$9:P$9)</f>
        <v>16.960211549976002</v>
      </c>
      <c r="U106" s="10">
        <f ca="1">SUMPRODUCT(J106:O106,Results!K$9:P$9)+$AD$20-$AC$31</f>
        <v>17.063227954861823</v>
      </c>
      <c r="V106" s="10">
        <f t="shared" ca="1" si="92"/>
        <v>5.0894066137178555</v>
      </c>
      <c r="W106" s="10">
        <f t="shared" ca="1" si="93"/>
        <v>4.8127850502934741</v>
      </c>
      <c r="X106" s="10">
        <f t="shared" ca="1" si="94"/>
        <v>4.5873506331479739</v>
      </c>
      <c r="Y106" s="10">
        <f t="shared" ca="1" si="95"/>
        <v>8.3779952371616258</v>
      </c>
      <c r="Z106" s="10">
        <f t="shared" ca="1" si="96"/>
        <v>10.657395427975718</v>
      </c>
      <c r="AA106" s="10">
        <f t="shared" ca="1" si="97"/>
        <v>4.666639067402965</v>
      </c>
    </row>
    <row r="107" spans="1:27">
      <c r="A107" s="6">
        <f ca="1">LN((RAND()^(-Results!$E$4))-1)</f>
        <v>0.74470260812498457</v>
      </c>
      <c r="B107" s="6">
        <f ca="1">LN((RAND()^(-Results!$E$4))-1)</f>
        <v>-2.5752631495405627</v>
      </c>
      <c r="C107" s="6">
        <f ca="1">LN((RAND()^(-Results!$E$4))-1)</f>
        <v>13.084354353835787</v>
      </c>
      <c r="D107" s="6">
        <f ca="1">LN((RAND()^(-Results!$E$4))-1)</f>
        <v>1.5362542061275448</v>
      </c>
      <c r="E107" s="6">
        <f ca="1">LN((RAND()^(-Results!$E$4))-1)</f>
        <v>3.4836180498728204</v>
      </c>
      <c r="F107" s="6">
        <f ca="1">LN((RAND()^(-Results!$E$4))-1)</f>
        <v>1.7769925441090775</v>
      </c>
      <c r="G107" s="6">
        <f ca="1">LN((RAND()^(-Results!$E$4))-1)</f>
        <v>-1.5633442685820897</v>
      </c>
      <c r="H107" s="6">
        <f t="shared" ca="1" si="91"/>
        <v>-4.0188852317886887</v>
      </c>
      <c r="I107" s="10">
        <f ca="1">SUMPRODUCT(J107:O107,Results!B$12:G$12)+Results!$E$5*H107</f>
        <v>-32.73773419751069</v>
      </c>
      <c r="J107" s="10">
        <f ca="1">SUMPRODUCT($A107:$F107,Results!$B$15:$G$15)</f>
        <v>20.219153978073546</v>
      </c>
      <c r="K107" s="10">
        <f ca="1">SUMPRODUCT($A107:$F107,Results!$B$16:$G$16)</f>
        <v>28.209529142931363</v>
      </c>
      <c r="L107" s="10">
        <f ca="1">SUMPRODUCT($A107:$F107,Results!$B$17:$G$17)</f>
        <v>-3.2737438709526772</v>
      </c>
      <c r="M107" s="10">
        <f ca="1">SUMPRODUCT($A107:$F107,Results!$B$18:$G$18)</f>
        <v>3.6657668189815542</v>
      </c>
      <c r="N107" s="10">
        <f ca="1">SUMPRODUCT($A107:$F107,Results!$B$19:$G$19)</f>
        <v>19.289905347777321</v>
      </c>
      <c r="O107" s="10">
        <f ca="1">SUMPRODUCT($A107:$F107,Results!$B$20:$G$20)</f>
        <v>20.123686837866771</v>
      </c>
      <c r="P107" s="10" cm="1">
        <f t="array" aca="1" ref="P107" ca="1">SUMPRODUCT(J107:O107,TRANSPOSE(BL$20:BL$25))+$AD$20-$BL$27</f>
        <v>-9.0774509421061165</v>
      </c>
      <c r="Q107" s="10" cm="1">
        <f t="array" aca="1" ref="Q107" ca="1">SUMPRODUCT(J107:O107,TRANSPOSE(ES$20:ES$25))+$AD$20-$ES$27</f>
        <v>-7.9924476507747464</v>
      </c>
      <c r="R107" s="10">
        <f ca="1">I107-Results!$E$5*H107</f>
        <v>-8.6244228067785578</v>
      </c>
      <c r="S107" s="10" cm="1">
        <f t="array" aca="1" ref="S107" ca="1">SUMPRODUCT(J107:O107,TRANSPOSE(AR$28:AR$33))+$AD$20-$AC$26</f>
        <v>-3.0163272930950527</v>
      </c>
      <c r="T107" s="10">
        <f ca="1">SUMPRODUCT(J107:O107,Results!K$9:P$9)</f>
        <v>-7.8699164263141466</v>
      </c>
      <c r="U107" s="10">
        <f ca="1">SUMPRODUCT(J107:O107,Results!K$9:P$9)+$AD$20-$AC$31</f>
        <v>-7.7669000214283272</v>
      </c>
      <c r="V107" s="10">
        <f t="shared" ca="1" si="92"/>
        <v>-23.660283255404572</v>
      </c>
      <c r="W107" s="10">
        <f t="shared" ca="1" si="93"/>
        <v>-24.745286546735944</v>
      </c>
      <c r="X107" s="10">
        <f t="shared" ca="1" si="94"/>
        <v>-24.113311390732132</v>
      </c>
      <c r="Y107" s="10">
        <f t="shared" ca="1" si="95"/>
        <v>-29.721406904415637</v>
      </c>
      <c r="Z107" s="10">
        <f t="shared" ca="1" si="96"/>
        <v>-43.81020579179976</v>
      </c>
      <c r="AA107" s="10">
        <f t="shared" ca="1" si="97"/>
        <v>-24.970834176082363</v>
      </c>
    </row>
    <row r="108" spans="1:27">
      <c r="A108" s="6">
        <f ca="1">LN((RAND()^(-Results!$E$4))-1)</f>
        <v>4.7407719683776621</v>
      </c>
      <c r="B108" s="6">
        <f ca="1">LN((RAND()^(-Results!$E$4))-1)</f>
        <v>1.6243773441214409</v>
      </c>
      <c r="C108" s="6">
        <f ca="1">LN((RAND()^(-Results!$E$4))-1)</f>
        <v>0.79423576092414561</v>
      </c>
      <c r="D108" s="6">
        <f ca="1">LN((RAND()^(-Results!$E$4))-1)</f>
        <v>-3.4280322415327236</v>
      </c>
      <c r="E108" s="6">
        <f ca="1">LN((RAND()^(-Results!$E$4))-1)</f>
        <v>3.6971995079857431</v>
      </c>
      <c r="F108" s="6">
        <f ca="1">LN((RAND()^(-Results!$E$4))-1)</f>
        <v>7.3777575552582393</v>
      </c>
      <c r="G108" s="6">
        <f ca="1">LN((RAND()^(-Results!$E$4))-1)</f>
        <v>0.3364662820201334</v>
      </c>
      <c r="H108" s="6">
        <f t="shared" ca="1" si="91"/>
        <v>-2.1190746811864649</v>
      </c>
      <c r="I108" s="10">
        <f ca="1">SUMPRODUCT(J108:O108,Results!B$12:G$12)+Results!$E$5*H108</f>
        <v>11.913004686611654</v>
      </c>
      <c r="J108" s="10">
        <f ca="1">SUMPRODUCT($A108:$F108,Results!$B$15:$G$15)</f>
        <v>19.176963603561855</v>
      </c>
      <c r="K108" s="10">
        <f ca="1">SUMPRODUCT($A108:$F108,Results!$B$16:$G$16)</f>
        <v>65.9674558370656</v>
      </c>
      <c r="L108" s="10">
        <f ca="1">SUMPRODUCT($A108:$F108,Results!$B$17:$G$17)</f>
        <v>-3.5334754775396213</v>
      </c>
      <c r="M108" s="10">
        <f ca="1">SUMPRODUCT($A108:$F108,Results!$B$18:$G$18)</f>
        <v>7.7168505638425264</v>
      </c>
      <c r="N108" s="10">
        <f ca="1">SUMPRODUCT($A108:$F108,Results!$B$19:$G$19)</f>
        <v>9.3415468497418885</v>
      </c>
      <c r="O108" s="10">
        <f ca="1">SUMPRODUCT($A108:$F108,Results!$B$20:$G$20)</f>
        <v>-18.440324126596135</v>
      </c>
      <c r="P108" s="10" cm="1">
        <f t="array" aca="1" ref="P108" ca="1">SUMPRODUCT(J108:O108,TRANSPOSE(BL$20:BL$25))+$AD$20-$BL$27</f>
        <v>25.488189373774659</v>
      </c>
      <c r="Q108" s="10" cm="1">
        <f t="array" aca="1" ref="Q108" ca="1">SUMPRODUCT(J108:O108,TRANSPOSE(ES$20:ES$25))+$AD$20-$ES$27</f>
        <v>24.563572497788776</v>
      </c>
      <c r="R108" s="10">
        <f ca="1">I108-Results!$E$5*H108</f>
        <v>24.627452773730443</v>
      </c>
      <c r="S108" s="10" cm="1">
        <f t="array" aca="1" ref="S108" ca="1">SUMPRODUCT(J108:O108,TRANSPOSE(AR$28:AR$33))+$AD$20-$AC$26</f>
        <v>23.265586483506368</v>
      </c>
      <c r="T108" s="10">
        <f ca="1">SUMPRODUCT(J108:O108,Results!K$9:P$9)</f>
        <v>24.805054814094859</v>
      </c>
      <c r="U108" s="10">
        <f ca="1">SUMPRODUCT(J108:O108,Results!K$9:P$9)+$AD$20-$AC$31</f>
        <v>24.90807121898068</v>
      </c>
      <c r="V108" s="10">
        <f t="shared" ca="1" si="92"/>
        <v>-13.575184687163006</v>
      </c>
      <c r="W108" s="10">
        <f t="shared" ca="1" si="93"/>
        <v>-12.650567811177122</v>
      </c>
      <c r="X108" s="10">
        <f t="shared" ca="1" si="94"/>
        <v>-12.714448087118789</v>
      </c>
      <c r="Y108" s="10">
        <f t="shared" ca="1" si="95"/>
        <v>-11.352581796894714</v>
      </c>
      <c r="Z108" s="10">
        <f t="shared" ca="1" si="96"/>
        <v>0.840533092322584</v>
      </c>
      <c r="AA108" s="10">
        <f t="shared" ca="1" si="97"/>
        <v>-12.995066532369027</v>
      </c>
    </row>
    <row r="109" spans="1:27">
      <c r="A109" s="6">
        <f ca="1">LN((RAND()^(-Results!$E$4))-1)</f>
        <v>-1.2266088095059724</v>
      </c>
      <c r="B109" s="6">
        <f ca="1">LN((RAND()^(-Results!$E$4))-1)</f>
        <v>8.8524653243605638</v>
      </c>
      <c r="C109" s="6">
        <f ca="1">LN((RAND()^(-Results!$E$4))-1)</f>
        <v>4.4583098171938502</v>
      </c>
      <c r="D109" s="6">
        <f ca="1">LN((RAND()^(-Results!$E$4))-1)</f>
        <v>2.4152898910021512</v>
      </c>
      <c r="E109" s="6">
        <f ca="1">LN((RAND()^(-Results!$E$4))-1)</f>
        <v>5.3720161214145543</v>
      </c>
      <c r="F109" s="6">
        <f ca="1">LN((RAND()^(-Results!$E$4))-1)</f>
        <v>11.709692894123917</v>
      </c>
      <c r="G109" s="6">
        <f ca="1">LN((RAND()^(-Results!$E$4))-1)</f>
        <v>2.5306541536232268</v>
      </c>
      <c r="H109" s="6">
        <f t="shared" ca="1" si="91"/>
        <v>7.5113190416628228E-2</v>
      </c>
      <c r="I109" s="10">
        <f ca="1">SUMPRODUCT(J109:O109,Results!B$12:G$12)+Results!$E$5*H109</f>
        <v>9.2814964804381006</v>
      </c>
      <c r="J109" s="10">
        <f ca="1">SUMPRODUCT($A109:$F109,Results!$B$15:$G$15)</f>
        <v>24.261325924975115</v>
      </c>
      <c r="K109" s="10">
        <f ca="1">SUMPRODUCT($A109:$F109,Results!$B$16:$G$16)</f>
        <v>55.675512650303432</v>
      </c>
      <c r="L109" s="10">
        <f ca="1">SUMPRODUCT($A109:$F109,Results!$B$17:$G$17)</f>
        <v>-4.4443871798195644E-2</v>
      </c>
      <c r="M109" s="10">
        <f ca="1">SUMPRODUCT($A109:$F109,Results!$B$18:$G$18)</f>
        <v>10.534675955547135</v>
      </c>
      <c r="N109" s="10">
        <f ca="1">SUMPRODUCT($A109:$F109,Results!$B$19:$G$19)</f>
        <v>-20.38014006814862</v>
      </c>
      <c r="O109" s="10">
        <f ca="1">SUMPRODUCT($A109:$F109,Results!$B$20:$G$20)</f>
        <v>5.9691783350536474</v>
      </c>
      <c r="P109" s="10" cm="1">
        <f t="array" aca="1" ref="P109" ca="1">SUMPRODUCT(J109:O109,TRANSPOSE(BL$20:BL$25))+$AD$20-$BL$27</f>
        <v>16.230507735751214</v>
      </c>
      <c r="Q109" s="10" cm="1">
        <f t="array" aca="1" ref="Q109" ca="1">SUMPRODUCT(J109:O109,TRANSPOSE(ES$20:ES$25))+$AD$20-$ES$27</f>
        <v>9.4579602888272944</v>
      </c>
      <c r="R109" s="10">
        <f ca="1">I109-Results!$E$5*H109</f>
        <v>8.8308173379383312</v>
      </c>
      <c r="S109" s="10" cm="1">
        <f t="array" aca="1" ref="S109" ca="1">SUMPRODUCT(J109:O109,TRANSPOSE(AR$28:AR$33))+$AD$20-$AC$26</f>
        <v>34.400355703794901</v>
      </c>
      <c r="T109" s="10">
        <f ca="1">SUMPRODUCT(J109:O109,Results!K$9:P$9)</f>
        <v>8.5460874204862449</v>
      </c>
      <c r="U109" s="10">
        <f ca="1">SUMPRODUCT(J109:O109,Results!K$9:P$9)+$AD$20-$AC$31</f>
        <v>8.6491038253720642</v>
      </c>
      <c r="V109" s="10">
        <f t="shared" ca="1" si="92"/>
        <v>-6.9490112553131134</v>
      </c>
      <c r="W109" s="10">
        <f t="shared" ca="1" si="93"/>
        <v>-0.17646380838919384</v>
      </c>
      <c r="X109" s="10">
        <f t="shared" ca="1" si="94"/>
        <v>0.45067914249976937</v>
      </c>
      <c r="Y109" s="10">
        <f t="shared" ca="1" si="95"/>
        <v>-25.1188592233568</v>
      </c>
      <c r="Z109" s="10">
        <f t="shared" ca="1" si="96"/>
        <v>-1.7909751138509691</v>
      </c>
      <c r="AA109" s="10">
        <f t="shared" ca="1" si="97"/>
        <v>0.63239265506603637</v>
      </c>
    </row>
    <row r="110" spans="1:27">
      <c r="A110" s="6">
        <f ca="1">LN((RAND()^(-Results!$E$4))-1)</f>
        <v>4.7840520283545969</v>
      </c>
      <c r="B110" s="6">
        <f ca="1">LN((RAND()^(-Results!$E$4))-1)</f>
        <v>1.7768983493681232</v>
      </c>
      <c r="C110" s="6">
        <f ca="1">LN((RAND()^(-Results!$E$4))-1)</f>
        <v>5.0551606613300288</v>
      </c>
      <c r="D110" s="6">
        <f ca="1">LN((RAND()^(-Results!$E$4))-1)</f>
        <v>-0.23089166066621952</v>
      </c>
      <c r="E110" s="6">
        <f ca="1">LN((RAND()^(-Results!$E$4))-1)</f>
        <v>-4.333333677854663E-2</v>
      </c>
      <c r="F110" s="6">
        <f ca="1">LN((RAND()^(-Results!$E$4))-1)</f>
        <v>2.7482878512322189</v>
      </c>
      <c r="G110" s="6">
        <f ca="1">LN((RAND()^(-Results!$E$4))-1)</f>
        <v>0.88035987029228935</v>
      </c>
      <c r="H110" s="6">
        <f t="shared" ca="1" si="91"/>
        <v>-1.5751810929143093</v>
      </c>
      <c r="I110" s="10">
        <f ca="1">SUMPRODUCT(J110:O110,Results!B$12:G$12)+Results!$E$5*H110</f>
        <v>26.708769984533998</v>
      </c>
      <c r="J110" s="10">
        <f ca="1">SUMPRODUCT($A110:$F110,Results!$B$15:$G$15)</f>
        <v>27.363862898676651</v>
      </c>
      <c r="K110" s="10">
        <f ca="1">SUMPRODUCT($A110:$F110,Results!$B$16:$G$16)</f>
        <v>33.729365893237876</v>
      </c>
      <c r="L110" s="10">
        <f ca="1">SUMPRODUCT($A110:$F110,Results!$B$17:$G$17)</f>
        <v>7.4310939222770855</v>
      </c>
      <c r="M110" s="10">
        <f ca="1">SUMPRODUCT($A110:$F110,Results!$B$18:$G$18)</f>
        <v>3.742319819058642</v>
      </c>
      <c r="N110" s="10">
        <f ca="1">SUMPRODUCT($A110:$F110,Results!$B$19:$G$19)</f>
        <v>-2.2427282043574857</v>
      </c>
      <c r="O110" s="10">
        <f ca="1">SUMPRODUCT($A110:$F110,Results!$B$20:$G$20)</f>
        <v>0.39136133148949881</v>
      </c>
      <c r="P110" s="10" cm="1">
        <f t="array" aca="1" ref="P110" ca="1">SUMPRODUCT(J110:O110,TRANSPOSE(BL$20:BL$25))+$AD$20-$BL$27</f>
        <v>34.146079717619592</v>
      </c>
      <c r="Q110" s="10" cm="1">
        <f t="array" aca="1" ref="Q110" ca="1">SUMPRODUCT(J110:O110,TRANSPOSE(ES$20:ES$25))+$AD$20-$ES$27</f>
        <v>36.032760682189334</v>
      </c>
      <c r="R110" s="10">
        <f ca="1">I110-Results!$E$5*H110</f>
        <v>36.159856542019853</v>
      </c>
      <c r="S110" s="10" cm="1">
        <f t="array" aca="1" ref="S110" ca="1">SUMPRODUCT(J110:O110,TRANSPOSE(AR$28:AR$33))+$AD$20-$AC$26</f>
        <v>31.318171896428026</v>
      </c>
      <c r="T110" s="10">
        <f ca="1">SUMPRODUCT(J110:O110,Results!K$9:P$9)</f>
        <v>36.739561143871427</v>
      </c>
      <c r="U110" s="10">
        <f ca="1">SUMPRODUCT(J110:O110,Results!K$9:P$9)+$AD$20-$AC$31</f>
        <v>36.842577548757248</v>
      </c>
      <c r="V110" s="10">
        <f t="shared" ca="1" si="92"/>
        <v>-7.4373097330855948</v>
      </c>
      <c r="W110" s="10">
        <f t="shared" ca="1" si="93"/>
        <v>-9.3239906976553364</v>
      </c>
      <c r="X110" s="10">
        <f t="shared" ca="1" si="94"/>
        <v>-9.4510865574858549</v>
      </c>
      <c r="Y110" s="10">
        <f t="shared" ca="1" si="95"/>
        <v>-4.6094019118940288</v>
      </c>
      <c r="Z110" s="10">
        <f t="shared" ca="1" si="96"/>
        <v>15.636298390244928</v>
      </c>
      <c r="AA110" s="10">
        <f t="shared" ca="1" si="97"/>
        <v>-10.13380756422325</v>
      </c>
    </row>
    <row r="111" spans="1:27">
      <c r="A111" s="6">
        <f ca="1">LN((RAND()^(-Results!$E$4))-1)</f>
        <v>8.6739717082917114</v>
      </c>
      <c r="B111" s="6">
        <f ca="1">LN((RAND()^(-Results!$E$4))-1)</f>
        <v>1.7494006872198471</v>
      </c>
      <c r="C111" s="6">
        <f ca="1">LN((RAND()^(-Results!$E$4))-1)</f>
        <v>0.13957931070735446</v>
      </c>
      <c r="D111" s="6">
        <f ca="1">LN((RAND()^(-Results!$E$4))-1)</f>
        <v>14.563817004711142</v>
      </c>
      <c r="E111" s="6">
        <f ca="1">LN((RAND()^(-Results!$E$4))-1)</f>
        <v>8.7391495067992881</v>
      </c>
      <c r="F111" s="6">
        <f ca="1">LN((RAND()^(-Results!$E$4))-1)</f>
        <v>1.101721474980413</v>
      </c>
      <c r="G111" s="6">
        <f ca="1">LN((RAND()^(-Results!$E$4))-1)</f>
        <v>8.8221368482897375</v>
      </c>
      <c r="H111" s="6">
        <f t="shared" ca="1" si="91"/>
        <v>6.3665958850831394</v>
      </c>
      <c r="I111" s="10">
        <f ca="1">SUMPRODUCT(J111:O111,Results!B$12:G$12)+Results!$E$5*H111</f>
        <v>6.1004446929471356</v>
      </c>
      <c r="J111" s="10">
        <f ca="1">SUMPRODUCT($A111:$F111,Results!$B$15:$G$15)</f>
        <v>-14.464041299358971</v>
      </c>
      <c r="K111" s="10">
        <f ca="1">SUMPRODUCT($A111:$F111,Results!$B$16:$G$16)</f>
        <v>28.651468455002444</v>
      </c>
      <c r="L111" s="10">
        <f ca="1">SUMPRODUCT($A111:$F111,Results!$B$17:$G$17)</f>
        <v>16.551906503669777</v>
      </c>
      <c r="M111" s="10">
        <f ca="1">SUMPRODUCT($A111:$F111,Results!$B$18:$G$18)</f>
        <v>-21.111884646616296</v>
      </c>
      <c r="N111" s="10">
        <f ca="1">SUMPRODUCT($A111:$F111,Results!$B$19:$G$19)</f>
        <v>35.856745010956161</v>
      </c>
      <c r="O111" s="10">
        <f ca="1">SUMPRODUCT($A111:$F111,Results!$B$20:$G$20)</f>
        <v>44.362184802609093</v>
      </c>
      <c r="P111" s="10" cm="1">
        <f t="array" aca="1" ref="P111" ca="1">SUMPRODUCT(J111:O111,TRANSPOSE(BL$20:BL$25))+$AD$20-$BL$27</f>
        <v>-36.372451896531373</v>
      </c>
      <c r="Q111" s="10" cm="1">
        <f t="array" aca="1" ref="Q111" ca="1">SUMPRODUCT(J111:O111,TRANSPOSE(ES$20:ES$25))+$AD$20-$ES$27</f>
        <v>-33.685803847955846</v>
      </c>
      <c r="R111" s="10">
        <f ca="1">I111-Results!$E$5*H111</f>
        <v>-32.099130617551701</v>
      </c>
      <c r="S111" s="10" cm="1">
        <f t="array" aca="1" ref="S111" ca="1">SUMPRODUCT(J111:O111,TRANSPOSE(AR$28:AR$33))+$AD$20-$AC$26</f>
        <v>-53.388328327170818</v>
      </c>
      <c r="T111" s="10">
        <f ca="1">SUMPRODUCT(J111:O111,Results!K$9:P$9)</f>
        <v>-34.705901874540693</v>
      </c>
      <c r="U111" s="10">
        <f ca="1">SUMPRODUCT(J111:O111,Results!K$9:P$9)+$AD$20-$AC$31</f>
        <v>-34.602885469654872</v>
      </c>
      <c r="V111" s="10">
        <f t="shared" ca="1" si="92"/>
        <v>42.472896589478509</v>
      </c>
      <c r="W111" s="10">
        <f t="shared" ca="1" si="93"/>
        <v>39.786248540902982</v>
      </c>
      <c r="X111" s="10">
        <f t="shared" ca="1" si="94"/>
        <v>38.199575310498837</v>
      </c>
      <c r="Y111" s="10">
        <f t="shared" ca="1" si="95"/>
        <v>59.488773020117954</v>
      </c>
      <c r="Z111" s="10">
        <f t="shared" ca="1" si="96"/>
        <v>-4.972026901341934</v>
      </c>
      <c r="AA111" s="10">
        <f t="shared" ca="1" si="97"/>
        <v>40.703330162602008</v>
      </c>
    </row>
    <row r="112" spans="1:27">
      <c r="A112" s="6">
        <f ca="1">LN((RAND()^(-Results!$E$4))-1)</f>
        <v>-0.40686213281136746</v>
      </c>
      <c r="B112" s="6">
        <f ca="1">LN((RAND()^(-Results!$E$4))-1)</f>
        <v>1.6809554401035915</v>
      </c>
      <c r="C112" s="6">
        <f ca="1">LN((RAND()^(-Results!$E$4))-1)</f>
        <v>11.443101631843634</v>
      </c>
      <c r="D112" s="6">
        <f ca="1">LN((RAND()^(-Results!$E$4))-1)</f>
        <v>2.0122359735174049</v>
      </c>
      <c r="E112" s="6">
        <f ca="1">LN((RAND()^(-Results!$E$4))-1)</f>
        <v>6.3346639155692337</v>
      </c>
      <c r="F112" s="6">
        <f ca="1">LN((RAND()^(-Results!$E$4))-1)</f>
        <v>4.8744347946421236</v>
      </c>
      <c r="G112" s="6">
        <f ca="1">LN((RAND()^(-Results!$E$4))-1)</f>
        <v>0.5615409526805194</v>
      </c>
      <c r="H112" s="6">
        <f t="shared" ca="1" si="91"/>
        <v>-1.8940000105260792</v>
      </c>
      <c r="I112" s="10">
        <f ca="1">SUMPRODUCT(J112:O112,Results!B$12:G$12)+Results!$E$5*H112</f>
        <v>-14.706109637984135</v>
      </c>
      <c r="J112" s="10">
        <f ca="1">SUMPRODUCT($A112:$F112,Results!$B$15:$G$15)</f>
        <v>22.391528545321766</v>
      </c>
      <c r="K112" s="10">
        <f ca="1">SUMPRODUCT($A112:$F112,Results!$B$16:$G$16)</f>
        <v>38.601622200425247</v>
      </c>
      <c r="L112" s="10">
        <f ca="1">SUMPRODUCT($A112:$F112,Results!$B$17:$G$17)</f>
        <v>-2.5234270928487939</v>
      </c>
      <c r="M112" s="10">
        <f ca="1">SUMPRODUCT($A112:$F112,Results!$B$18:$G$18)</f>
        <v>8.0859813257674027</v>
      </c>
      <c r="N112" s="10">
        <f ca="1">SUMPRODUCT($A112:$F112,Results!$B$19:$G$19)</f>
        <v>8.2297967053016521</v>
      </c>
      <c r="O112" s="10">
        <f ca="1">SUMPRODUCT($A112:$F112,Results!$B$20:$G$20)</f>
        <v>14.794709500851223</v>
      </c>
      <c r="P112" s="10" cm="1">
        <f t="array" aca="1" ref="P112" ca="1">SUMPRODUCT(J112:O112,TRANSPOSE(BL$20:BL$25))+$AD$20-$BL$27</f>
        <v>-3.0814157814205601E-2</v>
      </c>
      <c r="Q112" s="10" cm="1">
        <f t="array" aca="1" ref="Q112" ca="1">SUMPRODUCT(J112:O112,TRANSPOSE(ES$20:ES$25))+$AD$20-$ES$27</f>
        <v>-2.0182777542410761</v>
      </c>
      <c r="R112" s="10">
        <f ca="1">I112-Results!$E$5*H112</f>
        <v>-3.3421095748276599</v>
      </c>
      <c r="S112" s="10" cm="1">
        <f t="array" aca="1" ref="S112" ca="1">SUMPRODUCT(J112:O112,TRANSPOSE(AR$28:AR$33))+$AD$20-$AC$26</f>
        <v>11.38763299237373</v>
      </c>
      <c r="T112" s="10">
        <f ca="1">SUMPRODUCT(J112:O112,Results!K$9:P$9)</f>
        <v>-2.6474293353420411</v>
      </c>
      <c r="U112" s="10">
        <f ca="1">SUMPRODUCT(J112:O112,Results!K$9:P$9)+$AD$20-$AC$31</f>
        <v>-2.5444129304562217</v>
      </c>
      <c r="V112" s="10">
        <f t="shared" ca="1" si="92"/>
        <v>-14.675295480169929</v>
      </c>
      <c r="W112" s="10">
        <f t="shared" ca="1" si="93"/>
        <v>-12.687831883743058</v>
      </c>
      <c r="X112" s="10">
        <f t="shared" ca="1" si="94"/>
        <v>-11.364000063156475</v>
      </c>
      <c r="Y112" s="10">
        <f t="shared" ca="1" si="95"/>
        <v>-26.093742630357866</v>
      </c>
      <c r="Z112" s="10">
        <f t="shared" ca="1" si="96"/>
        <v>-25.778581232273204</v>
      </c>
      <c r="AA112" s="10">
        <f t="shared" ca="1" si="97"/>
        <v>-12.161696707527913</v>
      </c>
    </row>
    <row r="113" spans="1:27">
      <c r="A113" s="6">
        <f ca="1">LN((RAND()^(-Results!$E$4))-1)</f>
        <v>3.9874255562773859</v>
      </c>
      <c r="B113" s="6">
        <f ca="1">LN((RAND()^(-Results!$E$4))-1)</f>
        <v>5.4501340009054537</v>
      </c>
      <c r="C113" s="6">
        <f ca="1">LN((RAND()^(-Results!$E$4))-1)</f>
        <v>3.30374497474032</v>
      </c>
      <c r="D113" s="6">
        <f ca="1">LN((RAND()^(-Results!$E$4))-1)</f>
        <v>5.9317345743003189</v>
      </c>
      <c r="E113" s="6">
        <f ca="1">LN((RAND()^(-Results!$E$4))-1)</f>
        <v>4.6110074872223965</v>
      </c>
      <c r="F113" s="6">
        <f ca="1">LN((RAND()^(-Results!$E$4))-1)</f>
        <v>3.4673258638246853</v>
      </c>
      <c r="G113" s="6">
        <f ca="1">LN((RAND()^(-Results!$E$4))-1)</f>
        <v>5.7998252278562656</v>
      </c>
      <c r="H113" s="6">
        <f t="shared" ca="1" si="91"/>
        <v>3.3442842646496671</v>
      </c>
      <c r="I113" s="10">
        <f ca="1">SUMPRODUCT(J113:O113,Results!B$12:G$12)+Results!$E$5*H113</f>
        <v>36.270271527092561</v>
      </c>
      <c r="J113" s="10">
        <f ca="1">SUMPRODUCT($A113:$F113,Results!$B$15:$G$15)</f>
        <v>15.44709529216567</v>
      </c>
      <c r="K113" s="10">
        <f ca="1">SUMPRODUCT($A113:$F113,Results!$B$16:$G$16)</f>
        <v>28.168126003167529</v>
      </c>
      <c r="L113" s="10">
        <f ca="1">SUMPRODUCT($A113:$F113,Results!$B$17:$G$17)</f>
        <v>12.631547665353683</v>
      </c>
      <c r="M113" s="10">
        <f ca="1">SUMPRODUCT($A113:$F113,Results!$B$18:$G$18)</f>
        <v>-1.1922363950334092</v>
      </c>
      <c r="N113" s="10">
        <f ca="1">SUMPRODUCT($A113:$F113,Results!$B$19:$G$19)</f>
        <v>-2.9711746393503686</v>
      </c>
      <c r="O113" s="10">
        <f ca="1">SUMPRODUCT($A113:$F113,Results!$B$20:$G$20)</f>
        <v>15.956948466122748</v>
      </c>
      <c r="P113" s="10" cm="1">
        <f t="array" aca="1" ref="P113" ca="1">SUMPRODUCT(J113:O113,TRANSPOSE(BL$20:BL$25))+$AD$20-$BL$27</f>
        <v>16.636406729739555</v>
      </c>
      <c r="Q113" s="10" cm="1">
        <f t="array" aca="1" ref="Q113" ca="1">SUMPRODUCT(J113:O113,TRANSPOSE(ES$20:ES$25))+$AD$20-$ES$27</f>
        <v>16.350550570632084</v>
      </c>
      <c r="R113" s="10">
        <f ca="1">I113-Results!$E$5*H113</f>
        <v>16.204565939194559</v>
      </c>
      <c r="S113" s="10" cm="1">
        <f t="array" aca="1" ref="S113" ca="1">SUMPRODUCT(J113:O113,TRANSPOSE(AR$28:AR$33))+$AD$20-$AC$26</f>
        <v>15.651158669750751</v>
      </c>
      <c r="T113" s="10">
        <f ca="1">SUMPRODUCT(J113:O113,Results!K$9:P$9)</f>
        <v>15.819467253969037</v>
      </c>
      <c r="U113" s="10">
        <f ca="1">SUMPRODUCT(J113:O113,Results!K$9:P$9)+$AD$20-$AC$31</f>
        <v>15.922483658854857</v>
      </c>
      <c r="V113" s="10">
        <f t="shared" ca="1" si="92"/>
        <v>19.633864797353006</v>
      </c>
      <c r="W113" s="10">
        <f t="shared" ca="1" si="93"/>
        <v>19.919720956460477</v>
      </c>
      <c r="X113" s="10">
        <f t="shared" ca="1" si="94"/>
        <v>20.065705587898002</v>
      </c>
      <c r="Y113" s="10">
        <f t="shared" ca="1" si="95"/>
        <v>20.619112857341811</v>
      </c>
      <c r="Z113" s="10">
        <f t="shared" ca="1" si="96"/>
        <v>25.197799932803491</v>
      </c>
      <c r="AA113" s="10">
        <f t="shared" ca="1" si="97"/>
        <v>20.347787868237702</v>
      </c>
    </row>
    <row r="114" spans="1:27">
      <c r="A114" s="6">
        <f ca="1">LN((RAND()^(-Results!$E$4))-1)</f>
        <v>4.5165839517478892</v>
      </c>
      <c r="B114" s="6">
        <f ca="1">LN((RAND()^(-Results!$E$4))-1)</f>
        <v>0.40190535126606303</v>
      </c>
      <c r="C114" s="6">
        <f ca="1">LN((RAND()^(-Results!$E$4))-1)</f>
        <v>4.5352309482553474</v>
      </c>
      <c r="D114" s="6">
        <f ca="1">LN((RAND()^(-Results!$E$4))-1)</f>
        <v>2.2088603023976674</v>
      </c>
      <c r="E114" s="6">
        <f ca="1">LN((RAND()^(-Results!$E$4))-1)</f>
        <v>2.2536453291327954</v>
      </c>
      <c r="F114" s="6">
        <f ca="1">LN((RAND()^(-Results!$E$4))-1)</f>
        <v>4.5541764222604124</v>
      </c>
      <c r="G114" s="6">
        <f ca="1">LN((RAND()^(-Results!$E$4))-1)</f>
        <v>2.5897312713826461</v>
      </c>
      <c r="H114" s="6">
        <f t="shared" ca="1" si="91"/>
        <v>0.1341903081760476</v>
      </c>
      <c r="I114" s="10">
        <f ca="1">SUMPRODUCT(J114:O114,Results!B$12:G$12)+Results!$E$5*H114</f>
        <v>5.7284143968154666</v>
      </c>
      <c r="J114" s="10">
        <f ca="1">SUMPRODUCT($A114:$F114,Results!$B$15:$G$15)</f>
        <v>14.868494844711517</v>
      </c>
      <c r="K114" s="10">
        <f ca="1">SUMPRODUCT($A114:$F114,Results!$B$16:$G$16)</f>
        <v>43.456081750198926</v>
      </c>
      <c r="L114" s="10">
        <f ca="1">SUMPRODUCT($A114:$F114,Results!$B$17:$G$17)</f>
        <v>2.3424040981192613</v>
      </c>
      <c r="M114" s="10">
        <f ca="1">SUMPRODUCT($A114:$F114,Results!$B$18:$G$18)</f>
        <v>-1.2208593576934383</v>
      </c>
      <c r="N114" s="10">
        <f ca="1">SUMPRODUCT($A114:$F114,Results!$B$19:$G$19)</f>
        <v>12.662237962000619</v>
      </c>
      <c r="O114" s="10">
        <f ca="1">SUMPRODUCT($A114:$F114,Results!$B$20:$G$20)</f>
        <v>10.614280465163851</v>
      </c>
      <c r="P114" s="10" cm="1">
        <f t="array" aca="1" ref="P114" ca="1">SUMPRODUCT(J114:O114,TRANSPOSE(BL$20:BL$25))+$AD$20-$BL$27</f>
        <v>3.3397032868925223</v>
      </c>
      <c r="Q114" s="10" cm="1">
        <f t="array" aca="1" ref="Q114" ca="1">SUMPRODUCT(J114:O114,TRANSPOSE(ES$20:ES$25))+$AD$20-$ES$27</f>
        <v>4.1709644421084207</v>
      </c>
      <c r="R114" s="10">
        <f ca="1">I114-Results!$E$5*H114</f>
        <v>4.923272547759181</v>
      </c>
      <c r="S114" s="10" cm="1">
        <f t="array" aca="1" ref="S114" ca="1">SUMPRODUCT(J114:O114,TRANSPOSE(AR$28:AR$33))+$AD$20-$AC$26</f>
        <v>0.891780956033422</v>
      </c>
      <c r="T114" s="10">
        <f ca="1">SUMPRODUCT(J114:O114,Results!K$9:P$9)</f>
        <v>4.5144281351936737</v>
      </c>
      <c r="U114" s="10">
        <f ca="1">SUMPRODUCT(J114:O114,Results!K$9:P$9)+$AD$20-$AC$31</f>
        <v>4.617444540079493</v>
      </c>
      <c r="V114" s="10">
        <f t="shared" ca="1" si="92"/>
        <v>2.3887111099229443</v>
      </c>
      <c r="W114" s="10">
        <f t="shared" ca="1" si="93"/>
        <v>1.5574499547070459</v>
      </c>
      <c r="X114" s="10">
        <f t="shared" ca="1" si="94"/>
        <v>0.80514184905628561</v>
      </c>
      <c r="Y114" s="10">
        <f t="shared" ca="1" si="95"/>
        <v>4.8366334407820446</v>
      </c>
      <c r="Z114" s="10">
        <f t="shared" ca="1" si="96"/>
        <v>-5.3440571974736031</v>
      </c>
      <c r="AA114" s="10">
        <f t="shared" ca="1" si="97"/>
        <v>1.1109698567359736</v>
      </c>
    </row>
    <row r="115" spans="1:27">
      <c r="A115" s="6">
        <f ca="1">LN((RAND()^(-Results!$E$4))-1)</f>
        <v>9.7930843868570552E-2</v>
      </c>
      <c r="B115" s="6">
        <f ca="1">LN((RAND()^(-Results!$E$4))-1)</f>
        <v>1.9599392301368732</v>
      </c>
      <c r="C115" s="6">
        <f ca="1">LN((RAND()^(-Results!$E$4))-1)</f>
        <v>4.5920180559307706</v>
      </c>
      <c r="D115" s="6">
        <f ca="1">LN((RAND()^(-Results!$E$4))-1)</f>
        <v>-0.79610597957225804</v>
      </c>
      <c r="E115" s="6">
        <f ca="1">LN((RAND()^(-Results!$E$4))-1)</f>
        <v>0.94856009548682907</v>
      </c>
      <c r="F115" s="6">
        <f ca="1">LN((RAND()^(-Results!$E$4))-1)</f>
        <v>9.4337726730431878E-2</v>
      </c>
      <c r="G115" s="6">
        <f ca="1">LN((RAND()^(-Results!$E$4))-1)</f>
        <v>7.5692922919600347</v>
      </c>
      <c r="H115" s="6">
        <f t="shared" ca="1" si="91"/>
        <v>5.1137513287534357</v>
      </c>
      <c r="I115" s="10">
        <f ca="1">SUMPRODUCT(J115:O115,Results!B$12:G$12)+Results!$E$5*H115</f>
        <v>54.273807410533436</v>
      </c>
      <c r="J115" s="10">
        <f ca="1">SUMPRODUCT($A115:$F115,Results!$B$15:$G$15)</f>
        <v>17.636574497049399</v>
      </c>
      <c r="K115" s="10">
        <f ca="1">SUMPRODUCT($A115:$F115,Results!$B$16:$G$16)</f>
        <v>5.127334916579902</v>
      </c>
      <c r="L115" s="10">
        <f ca="1">SUMPRODUCT($A115:$F115,Results!$B$17:$G$17)</f>
        <v>3.9113244530804239</v>
      </c>
      <c r="M115" s="10">
        <f ca="1">SUMPRODUCT($A115:$F115,Results!$B$18:$G$18)</f>
        <v>6.7190536803982059</v>
      </c>
      <c r="N115" s="10">
        <f ca="1">SUMPRODUCT($A115:$F115,Results!$B$19:$G$19)</f>
        <v>-8.7272719073408247</v>
      </c>
      <c r="O115" s="10">
        <f ca="1">SUMPRODUCT($A115:$F115,Results!$B$20:$G$20)</f>
        <v>-1.9805068296838673</v>
      </c>
      <c r="P115" s="10" cm="1">
        <f t="array" aca="1" ref="P115" ca="1">SUMPRODUCT(J115:O115,TRANSPOSE(BL$20:BL$25))+$AD$20-$BL$27</f>
        <v>24.342594074956452</v>
      </c>
      <c r="Q115" s="10" cm="1">
        <f t="array" aca="1" ref="Q115" ca="1">SUMPRODUCT(J115:O115,TRANSPOSE(ES$20:ES$25))+$AD$20-$ES$27</f>
        <v>24.574376870157906</v>
      </c>
      <c r="R115" s="10">
        <f ca="1">I115-Results!$E$5*H115</f>
        <v>23.591299438012822</v>
      </c>
      <c r="S115" s="10" cm="1">
        <f t="array" aca="1" ref="S115" ca="1">SUMPRODUCT(J115:O115,TRANSPOSE(AR$28:AR$33))+$AD$20-$AC$26</f>
        <v>28.460369645956263</v>
      </c>
      <c r="T115" s="10">
        <f ca="1">SUMPRODUCT(J115:O115,Results!K$9:P$9)</f>
        <v>24.635027843163417</v>
      </c>
      <c r="U115" s="10">
        <f ca="1">SUMPRODUCT(J115:O115,Results!K$9:P$9)+$AD$20-$AC$31</f>
        <v>24.738044248049235</v>
      </c>
      <c r="V115" s="10">
        <f t="shared" ca="1" si="92"/>
        <v>29.931213335576984</v>
      </c>
      <c r="W115" s="10">
        <f t="shared" ca="1" si="93"/>
        <v>29.699430540375531</v>
      </c>
      <c r="X115" s="10">
        <f t="shared" ca="1" si="94"/>
        <v>30.682507972520614</v>
      </c>
      <c r="Y115" s="10">
        <f t="shared" ca="1" si="95"/>
        <v>25.813437764577174</v>
      </c>
      <c r="Z115" s="10">
        <f t="shared" ca="1" si="96"/>
        <v>43.201335816244367</v>
      </c>
      <c r="AA115" s="10">
        <f t="shared" ca="1" si="97"/>
        <v>29.535763162484201</v>
      </c>
    </row>
    <row r="116" spans="1:27">
      <c r="A116" s="6">
        <f ca="1">LN((RAND()^(-Results!$E$4))-1)</f>
        <v>-2.1728308042430369</v>
      </c>
      <c r="B116" s="6">
        <f ca="1">LN((RAND()^(-Results!$E$4))-1)</f>
        <v>5.220798132111482</v>
      </c>
      <c r="C116" s="6">
        <f ca="1">LN((RAND()^(-Results!$E$4))-1)</f>
        <v>1.0958504375995475</v>
      </c>
      <c r="D116" s="6">
        <f ca="1">LN((RAND()^(-Results!$E$4))-1)</f>
        <v>5.6732487679599188</v>
      </c>
      <c r="E116" s="6">
        <f ca="1">LN((RAND()^(-Results!$E$4))-1)</f>
        <v>7.8344246135801265</v>
      </c>
      <c r="F116" s="6">
        <f ca="1">LN((RAND()^(-Results!$E$4))-1)</f>
        <v>1.20381313249236</v>
      </c>
      <c r="G116" s="6">
        <f ca="1">LN((RAND()^(-Results!$E$4))-1)</f>
        <v>5.293352788521327</v>
      </c>
      <c r="H116" s="6">
        <f t="shared" ca="1" si="91"/>
        <v>2.8378118253147284</v>
      </c>
      <c r="I116" s="10">
        <f ca="1">SUMPRODUCT(J116:O116,Results!B$12:G$12)+Results!$E$5*H116</f>
        <v>2.420354778434131</v>
      </c>
      <c r="J116" s="10">
        <f ca="1">SUMPRODUCT($A116:$F116,Results!$B$15:$G$15)</f>
        <v>-5.3230982509239126</v>
      </c>
      <c r="K116" s="10">
        <f ca="1">SUMPRODUCT($A116:$F116,Results!$B$16:$G$16)</f>
        <v>-1.1464033083607772</v>
      </c>
      <c r="L116" s="10">
        <f ca="1">SUMPRODUCT($A116:$F116,Results!$B$17:$G$17)</f>
        <v>4.4389336776865314</v>
      </c>
      <c r="M116" s="10">
        <f ca="1">SUMPRODUCT($A116:$F116,Results!$B$18:$G$18)</f>
        <v>1.1945267271360187</v>
      </c>
      <c r="N116" s="10">
        <f ca="1">SUMPRODUCT($A116:$F116,Results!$B$19:$G$19)</f>
        <v>-3.0051875294234116</v>
      </c>
      <c r="O116" s="10">
        <f ca="1">SUMPRODUCT($A116:$F116,Results!$B$20:$G$20)</f>
        <v>12.486871953651184</v>
      </c>
      <c r="P116" s="10" cm="1">
        <f t="array" aca="1" ref="P116" ca="1">SUMPRODUCT(J116:O116,TRANSPOSE(BL$20:BL$25))+$AD$20-$BL$27</f>
        <v>-9.8481335249349549</v>
      </c>
      <c r="Q116" s="10" cm="1">
        <f t="array" aca="1" ref="Q116" ca="1">SUMPRODUCT(J116:O116,TRANSPOSE(ES$20:ES$25))+$AD$20-$ES$27</f>
        <v>-13.178061897153974</v>
      </c>
      <c r="R116" s="10">
        <f ca="1">I116-Results!$E$5*H116</f>
        <v>-14.606516173454239</v>
      </c>
      <c r="S116" s="10" cm="1">
        <f t="array" aca="1" ref="S116" ca="1">SUMPRODUCT(J116:O116,TRANSPOSE(AR$28:AR$33))+$AD$20-$AC$26</f>
        <v>-2.2914591219912577</v>
      </c>
      <c r="T116" s="10">
        <f ca="1">SUMPRODUCT(J116:O116,Results!K$9:P$9)</f>
        <v>-14.863171372320267</v>
      </c>
      <c r="U116" s="10">
        <f ca="1">SUMPRODUCT(J116:O116,Results!K$9:P$9)+$AD$20-$AC$31</f>
        <v>-14.760154967434447</v>
      </c>
      <c r="V116" s="10">
        <f t="shared" ca="1" si="92"/>
        <v>12.268488303369086</v>
      </c>
      <c r="W116" s="10">
        <f t="shared" ca="1" si="93"/>
        <v>15.598416675588105</v>
      </c>
      <c r="X116" s="10">
        <f t="shared" ca="1" si="94"/>
        <v>17.02687095188837</v>
      </c>
      <c r="Y116" s="10">
        <f t="shared" ca="1" si="95"/>
        <v>4.7118139004253887</v>
      </c>
      <c r="Z116" s="10">
        <f t="shared" ca="1" si="96"/>
        <v>-8.6521168158549386</v>
      </c>
      <c r="AA116" s="10">
        <f t="shared" ca="1" si="97"/>
        <v>17.180509745868576</v>
      </c>
    </row>
    <row r="117" spans="1:27">
      <c r="A117" s="6">
        <f ca="1">LN((RAND()^(-Results!$E$4))-1)</f>
        <v>-3.5529917416141008</v>
      </c>
      <c r="B117" s="6">
        <f ca="1">LN((RAND()^(-Results!$E$4))-1)</f>
        <v>6.2929182762315685</v>
      </c>
      <c r="C117" s="6">
        <f ca="1">LN((RAND()^(-Results!$E$4))-1)</f>
        <v>1.4250544818436974</v>
      </c>
      <c r="D117" s="6">
        <f ca="1">LN((RAND()^(-Results!$E$4))-1)</f>
        <v>-0.87541772221950831</v>
      </c>
      <c r="E117" s="6">
        <f ca="1">LN((RAND()^(-Results!$E$4))-1)</f>
        <v>11.695258995377806</v>
      </c>
      <c r="F117" s="6">
        <f ca="1">LN((RAND()^(-Results!$E$4))-1)</f>
        <v>0.73141711359440098</v>
      </c>
      <c r="G117" s="6">
        <f ca="1">LN((RAND()^(-Results!$E$4))-1)</f>
        <v>0.86665385223555158</v>
      </c>
      <c r="H117" s="6">
        <f t="shared" ca="1" si="91"/>
        <v>-1.588887110971047</v>
      </c>
      <c r="I117" s="10">
        <f ca="1">SUMPRODUCT(J117:O117,Results!B$12:G$12)+Results!$E$5*H117</f>
        <v>4.3936707491472546</v>
      </c>
      <c r="J117" s="10">
        <f ca="1">SUMPRODUCT($A117:$F117,Results!$B$15:$G$15)</f>
        <v>4.7244367181748173</v>
      </c>
      <c r="K117" s="10">
        <f ca="1">SUMPRODUCT($A117:$F117,Results!$B$16:$G$16)</f>
        <v>7.4850655045671681</v>
      </c>
      <c r="L117" s="10">
        <f ca="1">SUMPRODUCT($A117:$F117,Results!$B$17:$G$17)</f>
        <v>-0.46659409820292519</v>
      </c>
      <c r="M117" s="10">
        <f ca="1">SUMPRODUCT($A117:$F117,Results!$B$18:$G$18)</f>
        <v>15.815664950417673</v>
      </c>
      <c r="N117" s="10">
        <f ca="1">SUMPRODUCT($A117:$F117,Results!$B$19:$G$19)</f>
        <v>-6.394315381140192</v>
      </c>
      <c r="O117" s="10">
        <f ca="1">SUMPRODUCT($A117:$F117,Results!$B$20:$G$20)</f>
        <v>-19.311957448434001</v>
      </c>
      <c r="P117" s="10" cm="1">
        <f t="array" aca="1" ref="P117" ca="1">SUMPRODUCT(J117:O117,TRANSPOSE(BL$20:BL$25))+$AD$20-$BL$27</f>
        <v>22.327459260207903</v>
      </c>
      <c r="Q117" s="10" cm="1">
        <f t="array" aca="1" ref="Q117" ca="1">SUMPRODUCT(J117:O117,TRANSPOSE(ES$20:ES$25))+$AD$20-$ES$27</f>
        <v>17.77378506500461</v>
      </c>
      <c r="R117" s="10">
        <f ca="1">I117-Results!$E$5*H117</f>
        <v>13.926993414973536</v>
      </c>
      <c r="S117" s="10" cm="1">
        <f t="array" aca="1" ref="S117" ca="1">SUMPRODUCT(J117:O117,TRANSPOSE(AR$28:AR$33))+$AD$20-$AC$26</f>
        <v>32.583868195501474</v>
      </c>
      <c r="T117" s="10">
        <f ca="1">SUMPRODUCT(J117:O117,Results!K$9:P$9)</f>
        <v>15.500425935565248</v>
      </c>
      <c r="U117" s="10">
        <f ca="1">SUMPRODUCT(J117:O117,Results!K$9:P$9)+$AD$20-$AC$31</f>
        <v>15.603442340451066</v>
      </c>
      <c r="V117" s="10">
        <f t="shared" ca="1" si="92"/>
        <v>-17.933788511060648</v>
      </c>
      <c r="W117" s="10">
        <f t="shared" ca="1" si="93"/>
        <v>-13.380114315857355</v>
      </c>
      <c r="X117" s="10">
        <f t="shared" ca="1" si="94"/>
        <v>-9.5333226658262813</v>
      </c>
      <c r="Y117" s="10">
        <f t="shared" ca="1" si="95"/>
        <v>-28.190197446354219</v>
      </c>
      <c r="Z117" s="10">
        <f t="shared" ca="1" si="96"/>
        <v>-6.678800845141815</v>
      </c>
      <c r="AA117" s="10">
        <f t="shared" ca="1" si="97"/>
        <v>-11.209771591303811</v>
      </c>
    </row>
    <row r="118" spans="1:27">
      <c r="A118" s="6">
        <f ca="1">LN((RAND()^(-Results!$E$4))-1)</f>
        <v>5.6569344793947787</v>
      </c>
      <c r="B118" s="6">
        <f ca="1">LN((RAND()^(-Results!$E$4))-1)</f>
        <v>3.237256929549436</v>
      </c>
      <c r="C118" s="6">
        <f ca="1">LN((RAND()^(-Results!$E$4))-1)</f>
        <v>1.4648731342153072</v>
      </c>
      <c r="D118" s="6">
        <f ca="1">LN((RAND()^(-Results!$E$4))-1)</f>
        <v>-5.1582769316814998</v>
      </c>
      <c r="E118" s="6">
        <f ca="1">LN((RAND()^(-Results!$E$4))-1)</f>
        <v>1.4336500199975553</v>
      </c>
      <c r="F118" s="6">
        <f ca="1">LN((RAND()^(-Results!$E$4))-1)</f>
        <v>-2.6442183039315581</v>
      </c>
      <c r="G118" s="6">
        <f ca="1">LN((RAND()^(-Results!$E$4))-1)</f>
        <v>3.9009600116147847</v>
      </c>
      <c r="H118" s="6">
        <f t="shared" ca="1" si="91"/>
        <v>1.4454190484081861</v>
      </c>
      <c r="I118" s="10">
        <f ca="1">SUMPRODUCT(J118:O118,Results!B$12:G$12)+Results!$E$5*H118</f>
        <v>89.349140227700531</v>
      </c>
      <c r="J118" s="10">
        <f ca="1">SUMPRODUCT($A118:$F118,Results!$B$15:$G$15)</f>
        <v>32.104743326652326</v>
      </c>
      <c r="K118" s="10">
        <f ca="1">SUMPRODUCT($A118:$F118,Results!$B$16:$G$16)</f>
        <v>15.140444318103244</v>
      </c>
      <c r="L118" s="10">
        <f ca="1">SUMPRODUCT($A118:$F118,Results!$B$17:$G$17)</f>
        <v>13.262053360556582</v>
      </c>
      <c r="M118" s="10">
        <f ca="1">SUMPRODUCT($A118:$F118,Results!$B$18:$G$18)</f>
        <v>12.315255053361362</v>
      </c>
      <c r="N118" s="10">
        <f ca="1">SUMPRODUCT($A118:$F118,Results!$B$19:$G$19)</f>
        <v>-11.295126189943467</v>
      </c>
      <c r="O118" s="10">
        <f ca="1">SUMPRODUCT($A118:$F118,Results!$B$20:$G$20)</f>
        <v>-31.167192214552653</v>
      </c>
      <c r="P118" s="10" cm="1">
        <f t="array" aca="1" ref="P118" ca="1">SUMPRODUCT(J118:O118,TRANSPOSE(BL$20:BL$25))+$AD$20-$BL$27</f>
        <v>78.937857046356214</v>
      </c>
      <c r="Q118" s="10" cm="1">
        <f t="array" aca="1" ref="Q118" ca="1">SUMPRODUCT(J118:O118,TRANSPOSE(ES$20:ES$25))+$AD$20-$ES$27</f>
        <v>82.611738810704097</v>
      </c>
      <c r="R118" s="10">
        <f ca="1">I118-Results!$E$5*H118</f>
        <v>80.676625937251416</v>
      </c>
      <c r="S118" s="10" cm="1">
        <f t="array" aca="1" ref="S118" ca="1">SUMPRODUCT(J118:O118,TRANSPOSE(AR$28:AR$33))+$AD$20-$AC$26</f>
        <v>68.867297177291391</v>
      </c>
      <c r="T118" s="10">
        <f ca="1">SUMPRODUCT(J118:O118,Results!K$9:P$9)</f>
        <v>83.004042397409734</v>
      </c>
      <c r="U118" s="10">
        <f ca="1">SUMPRODUCT(J118:O118,Results!K$9:P$9)+$AD$20-$AC$31</f>
        <v>83.107058802295555</v>
      </c>
      <c r="V118" s="10">
        <f t="shared" ca="1" si="92"/>
        <v>10.411283181344317</v>
      </c>
      <c r="W118" s="10">
        <f t="shared" ca="1" si="93"/>
        <v>6.737401416996434</v>
      </c>
      <c r="X118" s="10">
        <f t="shared" ca="1" si="94"/>
        <v>8.672514290449115</v>
      </c>
      <c r="Y118" s="10">
        <f t="shared" ca="1" si="95"/>
        <v>20.48184305040914</v>
      </c>
      <c r="Z118" s="10">
        <f t="shared" ca="1" si="96"/>
        <v>78.276668633411461</v>
      </c>
      <c r="AA118" s="10">
        <f t="shared" ca="1" si="97"/>
        <v>6.2420814254049759</v>
      </c>
    </row>
    <row r="119" spans="1:27">
      <c r="A119" s="6">
        <f ca="1">LN((RAND()^(-Results!$E$4))-1)</f>
        <v>0.14323121350764723</v>
      </c>
      <c r="B119" s="6">
        <f ca="1">LN((RAND()^(-Results!$E$4))-1)</f>
        <v>5.8984445674709427</v>
      </c>
      <c r="C119" s="6">
        <f ca="1">LN((RAND()^(-Results!$E$4))-1)</f>
        <v>-0.79045861328206402</v>
      </c>
      <c r="D119" s="6">
        <f ca="1">LN((RAND()^(-Results!$E$4))-1)</f>
        <v>-1.829519999399857</v>
      </c>
      <c r="E119" s="6">
        <f ca="1">LN((RAND()^(-Results!$E$4))-1)</f>
        <v>2.1430280423899943</v>
      </c>
      <c r="F119" s="6">
        <f ca="1">LN((RAND()^(-Results!$E$4))-1)</f>
        <v>4.918525974477066</v>
      </c>
      <c r="G119" s="6">
        <f ca="1">LN((RAND()^(-Results!$E$4))-1)</f>
        <v>5.532203702964166</v>
      </c>
      <c r="H119" s="6">
        <f t="shared" ca="1" si="91"/>
        <v>3.0766627397575674</v>
      </c>
      <c r="I119" s="10">
        <f ca="1">SUMPRODUCT(J119:O119,Results!B$12:G$12)+Results!$E$5*H119</f>
        <v>48.990503061558456</v>
      </c>
      <c r="J119" s="10">
        <f ca="1">SUMPRODUCT($A119:$F119,Results!$B$15:$G$15)</f>
        <v>16.633498231957642</v>
      </c>
      <c r="K119" s="10">
        <f ca="1">SUMPRODUCT($A119:$F119,Results!$B$16:$G$16)</f>
        <v>25.663642953978151</v>
      </c>
      <c r="L119" s="10">
        <f ca="1">SUMPRODUCT($A119:$F119,Results!$B$17:$G$17)</f>
        <v>2.5529872724927829</v>
      </c>
      <c r="M119" s="10">
        <f ca="1">SUMPRODUCT($A119:$F119,Results!$B$18:$G$18)</f>
        <v>9.7859612355657575</v>
      </c>
      <c r="N119" s="10">
        <f ca="1">SUMPRODUCT($A119:$F119,Results!$B$19:$G$19)</f>
        <v>-19.53404459390935</v>
      </c>
      <c r="O119" s="10">
        <f ca="1">SUMPRODUCT($A119:$F119,Results!$B$20:$G$20)</f>
        <v>-15.2324342542843</v>
      </c>
      <c r="P119" s="10" cm="1">
        <f t="array" aca="1" ref="P119" ca="1">SUMPRODUCT(J119:O119,TRANSPOSE(BL$20:BL$25))+$AD$20-$BL$27</f>
        <v>34.298888020028869</v>
      </c>
      <c r="Q119" s="10" cm="1">
        <f t="array" aca="1" ref="Q119" ca="1">SUMPRODUCT(J119:O119,TRANSPOSE(ES$20:ES$25))+$AD$20-$ES$27</f>
        <v>31.328980469502348</v>
      </c>
      <c r="R119" s="10">
        <f ca="1">I119-Results!$E$5*H119</f>
        <v>30.530526623013053</v>
      </c>
      <c r="S119" s="10" cm="1">
        <f t="array" aca="1" ref="S119" ca="1">SUMPRODUCT(J119:O119,TRANSPOSE(AR$28:AR$33))+$AD$20-$AC$26</f>
        <v>40.819653409557958</v>
      </c>
      <c r="T119" s="10">
        <f ca="1">SUMPRODUCT(J119:O119,Results!K$9:P$9)</f>
        <v>31.034265437189283</v>
      </c>
      <c r="U119" s="10">
        <f ca="1">SUMPRODUCT(J119:O119,Results!K$9:P$9)+$AD$20-$AC$31</f>
        <v>31.137281842075105</v>
      </c>
      <c r="V119" s="10">
        <f t="shared" ca="1" si="92"/>
        <v>14.691615041529587</v>
      </c>
      <c r="W119" s="10">
        <f t="shared" ca="1" si="93"/>
        <v>17.661522592056109</v>
      </c>
      <c r="X119" s="10">
        <f t="shared" ca="1" si="94"/>
        <v>18.459976438545404</v>
      </c>
      <c r="Y119" s="10">
        <f t="shared" ca="1" si="95"/>
        <v>8.1708496520004985</v>
      </c>
      <c r="Z119" s="10">
        <f t="shared" ca="1" si="96"/>
        <v>37.918031467269387</v>
      </c>
      <c r="AA119" s="10">
        <f t="shared" ca="1" si="97"/>
        <v>17.853221219483352</v>
      </c>
    </row>
    <row r="120" spans="1:27">
      <c r="A120" s="6">
        <f ca="1">LN((RAND()^(-Results!$E$4))-1)</f>
        <v>2.6630814660184043</v>
      </c>
      <c r="B120" s="6">
        <f ca="1">LN((RAND()^(-Results!$E$4))-1)</f>
        <v>2.1536831001702024</v>
      </c>
      <c r="C120" s="6">
        <f ca="1">LN((RAND()^(-Results!$E$4))-1)</f>
        <v>3.3291789399940228</v>
      </c>
      <c r="D120" s="6">
        <f ca="1">LN((RAND()^(-Results!$E$4))-1)</f>
        <v>8.6333975953357935</v>
      </c>
      <c r="E120" s="6">
        <f ca="1">LN((RAND()^(-Results!$E$4))-1)</f>
        <v>4.6844673216839094</v>
      </c>
      <c r="F120" s="6">
        <f ca="1">LN((RAND()^(-Results!$E$4))-1)</f>
        <v>1.1372907868479045</v>
      </c>
      <c r="G120" s="6">
        <f ca="1">LN((RAND()^(-Results!$E$4))-1)</f>
        <v>3.532727123703149</v>
      </c>
      <c r="H120" s="6">
        <f t="shared" ca="1" si="91"/>
        <v>1.0771861604965505</v>
      </c>
      <c r="I120" s="10">
        <f ca="1">SUMPRODUCT(J120:O120,Results!B$12:G$12)+Results!$E$5*H120</f>
        <v>-11.851661269559916</v>
      </c>
      <c r="J120" s="10">
        <f ca="1">SUMPRODUCT($A120:$F120,Results!$B$15:$G$15)</f>
        <v>-1.7381028856628391</v>
      </c>
      <c r="K120" s="10">
        <f ca="1">SUMPRODUCT($A120:$F120,Results!$B$16:$G$16)</f>
        <v>10.827878630109417</v>
      </c>
      <c r="L120" s="10">
        <f ca="1">SUMPRODUCT($A120:$F120,Results!$B$17:$G$17)</f>
        <v>9.2019911356442261</v>
      </c>
      <c r="M120" s="10">
        <f ca="1">SUMPRODUCT($A120:$F120,Results!$B$18:$G$18)</f>
        <v>-8.7978427927229426</v>
      </c>
      <c r="N120" s="10">
        <f ca="1">SUMPRODUCT($A120:$F120,Results!$B$19:$G$19)</f>
        <v>11.247876323715793</v>
      </c>
      <c r="O120" s="10">
        <f ca="1">SUMPRODUCT($A120:$F120,Results!$B$20:$G$20)</f>
        <v>30.866117222070272</v>
      </c>
      <c r="P120" s="10" cm="1">
        <f t="array" aca="1" ref="P120" ca="1">SUMPRODUCT(J120:O120,TRANSPOSE(BL$20:BL$25))+$AD$20-$BL$27</f>
        <v>-19.201593202647778</v>
      </c>
      <c r="Q120" s="10" cm="1">
        <f t="array" aca="1" ref="Q120" ca="1">SUMPRODUCT(J120:O120,TRANSPOSE(ES$20:ES$25))+$AD$20-$ES$27</f>
        <v>-18.793727894350525</v>
      </c>
      <c r="R120" s="10">
        <f ca="1">I120-Results!$E$5*H120</f>
        <v>-18.314778232539219</v>
      </c>
      <c r="S120" s="10" cm="1">
        <f t="array" aca="1" ref="S120" ca="1">SUMPRODUCT(J120:O120,TRANSPOSE(AR$28:AR$33))+$AD$20-$AC$26</f>
        <v>-21.15879818644499</v>
      </c>
      <c r="T120" s="10">
        <f ca="1">SUMPRODUCT(J120:O120,Results!K$9:P$9)</f>
        <v>-19.43328270494785</v>
      </c>
      <c r="U120" s="10">
        <f ca="1">SUMPRODUCT(J120:O120,Results!K$9:P$9)+$AD$20-$AC$31</f>
        <v>-19.330266300062029</v>
      </c>
      <c r="V120" s="10">
        <f t="shared" ca="1" si="92"/>
        <v>7.3499319330878627</v>
      </c>
      <c r="W120" s="10">
        <f t="shared" ca="1" si="93"/>
        <v>6.9420666247906091</v>
      </c>
      <c r="X120" s="10">
        <f t="shared" ca="1" si="94"/>
        <v>6.4631169629793028</v>
      </c>
      <c r="Y120" s="10">
        <f t="shared" ca="1" si="95"/>
        <v>9.3071369168850744</v>
      </c>
      <c r="Z120" s="10">
        <f t="shared" ca="1" si="96"/>
        <v>-22.924132863848985</v>
      </c>
      <c r="AA120" s="10">
        <f t="shared" ca="1" si="97"/>
        <v>7.4786050305021128</v>
      </c>
    </row>
    <row r="121" spans="1:27">
      <c r="A121" s="6">
        <f ca="1">LN((RAND()^(-Results!$E$4))-1)</f>
        <v>1.6916542095622762</v>
      </c>
      <c r="B121" s="6">
        <f ca="1">LN((RAND()^(-Results!$E$4))-1)</f>
        <v>0.92892716648633467</v>
      </c>
      <c r="C121" s="6">
        <f ca="1">LN((RAND()^(-Results!$E$4))-1)</f>
        <v>1.7308110610281271</v>
      </c>
      <c r="D121" s="6">
        <f ca="1">LN((RAND()^(-Results!$E$4))-1)</f>
        <v>0.94501259803876159</v>
      </c>
      <c r="E121" s="6">
        <f ca="1">LN((RAND()^(-Results!$E$4))-1)</f>
        <v>2.8095150145488765</v>
      </c>
      <c r="F121" s="6">
        <f ca="1">LN((RAND()^(-Results!$E$4))-1)</f>
        <v>1.6744151404747545</v>
      </c>
      <c r="G121" s="6">
        <f ca="1">LN((RAND()^(-Results!$E$4))-1)</f>
        <v>9.4430505472340727</v>
      </c>
      <c r="H121" s="6">
        <f t="shared" ca="1" si="91"/>
        <v>6.9875095840274746</v>
      </c>
      <c r="I121" s="10">
        <f ca="1">SUMPRODUCT(J121:O121,Results!B$12:G$12)+Results!$E$5*H121</f>
        <v>45.85628962497811</v>
      </c>
      <c r="J121" s="10">
        <f ca="1">SUMPRODUCT($A121:$F121,Results!$B$15:$G$15)</f>
        <v>5.7051999252322858</v>
      </c>
      <c r="K121" s="10">
        <f ca="1">SUMPRODUCT($A121:$F121,Results!$B$16:$G$16)</f>
        <v>18.64338420433841</v>
      </c>
      <c r="L121" s="10">
        <f ca="1">SUMPRODUCT($A121:$F121,Results!$B$17:$G$17)</f>
        <v>1.3452157074562878</v>
      </c>
      <c r="M121" s="10">
        <f ca="1">SUMPRODUCT($A121:$F121,Results!$B$18:$G$18)</f>
        <v>1.1454798756539699</v>
      </c>
      <c r="N121" s="10">
        <f ca="1">SUMPRODUCT($A121:$F121,Results!$B$19:$G$19)</f>
        <v>5.8500291312306292</v>
      </c>
      <c r="O121" s="10">
        <f ca="1">SUMPRODUCT($A121:$F121,Results!$B$20:$G$20)</f>
        <v>1.4552937951563667</v>
      </c>
      <c r="P121" s="10" cm="1">
        <f t="array" aca="1" ref="P121" ca="1">SUMPRODUCT(J121:O121,TRANSPOSE(BL$20:BL$25))+$AD$20-$BL$27</f>
        <v>4.0566261387458376</v>
      </c>
      <c r="Q121" s="10" cm="1">
        <f t="array" aca="1" ref="Q121" ca="1">SUMPRODUCT(J121:O121,TRANSPOSE(ES$20:ES$25))+$AD$20-$ES$27</f>
        <v>4.0790310407333692</v>
      </c>
      <c r="R121" s="10">
        <f ca="1">I121-Results!$E$5*H121</f>
        <v>3.931232120813263</v>
      </c>
      <c r="S121" s="10" cm="1">
        <f t="array" aca="1" ref="S121" ca="1">SUMPRODUCT(J121:O121,TRANSPOSE(AR$28:AR$33))+$AD$20-$AC$26</f>
        <v>3.6350745468663401</v>
      </c>
      <c r="T121" s="10">
        <f ca="1">SUMPRODUCT(J121:O121,Results!K$9:P$9)</f>
        <v>3.9512938266498114</v>
      </c>
      <c r="U121" s="10">
        <f ca="1">SUMPRODUCT(J121:O121,Results!K$9:P$9)+$AD$20-$AC$31</f>
        <v>4.0543102315356307</v>
      </c>
      <c r="V121" s="10">
        <f t="shared" ca="1" si="92"/>
        <v>41.799663486232276</v>
      </c>
      <c r="W121" s="10">
        <f t="shared" ca="1" si="93"/>
        <v>41.777258584244741</v>
      </c>
      <c r="X121" s="10">
        <f t="shared" ca="1" si="94"/>
        <v>41.925057504164847</v>
      </c>
      <c r="Y121" s="10">
        <f t="shared" ca="1" si="95"/>
        <v>42.221215078111769</v>
      </c>
      <c r="Z121" s="10">
        <f t="shared" ca="1" si="96"/>
        <v>34.783818030689041</v>
      </c>
      <c r="AA121" s="10">
        <f t="shared" ca="1" si="97"/>
        <v>41.80197939344248</v>
      </c>
    </row>
    <row r="122" spans="1:27">
      <c r="A122" s="6">
        <f ca="1">LN((RAND()^(-Results!$E$4))-1)</f>
        <v>-0.9441938014604323</v>
      </c>
      <c r="B122" s="6">
        <f ca="1">LN((RAND()^(-Results!$E$4))-1)</f>
        <v>3.2094111829724414</v>
      </c>
      <c r="C122" s="6">
        <f ca="1">LN((RAND()^(-Results!$E$4))-1)</f>
        <v>6.2598963701452064</v>
      </c>
      <c r="D122" s="6">
        <f ca="1">LN((RAND()^(-Results!$E$4))-1)</f>
        <v>2.1951503140921749</v>
      </c>
      <c r="E122" s="6">
        <f ca="1">LN((RAND()^(-Results!$E$4))-1)</f>
        <v>9.1885976259218012</v>
      </c>
      <c r="F122" s="6">
        <f ca="1">LN((RAND()^(-Results!$E$4))-1)</f>
        <v>3.7268397905450739</v>
      </c>
      <c r="G122" s="6">
        <f ca="1">LN((RAND()^(-Results!$E$4))-1)</f>
        <v>0.20139250905158781</v>
      </c>
      <c r="H122" s="6">
        <f t="shared" ca="1" si="91"/>
        <v>-2.2541484541550108</v>
      </c>
      <c r="I122" s="10">
        <f ca="1">SUMPRODUCT(J122:O122,Results!B$12:G$12)+Results!$E$5*H122</f>
        <v>-19.506045997951858</v>
      </c>
      <c r="J122" s="10">
        <f ca="1">SUMPRODUCT($A122:$F122,Results!$B$15:$G$15)</f>
        <v>9.6929385731601911</v>
      </c>
      <c r="K122" s="10">
        <f ca="1">SUMPRODUCT($A122:$F122,Results!$B$16:$G$16)</f>
        <v>30.061344519238538</v>
      </c>
      <c r="L122" s="10">
        <f ca="1">SUMPRODUCT($A122:$F122,Results!$B$17:$G$17)</f>
        <v>-1.9273265591294573</v>
      </c>
      <c r="M122" s="10">
        <f ca="1">SUMPRODUCT($A122:$F122,Results!$B$18:$G$18)</f>
        <v>7.9298140441720371</v>
      </c>
      <c r="N122" s="10">
        <f ca="1">SUMPRODUCT($A122:$F122,Results!$B$19:$G$19)</f>
        <v>8.2394008669827912</v>
      </c>
      <c r="O122" s="10">
        <f ca="1">SUMPRODUCT($A122:$F122,Results!$B$20:$G$20)</f>
        <v>4.9694978335337794</v>
      </c>
      <c r="P122" s="10" cm="1">
        <f t="array" aca="1" ref="P122" ca="1">SUMPRODUCT(J122:O122,TRANSPOSE(BL$20:BL$25))+$AD$20-$BL$27</f>
        <v>-1.055245285521309</v>
      </c>
      <c r="Q122" s="10" cm="1">
        <f t="array" aca="1" ref="Q122" ca="1">SUMPRODUCT(J122:O122,TRANSPOSE(ES$20:ES$25))+$AD$20-$ES$27</f>
        <v>-4.0762278943470616</v>
      </c>
      <c r="R122" s="10">
        <f ca="1">I122-Results!$E$5*H122</f>
        <v>-5.9811552730217947</v>
      </c>
      <c r="S122" s="10" cm="1">
        <f t="array" aca="1" ref="S122" ca="1">SUMPRODUCT(J122:O122,TRANSPOSE(AR$28:AR$33))+$AD$20-$AC$26</f>
        <v>7.8286225073786948</v>
      </c>
      <c r="T122" s="10">
        <f ca="1">SUMPRODUCT(J122:O122,Results!K$9:P$9)</f>
        <v>-5.4559500415078128</v>
      </c>
      <c r="U122" s="10">
        <f ca="1">SUMPRODUCT(J122:O122,Results!K$9:P$9)+$AD$20-$AC$31</f>
        <v>-5.3529336366219935</v>
      </c>
      <c r="V122" s="10">
        <f t="shared" ca="1" si="92"/>
        <v>-18.450800712430549</v>
      </c>
      <c r="W122" s="10">
        <f t="shared" ca="1" si="93"/>
        <v>-15.429818103604797</v>
      </c>
      <c r="X122" s="10">
        <f t="shared" ca="1" si="94"/>
        <v>-13.524890724930064</v>
      </c>
      <c r="Y122" s="10">
        <f t="shared" ca="1" si="95"/>
        <v>-27.334668505330555</v>
      </c>
      <c r="Z122" s="10">
        <f t="shared" ca="1" si="96"/>
        <v>-30.578517592240928</v>
      </c>
      <c r="AA122" s="10">
        <f t="shared" ca="1" si="97"/>
        <v>-14.153112361329864</v>
      </c>
    </row>
    <row r="123" spans="1:27">
      <c r="A123" s="6">
        <f ca="1">LN((RAND()^(-Results!$E$4))-1)</f>
        <v>2.3569226191466979</v>
      </c>
      <c r="B123" s="6">
        <f ca="1">LN((RAND()^(-Results!$E$4))-1)</f>
        <v>1.3856708962625939</v>
      </c>
      <c r="C123" s="6">
        <f ca="1">LN((RAND()^(-Results!$E$4))-1)</f>
        <v>0.73866686697940864</v>
      </c>
      <c r="D123" s="6">
        <f ca="1">LN((RAND()^(-Results!$E$4))-1)</f>
        <v>4.1424412990722672</v>
      </c>
      <c r="E123" s="6">
        <f ca="1">LN((RAND()^(-Results!$E$4))-1)</f>
        <v>2.2293099515238377</v>
      </c>
      <c r="F123" s="6">
        <f ca="1">LN((RAND()^(-Results!$E$4))-1)</f>
        <v>2.3642413081314868</v>
      </c>
      <c r="G123" s="6">
        <f ca="1">LN((RAND()^(-Results!$E$4))-1)</f>
        <v>-1.7046589191097901</v>
      </c>
      <c r="H123" s="6">
        <f t="shared" ca="1" si="91"/>
        <v>-4.1601998823163884</v>
      </c>
      <c r="I123" s="10">
        <f ca="1">SUMPRODUCT(J123:O123,Results!B$12:G$12)+Results!$E$5*H123</f>
        <v>-32.962703248176126</v>
      </c>
      <c r="J123" s="10">
        <f ca="1">SUMPRODUCT($A123:$F123,Results!$B$15:$G$15)</f>
        <v>0.25104215805873986</v>
      </c>
      <c r="K123" s="10">
        <f ca="1">SUMPRODUCT($A123:$F123,Results!$B$16:$G$16)</f>
        <v>17.433345018819274</v>
      </c>
      <c r="L123" s="10">
        <f ca="1">SUMPRODUCT($A123:$F123,Results!$B$17:$G$17)</f>
        <v>4.0188697869105052</v>
      </c>
      <c r="M123" s="10">
        <f ca="1">SUMPRODUCT($A123:$F123,Results!$B$18:$G$18)</f>
        <v>-4.8272993057047993</v>
      </c>
      <c r="N123" s="10">
        <f ca="1">SUMPRODUCT($A123:$F123,Results!$B$19:$G$19)</f>
        <v>6.6631776271866263</v>
      </c>
      <c r="O123" s="10">
        <f ca="1">SUMPRODUCT($A123:$F123,Results!$B$20:$G$20)</f>
        <v>13.808091376573499</v>
      </c>
      <c r="P123" s="10" cm="1">
        <f t="array" aca="1" ref="P123" ca="1">SUMPRODUCT(J123:O123,TRANSPOSE(BL$20:BL$25))+$AD$20-$BL$27</f>
        <v>-8.7452115255577265</v>
      </c>
      <c r="Q123" s="10" cm="1">
        <f t="array" aca="1" ref="Q123" ca="1">SUMPRODUCT(J123:O123,TRANSPOSE(ES$20:ES$25))+$AD$20-$ES$27</f>
        <v>-8.741910296791163</v>
      </c>
      <c r="R123" s="10">
        <f ca="1">I123-Results!$E$5*H123</f>
        <v>-8.0015039542777942</v>
      </c>
      <c r="S123" s="10" cm="1">
        <f t="array" aca="1" ref="S123" ca="1">SUMPRODUCT(J123:O123,TRANSPOSE(AR$28:AR$33))+$AD$20-$AC$26</f>
        <v>-10.333124547646589</v>
      </c>
      <c r="T123" s="10">
        <f ca="1">SUMPRODUCT(J123:O123,Results!K$9:P$9)</f>
        <v>-8.8520621335405671</v>
      </c>
      <c r="U123" s="10">
        <f ca="1">SUMPRODUCT(J123:O123,Results!K$9:P$9)+$AD$20-$AC$31</f>
        <v>-8.7490457286547478</v>
      </c>
      <c r="V123" s="10">
        <f t="shared" ca="1" si="92"/>
        <v>-24.217491722618398</v>
      </c>
      <c r="W123" s="10">
        <f t="shared" ca="1" si="93"/>
        <v>-24.220792951384965</v>
      </c>
      <c r="X123" s="10">
        <f t="shared" ca="1" si="94"/>
        <v>-24.961199293898332</v>
      </c>
      <c r="Y123" s="10">
        <f t="shared" ca="1" si="95"/>
        <v>-22.629578700529535</v>
      </c>
      <c r="Z123" s="10">
        <f t="shared" ca="1" si="96"/>
        <v>-44.035174842465196</v>
      </c>
      <c r="AA123" s="10">
        <f t="shared" ca="1" si="97"/>
        <v>-24.213657519521377</v>
      </c>
    </row>
    <row r="124" spans="1:27">
      <c r="A124" s="6">
        <f ca="1">LN((RAND()^(-Results!$E$4))-1)</f>
        <v>-0.92470986842834357</v>
      </c>
      <c r="B124" s="6">
        <f ca="1">LN((RAND()^(-Results!$E$4))-1)</f>
        <v>2.0752417017156812</v>
      </c>
      <c r="C124" s="6">
        <f ca="1">LN((RAND()^(-Results!$E$4))-1)</f>
        <v>5.4761955710654275</v>
      </c>
      <c r="D124" s="6">
        <f ca="1">LN((RAND()^(-Results!$E$4))-1)</f>
        <v>1.7966078433184183</v>
      </c>
      <c r="E124" s="6">
        <f ca="1">LN((RAND()^(-Results!$E$4))-1)</f>
        <v>3.687202831190886</v>
      </c>
      <c r="F124" s="6">
        <f ca="1">LN((RAND()^(-Results!$E$4))-1)</f>
        <v>7.96865334189894</v>
      </c>
      <c r="G124" s="6">
        <f ca="1">LN((RAND()^(-Results!$E$4))-1)</f>
        <v>0.50521232524920789</v>
      </c>
      <c r="H124" s="6">
        <f t="shared" ca="1" si="91"/>
        <v>-1.9503286379573908</v>
      </c>
      <c r="I124" s="10">
        <f ca="1">SUMPRODUCT(J124:O124,Results!B$12:G$12)+Results!$E$5*H124</f>
        <v>-29.118221968625967</v>
      </c>
      <c r="J124" s="10">
        <f ca="1">SUMPRODUCT($A124:$F124,Results!$B$15:$G$15)</f>
        <v>10.939564596079908</v>
      </c>
      <c r="K124" s="10">
        <f ca="1">SUMPRODUCT($A124:$F124,Results!$B$16:$G$16)</f>
        <v>43.373603762588154</v>
      </c>
      <c r="L124" s="10">
        <f ca="1">SUMPRODUCT($A124:$F124,Results!$B$17:$G$17)</f>
        <v>-6.5994755893339061</v>
      </c>
      <c r="M124" s="10">
        <f ca="1">SUMPRODUCT($A124:$F124,Results!$B$18:$G$18)</f>
        <v>3.9824165879049209</v>
      </c>
      <c r="N124" s="10">
        <f ca="1">SUMPRODUCT($A124:$F124,Results!$B$19:$G$19)</f>
        <v>3.5844194483348817</v>
      </c>
      <c r="O124" s="10">
        <f ca="1">SUMPRODUCT($A124:$F124,Results!$B$20:$G$20)</f>
        <v>12.157894881049716</v>
      </c>
      <c r="P124" s="10" cm="1">
        <f t="array" aca="1" ref="P124" ca="1">SUMPRODUCT(J124:O124,TRANSPOSE(BL$20:BL$25))+$AD$20-$BL$27</f>
        <v>-13.851752349673918</v>
      </c>
      <c r="Q124" s="10" cm="1">
        <f t="array" aca="1" ref="Q124" ca="1">SUMPRODUCT(J124:O124,TRANSPOSE(ES$20:ES$25))+$AD$20-$ES$27</f>
        <v>-17.606515901764389</v>
      </c>
      <c r="R124" s="10">
        <f ca="1">I124-Results!$E$5*H124</f>
        <v>-17.416250140881623</v>
      </c>
      <c r="S124" s="10" cm="1">
        <f t="array" aca="1" ref="S124" ca="1">SUMPRODUCT(J124:O124,TRANSPOSE(AR$28:AR$33))+$AD$20-$AC$26</f>
        <v>-1.6979589351030651</v>
      </c>
      <c r="T124" s="10">
        <f ca="1">SUMPRODUCT(J124:O124,Results!K$9:P$9)</f>
        <v>-17.924809913083394</v>
      </c>
      <c r="U124" s="10">
        <f ca="1">SUMPRODUCT(J124:O124,Results!K$9:P$9)+$AD$20-$AC$31</f>
        <v>-17.821793508197572</v>
      </c>
      <c r="V124" s="10">
        <f t="shared" ca="1" si="92"/>
        <v>-15.266469618952049</v>
      </c>
      <c r="W124" s="10">
        <f t="shared" ca="1" si="93"/>
        <v>-11.511706066861578</v>
      </c>
      <c r="X124" s="10">
        <f t="shared" ca="1" si="94"/>
        <v>-11.701971827744345</v>
      </c>
      <c r="Y124" s="10">
        <f t="shared" ca="1" si="95"/>
        <v>-27.4202630335229</v>
      </c>
      <c r="Z124" s="10">
        <f t="shared" ca="1" si="96"/>
        <v>-40.190693562915037</v>
      </c>
      <c r="AA124" s="10">
        <f t="shared" ca="1" si="97"/>
        <v>-11.296428460428395</v>
      </c>
    </row>
    <row r="125" spans="1:27">
      <c r="A125" s="6">
        <f ca="1">LN((RAND()^(-Results!$E$4))-1)</f>
        <v>0.73394549465785897</v>
      </c>
      <c r="B125" s="6">
        <f ca="1">LN((RAND()^(-Results!$E$4))-1)</f>
        <v>3.0469014274887232</v>
      </c>
      <c r="C125" s="6">
        <f ca="1">LN((RAND()^(-Results!$E$4))-1)</f>
        <v>4.2095218500831679</v>
      </c>
      <c r="D125" s="6">
        <f ca="1">LN((RAND()^(-Results!$E$4))-1)</f>
        <v>3.1271177168010991</v>
      </c>
      <c r="E125" s="6">
        <f ca="1">LN((RAND()^(-Results!$E$4))-1)</f>
        <v>2.4281599339544928</v>
      </c>
      <c r="F125" s="6">
        <f ca="1">LN((RAND()^(-Results!$E$4))-1)</f>
        <v>-1.2781353409940028</v>
      </c>
      <c r="G125" s="6">
        <f ca="1">LN((RAND()^(-Results!$E$4))-1)</f>
        <v>3.4017811219032623</v>
      </c>
      <c r="H125" s="6">
        <f t="shared" ca="1" si="91"/>
        <v>0.94624015869666378</v>
      </c>
      <c r="I125" s="10">
        <f ca="1">SUMPRODUCT(J125:O125,Results!B$12:G$12)+Results!$E$5*H125</f>
        <v>22.027065218241699</v>
      </c>
      <c r="J125" s="10">
        <f ca="1">SUMPRODUCT($A125:$F125,Results!$B$15:$G$15)</f>
        <v>11.888382757767365</v>
      </c>
      <c r="K125" s="10">
        <f ca="1">SUMPRODUCT($A125:$F125,Results!$B$16:$G$16)</f>
        <v>-4.4547256478679103</v>
      </c>
      <c r="L125" s="10">
        <f ca="1">SUMPRODUCT($A125:$F125,Results!$B$17:$G$17)</f>
        <v>9.666724340147093</v>
      </c>
      <c r="M125" s="10">
        <f ca="1">SUMPRODUCT($A125:$F125,Results!$B$18:$G$18)</f>
        <v>1.7244197157402612</v>
      </c>
      <c r="N125" s="10">
        <f ca="1">SUMPRODUCT($A125:$F125,Results!$B$19:$G$19)</f>
        <v>-7.1176187412660559</v>
      </c>
      <c r="O125" s="10">
        <f ca="1">SUMPRODUCT($A125:$F125,Results!$B$20:$G$20)</f>
        <v>9.9098181232967129</v>
      </c>
      <c r="P125" s="10" cm="1">
        <f t="array" aca="1" ref="P125" ca="1">SUMPRODUCT(J125:O125,TRANSPOSE(BL$20:BL$25))+$AD$20-$BL$27</f>
        <v>16.619604237702852</v>
      </c>
      <c r="Q125" s="10" cm="1">
        <f t="array" aca="1" ref="Q125" ca="1">SUMPRODUCT(J125:O125,TRANSPOSE(ES$20:ES$25))+$AD$20-$ES$27</f>
        <v>17.280764716343313</v>
      </c>
      <c r="R125" s="10">
        <f ca="1">I125-Results!$E$5*H125</f>
        <v>16.349624266061717</v>
      </c>
      <c r="S125" s="10" cm="1">
        <f t="array" aca="1" ref="S125" ca="1">SUMPRODUCT(J125:O125,TRANSPOSE(AR$28:AR$33))+$AD$20-$AC$26</f>
        <v>18.281462718944631</v>
      </c>
      <c r="T125" s="10">
        <f ca="1">SUMPRODUCT(J125:O125,Results!K$9:P$9)</f>
        <v>16.924112345250997</v>
      </c>
      <c r="U125" s="10">
        <f ca="1">SUMPRODUCT(J125:O125,Results!K$9:P$9)+$AD$20-$AC$31</f>
        <v>17.027128750136818</v>
      </c>
      <c r="V125" s="10">
        <f t="shared" ca="1" si="92"/>
        <v>5.4074609805388469</v>
      </c>
      <c r="W125" s="10">
        <f t="shared" ca="1" si="93"/>
        <v>4.7463005018983857</v>
      </c>
      <c r="X125" s="10">
        <f t="shared" ca="1" si="94"/>
        <v>5.6774409521799818</v>
      </c>
      <c r="Y125" s="10">
        <f t="shared" ca="1" si="95"/>
        <v>3.7456024992970676</v>
      </c>
      <c r="Z125" s="10">
        <f t="shared" ca="1" si="96"/>
        <v>10.954593623952629</v>
      </c>
      <c r="AA125" s="10">
        <f t="shared" ca="1" si="97"/>
        <v>4.999936468104881</v>
      </c>
    </row>
    <row r="126" spans="1:27">
      <c r="A126" s="6">
        <f ca="1">LN((RAND()^(-Results!$E$4))-1)</f>
        <v>3.4428019749062799</v>
      </c>
      <c r="B126" s="6">
        <f ca="1">LN((RAND()^(-Results!$E$4))-1)</f>
        <v>2.512227456200379</v>
      </c>
      <c r="C126" s="6">
        <f ca="1">LN((RAND()^(-Results!$E$4))-1)</f>
        <v>1.5131117537479781</v>
      </c>
      <c r="D126" s="6">
        <f ca="1">LN((RAND()^(-Results!$E$4))-1)</f>
        <v>-2.0912118132846929</v>
      </c>
      <c r="E126" s="6">
        <f ca="1">LN((RAND()^(-Results!$E$4))-1)</f>
        <v>4.1381597735059588</v>
      </c>
      <c r="F126" s="6">
        <f ca="1">LN((RAND()^(-Results!$E$4))-1)</f>
        <v>-2.4436369397136035</v>
      </c>
      <c r="G126" s="6">
        <f ca="1">LN((RAND()^(-Results!$E$4))-1)</f>
        <v>13.017829868398616</v>
      </c>
      <c r="H126" s="6">
        <f t="shared" ca="1" si="91"/>
        <v>10.562288905192018</v>
      </c>
      <c r="I126" s="10">
        <f ca="1">SUMPRODUCT(J126:O126,Results!B$12:G$12)+Results!$E$5*H126</f>
        <v>110.049420890265</v>
      </c>
      <c r="J126" s="10">
        <f ca="1">SUMPRODUCT($A126:$F126,Results!$B$15:$G$15)</f>
        <v>17.363915878701473</v>
      </c>
      <c r="K126" s="10">
        <f ca="1">SUMPRODUCT($A126:$F126,Results!$B$16:$G$16)</f>
        <v>9.0262634762618355</v>
      </c>
      <c r="L126" s="10">
        <f ca="1">SUMPRODUCT($A126:$F126,Results!$B$17:$G$17)</f>
        <v>9.0639875670002858</v>
      </c>
      <c r="M126" s="10">
        <f ca="1">SUMPRODUCT($A126:$F126,Results!$B$18:$G$18)</f>
        <v>8.2872881620142547</v>
      </c>
      <c r="N126" s="10">
        <f ca="1">SUMPRODUCT($A126:$F126,Results!$B$19:$G$19)</f>
        <v>-1.6359627431074375</v>
      </c>
      <c r="O126" s="10">
        <f ca="1">SUMPRODUCT($A126:$F126,Results!$B$20:$G$20)</f>
        <v>-18.522764377701662</v>
      </c>
      <c r="P126" s="10" cm="1">
        <f t="array" aca="1" ref="P126" ca="1">SUMPRODUCT(J126:O126,TRANSPOSE(BL$20:BL$25))+$AD$20-$BL$27</f>
        <v>46.447494578864237</v>
      </c>
      <c r="Q126" s="10" cm="1">
        <f t="array" aca="1" ref="Q126" ca="1">SUMPRODUCT(J126:O126,TRANSPOSE(ES$20:ES$25))+$AD$20-$ES$27</f>
        <v>48.564847045388731</v>
      </c>
      <c r="R126" s="10">
        <f ca="1">I126-Results!$E$5*H126</f>
        <v>46.675687459112893</v>
      </c>
      <c r="S126" s="10" cm="1">
        <f t="array" aca="1" ref="S126" ca="1">SUMPRODUCT(J126:O126,TRANSPOSE(AR$28:AR$33))+$AD$20-$AC$26</f>
        <v>39.938845299929078</v>
      </c>
      <c r="T126" s="10">
        <f ca="1">SUMPRODUCT(J126:O126,Results!K$9:P$9)</f>
        <v>48.271702485144608</v>
      </c>
      <c r="U126" s="10">
        <f ca="1">SUMPRODUCT(J126:O126,Results!K$9:P$9)+$AD$20-$AC$31</f>
        <v>48.374718890030429</v>
      </c>
      <c r="V126" s="10">
        <f t="shared" ca="1" si="92"/>
        <v>63.60192631140076</v>
      </c>
      <c r="W126" s="10">
        <f t="shared" ca="1" si="93"/>
        <v>61.484573844876266</v>
      </c>
      <c r="X126" s="10">
        <f t="shared" ca="1" si="94"/>
        <v>63.373733431152104</v>
      </c>
      <c r="Y126" s="10">
        <f t="shared" ca="1" si="95"/>
        <v>70.110575590335912</v>
      </c>
      <c r="Z126" s="10">
        <f t="shared" ca="1" si="96"/>
        <v>98.976949295975928</v>
      </c>
      <c r="AA126" s="10">
        <f t="shared" ca="1" si="97"/>
        <v>61.674702000234568</v>
      </c>
    </row>
    <row r="127" spans="1:27">
      <c r="A127" s="6">
        <f ca="1">LN((RAND()^(-Results!$E$4))-1)</f>
        <v>-0.4317127380222589</v>
      </c>
      <c r="B127" s="6">
        <f ca="1">LN((RAND()^(-Results!$E$4))-1)</f>
        <v>7.3702435289254487</v>
      </c>
      <c r="C127" s="6">
        <f ca="1">LN((RAND()^(-Results!$E$4))-1)</f>
        <v>5.9420235706886588</v>
      </c>
      <c r="D127" s="6">
        <f ca="1">LN((RAND()^(-Results!$E$4))-1)</f>
        <v>1.2252211430857052</v>
      </c>
      <c r="E127" s="6">
        <f ca="1">LN((RAND()^(-Results!$E$4))-1)</f>
        <v>1.4104604337769742</v>
      </c>
      <c r="F127" s="6">
        <f ca="1">LN((RAND()^(-Results!$E$4))-1)</f>
        <v>-0.235460486988572</v>
      </c>
      <c r="G127" s="6">
        <f ca="1">LN((RAND()^(-Results!$E$4))-1)</f>
        <v>-2.8621051546067084</v>
      </c>
      <c r="H127" s="6">
        <f t="shared" ca="1" si="91"/>
        <v>-5.3176461178133074</v>
      </c>
      <c r="I127" s="10">
        <f ca="1">SUMPRODUCT(J127:O127,Results!B$12:G$12)+Results!$E$5*H127</f>
        <v>18.333507876239217</v>
      </c>
      <c r="J127" s="10">
        <f ca="1">SUMPRODUCT($A127:$F127,Results!$B$15:$G$15)</f>
        <v>30.755754368653903</v>
      </c>
      <c r="K127" s="10">
        <f ca="1">SUMPRODUCT($A127:$F127,Results!$B$16:$G$16)</f>
        <v>-5.4793729207128976</v>
      </c>
      <c r="L127" s="10">
        <f ca="1">SUMPRODUCT($A127:$F127,Results!$B$17:$G$17)</f>
        <v>14.738320766101308</v>
      </c>
      <c r="M127" s="10">
        <f ca="1">SUMPRODUCT($A127:$F127,Results!$B$18:$G$18)</f>
        <v>10.642347267125514</v>
      </c>
      <c r="N127" s="10">
        <f ca="1">SUMPRODUCT($A127:$F127,Results!$B$19:$G$19)</f>
        <v>-32.162452360003797</v>
      </c>
      <c r="O127" s="10">
        <f ca="1">SUMPRODUCT($A127:$F127,Results!$B$20:$G$20)</f>
        <v>0.9144834963504489</v>
      </c>
      <c r="P127" s="10" cm="1">
        <f t="array" aca="1" ref="P127" ca="1">SUMPRODUCT(J127:O127,TRANSPOSE(BL$20:BL$25))+$AD$20-$BL$27</f>
        <v>52.920873355384884</v>
      </c>
      <c r="Q127" s="10" cm="1">
        <f t="array" aca="1" ref="Q127" ca="1">SUMPRODUCT(J127:O127,TRANSPOSE(ES$20:ES$25))+$AD$20-$ES$27</f>
        <v>52.245042194773042</v>
      </c>
      <c r="R127" s="10">
        <f ca="1">I127-Results!$E$5*H127</f>
        <v>50.239384583119062</v>
      </c>
      <c r="S127" s="10" cm="1">
        <f t="array" aca="1" ref="S127" ca="1">SUMPRODUCT(J127:O127,TRANSPOSE(AR$28:AR$33))+$AD$20-$AC$26</f>
        <v>61.179276367879666</v>
      </c>
      <c r="T127" s="10">
        <f ca="1">SUMPRODUCT(J127:O127,Results!K$9:P$9)</f>
        <v>51.857247587943021</v>
      </c>
      <c r="U127" s="10">
        <f ca="1">SUMPRODUCT(J127:O127,Results!K$9:P$9)+$AD$20-$AC$31</f>
        <v>51.960263992828843</v>
      </c>
      <c r="V127" s="10">
        <f t="shared" ca="1" si="92"/>
        <v>-34.587365479145667</v>
      </c>
      <c r="W127" s="10">
        <f t="shared" ca="1" si="93"/>
        <v>-33.911534318533825</v>
      </c>
      <c r="X127" s="10">
        <f t="shared" ca="1" si="94"/>
        <v>-31.905876706879845</v>
      </c>
      <c r="Y127" s="10">
        <f t="shared" ca="1" si="95"/>
        <v>-42.845768491640449</v>
      </c>
      <c r="Z127" s="10">
        <f t="shared" ca="1" si="96"/>
        <v>7.2610362819501475</v>
      </c>
      <c r="AA127" s="10">
        <f t="shared" ca="1" si="97"/>
        <v>-33.626756116589625</v>
      </c>
    </row>
    <row r="128" spans="1:27">
      <c r="A128" s="6">
        <f ca="1">LN((RAND()^(-Results!$E$4))-1)</f>
        <v>-0.2631773356791795</v>
      </c>
      <c r="B128" s="6">
        <f ca="1">LN((RAND()^(-Results!$E$4))-1)</f>
        <v>4.6237734973723565</v>
      </c>
      <c r="C128" s="6">
        <f ca="1">LN((RAND()^(-Results!$E$4))-1)</f>
        <v>-0.19774635432724033</v>
      </c>
      <c r="D128" s="6">
        <f ca="1">LN((RAND()^(-Results!$E$4))-1)</f>
        <v>6.6821914481302285</v>
      </c>
      <c r="E128" s="6">
        <f ca="1">LN((RAND()^(-Results!$E$4))-1)</f>
        <v>1.3773100011771253</v>
      </c>
      <c r="F128" s="6">
        <f ca="1">LN((RAND()^(-Results!$E$4))-1)</f>
        <v>-0.60640540561084644</v>
      </c>
      <c r="G128" s="6">
        <f ca="1">LN((RAND()^(-Results!$E$4))-1)</f>
        <v>4.9650902759403044</v>
      </c>
      <c r="H128" s="6">
        <f t="shared" ca="1" si="91"/>
        <v>2.5095493127337059</v>
      </c>
      <c r="I128" s="10">
        <f ca="1">SUMPRODUCT(J128:O128,Results!B$12:G$12)+Results!$E$5*H128</f>
        <v>12.378551398867675</v>
      </c>
      <c r="J128" s="10">
        <f ca="1">SUMPRODUCT($A128:$F128,Results!$B$15:$G$15)</f>
        <v>-2.2967693770302025</v>
      </c>
      <c r="K128" s="10">
        <f ca="1">SUMPRODUCT($A128:$F128,Results!$B$16:$G$16)</f>
        <v>-16.929750727810156</v>
      </c>
      <c r="L128" s="10">
        <f ca="1">SUMPRODUCT($A128:$F128,Results!$B$17:$G$17)</f>
        <v>11.739829418303097</v>
      </c>
      <c r="M128" s="10">
        <f ca="1">SUMPRODUCT($A128:$F128,Results!$B$18:$G$18)</f>
        <v>-5.3563267365690868</v>
      </c>
      <c r="N128" s="10">
        <f ca="1">SUMPRODUCT($A128:$F128,Results!$B$19:$G$19)</f>
        <v>-13.200391023459908</v>
      </c>
      <c r="O128" s="10">
        <f ca="1">SUMPRODUCT($A128:$F128,Results!$B$20:$G$20)</f>
        <v>20.477847446823084</v>
      </c>
      <c r="P128" s="10" cm="1">
        <f t="array" aca="1" ref="P128" ca="1">SUMPRODUCT(J128:O128,TRANSPOSE(BL$20:BL$25))+$AD$20-$BL$27</f>
        <v>-2.1007478829462691</v>
      </c>
      <c r="Q128" s="10" cm="1">
        <f t="array" aca="1" ref="Q128" ca="1">SUMPRODUCT(J128:O128,TRANSPOSE(ES$20:ES$25))+$AD$20-$ES$27</f>
        <v>-2.7838544874736044</v>
      </c>
      <c r="R128" s="10">
        <f ca="1">I128-Results!$E$5*H128</f>
        <v>-2.6787444775345612</v>
      </c>
      <c r="S128" s="10" cm="1">
        <f t="array" aca="1" ref="S128" ca="1">SUMPRODUCT(J128:O128,TRANSPOSE(AR$28:AR$33))+$AD$20-$AC$26</f>
        <v>0.38821629152660719</v>
      </c>
      <c r="T128" s="10">
        <f ca="1">SUMPRODUCT(J128:O128,Results!K$9:P$9)</f>
        <v>-3.3459455135365594</v>
      </c>
      <c r="U128" s="10">
        <f ca="1">SUMPRODUCT(J128:O128,Results!K$9:P$9)+$AD$20-$AC$31</f>
        <v>-3.2429291086507401</v>
      </c>
      <c r="V128" s="10">
        <f t="shared" ca="1" si="92"/>
        <v>14.479299281813944</v>
      </c>
      <c r="W128" s="10">
        <f t="shared" ca="1" si="93"/>
        <v>15.162405886341279</v>
      </c>
      <c r="X128" s="10">
        <f t="shared" ca="1" si="94"/>
        <v>15.057295876402236</v>
      </c>
      <c r="Y128" s="10">
        <f t="shared" ca="1" si="95"/>
        <v>11.990335107341068</v>
      </c>
      <c r="Z128" s="10">
        <f t="shared" ca="1" si="96"/>
        <v>1.3060798045786051</v>
      </c>
      <c r="AA128" s="10">
        <f t="shared" ca="1" si="97"/>
        <v>15.621480507518415</v>
      </c>
    </row>
    <row r="129" spans="1:27">
      <c r="A129" s="6">
        <f ca="1">LN((RAND()^(-Results!$E$4))-1)</f>
        <v>-1.3966034015228959</v>
      </c>
      <c r="B129" s="6">
        <f ca="1">LN((RAND()^(-Results!$E$4))-1)</f>
        <v>2.6478602063522843</v>
      </c>
      <c r="C129" s="6">
        <f ca="1">LN((RAND()^(-Results!$E$4))-1)</f>
        <v>6.5383621705175754</v>
      </c>
      <c r="D129" s="6">
        <f ca="1">LN((RAND()^(-Results!$E$4))-1)</f>
        <v>0.82452769111267243</v>
      </c>
      <c r="E129" s="6">
        <f ca="1">LN((RAND()^(-Results!$E$4))-1)</f>
        <v>0.82120779281447276</v>
      </c>
      <c r="F129" s="6">
        <f ca="1">LN((RAND()^(-Results!$E$4))-1)</f>
        <v>3.202209215931529</v>
      </c>
      <c r="G129" s="6">
        <f ca="1">LN((RAND()^(-Results!$E$4))-1)</f>
        <v>-0.38820506433761026</v>
      </c>
      <c r="H129" s="6">
        <f t="shared" ca="1" si="91"/>
        <v>-2.843746027544209</v>
      </c>
      <c r="I129" s="10">
        <f ca="1">SUMPRODUCT(J129:O129,Results!B$12:G$12)+Results!$E$5*H129</f>
        <v>-8.9285873656424393</v>
      </c>
      <c r="J129" s="10">
        <f ca="1">SUMPRODUCT($A129:$F129,Results!$B$15:$G$15)</f>
        <v>18.631435020354623</v>
      </c>
      <c r="K129" s="10">
        <f ca="1">SUMPRODUCT($A129:$F129,Results!$B$16:$G$16)</f>
        <v>13.697766440666712</v>
      </c>
      <c r="L129" s="10">
        <f ca="1">SUMPRODUCT($A129:$F129,Results!$B$17:$G$17)</f>
        <v>0.94427887372834984</v>
      </c>
      <c r="M129" s="10">
        <f ca="1">SUMPRODUCT($A129:$F129,Results!$B$18:$G$18)</f>
        <v>6.1082106881890885</v>
      </c>
      <c r="N129" s="10">
        <f ca="1">SUMPRODUCT($A129:$F129,Results!$B$19:$G$19)</f>
        <v>-11.012174115873584</v>
      </c>
      <c r="O129" s="10">
        <f ca="1">SUMPRODUCT($A129:$F129,Results!$B$20:$G$20)</f>
        <v>9.0194402225553816</v>
      </c>
      <c r="P129" s="10" cm="1">
        <f t="array" aca="1" ref="P129" ca="1">SUMPRODUCT(J129:O129,TRANSPOSE(BL$20:BL$25))+$AD$20-$BL$27</f>
        <v>10.332838849030317</v>
      </c>
      <c r="Q129" s="10" cm="1">
        <f t="array" aca="1" ref="Q129" ca="1">SUMPRODUCT(J129:O129,TRANSPOSE(ES$20:ES$25))+$AD$20-$ES$27</f>
        <v>8.6632355798756464</v>
      </c>
      <c r="R129" s="10">
        <f ca="1">I129-Results!$E$5*H129</f>
        <v>8.1338887996228131</v>
      </c>
      <c r="S129" s="10" cm="1">
        <f t="array" aca="1" ref="S129" ca="1">SUMPRODUCT(J129:O129,TRANSPOSE(AR$28:AR$33))+$AD$20-$AC$26</f>
        <v>21.228957669850693</v>
      </c>
      <c r="T129" s="10">
        <f ca="1">SUMPRODUCT(J129:O129,Results!K$9:P$9)</f>
        <v>8.6587654833817531</v>
      </c>
      <c r="U129" s="10">
        <f ca="1">SUMPRODUCT(J129:O129,Results!K$9:P$9)+$AD$20-$AC$31</f>
        <v>8.7617818882675724</v>
      </c>
      <c r="V129" s="10">
        <f t="shared" ca="1" si="92"/>
        <v>-19.261426214672756</v>
      </c>
      <c r="W129" s="10">
        <f t="shared" ca="1" si="93"/>
        <v>-17.591822945518086</v>
      </c>
      <c r="X129" s="10">
        <f t="shared" ca="1" si="94"/>
        <v>-17.062476165265252</v>
      </c>
      <c r="Y129" s="10">
        <f t="shared" ca="1" si="95"/>
        <v>-30.157545035493133</v>
      </c>
      <c r="Z129" s="10">
        <f t="shared" ca="1" si="96"/>
        <v>-20.001058959931509</v>
      </c>
      <c r="AA129" s="10">
        <f t="shared" ca="1" si="97"/>
        <v>-17.690369253910013</v>
      </c>
    </row>
    <row r="130" spans="1:27">
      <c r="A130" s="6">
        <f ca="1">LN((RAND()^(-Results!$E$4))-1)</f>
        <v>-0.96603102120833395</v>
      </c>
      <c r="B130" s="6">
        <f ca="1">LN((RAND()^(-Results!$E$4))-1)</f>
        <v>3.6353389387025836</v>
      </c>
      <c r="C130" s="6">
        <f ca="1">LN((RAND()^(-Results!$E$4))-1)</f>
        <v>7.6659284949477948</v>
      </c>
      <c r="D130" s="6">
        <f ca="1">LN((RAND()^(-Results!$E$4))-1)</f>
        <v>8.612457668769153</v>
      </c>
      <c r="E130" s="6">
        <f ca="1">LN((RAND()^(-Results!$E$4))-1)</f>
        <v>1.1867776809362547</v>
      </c>
      <c r="F130" s="6">
        <f ca="1">LN((RAND()^(-Results!$E$4))-1)</f>
        <v>7.3077749624115453</v>
      </c>
      <c r="G130" s="6">
        <f ca="1">LN((RAND()^(-Results!$E$4))-1)</f>
        <v>-0.4603920932646578</v>
      </c>
      <c r="H130" s="6">
        <f t="shared" ca="1" si="91"/>
        <v>-2.9159330564712564</v>
      </c>
      <c r="I130" s="10">
        <f ca="1">SUMPRODUCT(J130:O130,Results!B$12:G$12)+Results!$E$5*H130</f>
        <v>-48.125709922396638</v>
      </c>
      <c r="J130" s="10">
        <f ca="1">SUMPRODUCT($A130:$F130,Results!$B$15:$G$15)</f>
        <v>9.8396843203094146</v>
      </c>
      <c r="K130" s="10">
        <f ca="1">SUMPRODUCT($A130:$F130,Results!$B$16:$G$16)</f>
        <v>24.863687662068354</v>
      </c>
      <c r="L130" s="10">
        <f ca="1">SUMPRODUCT($A130:$F130,Results!$B$17:$G$17)</f>
        <v>2.7486533248319702</v>
      </c>
      <c r="M130" s="10">
        <f ca="1">SUMPRODUCT($A130:$F130,Results!$B$18:$G$18)</f>
        <v>-5.4474156826682929</v>
      </c>
      <c r="N130" s="10">
        <f ca="1">SUMPRODUCT($A130:$F130,Results!$B$19:$G$19)</f>
        <v>-5.0821869409949185</v>
      </c>
      <c r="O130" s="10">
        <f ca="1">SUMPRODUCT($A130:$F130,Results!$B$20:$G$20)</f>
        <v>43.35938614435252</v>
      </c>
      <c r="P130" s="10" cm="1">
        <f t="array" aca="1" ref="P130" ca="1">SUMPRODUCT(J130:O130,TRANSPOSE(BL$20:BL$25))+$AD$20-$BL$27</f>
        <v>-28.760365740361177</v>
      </c>
      <c r="Q130" s="10" cm="1">
        <f t="array" aca="1" ref="Q130" ca="1">SUMPRODUCT(J130:O130,TRANSPOSE(ES$20:ES$25))+$AD$20-$ES$27</f>
        <v>-31.940322272080024</v>
      </c>
      <c r="R130" s="10">
        <f ca="1">I130-Results!$E$5*H130</f>
        <v>-30.6301115835691</v>
      </c>
      <c r="S130" s="10" cm="1">
        <f t="array" aca="1" ref="S130" ca="1">SUMPRODUCT(J130:O130,TRANSPOSE(AR$28:AR$33))+$AD$20-$AC$26</f>
        <v>-14.847559611180788</v>
      </c>
      <c r="T130" s="10">
        <f ca="1">SUMPRODUCT(J130:O130,Results!K$9:P$9)</f>
        <v>-32.132027687334784</v>
      </c>
      <c r="U130" s="10">
        <f ca="1">SUMPRODUCT(J130:O130,Results!K$9:P$9)+$AD$20-$AC$31</f>
        <v>-32.029011282448963</v>
      </c>
      <c r="V130" s="10">
        <f t="shared" ca="1" si="92"/>
        <v>-19.365344182035461</v>
      </c>
      <c r="W130" s="10">
        <f t="shared" ca="1" si="93"/>
        <v>-16.185387650316613</v>
      </c>
      <c r="X130" s="10">
        <f t="shared" ca="1" si="94"/>
        <v>-17.495598338827538</v>
      </c>
      <c r="Y130" s="10">
        <f t="shared" ca="1" si="95"/>
        <v>-33.278150311215853</v>
      </c>
      <c r="Z130" s="10">
        <f t="shared" ca="1" si="96"/>
        <v>-59.198181516685707</v>
      </c>
      <c r="AA130" s="10">
        <f t="shared" ca="1" si="97"/>
        <v>-16.096698639947675</v>
      </c>
    </row>
    <row r="131" spans="1:27">
      <c r="A131" s="6">
        <f ca="1">LN((RAND()^(-Results!$E$4))-1)</f>
        <v>-0.42324461355477128</v>
      </c>
      <c r="B131" s="6">
        <f ca="1">LN((RAND()^(-Results!$E$4))-1)</f>
        <v>5.325277734212774</v>
      </c>
      <c r="C131" s="6">
        <f ca="1">LN((RAND()^(-Results!$E$4))-1)</f>
        <v>-2.2361967210749434</v>
      </c>
      <c r="D131" s="6">
        <f ca="1">LN((RAND()^(-Results!$E$4))-1)</f>
        <v>-1.9645333731273336</v>
      </c>
      <c r="E131" s="6">
        <f ca="1">LN((RAND()^(-Results!$E$4))-1)</f>
        <v>1.0797236813241158</v>
      </c>
      <c r="F131" s="6">
        <f ca="1">LN((RAND()^(-Results!$E$4))-1)</f>
        <v>1.8220392269311356</v>
      </c>
      <c r="G131" s="6">
        <f ca="1">LN((RAND()^(-Results!$E$4))-1)</f>
        <v>2.6851482460968494</v>
      </c>
      <c r="H131" s="6">
        <f t="shared" ref="H131:H194" ca="1" si="98">G131-$AL$10</f>
        <v>0.2296072828902509</v>
      </c>
      <c r="I131" s="10">
        <f ca="1">SUMPRODUCT(J131:O131,Results!B$12:G$12)+Results!$E$5*H131</f>
        <v>33.881130651032549</v>
      </c>
      <c r="J131" s="10">
        <f ca="1">SUMPRODUCT($A131:$F131,Results!$B$15:$G$15)</f>
        <v>11.478111722171578</v>
      </c>
      <c r="K131" s="10">
        <f ca="1">SUMPRODUCT($A131:$F131,Results!$B$16:$G$16)</f>
        <v>5.4994267223938982</v>
      </c>
      <c r="L131" s="10">
        <f ca="1">SUMPRODUCT($A131:$F131,Results!$B$17:$G$17)</f>
        <v>4.6394723358695433</v>
      </c>
      <c r="M131" s="10">
        <f ca="1">SUMPRODUCT($A131:$F131,Results!$B$18:$G$18)</f>
        <v>8.4231042111250325</v>
      </c>
      <c r="N131" s="10">
        <f ca="1">SUMPRODUCT($A131:$F131,Results!$B$19:$G$19)</f>
        <v>-22.01263500288885</v>
      </c>
      <c r="O131" s="10">
        <f ca="1">SUMPRODUCT($A131:$F131,Results!$B$20:$G$20)</f>
        <v>-16.906033310561806</v>
      </c>
      <c r="P131" s="10" cm="1">
        <f t="array" aca="1" ref="P131" ca="1">SUMPRODUCT(J131:O131,TRANSPOSE(BL$20:BL$25))+$AD$20-$BL$27</f>
        <v>35.413294714303049</v>
      </c>
      <c r="Q131" s="10" cm="1">
        <f t="array" aca="1" ref="Q131" ca="1">SUMPRODUCT(J131:O131,TRANSPOSE(ES$20:ES$25))+$AD$20-$ES$27</f>
        <v>33.459174138193127</v>
      </c>
      <c r="R131" s="10">
        <f ca="1">I131-Results!$E$5*H131</f>
        <v>32.503486953691045</v>
      </c>
      <c r="S131" s="10" cm="1">
        <f t="array" aca="1" ref="S131" ca="1">SUMPRODUCT(J131:O131,TRANSPOSE(AR$28:AR$33))+$AD$20-$AC$26</f>
        <v>39.762911736560362</v>
      </c>
      <c r="T131" s="10">
        <f ca="1">SUMPRODUCT(J131:O131,Results!K$9:P$9)</f>
        <v>33.198705337236042</v>
      </c>
      <c r="U131" s="10">
        <f ca="1">SUMPRODUCT(J131:O131,Results!K$9:P$9)+$AD$20-$AC$31</f>
        <v>33.301721742121863</v>
      </c>
      <c r="V131" s="10">
        <f t="shared" ref="V131:V194" ca="1" si="99">I131-P131</f>
        <v>-1.5321640632704998</v>
      </c>
      <c r="W131" s="10">
        <f t="shared" ref="W131:W194" ca="1" si="100">I131-Q131</f>
        <v>0.42195651283942226</v>
      </c>
      <c r="X131" s="10">
        <f t="shared" ref="X131:X194" ca="1" si="101">I131-R131</f>
        <v>1.3776436973415045</v>
      </c>
      <c r="Y131" s="10">
        <f t="shared" ref="Y131:Y194" ca="1" si="102">I131-S131</f>
        <v>-5.8817810855278125</v>
      </c>
      <c r="Z131" s="10">
        <f t="shared" ref="Z131:Z194" ca="1" si="103">I131-$AD$20</f>
        <v>22.80865905674348</v>
      </c>
      <c r="AA131" s="10">
        <f t="shared" ref="AA131:AA194" ca="1" si="104">I131-U131</f>
        <v>0.57940890891068619</v>
      </c>
    </row>
    <row r="132" spans="1:27">
      <c r="A132" s="6">
        <f ca="1">LN((RAND()^(-Results!$E$4))-1)</f>
        <v>5.6254462825303646</v>
      </c>
      <c r="B132" s="6">
        <f ca="1">LN((RAND()^(-Results!$E$4))-1)</f>
        <v>2.8702030874998412</v>
      </c>
      <c r="C132" s="6">
        <f ca="1">LN((RAND()^(-Results!$E$4))-1)</f>
        <v>3.1139153532076929</v>
      </c>
      <c r="D132" s="6">
        <f ca="1">LN((RAND()^(-Results!$E$4))-1)</f>
        <v>2.5403424344937733</v>
      </c>
      <c r="E132" s="6">
        <f ca="1">LN((RAND()^(-Results!$E$4))-1)</f>
        <v>0.88501294234905792</v>
      </c>
      <c r="F132" s="6">
        <f ca="1">LN((RAND()^(-Results!$E$4))-1)</f>
        <v>-0.18798794827910775</v>
      </c>
      <c r="G132" s="6">
        <f ca="1">LN((RAND()^(-Results!$E$4))-1)</f>
        <v>-0.71235289907576671</v>
      </c>
      <c r="H132" s="6">
        <f t="shared" ca="1" si="98"/>
        <v>-3.1678938622823654</v>
      </c>
      <c r="I132" s="10">
        <f ca="1">SUMPRODUCT(J132:O132,Results!B$12:G$12)+Results!$E$5*H132</f>
        <v>18.953780204435109</v>
      </c>
      <c r="J132" s="10">
        <f ca="1">SUMPRODUCT($A132:$F132,Results!$B$15:$G$15)</f>
        <v>20.862456150984073</v>
      </c>
      <c r="K132" s="10">
        <f ca="1">SUMPRODUCT($A132:$F132,Results!$B$16:$G$16)</f>
        <v>16.461884545894911</v>
      </c>
      <c r="L132" s="10">
        <f ca="1">SUMPRODUCT($A132:$F132,Results!$B$17:$G$17)</f>
        <v>14.594412465818241</v>
      </c>
      <c r="M132" s="10">
        <f ca="1">SUMPRODUCT($A132:$F132,Results!$B$18:$G$18)</f>
        <v>-0.44827992808023071</v>
      </c>
      <c r="N132" s="10">
        <f ca="1">SUMPRODUCT($A132:$F132,Results!$B$19:$G$19)</f>
        <v>-3.3068609766264738</v>
      </c>
      <c r="O132" s="10">
        <f ca="1">SUMPRODUCT($A132:$F132,Results!$B$20:$G$20)</f>
        <v>5.3304505235255366</v>
      </c>
      <c r="P132" s="10" cm="1">
        <f t="array" aca="1" ref="P132" ca="1">SUMPRODUCT(J132:O132,TRANSPOSE(BL$20:BL$25))+$AD$20-$BL$27</f>
        <v>35.037619349289024</v>
      </c>
      <c r="Q132" s="10" cm="1">
        <f t="array" aca="1" ref="Q132" ca="1">SUMPRODUCT(J132:O132,TRANSPOSE(ES$20:ES$25))+$AD$20-$ES$27</f>
        <v>38.002804452443293</v>
      </c>
      <c r="R132" s="10">
        <f ca="1">I132-Results!$E$5*H132</f>
        <v>37.9611433781293</v>
      </c>
      <c r="S132" s="10" cm="1">
        <f t="array" aca="1" ref="S132" ca="1">SUMPRODUCT(J132:O132,TRANSPOSE(AR$28:AR$33))+$AD$20-$AC$26</f>
        <v>27.413053307342508</v>
      </c>
      <c r="T132" s="10">
        <f ca="1">SUMPRODUCT(J132:O132,Results!K$9:P$9)</f>
        <v>38.355043383705905</v>
      </c>
      <c r="U132" s="10">
        <f ca="1">SUMPRODUCT(J132:O132,Results!K$9:P$9)+$AD$20-$AC$31</f>
        <v>38.458059788591726</v>
      </c>
      <c r="V132" s="10">
        <f t="shared" ca="1" si="99"/>
        <v>-16.083839144853915</v>
      </c>
      <c r="W132" s="10">
        <f t="shared" ca="1" si="100"/>
        <v>-19.049024248008184</v>
      </c>
      <c r="X132" s="10">
        <f t="shared" ca="1" si="101"/>
        <v>-19.007363173694191</v>
      </c>
      <c r="Y132" s="10">
        <f t="shared" ca="1" si="102"/>
        <v>-8.4592731029073995</v>
      </c>
      <c r="Z132" s="10">
        <f t="shared" ca="1" si="103"/>
        <v>7.8813086101460392</v>
      </c>
      <c r="AA132" s="10">
        <f t="shared" ca="1" si="104"/>
        <v>-19.504279584156617</v>
      </c>
    </row>
    <row r="133" spans="1:27">
      <c r="A133" s="6">
        <f ca="1">LN((RAND()^(-Results!$E$4))-1)</f>
        <v>-0.24797260193298759</v>
      </c>
      <c r="B133" s="6">
        <f ca="1">LN((RAND()^(-Results!$E$4))-1)</f>
        <v>5.9289223392791408</v>
      </c>
      <c r="C133" s="6">
        <f ca="1">LN((RAND()^(-Results!$E$4))-1)</f>
        <v>11.68228565676568</v>
      </c>
      <c r="D133" s="6">
        <f ca="1">LN((RAND()^(-Results!$E$4))-1)</f>
        <v>2.2151148150022189</v>
      </c>
      <c r="E133" s="6">
        <f ca="1">LN((RAND()^(-Results!$E$4))-1)</f>
        <v>1.5103994686776918</v>
      </c>
      <c r="F133" s="6">
        <f ca="1">LN((RAND()^(-Results!$E$4))-1)</f>
        <v>-1.3997229870192891</v>
      </c>
      <c r="G133" s="6">
        <f ca="1">LN((RAND()^(-Results!$E$4))-1)</f>
        <v>4.0828530918087855</v>
      </c>
      <c r="H133" s="6">
        <f t="shared" ca="1" si="98"/>
        <v>1.627312128602187</v>
      </c>
      <c r="I133" s="10">
        <f ca="1">SUMPRODUCT(J133:O133,Results!B$12:G$12)+Results!$E$5*H133</f>
        <v>59.452631490608319</v>
      </c>
      <c r="J133" s="10">
        <f ca="1">SUMPRODUCT($A133:$F133,Results!$B$15:$G$15)</f>
        <v>39.134863158527615</v>
      </c>
      <c r="K133" s="10">
        <f ca="1">SUMPRODUCT($A133:$F133,Results!$B$16:$G$16)</f>
        <v>-6.3345745139022043</v>
      </c>
      <c r="L133" s="10">
        <f ca="1">SUMPRODUCT($A133:$F133,Results!$B$17:$G$17)</f>
        <v>15.864740073079044</v>
      </c>
      <c r="M133" s="10">
        <f ca="1">SUMPRODUCT($A133:$F133,Results!$B$18:$G$18)</f>
        <v>10.912408348513631</v>
      </c>
      <c r="N133" s="10">
        <f ca="1">SUMPRODUCT($A133:$F133,Results!$B$19:$G$19)</f>
        <v>-26.969748006887471</v>
      </c>
      <c r="O133" s="10">
        <f ca="1">SUMPRODUCT($A133:$F133,Results!$B$20:$G$20)</f>
        <v>11.908932496070959</v>
      </c>
      <c r="P133" s="10" cm="1">
        <f t="array" aca="1" ref="P133" ca="1">SUMPRODUCT(J133:O133,TRANSPOSE(BL$20:BL$25))+$AD$20-$BL$27</f>
        <v>51.327952199541549</v>
      </c>
      <c r="Q133" s="10" cm="1">
        <f t="array" aca="1" ref="Q133" ca="1">SUMPRODUCT(J133:O133,TRANSPOSE(ES$20:ES$25))+$AD$20-$ES$27</f>
        <v>52.00043538128056</v>
      </c>
      <c r="R133" s="10">
        <f ca="1">I133-Results!$E$5*H133</f>
        <v>49.688758718995196</v>
      </c>
      <c r="S133" s="10" cm="1">
        <f t="array" aca="1" ref="S133" ca="1">SUMPRODUCT(J133:O133,TRANSPOSE(AR$28:AR$33))+$AD$20-$AC$26</f>
        <v>60.787341886873079</v>
      </c>
      <c r="T133" s="10">
        <f ca="1">SUMPRODUCT(J133:O133,Results!K$9:P$9)</f>
        <v>51.761432114223545</v>
      </c>
      <c r="U133" s="10">
        <f ca="1">SUMPRODUCT(J133:O133,Results!K$9:P$9)+$AD$20-$AC$31</f>
        <v>51.864448519109366</v>
      </c>
      <c r="V133" s="10">
        <f t="shared" ca="1" si="99"/>
        <v>8.1246792910667693</v>
      </c>
      <c r="W133" s="10">
        <f t="shared" ca="1" si="100"/>
        <v>7.4521961093277582</v>
      </c>
      <c r="X133" s="10">
        <f t="shared" ca="1" si="101"/>
        <v>9.7638727716131228</v>
      </c>
      <c r="Y133" s="10">
        <f t="shared" ca="1" si="102"/>
        <v>-1.3347103962647608</v>
      </c>
      <c r="Z133" s="10">
        <f t="shared" ca="1" si="103"/>
        <v>48.380159896319249</v>
      </c>
      <c r="AA133" s="10">
        <f t="shared" ca="1" si="104"/>
        <v>7.5881829714989522</v>
      </c>
    </row>
    <row r="134" spans="1:27">
      <c r="A134" s="6">
        <f ca="1">LN((RAND()^(-Results!$E$4))-1)</f>
        <v>1.6114165237948812</v>
      </c>
      <c r="B134" s="6">
        <f ca="1">LN((RAND()^(-Results!$E$4))-1)</f>
        <v>2.4634946847555526</v>
      </c>
      <c r="C134" s="6">
        <f ca="1">LN((RAND()^(-Results!$E$4))-1)</f>
        <v>1.6570724746005923</v>
      </c>
      <c r="D134" s="6">
        <f ca="1">LN((RAND()^(-Results!$E$4))-1)</f>
        <v>2.9766954526852984</v>
      </c>
      <c r="E134" s="6">
        <f ca="1">LN((RAND()^(-Results!$E$4))-1)</f>
        <v>1.9868181420902518</v>
      </c>
      <c r="F134" s="6">
        <f ca="1">LN((RAND()^(-Results!$E$4))-1)</f>
        <v>-0.53455015604712075</v>
      </c>
      <c r="G134" s="6">
        <f ca="1">LN((RAND()^(-Results!$E$4))-1)</f>
        <v>1.3232911770463005</v>
      </c>
      <c r="H134" s="6">
        <f t="shared" ca="1" si="98"/>
        <v>-1.132249786160298</v>
      </c>
      <c r="I134" s="10">
        <f ca="1">SUMPRODUCT(J134:O134,Results!B$12:G$12)+Results!$E$5*H134</f>
        <v>4.6203968840022034</v>
      </c>
      <c r="J134" s="10">
        <f ca="1">SUMPRODUCT($A134:$F134,Results!$B$15:$G$15)</f>
        <v>6.4205629432129996</v>
      </c>
      <c r="K134" s="10">
        <f ca="1">SUMPRODUCT($A134:$F134,Results!$B$16:$G$16)</f>
        <v>0.71363046604129732</v>
      </c>
      <c r="L134" s="10">
        <f ca="1">SUMPRODUCT($A134:$F134,Results!$B$17:$G$17)</f>
        <v>8.2839451850304613</v>
      </c>
      <c r="M134" s="10">
        <f ca="1">SUMPRODUCT($A134:$F134,Results!$B$18:$G$18)</f>
        <v>-0.75529723650739622</v>
      </c>
      <c r="N134" s="10">
        <f ca="1">SUMPRODUCT($A134:$F134,Results!$B$19:$G$19)</f>
        <v>-3.1594621143100747</v>
      </c>
      <c r="O134" s="10">
        <f ca="1">SUMPRODUCT($A134:$F134,Results!$B$20:$G$20)</f>
        <v>7.6197785428553058</v>
      </c>
      <c r="P134" s="10" cm="1">
        <f t="array" aca="1" ref="P134" ca="1">SUMPRODUCT(J134:O134,TRANSPOSE(BL$20:BL$25))+$AD$20-$BL$27</f>
        <v>10.999311282947225</v>
      </c>
      <c r="Q134" s="10" cm="1">
        <f t="array" aca="1" ref="Q134" ca="1">SUMPRODUCT(J134:O134,TRANSPOSE(ES$20:ES$25))+$AD$20-$ES$27</f>
        <v>11.722521885680806</v>
      </c>
      <c r="R134" s="10">
        <f ca="1">I134-Results!$E$5*H134</f>
        <v>11.413895600963992</v>
      </c>
      <c r="S134" s="10" cm="1">
        <f t="array" aca="1" ref="S134" ca="1">SUMPRODUCT(J134:O134,TRANSPOSE(AR$28:AR$33))+$AD$20-$AC$26</f>
        <v>9.8300103711922642</v>
      </c>
      <c r="T134" s="10">
        <f ca="1">SUMPRODUCT(J134:O134,Results!K$9:P$9)</f>
        <v>11.508604967558972</v>
      </c>
      <c r="U134" s="10">
        <f ca="1">SUMPRODUCT(J134:O134,Results!K$9:P$9)+$AD$20-$AC$31</f>
        <v>11.611621372444793</v>
      </c>
      <c r="V134" s="10">
        <f t="shared" ca="1" si="99"/>
        <v>-6.3789143989450219</v>
      </c>
      <c r="W134" s="10">
        <f t="shared" ca="1" si="100"/>
        <v>-7.1021250016786022</v>
      </c>
      <c r="X134" s="10">
        <f t="shared" ca="1" si="101"/>
        <v>-6.7934987169617882</v>
      </c>
      <c r="Y134" s="10">
        <f t="shared" ca="1" si="102"/>
        <v>-5.2096134871900608</v>
      </c>
      <c r="Z134" s="10">
        <f t="shared" ca="1" si="103"/>
        <v>-6.4520747102868663</v>
      </c>
      <c r="AA134" s="10">
        <f t="shared" ca="1" si="104"/>
        <v>-6.9912244884425894</v>
      </c>
    </row>
    <row r="135" spans="1:27">
      <c r="A135" s="6">
        <f ca="1">LN((RAND()^(-Results!$E$4))-1)</f>
        <v>0.16361581140696047</v>
      </c>
      <c r="B135" s="6">
        <f ca="1">LN((RAND()^(-Results!$E$4))-1)</f>
        <v>4.5881570897528574</v>
      </c>
      <c r="C135" s="6">
        <f ca="1">LN((RAND()^(-Results!$E$4))-1)</f>
        <v>-1.5101715696248914</v>
      </c>
      <c r="D135" s="6">
        <f ca="1">LN((RAND()^(-Results!$E$4))-1)</f>
        <v>3.6535865382128736</v>
      </c>
      <c r="E135" s="6">
        <f ca="1">LN((RAND()^(-Results!$E$4))-1)</f>
        <v>1.3375781770937514</v>
      </c>
      <c r="F135" s="6">
        <f ca="1">LN((RAND()^(-Results!$E$4))-1)</f>
        <v>1.6529191483029504</v>
      </c>
      <c r="G135" s="6">
        <f ca="1">LN((RAND()^(-Results!$E$4))-1)</f>
        <v>-1.6722959964992352</v>
      </c>
      <c r="H135" s="6">
        <f t="shared" ca="1" si="98"/>
        <v>-4.1278369597058333</v>
      </c>
      <c r="I135" s="10">
        <f ca="1">SUMPRODUCT(J135:O135,Results!B$12:G$12)+Results!$E$5*H135</f>
        <v>-19.860669226382015</v>
      </c>
      <c r="J135" s="10">
        <f ca="1">SUMPRODUCT($A135:$F135,Results!$B$15:$G$15)</f>
        <v>1.2162056393041989</v>
      </c>
      <c r="K135" s="10">
        <f ca="1">SUMPRODUCT($A135:$F135,Results!$B$16:$G$16)</f>
        <v>-0.10270848514209518</v>
      </c>
      <c r="L135" s="10">
        <f ca="1">SUMPRODUCT($A135:$F135,Results!$B$17:$G$17)</f>
        <v>7.4510254684451365</v>
      </c>
      <c r="M135" s="10">
        <f ca="1">SUMPRODUCT($A135:$F135,Results!$B$18:$G$18)</f>
        <v>-1.4389789341321</v>
      </c>
      <c r="N135" s="10">
        <f ca="1">SUMPRODUCT($A135:$F135,Results!$B$19:$G$19)</f>
        <v>-13.025043967518368</v>
      </c>
      <c r="O135" s="10">
        <f ca="1">SUMPRODUCT($A135:$F135,Results!$B$20:$G$20)</f>
        <v>7.5287266473216663</v>
      </c>
      <c r="P135" s="10" cm="1">
        <f t="array" aca="1" ref="P135" ca="1">SUMPRODUCT(J135:O135,TRANSPOSE(BL$20:BL$25))+$AD$20-$BL$27</f>
        <v>6.2385486235637906</v>
      </c>
      <c r="Q135" s="10" cm="1">
        <f t="array" aca="1" ref="Q135" ca="1">SUMPRODUCT(J135:O135,TRANSPOSE(ES$20:ES$25))+$AD$20-$ES$27</f>
        <v>4.7823425254778194</v>
      </c>
      <c r="R135" s="10">
        <f ca="1">I135-Results!$E$5*H135</f>
        <v>4.9063525318529848</v>
      </c>
      <c r="S135" s="10" cm="1">
        <f t="array" aca="1" ref="S135" ca="1">SUMPRODUCT(J135:O135,TRANSPOSE(AR$28:AR$33))+$AD$20-$AC$26</f>
        <v>9.0100233558441882</v>
      </c>
      <c r="T135" s="10">
        <f ca="1">SUMPRODUCT(J135:O135,Results!K$9:P$9)</f>
        <v>4.3977294956368631</v>
      </c>
      <c r="U135" s="10">
        <f ca="1">SUMPRODUCT(J135:O135,Results!K$9:P$9)+$AD$20-$AC$31</f>
        <v>4.5007459005226824</v>
      </c>
      <c r="V135" s="10">
        <f t="shared" ca="1" si="99"/>
        <v>-26.099217849945806</v>
      </c>
      <c r="W135" s="10">
        <f t="shared" ca="1" si="100"/>
        <v>-24.643011751859834</v>
      </c>
      <c r="X135" s="10">
        <f t="shared" ca="1" si="101"/>
        <v>-24.767021758235</v>
      </c>
      <c r="Y135" s="10">
        <f t="shared" ca="1" si="102"/>
        <v>-28.870692582226205</v>
      </c>
      <c r="Z135" s="10">
        <f t="shared" ca="1" si="103"/>
        <v>-30.933140820671085</v>
      </c>
      <c r="AA135" s="10">
        <f t="shared" ca="1" si="104"/>
        <v>-24.361415126904696</v>
      </c>
    </row>
    <row r="136" spans="1:27">
      <c r="A136" s="6">
        <f ca="1">LN((RAND()^(-Results!$E$4))-1)</f>
        <v>1.9006171360404698</v>
      </c>
      <c r="B136" s="6">
        <f ca="1">LN((RAND()^(-Results!$E$4))-1)</f>
        <v>0.57882546227675469</v>
      </c>
      <c r="C136" s="6">
        <f ca="1">LN((RAND()^(-Results!$E$4))-1)</f>
        <v>0.9856701029504078</v>
      </c>
      <c r="D136" s="6">
        <f ca="1">LN((RAND()^(-Results!$E$4))-1)</f>
        <v>1.9037780842994254</v>
      </c>
      <c r="E136" s="6">
        <f ca="1">LN((RAND()^(-Results!$E$4))-1)</f>
        <v>-0.51476167992684352</v>
      </c>
      <c r="F136" s="6">
        <f ca="1">LN((RAND()^(-Results!$E$4))-1)</f>
        <v>7.5795957711332349</v>
      </c>
      <c r="G136" s="6">
        <f ca="1">LN((RAND()^(-Results!$E$4))-1)</f>
        <v>2.8291851583432703</v>
      </c>
      <c r="H136" s="6">
        <f t="shared" ca="1" si="98"/>
        <v>0.3736441951366718</v>
      </c>
      <c r="I136" s="10">
        <f ca="1">SUMPRODUCT(J136:O136,Results!B$12:G$12)+Results!$E$5*H136</f>
        <v>-13.258504429017666</v>
      </c>
      <c r="J136" s="10">
        <f ca="1">SUMPRODUCT($A136:$F136,Results!$B$15:$G$15)</f>
        <v>4.9813345010935208</v>
      </c>
      <c r="K136" s="10">
        <f ca="1">SUMPRODUCT($A136:$F136,Results!$B$16:$G$16)</f>
        <v>42.203302643907399</v>
      </c>
      <c r="L136" s="10">
        <f ca="1">SUMPRODUCT($A136:$F136,Results!$B$17:$G$17)</f>
        <v>-4.0903650273283993</v>
      </c>
      <c r="M136" s="10">
        <f ca="1">SUMPRODUCT($A136:$F136,Results!$B$18:$G$18)</f>
        <v>-3.3629859929889339</v>
      </c>
      <c r="N136" s="10">
        <f ca="1">SUMPRODUCT($A136:$F136,Results!$B$19:$G$19)</f>
        <v>5.2727030534543999</v>
      </c>
      <c r="O136" s="10">
        <f ca="1">SUMPRODUCT($A136:$F136,Results!$B$20:$G$20)</f>
        <v>11.963257808773033</v>
      </c>
      <c r="P136" s="10" cm="1">
        <f t="array" aca="1" ref="P136" ca="1">SUMPRODUCT(J136:O136,TRANSPOSE(BL$20:BL$25))+$AD$20-$BL$27</f>
        <v>-15.703970720789215</v>
      </c>
      <c r="Q136" s="10" cm="1">
        <f t="array" aca="1" ref="Q136" ca="1">SUMPRODUCT(J136:O136,TRANSPOSE(ES$20:ES$25))+$AD$20-$ES$27</f>
        <v>-17.418830461408742</v>
      </c>
      <c r="R136" s="10">
        <f ca="1">I136-Results!$E$5*H136</f>
        <v>-15.500369599837697</v>
      </c>
      <c r="S136" s="10" cm="1">
        <f t="array" aca="1" ref="S136" ca="1">SUMPRODUCT(J136:O136,TRANSPOSE(AR$28:AR$33))+$AD$20-$AC$26</f>
        <v>-12.002634660912145</v>
      </c>
      <c r="T136" s="10">
        <f ca="1">SUMPRODUCT(J136:O136,Results!K$9:P$9)</f>
        <v>-16.857538835863771</v>
      </c>
      <c r="U136" s="10">
        <f ca="1">SUMPRODUCT(J136:O136,Results!K$9:P$9)+$AD$20-$AC$31</f>
        <v>-16.75452243097795</v>
      </c>
      <c r="V136" s="10">
        <f t="shared" ca="1" si="99"/>
        <v>2.4454662917715488</v>
      </c>
      <c r="W136" s="10">
        <f t="shared" ca="1" si="100"/>
        <v>4.160326032391076</v>
      </c>
      <c r="X136" s="10">
        <f t="shared" ca="1" si="101"/>
        <v>2.2418651708200308</v>
      </c>
      <c r="Y136" s="10">
        <f t="shared" ca="1" si="102"/>
        <v>-1.2558697681055211</v>
      </c>
      <c r="Z136" s="10">
        <f t="shared" ca="1" si="103"/>
        <v>-24.330976023306736</v>
      </c>
      <c r="AA136" s="10">
        <f t="shared" ca="1" si="104"/>
        <v>3.4960180019602838</v>
      </c>
    </row>
    <row r="137" spans="1:27">
      <c r="A137" s="6">
        <f ca="1">LN((RAND()^(-Results!$E$4))-1)</f>
        <v>-0.1815630864431885</v>
      </c>
      <c r="B137" s="6">
        <f ca="1">LN((RAND()^(-Results!$E$4))-1)</f>
        <v>1.2439027219413685</v>
      </c>
      <c r="C137" s="6">
        <f ca="1">LN((RAND()^(-Results!$E$4))-1)</f>
        <v>-0.33295834876919828</v>
      </c>
      <c r="D137" s="6">
        <f ca="1">LN((RAND()^(-Results!$E$4))-1)</f>
        <v>4.4727100546285614</v>
      </c>
      <c r="E137" s="6">
        <f ca="1">LN((RAND()^(-Results!$E$4))-1)</f>
        <v>5.0536397684815855</v>
      </c>
      <c r="F137" s="6">
        <f ca="1">LN((RAND()^(-Results!$E$4))-1)</f>
        <v>1.0831648299506758</v>
      </c>
      <c r="G137" s="6">
        <f ca="1">LN((RAND()^(-Results!$E$4))-1)</f>
        <v>0.21578034513696992</v>
      </c>
      <c r="H137" s="6">
        <f t="shared" ca="1" si="98"/>
        <v>-2.2397606180696288</v>
      </c>
      <c r="I137" s="10">
        <f ca="1">SUMPRODUCT(J137:O137,Results!B$12:G$12)+Results!$E$5*H137</f>
        <v>-37.871679563375324</v>
      </c>
      <c r="J137" s="10">
        <f ca="1">SUMPRODUCT($A137:$F137,Results!$B$15:$G$15)</f>
        <v>-11.148894414793075</v>
      </c>
      <c r="K137" s="10">
        <f ca="1">SUMPRODUCT($A137:$F137,Results!$B$16:$G$16)</f>
        <v>5.4862514996172838</v>
      </c>
      <c r="L137" s="10">
        <f ca="1">SUMPRODUCT($A137:$F137,Results!$B$17:$G$17)</f>
        <v>0.36875293974605139</v>
      </c>
      <c r="M137" s="10">
        <f ca="1">SUMPRODUCT($A137:$F137,Results!$B$18:$G$18)</f>
        <v>-4.0139981424131967</v>
      </c>
      <c r="N137" s="10">
        <f ca="1">SUMPRODUCT($A137:$F137,Results!$B$19:$G$19)</f>
        <v>10.540578203677116</v>
      </c>
      <c r="O137" s="10">
        <f ca="1">SUMPRODUCT($A137:$F137,Results!$B$20:$G$20)</f>
        <v>12.31975097143091</v>
      </c>
      <c r="P137" s="10" cm="1">
        <f t="array" aca="1" ref="P137" ca="1">SUMPRODUCT(J137:O137,TRANSPOSE(BL$20:BL$25))+$AD$20-$BL$27</f>
        <v>-23.037555283863412</v>
      </c>
      <c r="Q137" s="10" cm="1">
        <f t="array" aca="1" ref="Q137" ca="1">SUMPRODUCT(J137:O137,TRANSPOSE(ES$20:ES$25))+$AD$20-$ES$27</f>
        <v>-24.389391515269324</v>
      </c>
      <c r="R137" s="10">
        <f ca="1">I137-Results!$E$5*H137</f>
        <v>-24.433115854957549</v>
      </c>
      <c r="S137" s="10" cm="1">
        <f t="array" aca="1" ref="S137" ca="1">SUMPRODUCT(J137:O137,TRANSPOSE(AR$28:AR$33))+$AD$20-$AC$26</f>
        <v>-21.793908600730575</v>
      </c>
      <c r="T137" s="10">
        <f ca="1">SUMPRODUCT(J137:O137,Results!K$9:P$9)</f>
        <v>-25.241770676496209</v>
      </c>
      <c r="U137" s="10">
        <f ca="1">SUMPRODUCT(J137:O137,Results!K$9:P$9)+$AD$20-$AC$31</f>
        <v>-25.138754271610388</v>
      </c>
      <c r="V137" s="10">
        <f t="shared" ca="1" si="99"/>
        <v>-14.834124279511911</v>
      </c>
      <c r="W137" s="10">
        <f t="shared" ca="1" si="100"/>
        <v>-13.482288048106</v>
      </c>
      <c r="X137" s="10">
        <f t="shared" ca="1" si="101"/>
        <v>-13.438563708417774</v>
      </c>
      <c r="Y137" s="10">
        <f t="shared" ca="1" si="102"/>
        <v>-16.077770962644749</v>
      </c>
      <c r="Z137" s="10">
        <f t="shared" ca="1" si="103"/>
        <v>-48.944151157664393</v>
      </c>
      <c r="AA137" s="10">
        <f t="shared" ca="1" si="104"/>
        <v>-12.732925291764936</v>
      </c>
    </row>
    <row r="138" spans="1:27">
      <c r="A138" s="6">
        <f ca="1">LN((RAND()^(-Results!$E$4))-1)</f>
        <v>5.93762716114973</v>
      </c>
      <c r="B138" s="6">
        <f ca="1">LN((RAND()^(-Results!$E$4))-1)</f>
        <v>3.5833838290172442</v>
      </c>
      <c r="C138" s="6">
        <f ca="1">LN((RAND()^(-Results!$E$4))-1)</f>
        <v>6.0785433537705558</v>
      </c>
      <c r="D138" s="6">
        <f ca="1">LN((RAND()^(-Results!$E$4))-1)</f>
        <v>0.95632234282768669</v>
      </c>
      <c r="E138" s="6">
        <f ca="1">LN((RAND()^(-Results!$E$4))-1)</f>
        <v>0.82305750925097276</v>
      </c>
      <c r="F138" s="6">
        <f ca="1">LN((RAND()^(-Results!$E$4))-1)</f>
        <v>6.5427082172502242</v>
      </c>
      <c r="G138" s="6">
        <f ca="1">LN((RAND()^(-Results!$E$4))-1)</f>
        <v>6.2683265328257392</v>
      </c>
      <c r="H138" s="6">
        <f t="shared" ca="1" si="98"/>
        <v>3.8127855696191406</v>
      </c>
      <c r="I138" s="10">
        <f ca="1">SUMPRODUCT(J138:O138,Results!B$12:G$12)+Results!$E$5*H138</f>
        <v>60.599121063240887</v>
      </c>
      <c r="J138" s="10">
        <f ca="1">SUMPRODUCT($A138:$F138,Results!$B$15:$G$15)</f>
        <v>34.275157155769691</v>
      </c>
      <c r="K138" s="10">
        <f ca="1">SUMPRODUCT($A138:$F138,Results!$B$16:$G$16)</f>
        <v>56.033599082662761</v>
      </c>
      <c r="L138" s="10">
        <f ca="1">SUMPRODUCT($A138:$F138,Results!$B$17:$G$17)</f>
        <v>8.0818816239529632</v>
      </c>
      <c r="M138" s="10">
        <f ca="1">SUMPRODUCT($A138:$F138,Results!$B$18:$G$18)</f>
        <v>4.149014635214626</v>
      </c>
      <c r="N138" s="10">
        <f ca="1">SUMPRODUCT($A138:$F138,Results!$B$19:$G$19)</f>
        <v>-3.6627112571690326</v>
      </c>
      <c r="O138" s="10">
        <f ca="1">SUMPRODUCT($A138:$F138,Results!$B$20:$G$20)</f>
        <v>4.7161387137020139</v>
      </c>
      <c r="P138" s="10" cm="1">
        <f t="array" aca="1" ref="P138" ca="1">SUMPRODUCT(J138:O138,TRANSPOSE(BL$20:BL$25))+$AD$20-$BL$27</f>
        <v>36.538150427027723</v>
      </c>
      <c r="Q138" s="10" cm="1">
        <f t="array" aca="1" ref="Q138" ca="1">SUMPRODUCT(J138:O138,TRANSPOSE(ES$20:ES$25))+$AD$20-$ES$27</f>
        <v>37.239290299936549</v>
      </c>
      <c r="R138" s="10">
        <f ca="1">I138-Results!$E$5*H138</f>
        <v>37.722407645526047</v>
      </c>
      <c r="S138" s="10" cm="1">
        <f t="array" aca="1" ref="S138" ca="1">SUMPRODUCT(J138:O138,TRANSPOSE(AR$28:AR$33))+$AD$20-$AC$26</f>
        <v>35.626975536557303</v>
      </c>
      <c r="T138" s="10">
        <f ca="1">SUMPRODUCT(J138:O138,Results!K$9:P$9)</f>
        <v>37.904796752337134</v>
      </c>
      <c r="U138" s="10">
        <f ca="1">SUMPRODUCT(J138:O138,Results!K$9:P$9)+$AD$20-$AC$31</f>
        <v>38.007813157222955</v>
      </c>
      <c r="V138" s="10">
        <f t="shared" ca="1" si="99"/>
        <v>24.060970636213163</v>
      </c>
      <c r="W138" s="10">
        <f t="shared" ca="1" si="100"/>
        <v>23.359830763304338</v>
      </c>
      <c r="X138" s="10">
        <f t="shared" ca="1" si="101"/>
        <v>22.876713417714839</v>
      </c>
      <c r="Y138" s="10">
        <f t="shared" ca="1" si="102"/>
        <v>24.972145526683583</v>
      </c>
      <c r="Z138" s="10">
        <f t="shared" ca="1" si="103"/>
        <v>49.526649468951817</v>
      </c>
      <c r="AA138" s="10">
        <f t="shared" ca="1" si="104"/>
        <v>22.591307906017931</v>
      </c>
    </row>
    <row r="139" spans="1:27">
      <c r="A139" s="6">
        <f ca="1">LN((RAND()^(-Results!$E$4))-1)</f>
        <v>2.1773028109247163</v>
      </c>
      <c r="B139" s="6">
        <f ca="1">LN((RAND()^(-Results!$E$4))-1)</f>
        <v>0.90974745728100204</v>
      </c>
      <c r="C139" s="6">
        <f ca="1">LN((RAND()^(-Results!$E$4))-1)</f>
        <v>0.50447404056884626</v>
      </c>
      <c r="D139" s="6">
        <f ca="1">LN((RAND()^(-Results!$E$4))-1)</f>
        <v>0.61832929412679072</v>
      </c>
      <c r="E139" s="6">
        <f ca="1">LN((RAND()^(-Results!$E$4))-1)</f>
        <v>7.1195379656562876</v>
      </c>
      <c r="F139" s="6">
        <f ca="1">LN((RAND()^(-Results!$E$4))-1)</f>
        <v>4.4229327423141918</v>
      </c>
      <c r="G139" s="6">
        <f ca="1">LN((RAND()^(-Results!$E$4))-1)</f>
        <v>-0.2215780852849708</v>
      </c>
      <c r="H139" s="6">
        <f t="shared" ca="1" si="98"/>
        <v>-2.6771190484915692</v>
      </c>
      <c r="I139" s="10">
        <f ca="1">SUMPRODUCT(J139:O139,Results!B$12:G$12)+Results!$E$5*H139</f>
        <v>-24.252077826178692</v>
      </c>
      <c r="J139" s="10">
        <f ca="1">SUMPRODUCT($A139:$F139,Results!$B$15:$G$15)</f>
        <v>0.19143756129678108</v>
      </c>
      <c r="K139" s="10">
        <f ca="1">SUMPRODUCT($A139:$F139,Results!$B$16:$G$16)</f>
        <v>41.851367955784127</v>
      </c>
      <c r="L139" s="10">
        <f ca="1">SUMPRODUCT($A139:$F139,Results!$B$17:$G$17)</f>
        <v>-4.2623076518233365</v>
      </c>
      <c r="M139" s="10">
        <f ca="1">SUMPRODUCT($A139:$F139,Results!$B$18:$G$18)</f>
        <v>2.5395578019628724</v>
      </c>
      <c r="N139" s="10">
        <f ca="1">SUMPRODUCT($A139:$F139,Results!$B$19:$G$19)</f>
        <v>18.811579193054818</v>
      </c>
      <c r="O139" s="10">
        <f ca="1">SUMPRODUCT($A139:$F139,Results!$B$20:$G$20)</f>
        <v>-4.4252549021923278</v>
      </c>
      <c r="P139" s="10" cm="1">
        <f t="array" aca="1" ref="P139" ca="1">SUMPRODUCT(J139:O139,TRANSPOSE(BL$20:BL$25))+$AD$20-$BL$27</f>
        <v>-6.1985736287995792</v>
      </c>
      <c r="Q139" s="10" cm="1">
        <f t="array" aca="1" ref="Q139" ca="1">SUMPRODUCT(J139:O139,TRANSPOSE(ES$20:ES$25))+$AD$20-$ES$27</f>
        <v>-7.7737126020951255</v>
      </c>
      <c r="R139" s="10">
        <f ca="1">I139-Results!$E$5*H139</f>
        <v>-8.1893635352292762</v>
      </c>
      <c r="S139" s="10" cm="1">
        <f t="array" aca="1" ref="S139" ca="1">SUMPRODUCT(J139:O139,TRANSPOSE(AR$28:AR$33))+$AD$20-$AC$26</f>
        <v>-6.9697668724017898</v>
      </c>
      <c r="T139" s="10">
        <f ca="1">SUMPRODUCT(J139:O139,Results!K$9:P$9)</f>
        <v>-8.493786470524828</v>
      </c>
      <c r="U139" s="10">
        <f ca="1">SUMPRODUCT(J139:O139,Results!K$9:P$9)+$AD$20-$AC$31</f>
        <v>-8.3907700656390087</v>
      </c>
      <c r="V139" s="10">
        <f t="shared" ca="1" si="99"/>
        <v>-18.053504197379112</v>
      </c>
      <c r="W139" s="10">
        <f t="shared" ca="1" si="100"/>
        <v>-16.478365224083568</v>
      </c>
      <c r="X139" s="10">
        <f t="shared" ca="1" si="101"/>
        <v>-16.062714290949415</v>
      </c>
      <c r="Y139" s="10">
        <f t="shared" ca="1" si="102"/>
        <v>-17.2823109537769</v>
      </c>
      <c r="Z139" s="10">
        <f t="shared" ca="1" si="103"/>
        <v>-35.324549420467761</v>
      </c>
      <c r="AA139" s="10">
        <f t="shared" ca="1" si="104"/>
        <v>-15.861307760539683</v>
      </c>
    </row>
    <row r="140" spans="1:27">
      <c r="A140" s="6">
        <f ca="1">LN((RAND()^(-Results!$E$4))-1)</f>
        <v>-2.3705890345458593</v>
      </c>
      <c r="B140" s="6">
        <f ca="1">LN((RAND()^(-Results!$E$4))-1)</f>
        <v>4.2287949269002514</v>
      </c>
      <c r="C140" s="6">
        <f ca="1">LN((RAND()^(-Results!$E$4))-1)</f>
        <v>6.5771932434421005</v>
      </c>
      <c r="D140" s="6">
        <f ca="1">LN((RAND()^(-Results!$E$4))-1)</f>
        <v>-0.78064496417906037</v>
      </c>
      <c r="E140" s="6">
        <f ca="1">LN((RAND()^(-Results!$E$4))-1)</f>
        <v>4.2506451137757919</v>
      </c>
      <c r="F140" s="6">
        <f ca="1">LN((RAND()^(-Results!$E$4))-1)</f>
        <v>-3.8875167034564808</v>
      </c>
      <c r="G140" s="6">
        <f ca="1">LN((RAND()^(-Results!$E$4))-1)</f>
        <v>0.73672369520300351</v>
      </c>
      <c r="H140" s="6">
        <f t="shared" ca="1" si="98"/>
        <v>-1.7188172680035949</v>
      </c>
      <c r="I140" s="10">
        <f ca="1">SUMPRODUCT(J140:O140,Results!B$12:G$12)+Results!$E$5*H140</f>
        <v>27.008018885612088</v>
      </c>
      <c r="J140" s="10">
        <f ca="1">SUMPRODUCT($A140:$F140,Results!$B$15:$G$15)</f>
        <v>20.669163530435807</v>
      </c>
      <c r="K140" s="10">
        <f ca="1">SUMPRODUCT($A140:$F140,Results!$B$16:$G$16)</f>
        <v>-19.385310460830262</v>
      </c>
      <c r="L140" s="10">
        <f ca="1">SUMPRODUCT($A140:$F140,Results!$B$17:$G$17)</f>
        <v>8.4573626679664855</v>
      </c>
      <c r="M140" s="10">
        <f ca="1">SUMPRODUCT($A140:$F140,Results!$B$18:$G$18)</f>
        <v>13.03699590763717</v>
      </c>
      <c r="N140" s="10">
        <f ca="1">SUMPRODUCT($A140:$F140,Results!$B$19:$G$19)</f>
        <v>-17.953396464331341</v>
      </c>
      <c r="O140" s="10">
        <f ca="1">SUMPRODUCT($A140:$F140,Results!$B$20:$G$20)</f>
        <v>-6.7233540698605569</v>
      </c>
      <c r="P140" s="10" cm="1">
        <f t="array" aca="1" ref="P140" ca="1">SUMPRODUCT(J140:O140,TRANSPOSE(BL$20:BL$25))+$AD$20-$BL$27</f>
        <v>40.645597997356326</v>
      </c>
      <c r="Q140" s="10" cm="1">
        <f t="array" aca="1" ref="Q140" ca="1">SUMPRODUCT(J140:O140,TRANSPOSE(ES$20:ES$25))+$AD$20-$ES$27</f>
        <v>40.502487851527825</v>
      </c>
      <c r="R140" s="10">
        <f ca="1">I140-Results!$E$5*H140</f>
        <v>37.32092249363366</v>
      </c>
      <c r="S140" s="10" cm="1">
        <f t="array" aca="1" ref="S140" ca="1">SUMPRODUCT(J140:O140,TRANSPOSE(AR$28:AR$33))+$AD$20-$AC$26</f>
        <v>48.262953285151511</v>
      </c>
      <c r="T140" s="10">
        <f ca="1">SUMPRODUCT(J140:O140,Results!K$9:P$9)</f>
        <v>39.631419295960264</v>
      </c>
      <c r="U140" s="10">
        <f ca="1">SUMPRODUCT(J140:O140,Results!K$9:P$9)+$AD$20-$AC$31</f>
        <v>39.734435700846085</v>
      </c>
      <c r="V140" s="10">
        <f t="shared" ca="1" si="99"/>
        <v>-13.637579111744238</v>
      </c>
      <c r="W140" s="10">
        <f t="shared" ca="1" si="100"/>
        <v>-13.494468965915736</v>
      </c>
      <c r="X140" s="10">
        <f t="shared" ca="1" si="101"/>
        <v>-10.312903608021571</v>
      </c>
      <c r="Y140" s="10">
        <f t="shared" ca="1" si="102"/>
        <v>-21.254934399539422</v>
      </c>
      <c r="Z140" s="10">
        <f t="shared" ca="1" si="103"/>
        <v>15.935547291323019</v>
      </c>
      <c r="AA140" s="10">
        <f t="shared" ca="1" si="104"/>
        <v>-12.726416815233996</v>
      </c>
    </row>
    <row r="141" spans="1:27">
      <c r="A141" s="6">
        <f ca="1">LN((RAND()^(-Results!$E$4))-1)</f>
        <v>2.3625921941910297</v>
      </c>
      <c r="B141" s="6">
        <f ca="1">LN((RAND()^(-Results!$E$4))-1)</f>
        <v>2.8677077146335663</v>
      </c>
      <c r="C141" s="6">
        <f ca="1">LN((RAND()^(-Results!$E$4))-1)</f>
        <v>6.0669133638493431</v>
      </c>
      <c r="D141" s="6">
        <f ca="1">LN((RAND()^(-Results!$E$4))-1)</f>
        <v>0.48793799598508147</v>
      </c>
      <c r="E141" s="6">
        <f ca="1">LN((RAND()^(-Results!$E$4))-1)</f>
        <v>14.765269616682282</v>
      </c>
      <c r="F141" s="6">
        <f ca="1">LN((RAND()^(-Results!$E$4))-1)</f>
        <v>0.41540743855004519</v>
      </c>
      <c r="G141" s="6">
        <f ca="1">LN((RAND()^(-Results!$E$4))-1)</f>
        <v>3.8446454449386405</v>
      </c>
      <c r="H141" s="6">
        <f t="shared" ca="1" si="98"/>
        <v>1.3891044817320419</v>
      </c>
      <c r="I141" s="10">
        <f ca="1">SUMPRODUCT(J141:O141,Results!B$12:G$12)+Results!$E$5*H141</f>
        <v>25.083934840132063</v>
      </c>
      <c r="J141" s="10">
        <f ca="1">SUMPRODUCT($A141:$F141,Results!$B$15:$G$15)</f>
        <v>12.394273492679526</v>
      </c>
      <c r="K141" s="10">
        <f ca="1">SUMPRODUCT($A141:$F141,Results!$B$16:$G$16)</f>
        <v>37.83545368146158</v>
      </c>
      <c r="L141" s="10">
        <f ca="1">SUMPRODUCT($A141:$F141,Results!$B$17:$G$17)</f>
        <v>1.7712897926523654</v>
      </c>
      <c r="M141" s="10">
        <f ca="1">SUMPRODUCT($A141:$F141,Results!$B$18:$G$18)</f>
        <v>12.095109502438941</v>
      </c>
      <c r="N141" s="10">
        <f ca="1">SUMPRODUCT($A141:$F141,Results!$B$19:$G$19)</f>
        <v>23.166288442382569</v>
      </c>
      <c r="O141" s="10">
        <f ca="1">SUMPRODUCT($A141:$F141,Results!$B$20:$G$20)</f>
        <v>-12.127096844036565</v>
      </c>
      <c r="P141" s="10" cm="1">
        <f t="array" aca="1" ref="P141" ca="1">SUMPRODUCT(J141:O141,TRANSPOSE(BL$20:BL$25))+$AD$20-$BL$27</f>
        <v>21.135616918835652</v>
      </c>
      <c r="Q141" s="10" cm="1">
        <f t="array" aca="1" ref="Q141" ca="1">SUMPRODUCT(J141:O141,TRANSPOSE(ES$20:ES$25))+$AD$20-$ES$27</f>
        <v>20.360011941658083</v>
      </c>
      <c r="R141" s="10">
        <f ca="1">I141-Results!$E$5*H141</f>
        <v>16.749307949739812</v>
      </c>
      <c r="S141" s="10" cm="1">
        <f t="array" aca="1" ref="S141" ca="1">SUMPRODUCT(J141:O141,TRANSPOSE(AR$28:AR$33))+$AD$20-$AC$26</f>
        <v>19.627356849899066</v>
      </c>
      <c r="T141" s="10">
        <f ca="1">SUMPRODUCT(J141:O141,Results!K$9:P$9)</f>
        <v>18.347025139138978</v>
      </c>
      <c r="U141" s="10">
        <f ca="1">SUMPRODUCT(J141:O141,Results!K$9:P$9)+$AD$20-$AC$31</f>
        <v>18.450041544024799</v>
      </c>
      <c r="V141" s="10">
        <f t="shared" ca="1" si="99"/>
        <v>3.948317921296411</v>
      </c>
      <c r="W141" s="10">
        <f t="shared" ca="1" si="100"/>
        <v>4.7239228984739796</v>
      </c>
      <c r="X141" s="10">
        <f t="shared" ca="1" si="101"/>
        <v>8.3346268903922507</v>
      </c>
      <c r="Y141" s="10">
        <f t="shared" ca="1" si="102"/>
        <v>5.4565779902329972</v>
      </c>
      <c r="Z141" s="10">
        <f t="shared" ca="1" si="103"/>
        <v>14.011463245842993</v>
      </c>
      <c r="AA141" s="10">
        <f t="shared" ca="1" si="104"/>
        <v>6.6338932961072636</v>
      </c>
    </row>
    <row r="142" spans="1:27">
      <c r="A142" s="6">
        <f ca="1">LN((RAND()^(-Results!$E$4))-1)</f>
        <v>3.2398424311224718</v>
      </c>
      <c r="B142" s="6">
        <f ca="1">LN((RAND()^(-Results!$E$4))-1)</f>
        <v>3.0627844266928297</v>
      </c>
      <c r="C142" s="6">
        <f ca="1">LN((RAND()^(-Results!$E$4))-1)</f>
        <v>12.170298929594871</v>
      </c>
      <c r="D142" s="6">
        <f ca="1">LN((RAND()^(-Results!$E$4))-1)</f>
        <v>3.0069393264678395</v>
      </c>
      <c r="E142" s="6">
        <f ca="1">LN((RAND()^(-Results!$E$4))-1)</f>
        <v>1.3716199643609854</v>
      </c>
      <c r="F142" s="6">
        <f ca="1">LN((RAND()^(-Results!$E$4))-1)</f>
        <v>4.5191218592786448</v>
      </c>
      <c r="G142" s="6">
        <f ca="1">LN((RAND()^(-Results!$E$4))-1)</f>
        <v>1.907249463563119</v>
      </c>
      <c r="H142" s="6">
        <f t="shared" ca="1" si="98"/>
        <v>-0.54829149964347956</v>
      </c>
      <c r="I142" s="10">
        <f ca="1">SUMPRODUCT(J142:O142,Results!B$12:G$12)+Results!$E$5*H142</f>
        <v>23.949418289941807</v>
      </c>
      <c r="J142" s="10">
        <f ca="1">SUMPRODUCT($A142:$F142,Results!$B$15:$G$15)</f>
        <v>37.986970792568862</v>
      </c>
      <c r="K142" s="10">
        <f ca="1">SUMPRODUCT($A142:$F142,Results!$B$16:$G$16)</f>
        <v>38.735985118916538</v>
      </c>
      <c r="L142" s="10">
        <f ca="1">SUMPRODUCT($A142:$F142,Results!$B$17:$G$17)</f>
        <v>8.6237805939691299</v>
      </c>
      <c r="M142" s="10">
        <f ca="1">SUMPRODUCT($A142:$F142,Results!$B$18:$G$18)</f>
        <v>5.0481562922638981</v>
      </c>
      <c r="N142" s="10">
        <f ca="1">SUMPRODUCT($A142:$F142,Results!$B$19:$G$19)</f>
        <v>-5.0256056485929932</v>
      </c>
      <c r="O142" s="10">
        <f ca="1">SUMPRODUCT($A142:$F142,Results!$B$20:$G$20)</f>
        <v>20.447260007211391</v>
      </c>
      <c r="P142" s="10" cm="1">
        <f t="array" aca="1" ref="P142" ca="1">SUMPRODUCT(J142:O142,TRANSPOSE(BL$20:BL$25))+$AD$20-$BL$27</f>
        <v>26.844478466872715</v>
      </c>
      <c r="Q142" s="10" cm="1">
        <f t="array" aca="1" ref="Q142" ca="1">SUMPRODUCT(J142:O142,TRANSPOSE(ES$20:ES$25))+$AD$20-$ES$27</f>
        <v>27.534193016809816</v>
      </c>
      <c r="R142" s="10">
        <f ca="1">I142-Results!$E$5*H142</f>
        <v>27.239167287802683</v>
      </c>
      <c r="S142" s="10" cm="1">
        <f t="array" aca="1" ref="S142" ca="1">SUMPRODUCT(J142:O142,TRANSPOSE(AR$28:AR$33))+$AD$20-$AC$26</f>
        <v>32.738772878866229</v>
      </c>
      <c r="T142" s="10">
        <f ca="1">SUMPRODUCT(J142:O142,Results!K$9:P$9)</f>
        <v>27.925345192210692</v>
      </c>
      <c r="U142" s="10">
        <f ca="1">SUMPRODUCT(J142:O142,Results!K$9:P$9)+$AD$20-$AC$31</f>
        <v>28.028361597096513</v>
      </c>
      <c r="V142" s="10">
        <f t="shared" ca="1" si="99"/>
        <v>-2.8950601769309081</v>
      </c>
      <c r="W142" s="10">
        <f t="shared" ca="1" si="100"/>
        <v>-3.5847747268680088</v>
      </c>
      <c r="X142" s="10">
        <f t="shared" ca="1" si="101"/>
        <v>-3.289748997860876</v>
      </c>
      <c r="Y142" s="10">
        <f t="shared" ca="1" si="102"/>
        <v>-8.7893545889244216</v>
      </c>
      <c r="Z142" s="10">
        <f t="shared" ca="1" si="103"/>
        <v>12.876946695652737</v>
      </c>
      <c r="AA142" s="10">
        <f t="shared" ca="1" si="104"/>
        <v>-4.0789433071547059</v>
      </c>
    </row>
    <row r="143" spans="1:27">
      <c r="A143" s="6">
        <f ca="1">LN((RAND()^(-Results!$E$4))-1)</f>
        <v>1.7395660175855829</v>
      </c>
      <c r="B143" s="6">
        <f ca="1">LN((RAND()^(-Results!$E$4))-1)</f>
        <v>1.5289147126018627</v>
      </c>
      <c r="C143" s="6">
        <f ca="1">LN((RAND()^(-Results!$E$4))-1)</f>
        <v>-0.77429892999275152</v>
      </c>
      <c r="D143" s="6">
        <f ca="1">LN((RAND()^(-Results!$E$4))-1)</f>
        <v>4.6020656543422911</v>
      </c>
      <c r="E143" s="6">
        <f ca="1">LN((RAND()^(-Results!$E$4))-1)</f>
        <v>1.9067430807260446</v>
      </c>
      <c r="F143" s="6">
        <f ca="1">LN((RAND()^(-Results!$E$4))-1)</f>
        <v>7.7107116856502893</v>
      </c>
      <c r="G143" s="6">
        <f ca="1">LN((RAND()^(-Results!$E$4))-1)</f>
        <v>0.69978894237277223</v>
      </c>
      <c r="H143" s="6">
        <f t="shared" ca="1" si="98"/>
        <v>-1.7557520208338264</v>
      </c>
      <c r="I143" s="10">
        <f ca="1">SUMPRODUCT(J143:O143,Results!B$12:G$12)+Results!$E$5*H143</f>
        <v>-39.987697256834139</v>
      </c>
      <c r="J143" s="10">
        <f ca="1">SUMPRODUCT($A143:$F143,Results!$B$15:$G$15)</f>
        <v>-4.5489157822217603</v>
      </c>
      <c r="K143" s="10">
        <f ca="1">SUMPRODUCT($A143:$F143,Results!$B$16:$G$16)</f>
        <v>40.141209856635946</v>
      </c>
      <c r="L143" s="10">
        <f ca="1">SUMPRODUCT($A143:$F143,Results!$B$17:$G$17)</f>
        <v>-3.0298113031306171</v>
      </c>
      <c r="M143" s="10">
        <f ca="1">SUMPRODUCT($A143:$F143,Results!$B$18:$G$18)</f>
        <v>-6.7332643503755447</v>
      </c>
      <c r="N143" s="10">
        <f ca="1">SUMPRODUCT($A143:$F143,Results!$B$19:$G$19)</f>
        <v>9.2948548271283116</v>
      </c>
      <c r="O143" s="10">
        <f ca="1">SUMPRODUCT($A143:$F143,Results!$B$20:$G$20)</f>
        <v>17.910991593984647</v>
      </c>
      <c r="P143" s="10" cm="1">
        <f t="array" aca="1" ref="P143" ca="1">SUMPRODUCT(J143:O143,TRANSPOSE(BL$20:BL$25))+$AD$20-$BL$27</f>
        <v>-28.827370399787483</v>
      </c>
      <c r="Q143" s="10" cm="1">
        <f t="array" aca="1" ref="Q143" ca="1">SUMPRODUCT(J143:O143,TRANSPOSE(ES$20:ES$25))+$AD$20-$ES$27</f>
        <v>-31.38350693351877</v>
      </c>
      <c r="R143" s="10">
        <f ca="1">I143-Results!$E$5*H143</f>
        <v>-29.45318513183118</v>
      </c>
      <c r="S143" s="10" cm="1">
        <f t="array" aca="1" ref="S143" ca="1">SUMPRODUCT(J143:O143,TRANSPOSE(AR$28:AR$33))+$AD$20-$AC$26</f>
        <v>-25.807597539817891</v>
      </c>
      <c r="T143" s="10">
        <f ca="1">SUMPRODUCT(J143:O143,Results!K$9:P$9)</f>
        <v>-31.404175989346058</v>
      </c>
      <c r="U143" s="10">
        <f ca="1">SUMPRODUCT(J143:O143,Results!K$9:P$9)+$AD$20-$AC$31</f>
        <v>-31.301159584460237</v>
      </c>
      <c r="V143" s="10">
        <f t="shared" ca="1" si="99"/>
        <v>-11.160326857046655</v>
      </c>
      <c r="W143" s="10">
        <f t="shared" ca="1" si="100"/>
        <v>-8.6041903233153683</v>
      </c>
      <c r="X143" s="10">
        <f t="shared" ca="1" si="101"/>
        <v>-10.534512125002959</v>
      </c>
      <c r="Y143" s="10">
        <f t="shared" ca="1" si="102"/>
        <v>-14.180099717016247</v>
      </c>
      <c r="Z143" s="10">
        <f t="shared" ca="1" si="103"/>
        <v>-51.060168851123208</v>
      </c>
      <c r="AA143" s="10">
        <f t="shared" ca="1" si="104"/>
        <v>-8.6865376723739018</v>
      </c>
    </row>
    <row r="144" spans="1:27">
      <c r="A144" s="6">
        <f ca="1">LN((RAND()^(-Results!$E$4))-1)</f>
        <v>4.4496346501016886</v>
      </c>
      <c r="B144" s="6">
        <f ca="1">LN((RAND()^(-Results!$E$4))-1)</f>
        <v>6.8730990353740911</v>
      </c>
      <c r="C144" s="6">
        <f ca="1">LN((RAND()^(-Results!$E$4))-1)</f>
        <v>1.8827836690033772</v>
      </c>
      <c r="D144" s="6">
        <f ca="1">LN((RAND()^(-Results!$E$4))-1)</f>
        <v>7.2078027029535461</v>
      </c>
      <c r="E144" s="6">
        <f ca="1">LN((RAND()^(-Results!$E$4))-1)</f>
        <v>3.4625837364037464</v>
      </c>
      <c r="F144" s="6">
        <f ca="1">LN((RAND()^(-Results!$E$4))-1)</f>
        <v>2.3108046747440985</v>
      </c>
      <c r="G144" s="6">
        <f ca="1">LN((RAND()^(-Results!$E$4))-1)</f>
        <v>7.4842039463901733</v>
      </c>
      <c r="H144" s="6">
        <f t="shared" ca="1" si="98"/>
        <v>5.0286629831835743</v>
      </c>
      <c r="I144" s="10">
        <f ca="1">SUMPRODUCT(J144:O144,Results!B$12:G$12)+Results!$E$5*H144</f>
        <v>54.409531509003827</v>
      </c>
      <c r="J144" s="10">
        <f ca="1">SUMPRODUCT($A144:$F144,Results!$B$15:$G$15)</f>
        <v>15.415342941237707</v>
      </c>
      <c r="K144" s="10">
        <f ca="1">SUMPRODUCT($A144:$F144,Results!$B$16:$G$16)</f>
        <v>17.319760632513322</v>
      </c>
      <c r="L144" s="10">
        <f ca="1">SUMPRODUCT($A144:$F144,Results!$B$17:$G$17)</f>
        <v>18.172193478235947</v>
      </c>
      <c r="M144" s="10">
        <f ca="1">SUMPRODUCT($A144:$F144,Results!$B$18:$G$18)</f>
        <v>-3.1655927631494651</v>
      </c>
      <c r="N144" s="10">
        <f ca="1">SUMPRODUCT($A144:$F144,Results!$B$19:$G$19)</f>
        <v>-10.988128215200899</v>
      </c>
      <c r="O144" s="10">
        <f ca="1">SUMPRODUCT($A144:$F144,Results!$B$20:$G$20)</f>
        <v>18.266126010825587</v>
      </c>
      <c r="P144" s="10" cm="1">
        <f t="array" aca="1" ref="P144" ca="1">SUMPRODUCT(J144:O144,TRANSPOSE(BL$20:BL$25))+$AD$20-$BL$27</f>
        <v>24.019396404966727</v>
      </c>
      <c r="Q144" s="10" cm="1">
        <f t="array" aca="1" ref="Q144" ca="1">SUMPRODUCT(J144:O144,TRANSPOSE(ES$20:ES$25))+$AD$20-$ES$27</f>
        <v>24.237089263428679</v>
      </c>
      <c r="R144" s="10">
        <f ca="1">I144-Results!$E$5*H144</f>
        <v>24.237553609902381</v>
      </c>
      <c r="S144" s="10" cm="1">
        <f t="array" aca="1" ref="S144" ca="1">SUMPRODUCT(J144:O144,TRANSPOSE(AR$28:AR$33))+$AD$20-$AC$26</f>
        <v>21.293709526478935</v>
      </c>
      <c r="T144" s="10">
        <f ca="1">SUMPRODUCT(J144:O144,Results!K$9:P$9)</f>
        <v>23.747632023018305</v>
      </c>
      <c r="U144" s="10">
        <f ca="1">SUMPRODUCT(J144:O144,Results!K$9:P$9)+$AD$20-$AC$31</f>
        <v>23.850648427904126</v>
      </c>
      <c r="V144" s="10">
        <f t="shared" ca="1" si="99"/>
        <v>30.3901351040371</v>
      </c>
      <c r="W144" s="10">
        <f t="shared" ca="1" si="100"/>
        <v>30.172442245575148</v>
      </c>
      <c r="X144" s="10">
        <f t="shared" ca="1" si="101"/>
        <v>30.171977899101446</v>
      </c>
      <c r="Y144" s="10">
        <f t="shared" ca="1" si="102"/>
        <v>33.115821982524892</v>
      </c>
      <c r="Z144" s="10">
        <f t="shared" ca="1" si="103"/>
        <v>43.337059914714757</v>
      </c>
      <c r="AA144" s="10">
        <f t="shared" ca="1" si="104"/>
        <v>30.558883081099701</v>
      </c>
    </row>
    <row r="145" spans="1:27">
      <c r="A145" s="6">
        <f ca="1">LN((RAND()^(-Results!$E$4))-1)</f>
        <v>0.91708143291162236</v>
      </c>
      <c r="B145" s="6">
        <f ca="1">LN((RAND()^(-Results!$E$4))-1)</f>
        <v>1.3068967783363172</v>
      </c>
      <c r="C145" s="6">
        <f ca="1">LN((RAND()^(-Results!$E$4))-1)</f>
        <v>-1.3030256263840285</v>
      </c>
      <c r="D145" s="6">
        <f ca="1">LN((RAND()^(-Results!$E$4))-1)</f>
        <v>1.387785450951206</v>
      </c>
      <c r="E145" s="6">
        <f ca="1">LN((RAND()^(-Results!$E$4))-1)</f>
        <v>3.1472335648381558</v>
      </c>
      <c r="F145" s="6">
        <f ca="1">LN((RAND()^(-Results!$E$4))-1)</f>
        <v>0.11697857353155192</v>
      </c>
      <c r="G145" s="6">
        <f ca="1">LN((RAND()^(-Results!$E$4))-1)</f>
        <v>7.3156111663460903</v>
      </c>
      <c r="H145" s="6">
        <f t="shared" ca="1" si="98"/>
        <v>4.8600702031394913</v>
      </c>
      <c r="I145" s="10">
        <f ca="1">SUMPRODUCT(J145:O145,Results!B$12:G$12)+Results!$E$5*H145</f>
        <v>28.693813543014222</v>
      </c>
      <c r="J145" s="10">
        <f ca="1">SUMPRODUCT($A145:$F145,Results!$B$15:$G$15)</f>
        <v>-3.4809251970678137</v>
      </c>
      <c r="K145" s="10">
        <f ca="1">SUMPRODUCT($A145:$F145,Results!$B$16:$G$16)</f>
        <v>5.0631236326430411</v>
      </c>
      <c r="L145" s="10">
        <f ca="1">SUMPRODUCT($A145:$F145,Results!$B$17:$G$17)</f>
        <v>2.1396223009068924</v>
      </c>
      <c r="M145" s="10">
        <f ca="1">SUMPRODUCT($A145:$F145,Results!$B$18:$G$18)</f>
        <v>-0.49093987184928317</v>
      </c>
      <c r="N145" s="10">
        <f ca="1">SUMPRODUCT($A145:$F145,Results!$B$19:$G$19)</f>
        <v>4.1619539007703557</v>
      </c>
      <c r="O145" s="10">
        <f ca="1">SUMPRODUCT($A145:$F145,Results!$B$20:$G$20)</f>
        <v>-1.0452227631371183</v>
      </c>
      <c r="P145" s="10" cm="1">
        <f t="array" aca="1" ref="P145" ca="1">SUMPRODUCT(J145:O145,TRANSPOSE(BL$20:BL$25))+$AD$20-$BL$27</f>
        <v>-1.7826136872141518E-2</v>
      </c>
      <c r="Q145" s="10" cm="1">
        <f t="array" aca="1" ref="Q145" ca="1">SUMPRODUCT(J145:O145,TRANSPOSE(ES$20:ES$25))+$AD$20-$ES$27</f>
        <v>-0.21735858968912503</v>
      </c>
      <c r="R145" s="10">
        <f ca="1">I145-Results!$E$5*H145</f>
        <v>-0.46660767582272555</v>
      </c>
      <c r="S145" s="10" cm="1">
        <f t="array" aca="1" ref="S145" ca="1">SUMPRODUCT(J145:O145,TRANSPOSE(AR$28:AR$33))+$AD$20-$AC$26</f>
        <v>-1.7190808298270603</v>
      </c>
      <c r="T145" s="10">
        <f ca="1">SUMPRODUCT(J145:O145,Results!K$9:P$9)</f>
        <v>-0.61877124439564901</v>
      </c>
      <c r="U145" s="10">
        <f ca="1">SUMPRODUCT(J145:O145,Results!K$9:P$9)+$AD$20-$AC$31</f>
        <v>-0.51575483950982992</v>
      </c>
      <c r="V145" s="10">
        <f t="shared" ca="1" si="99"/>
        <v>28.711639679886364</v>
      </c>
      <c r="W145" s="10">
        <f t="shared" ca="1" si="100"/>
        <v>28.911172132703349</v>
      </c>
      <c r="X145" s="10">
        <f t="shared" ca="1" si="101"/>
        <v>29.160421218836948</v>
      </c>
      <c r="Y145" s="10">
        <f t="shared" ca="1" si="102"/>
        <v>30.412894372841283</v>
      </c>
      <c r="Z145" s="10">
        <f t="shared" ca="1" si="103"/>
        <v>17.621341948725153</v>
      </c>
      <c r="AA145" s="10">
        <f t="shared" ca="1" si="104"/>
        <v>29.209568382524054</v>
      </c>
    </row>
    <row r="146" spans="1:27">
      <c r="A146" s="6">
        <f ca="1">LN((RAND()^(-Results!$E$4))-1)</f>
        <v>-1.020883624457803</v>
      </c>
      <c r="B146" s="6">
        <f ca="1">LN((RAND()^(-Results!$E$4))-1)</f>
        <v>1.3327534309905646</v>
      </c>
      <c r="C146" s="6">
        <f ca="1">LN((RAND()^(-Results!$E$4))-1)</f>
        <v>4.3571582982866852</v>
      </c>
      <c r="D146" s="6">
        <f ca="1">LN((RAND()^(-Results!$E$4))-1)</f>
        <v>1.0310227882205611</v>
      </c>
      <c r="E146" s="6">
        <f ca="1">LN((RAND()^(-Results!$E$4))-1)</f>
        <v>9.0793229238871955</v>
      </c>
      <c r="F146" s="6">
        <f ca="1">LN((RAND()^(-Results!$E$4))-1)</f>
        <v>7.4999040772863683</v>
      </c>
      <c r="G146" s="6">
        <f ca="1">LN((RAND()^(-Results!$E$4))-1)</f>
        <v>-1.2086712162773938</v>
      </c>
      <c r="H146" s="6">
        <f t="shared" ca="1" si="98"/>
        <v>-3.6642121794839921</v>
      </c>
      <c r="I146" s="10">
        <f ca="1">SUMPRODUCT(J146:O146,Results!B$12:G$12)+Results!$E$5*H146</f>
        <v>-49.134165269796775</v>
      </c>
      <c r="J146" s="10">
        <f ca="1">SUMPRODUCT($A146:$F146,Results!$B$15:$G$15)</f>
        <v>2.1535451994500154</v>
      </c>
      <c r="K146" s="10">
        <f ca="1">SUMPRODUCT($A146:$F146,Results!$B$16:$G$16)</f>
        <v>51.355287868892646</v>
      </c>
      <c r="L146" s="10">
        <f ca="1">SUMPRODUCT($A146:$F146,Results!$B$17:$G$17)</f>
        <v>-11.164404632916629</v>
      </c>
      <c r="M146" s="10">
        <f ca="1">SUMPRODUCT($A146:$F146,Results!$B$18:$G$18)</f>
        <v>6.2915849022628656</v>
      </c>
      <c r="N146" s="10">
        <f ca="1">SUMPRODUCT($A146:$F146,Results!$B$19:$G$19)</f>
        <v>18.942815427856193</v>
      </c>
      <c r="O146" s="10">
        <f ca="1">SUMPRODUCT($A146:$F146,Results!$B$20:$G$20)</f>
        <v>2.8176364772842986</v>
      </c>
      <c r="P146" s="10" cm="1">
        <f t="array" aca="1" ref="P146" ca="1">SUMPRODUCT(J146:O146,TRANSPOSE(BL$20:BL$25))+$AD$20-$BL$27</f>
        <v>-21.848240571693751</v>
      </c>
      <c r="Q146" s="10" cm="1">
        <f t="array" aca="1" ref="Q146" ca="1">SUMPRODUCT(J146:O146,TRANSPOSE(ES$20:ES$25))+$AD$20-$ES$27</f>
        <v>-26.284229428502851</v>
      </c>
      <c r="R146" s="10">
        <f ca="1">I146-Results!$E$5*H146</f>
        <v>-27.148892192892824</v>
      </c>
      <c r="S146" s="10" cm="1">
        <f t="array" aca="1" ref="S146" ca="1">SUMPRODUCT(J146:O146,TRANSPOSE(AR$28:AR$33))+$AD$20-$AC$26</f>
        <v>-11.861171985930101</v>
      </c>
      <c r="T146" s="10">
        <f ca="1">SUMPRODUCT(J146:O146,Results!K$9:P$9)</f>
        <v>-27.455606545177272</v>
      </c>
      <c r="U146" s="10">
        <f ca="1">SUMPRODUCT(J146:O146,Results!K$9:P$9)+$AD$20-$AC$31</f>
        <v>-27.352590140291454</v>
      </c>
      <c r="V146" s="10">
        <f t="shared" ca="1" si="99"/>
        <v>-27.285924698103024</v>
      </c>
      <c r="W146" s="10">
        <f t="shared" ca="1" si="100"/>
        <v>-22.849935841293924</v>
      </c>
      <c r="X146" s="10">
        <f t="shared" ca="1" si="101"/>
        <v>-21.985273076903951</v>
      </c>
      <c r="Y146" s="10">
        <f t="shared" ca="1" si="102"/>
        <v>-37.272993283866676</v>
      </c>
      <c r="Z146" s="10">
        <f t="shared" ca="1" si="103"/>
        <v>-60.206636864085844</v>
      </c>
      <c r="AA146" s="10">
        <f t="shared" ca="1" si="104"/>
        <v>-21.78157512950532</v>
      </c>
    </row>
    <row r="147" spans="1:27">
      <c r="A147" s="6">
        <f ca="1">LN((RAND()^(-Results!$E$4))-1)</f>
        <v>0.35008358078716856</v>
      </c>
      <c r="B147" s="6">
        <f ca="1">LN((RAND()^(-Results!$E$4))-1)</f>
        <v>1.1920312102409307</v>
      </c>
      <c r="C147" s="6">
        <f ca="1">LN((RAND()^(-Results!$E$4))-1)</f>
        <v>1.3533516073334462</v>
      </c>
      <c r="D147" s="6">
        <f ca="1">LN((RAND()^(-Results!$E$4))-1)</f>
        <v>5.7648657909840759</v>
      </c>
      <c r="E147" s="6">
        <f ca="1">LN((RAND()^(-Results!$E$4))-1)</f>
        <v>2.3274942439553872</v>
      </c>
      <c r="F147" s="6">
        <f ca="1">LN((RAND()^(-Results!$E$4))-1)</f>
        <v>10.10192983076694</v>
      </c>
      <c r="G147" s="6">
        <f ca="1">LN((RAND()^(-Results!$E$4))-1)</f>
        <v>-0.22666476721951004</v>
      </c>
      <c r="H147" s="6">
        <f t="shared" ca="1" si="98"/>
        <v>-2.6822057304261087</v>
      </c>
      <c r="I147" s="10">
        <f ca="1">SUMPRODUCT(J147:O147,Results!B$12:G$12)+Results!$E$5*H147</f>
        <v>-63.585164238801632</v>
      </c>
      <c r="J147" s="10">
        <f ca="1">SUMPRODUCT($A147:$F147,Results!$B$15:$G$15)</f>
        <v>-5.465973831035285</v>
      </c>
      <c r="K147" s="10">
        <f ca="1">SUMPRODUCT($A147:$F147,Results!$B$16:$G$16)</f>
        <v>48.303954980246736</v>
      </c>
      <c r="L147" s="10">
        <f ca="1">SUMPRODUCT($A147:$F147,Results!$B$17:$G$17)</f>
        <v>-7.3562043003987769</v>
      </c>
      <c r="M147" s="10">
        <f ca="1">SUMPRODUCT($A147:$F147,Results!$B$18:$G$18)</f>
        <v>-7.3455689881518831</v>
      </c>
      <c r="N147" s="10">
        <f ca="1">SUMPRODUCT($A147:$F147,Results!$B$19:$G$19)</f>
        <v>12.173294489054399</v>
      </c>
      <c r="O147" s="10">
        <f ca="1">SUMPRODUCT($A147:$F147,Results!$B$20:$G$20)</f>
        <v>27.372450621473167</v>
      </c>
      <c r="P147" s="10" cm="1">
        <f t="array" aca="1" ref="P147" ca="1">SUMPRODUCT(J147:O147,TRANSPOSE(BL$20:BL$25))+$AD$20-$BL$27</f>
        <v>-45.718520450157477</v>
      </c>
      <c r="Q147" s="10" cm="1">
        <f t="array" aca="1" ref="Q147" ca="1">SUMPRODUCT(J147:O147,TRANSPOSE(ES$20:ES$25))+$AD$20-$ES$27</f>
        <v>-49.745731295880873</v>
      </c>
      <c r="R147" s="10">
        <f ca="1">I147-Results!$E$5*H147</f>
        <v>-47.49192985624498</v>
      </c>
      <c r="S147" s="10" cm="1">
        <f t="array" aca="1" ref="S147" ca="1">SUMPRODUCT(J147:O147,TRANSPOSE(AR$28:AR$33))+$AD$20-$AC$26</f>
        <v>-37.183409564084883</v>
      </c>
      <c r="T147" s="10">
        <f ca="1">SUMPRODUCT(J147:O147,Results!K$9:P$9)</f>
        <v>-49.857501559653087</v>
      </c>
      <c r="U147" s="10">
        <f ca="1">SUMPRODUCT(J147:O147,Results!K$9:P$9)+$AD$20-$AC$31</f>
        <v>-49.754485154767266</v>
      </c>
      <c r="V147" s="10">
        <f t="shared" ca="1" si="99"/>
        <v>-17.866643788644154</v>
      </c>
      <c r="W147" s="10">
        <f t="shared" ca="1" si="100"/>
        <v>-13.839432942920759</v>
      </c>
      <c r="X147" s="10">
        <f t="shared" ca="1" si="101"/>
        <v>-16.093234382556652</v>
      </c>
      <c r="Y147" s="10">
        <f t="shared" ca="1" si="102"/>
        <v>-26.401754674716749</v>
      </c>
      <c r="Z147" s="10">
        <f t="shared" ca="1" si="103"/>
        <v>-74.657635833090694</v>
      </c>
      <c r="AA147" s="10">
        <f t="shared" ca="1" si="104"/>
        <v>-13.830679084034365</v>
      </c>
    </row>
    <row r="148" spans="1:27">
      <c r="A148" s="6">
        <f ca="1">LN((RAND()^(-Results!$E$4))-1)</f>
        <v>4.4068991046005737</v>
      </c>
      <c r="B148" s="6">
        <f ca="1">LN((RAND()^(-Results!$E$4))-1)</f>
        <v>7.7489458875075883</v>
      </c>
      <c r="C148" s="6">
        <f ca="1">LN((RAND()^(-Results!$E$4))-1)</f>
        <v>13.218740568692883</v>
      </c>
      <c r="D148" s="6">
        <f ca="1">LN((RAND()^(-Results!$E$4))-1)</f>
        <v>9.9426611414617003</v>
      </c>
      <c r="E148" s="6">
        <f ca="1">LN((RAND()^(-Results!$E$4))-1)</f>
        <v>2.8039479861552326</v>
      </c>
      <c r="F148" s="6">
        <f ca="1">LN((RAND()^(-Results!$E$4))-1)</f>
        <v>6.5084336765148576</v>
      </c>
      <c r="G148" s="6">
        <f ca="1">LN((RAND()^(-Results!$E$4))-1)</f>
        <v>0.29483560780864121</v>
      </c>
      <c r="H148" s="6">
        <f t="shared" ca="1" si="98"/>
        <v>-2.1607053553979574</v>
      </c>
      <c r="I148" s="10">
        <f ca="1">SUMPRODUCT(J148:O148,Results!B$12:G$12)+Results!$E$5*H148</f>
        <v>12.147005938257825</v>
      </c>
      <c r="J148" s="10">
        <f ca="1">SUMPRODUCT($A148:$F148,Results!$B$15:$G$15)</f>
        <v>41.311440931406182</v>
      </c>
      <c r="K148" s="10">
        <f ca="1">SUMPRODUCT($A148:$F148,Results!$B$16:$G$16)</f>
        <v>40.942328028157668</v>
      </c>
      <c r="L148" s="10">
        <f ca="1">SUMPRODUCT($A148:$F148,Results!$B$17:$G$17)</f>
        <v>19.637456532411694</v>
      </c>
      <c r="M148" s="10">
        <f ca="1">SUMPRODUCT($A148:$F148,Results!$B$18:$G$18)</f>
        <v>-0.5281029810895902</v>
      </c>
      <c r="N148" s="10">
        <f ca="1">SUMPRODUCT($A148:$F148,Results!$B$19:$G$19)</f>
        <v>-14.925029270544851</v>
      </c>
      <c r="O148" s="10">
        <f ca="1">SUMPRODUCT($A148:$F148,Results!$B$20:$G$20)</f>
        <v>43.672187831971826</v>
      </c>
      <c r="P148" s="10" cm="1">
        <f t="array" aca="1" ref="P148" ca="1">SUMPRODUCT(J148:O148,TRANSPOSE(BL$20:BL$25))+$AD$20-$BL$27</f>
        <v>25.320429470250652</v>
      </c>
      <c r="Q148" s="10" cm="1">
        <f t="array" aca="1" ref="Q148" ca="1">SUMPRODUCT(J148:O148,TRANSPOSE(ES$20:ES$25))+$AD$20-$ES$27</f>
        <v>24.995796472677057</v>
      </c>
      <c r="R148" s="10">
        <f ca="1">I148-Results!$E$5*H148</f>
        <v>25.11123807064557</v>
      </c>
      <c r="S148" s="10" cm="1">
        <f t="array" aca="1" ref="S148" ca="1">SUMPRODUCT(J148:O148,TRANSPOSE(AR$28:AR$33))+$AD$20-$AC$26</f>
        <v>32.810929099352222</v>
      </c>
      <c r="T148" s="10">
        <f ca="1">SUMPRODUCT(J148:O148,Results!K$9:P$9)</f>
        <v>24.864366342084338</v>
      </c>
      <c r="U148" s="10">
        <f ca="1">SUMPRODUCT(J148:O148,Results!K$9:P$9)+$AD$20-$AC$31</f>
        <v>24.967382746970159</v>
      </c>
      <c r="V148" s="10">
        <f t="shared" ca="1" si="99"/>
        <v>-13.173423531992826</v>
      </c>
      <c r="W148" s="10">
        <f t="shared" ca="1" si="100"/>
        <v>-12.848790534419232</v>
      </c>
      <c r="X148" s="10">
        <f t="shared" ca="1" si="101"/>
        <v>-12.964232132387744</v>
      </c>
      <c r="Y148" s="10">
        <f t="shared" ca="1" si="102"/>
        <v>-20.663923161094395</v>
      </c>
      <c r="Z148" s="10">
        <f t="shared" ca="1" si="103"/>
        <v>1.0745343439687556</v>
      </c>
      <c r="AA148" s="10">
        <f t="shared" ca="1" si="104"/>
        <v>-12.820376808712334</v>
      </c>
    </row>
    <row r="149" spans="1:27">
      <c r="A149" s="6">
        <f ca="1">LN((RAND()^(-Results!$E$4))-1)</f>
        <v>-1.3885836127864544</v>
      </c>
      <c r="B149" s="6">
        <f ca="1">LN((RAND()^(-Results!$E$4))-1)</f>
        <v>5.5159822220039949</v>
      </c>
      <c r="C149" s="6">
        <f ca="1">LN((RAND()^(-Results!$E$4))-1)</f>
        <v>3.9321433821609215</v>
      </c>
      <c r="D149" s="6">
        <f ca="1">LN((RAND()^(-Results!$E$4))-1)</f>
        <v>0.2955686259326657</v>
      </c>
      <c r="E149" s="6">
        <f ca="1">LN((RAND()^(-Results!$E$4))-1)</f>
        <v>2.3983486173113975</v>
      </c>
      <c r="F149" s="6">
        <f ca="1">LN((RAND()^(-Results!$E$4))-1)</f>
        <v>6.2511036227982393</v>
      </c>
      <c r="G149" s="6">
        <f ca="1">LN((RAND()^(-Results!$E$4))-1)</f>
        <v>-5.4541983291779985</v>
      </c>
      <c r="H149" s="6">
        <f t="shared" ca="1" si="98"/>
        <v>-7.9097392923845966</v>
      </c>
      <c r="I149" s="10">
        <f ca="1">SUMPRODUCT(J149:O149,Results!B$12:G$12)+Results!$E$5*H149</f>
        <v>-32.869264061852725</v>
      </c>
      <c r="J149" s="10">
        <f ca="1">SUMPRODUCT($A149:$F149,Results!$B$15:$G$15)</f>
        <v>19.947406484090081</v>
      </c>
      <c r="K149" s="10">
        <f ca="1">SUMPRODUCT($A149:$F149,Results!$B$16:$G$16)</f>
        <v>28.073037519873758</v>
      </c>
      <c r="L149" s="10">
        <f ca="1">SUMPRODUCT($A149:$F149,Results!$B$17:$G$17)</f>
        <v>0.59572565283588297</v>
      </c>
      <c r="M149" s="10">
        <f ca="1">SUMPRODUCT($A149:$F149,Results!$B$18:$G$18)</f>
        <v>9.1298781711589534</v>
      </c>
      <c r="N149" s="10">
        <f ca="1">SUMPRODUCT($A149:$F149,Results!$B$19:$G$19)</f>
        <v>-17.829745596058057</v>
      </c>
      <c r="O149" s="10">
        <f ca="1">SUMPRODUCT($A149:$F149,Results!$B$20:$G$20)</f>
        <v>0.6760197889179036</v>
      </c>
      <c r="P149" s="10" cm="1">
        <f t="array" aca="1" ref="P149" ca="1">SUMPRODUCT(J149:O149,TRANSPOSE(BL$20:BL$25))+$AD$20-$BL$27</f>
        <v>19.101156907146844</v>
      </c>
      <c r="Q149" s="10" cm="1">
        <f t="array" aca="1" ref="Q149" ca="1">SUMPRODUCT(J149:O149,TRANSPOSE(ES$20:ES$25))+$AD$20-$ES$27</f>
        <v>15.297613406605947</v>
      </c>
      <c r="R149" s="10">
        <f ca="1">I149-Results!$E$5*H149</f>
        <v>14.589171692454855</v>
      </c>
      <c r="S149" s="10" cm="1">
        <f t="array" aca="1" ref="S149" ca="1">SUMPRODUCT(J149:O149,TRANSPOSE(AR$28:AR$33))+$AD$20-$AC$26</f>
        <v>32.041628353510674</v>
      </c>
      <c r="T149" s="10">
        <f ca="1">SUMPRODUCT(J149:O149,Results!K$9:P$9)</f>
        <v>14.929464550021258</v>
      </c>
      <c r="U149" s="10">
        <f ca="1">SUMPRODUCT(J149:O149,Results!K$9:P$9)+$AD$20-$AC$31</f>
        <v>15.032480954907077</v>
      </c>
      <c r="V149" s="10">
        <f t="shared" ca="1" si="99"/>
        <v>-51.970420968999569</v>
      </c>
      <c r="W149" s="10">
        <f t="shared" ca="1" si="100"/>
        <v>-48.166877468458672</v>
      </c>
      <c r="X149" s="10">
        <f t="shared" ca="1" si="101"/>
        <v>-47.45843575430758</v>
      </c>
      <c r="Y149" s="10">
        <f t="shared" ca="1" si="102"/>
        <v>-64.910892415363406</v>
      </c>
      <c r="Z149" s="10">
        <f t="shared" ca="1" si="103"/>
        <v>-43.941735656141795</v>
      </c>
      <c r="AA149" s="10">
        <f t="shared" ca="1" si="104"/>
        <v>-47.901745016759804</v>
      </c>
    </row>
    <row r="150" spans="1:27">
      <c r="A150" s="6">
        <f ca="1">LN((RAND()^(-Results!$E$4))-1)</f>
        <v>2.2762589801311326</v>
      </c>
      <c r="B150" s="6">
        <f ca="1">LN((RAND()^(-Results!$E$4))-1)</f>
        <v>6.8847784638824994</v>
      </c>
      <c r="C150" s="6">
        <f ca="1">LN((RAND()^(-Results!$E$4))-1)</f>
        <v>-2.945486979177498</v>
      </c>
      <c r="D150" s="6">
        <f ca="1">LN((RAND()^(-Results!$E$4))-1)</f>
        <v>4.0284559386064505</v>
      </c>
      <c r="E150" s="6">
        <f ca="1">LN((RAND()^(-Results!$E$4))-1)</f>
        <v>0.16144276795174192</v>
      </c>
      <c r="F150" s="6">
        <f ca="1">LN((RAND()^(-Results!$E$4))-1)</f>
        <v>-2.8544307090216678</v>
      </c>
      <c r="G150" s="6">
        <f ca="1">LN((RAND()^(-Results!$E$4))-1)</f>
        <v>0.11018128166948496</v>
      </c>
      <c r="H150" s="6">
        <f t="shared" ca="1" si="98"/>
        <v>-2.3453596815371136</v>
      </c>
      <c r="I150" s="10">
        <f ca="1">SUMPRODUCT(J150:O150,Results!B$12:G$12)+Results!$E$5*H150</f>
        <v>26.249831502767435</v>
      </c>
      <c r="J150" s="10">
        <f ca="1">SUMPRODUCT($A150:$F150,Results!$B$15:$G$15)</f>
        <v>8.3829661485112936</v>
      </c>
      <c r="K150" s="10">
        <f ca="1">SUMPRODUCT($A150:$F150,Results!$B$16:$G$16)</f>
        <v>-21.790628133365555</v>
      </c>
      <c r="L150" s="10">
        <f ca="1">SUMPRODUCT($A150:$F150,Results!$B$17:$G$17)</f>
        <v>20.327943555914555</v>
      </c>
      <c r="M150" s="10">
        <f ca="1">SUMPRODUCT($A150:$F150,Results!$B$18:$G$18)</f>
        <v>-1.1794342867690679</v>
      </c>
      <c r="N150" s="10">
        <f ca="1">SUMPRODUCT($A150:$F150,Results!$B$19:$G$19)</f>
        <v>-26.317138580121576</v>
      </c>
      <c r="O150" s="10">
        <f ca="1">SUMPRODUCT($A150:$F150,Results!$B$20:$G$20)</f>
        <v>1.8499520924885262</v>
      </c>
      <c r="P150" s="10" cm="1">
        <f t="array" aca="1" ref="P150" ca="1">SUMPRODUCT(J150:O150,TRANSPOSE(BL$20:BL$25))+$AD$20-$BL$27</f>
        <v>39.761556823543074</v>
      </c>
      <c r="Q150" s="10" cm="1">
        <f t="array" aca="1" ref="Q150" ca="1">SUMPRODUCT(J150:O150,TRANSPOSE(ES$20:ES$25))+$AD$20-$ES$27</f>
        <v>40.872388614940363</v>
      </c>
      <c r="R150" s="10">
        <f ca="1">I150-Results!$E$5*H150</f>
        <v>40.321989591990118</v>
      </c>
      <c r="S150" s="10" cm="1">
        <f t="array" aca="1" ref="S150" ca="1">SUMPRODUCT(J150:O150,TRANSPOSE(AR$28:AR$33))+$AD$20-$AC$26</f>
        <v>35.406333870445977</v>
      </c>
      <c r="T150" s="10">
        <f ca="1">SUMPRODUCT(J150:O150,Results!K$9:P$9)</f>
        <v>40.567102886187648</v>
      </c>
      <c r="U150" s="10">
        <f ca="1">SUMPRODUCT(J150:O150,Results!K$9:P$9)+$AD$20-$AC$31</f>
        <v>40.670119291073469</v>
      </c>
      <c r="V150" s="10">
        <f t="shared" ca="1" si="99"/>
        <v>-13.511725320775639</v>
      </c>
      <c r="W150" s="10">
        <f t="shared" ca="1" si="100"/>
        <v>-14.622557112172927</v>
      </c>
      <c r="X150" s="10">
        <f t="shared" ca="1" si="101"/>
        <v>-14.072158089222683</v>
      </c>
      <c r="Y150" s="10">
        <f t="shared" ca="1" si="102"/>
        <v>-9.1565023676785415</v>
      </c>
      <c r="Z150" s="10">
        <f t="shared" ca="1" si="103"/>
        <v>15.177359908478365</v>
      </c>
      <c r="AA150" s="10">
        <f t="shared" ca="1" si="104"/>
        <v>-14.420287788306034</v>
      </c>
    </row>
    <row r="151" spans="1:27">
      <c r="A151" s="6">
        <f ca="1">LN((RAND()^(-Results!$E$4))-1)</f>
        <v>5.0868645272859876</v>
      </c>
      <c r="B151" s="6">
        <f ca="1">LN((RAND()^(-Results!$E$4))-1)</f>
        <v>18.47226838131953</v>
      </c>
      <c r="C151" s="6">
        <f ca="1">LN((RAND()^(-Results!$E$4))-1)</f>
        <v>2.3045138990652436</v>
      </c>
      <c r="D151" s="6">
        <f ca="1">LN((RAND()^(-Results!$E$4))-1)</f>
        <v>1.5718141460061845</v>
      </c>
      <c r="E151" s="6">
        <f ca="1">LN((RAND()^(-Results!$E$4))-1)</f>
        <v>0.28614413063948518</v>
      </c>
      <c r="F151" s="6">
        <f ca="1">LN((RAND()^(-Results!$E$4))-1)</f>
        <v>1.559916322670561</v>
      </c>
      <c r="G151" s="6">
        <f ca="1">LN((RAND()^(-Results!$E$4))-1)</f>
        <v>1.9338954441311464</v>
      </c>
      <c r="H151" s="6">
        <f t="shared" ca="1" si="98"/>
        <v>-0.52164551907545209</v>
      </c>
      <c r="I151" s="10">
        <f ca="1">SUMPRODUCT(J151:O151,Results!B$12:G$12)+Results!$E$5*H151</f>
        <v>135.66451018219823</v>
      </c>
      <c r="J151" s="10">
        <f ca="1">SUMPRODUCT($A151:$F151,Results!$B$15:$G$15)</f>
        <v>64.181686980809758</v>
      </c>
      <c r="K151" s="10">
        <f ca="1">SUMPRODUCT($A151:$F151,Results!$B$16:$G$16)</f>
        <v>6.8612823019665248</v>
      </c>
      <c r="L151" s="10">
        <f ca="1">SUMPRODUCT($A151:$F151,Results!$B$17:$G$17)</f>
        <v>39.773813413724596</v>
      </c>
      <c r="M151" s="10">
        <f ca="1">SUMPRODUCT($A151:$F151,Results!$B$18:$G$18)</f>
        <v>18.018812428884345</v>
      </c>
      <c r="N151" s="10">
        <f ca="1">SUMPRODUCT($A151:$F151,Results!$B$19:$G$19)</f>
        <v>-76.333541629918642</v>
      </c>
      <c r="O151" s="10">
        <f ca="1">SUMPRODUCT($A151:$F151,Results!$B$20:$G$20)</f>
        <v>-16.799777146036057</v>
      </c>
      <c r="P151" s="10" cm="1">
        <f t="array" aca="1" ref="P151" ca="1">SUMPRODUCT(J151:O151,TRANSPOSE(BL$20:BL$25))+$AD$20-$BL$27</f>
        <v>141.99988152923993</v>
      </c>
      <c r="Q151" s="10" cm="1">
        <f t="array" aca="1" ref="Q151" ca="1">SUMPRODUCT(J151:O151,TRANSPOSE(ES$20:ES$25))+$AD$20-$ES$27</f>
        <v>141.64496608418045</v>
      </c>
      <c r="R151" s="10">
        <f ca="1">I151-Results!$E$5*H151</f>
        <v>138.79438329665095</v>
      </c>
      <c r="S151" s="10" cm="1">
        <f t="array" aca="1" ref="S151" ca="1">SUMPRODUCT(J151:O151,TRANSPOSE(AR$28:AR$33))+$AD$20-$AC$26</f>
        <v>144.44580978288846</v>
      </c>
      <c r="T151" s="10">
        <f ca="1">SUMPRODUCT(J151:O151,Results!K$9:P$9)</f>
        <v>141.28830449132809</v>
      </c>
      <c r="U151" s="10">
        <f ca="1">SUMPRODUCT(J151:O151,Results!K$9:P$9)+$AD$20-$AC$31</f>
        <v>141.3913208962139</v>
      </c>
      <c r="V151" s="10">
        <f t="shared" ca="1" si="99"/>
        <v>-6.3353713470417006</v>
      </c>
      <c r="W151" s="10">
        <f t="shared" ca="1" si="100"/>
        <v>-5.980455901982225</v>
      </c>
      <c r="X151" s="10">
        <f t="shared" ca="1" si="101"/>
        <v>-3.129873114452721</v>
      </c>
      <c r="Y151" s="10">
        <f t="shared" ca="1" si="102"/>
        <v>-8.7812996006902324</v>
      </c>
      <c r="Z151" s="10">
        <f t="shared" ca="1" si="103"/>
        <v>124.59203858790916</v>
      </c>
      <c r="AA151" s="10">
        <f t="shared" ca="1" si="104"/>
        <v>-5.7268107140156701</v>
      </c>
    </row>
    <row r="152" spans="1:27">
      <c r="A152" s="6">
        <f ca="1">LN((RAND()^(-Results!$E$4))-1)</f>
        <v>2.287495861772753</v>
      </c>
      <c r="B152" s="6">
        <f ca="1">LN((RAND()^(-Results!$E$4))-1)</f>
        <v>4.6329652082425152</v>
      </c>
      <c r="C152" s="6">
        <f ca="1">LN((RAND()^(-Results!$E$4))-1)</f>
        <v>5.6811401502302354</v>
      </c>
      <c r="D152" s="6">
        <f ca="1">LN((RAND()^(-Results!$E$4))-1)</f>
        <v>-0.19479711245940226</v>
      </c>
      <c r="E152" s="6">
        <f ca="1">LN((RAND()^(-Results!$E$4))-1)</f>
        <v>-0.43691070385902575</v>
      </c>
      <c r="F152" s="6">
        <f ca="1">LN((RAND()^(-Results!$E$4))-1)</f>
        <v>0.45944771179165006</v>
      </c>
      <c r="G152" s="6">
        <f ca="1">LN((RAND()^(-Results!$E$4))-1)</f>
        <v>5.0112675170875436</v>
      </c>
      <c r="H152" s="6">
        <f t="shared" ca="1" si="98"/>
        <v>2.5557265538809451</v>
      </c>
      <c r="I152" s="10">
        <f ca="1">SUMPRODUCT(J152:O152,Results!B$12:G$12)+Results!$E$5*H152</f>
        <v>66.86300857618933</v>
      </c>
      <c r="J152" s="10">
        <f ca="1">SUMPRODUCT($A152:$F152,Results!$B$15:$G$15)</f>
        <v>32.267993101616497</v>
      </c>
      <c r="K152" s="10">
        <f ca="1">SUMPRODUCT($A152:$F152,Results!$B$16:$G$16)</f>
        <v>9.5676673729974588</v>
      </c>
      <c r="L152" s="10">
        <f ca="1">SUMPRODUCT($A152:$F152,Results!$B$17:$G$17)</f>
        <v>12.582004067666841</v>
      </c>
      <c r="M152" s="10">
        <f ca="1">SUMPRODUCT($A152:$F152,Results!$B$18:$G$18)</f>
        <v>8.0453276341229163</v>
      </c>
      <c r="N152" s="10">
        <f ca="1">SUMPRODUCT($A152:$F152,Results!$B$19:$G$19)</f>
        <v>-21.19093082688876</v>
      </c>
      <c r="O152" s="10">
        <f ca="1">SUMPRODUCT($A152:$F152,Results!$B$20:$G$20)</f>
        <v>-1.501429859530552</v>
      </c>
      <c r="P152" s="10" cm="1">
        <f t="array" aca="1" ref="P152" ca="1">SUMPRODUCT(J152:O152,TRANSPOSE(BL$20:BL$25))+$AD$20-$BL$27</f>
        <v>51.378096976334859</v>
      </c>
      <c r="Q152" s="10" cm="1">
        <f t="array" aca="1" ref="Q152" ca="1">SUMPRODUCT(J152:O152,TRANSPOSE(ES$20:ES$25))+$AD$20-$ES$27</f>
        <v>52.538000382733813</v>
      </c>
      <c r="R152" s="10">
        <f ca="1">I152-Results!$E$5*H152</f>
        <v>51.528649252903662</v>
      </c>
      <c r="S152" s="10" cm="1">
        <f t="array" aca="1" ref="S152" ca="1">SUMPRODUCT(J152:O152,TRANSPOSE(AR$28:AR$33))+$AD$20-$AC$26</f>
        <v>53.635136894955522</v>
      </c>
      <c r="T152" s="10">
        <f ca="1">SUMPRODUCT(J152:O152,Results!K$9:P$9)</f>
        <v>52.889411051406171</v>
      </c>
      <c r="U152" s="10">
        <f ca="1">SUMPRODUCT(J152:O152,Results!K$9:P$9)+$AD$20-$AC$31</f>
        <v>52.992427456291992</v>
      </c>
      <c r="V152" s="10">
        <f t="shared" ca="1" si="99"/>
        <v>15.48491159985447</v>
      </c>
      <c r="W152" s="10">
        <f t="shared" ca="1" si="100"/>
        <v>14.325008193455517</v>
      </c>
      <c r="X152" s="10">
        <f t="shared" ca="1" si="101"/>
        <v>15.334359323285668</v>
      </c>
      <c r="Y152" s="10">
        <f t="shared" ca="1" si="102"/>
        <v>13.227871681233808</v>
      </c>
      <c r="Z152" s="10">
        <f t="shared" ca="1" si="103"/>
        <v>55.79053698190026</v>
      </c>
      <c r="AA152" s="10">
        <f t="shared" ca="1" si="104"/>
        <v>13.870581119897338</v>
      </c>
    </row>
    <row r="153" spans="1:27">
      <c r="A153" s="6">
        <f ca="1">LN((RAND()^(-Results!$E$4))-1)</f>
        <v>2.4036977984860548</v>
      </c>
      <c r="B153" s="6">
        <f ca="1">LN((RAND()^(-Results!$E$4))-1)</f>
        <v>1.1121973722881731</v>
      </c>
      <c r="C153" s="6">
        <f ca="1">LN((RAND()^(-Results!$E$4))-1)</f>
        <v>2.848335208993499</v>
      </c>
      <c r="D153" s="6">
        <f ca="1">LN((RAND()^(-Results!$E$4))-1)</f>
        <v>4.2457795631476225</v>
      </c>
      <c r="E153" s="6">
        <f ca="1">LN((RAND()^(-Results!$E$4))-1)</f>
        <v>0.11718909124449499</v>
      </c>
      <c r="F153" s="6">
        <f ca="1">LN((RAND()^(-Results!$E$4))-1)</f>
        <v>1.8343410199180556</v>
      </c>
      <c r="G153" s="6">
        <f ca="1">LN((RAND()^(-Results!$E$4))-1)</f>
        <v>0.62322849089407595</v>
      </c>
      <c r="H153" s="6">
        <f t="shared" ca="1" si="98"/>
        <v>-1.8323124723125226</v>
      </c>
      <c r="I153" s="10">
        <f ca="1">SUMPRODUCT(J153:O153,Results!B$12:G$12)+Results!$E$5*H153</f>
        <v>-13.102098663126149</v>
      </c>
      <c r="J153" s="10">
        <f ca="1">SUMPRODUCT($A153:$F153,Results!$B$15:$G$15)</f>
        <v>6.5841991204924852</v>
      </c>
      <c r="K153" s="10">
        <f ca="1">SUMPRODUCT($A153:$F153,Results!$B$16:$G$16)</f>
        <v>12.815435251520061</v>
      </c>
      <c r="L153" s="10">
        <f ca="1">SUMPRODUCT($A153:$F153,Results!$B$17:$G$17)</f>
        <v>6.0159590141356176</v>
      </c>
      <c r="M153" s="10">
        <f ca="1">SUMPRODUCT($A153:$F153,Results!$B$18:$G$18)</f>
        <v>-4.9732710058878418</v>
      </c>
      <c r="N153" s="10">
        <f ca="1">SUMPRODUCT($A153:$F153,Results!$B$19:$G$19)</f>
        <v>2.0258707832590126</v>
      </c>
      <c r="O153" s="10">
        <f ca="1">SUMPRODUCT($A153:$F153,Results!$B$20:$G$20)</f>
        <v>18.655216813318106</v>
      </c>
      <c r="P153" s="10" cm="1">
        <f t="array" aca="1" ref="P153" ca="1">SUMPRODUCT(J153:O153,TRANSPOSE(BL$20:BL$25))+$AD$20-$BL$27</f>
        <v>-3.861496349463506</v>
      </c>
      <c r="Q153" s="10" cm="1">
        <f t="array" aca="1" ref="Q153" ca="1">SUMPRODUCT(J153:O153,TRANSPOSE(ES$20:ES$25))+$AD$20-$ES$27</f>
        <v>-3.0464800808099177</v>
      </c>
      <c r="R153" s="10">
        <f ca="1">I153-Results!$E$5*H153</f>
        <v>-2.1082238292510134</v>
      </c>
      <c r="S153" s="10" cm="1">
        <f t="array" aca="1" ref="S153" ca="1">SUMPRODUCT(J153:O153,TRANSPOSE(AR$28:AR$33))+$AD$20-$AC$26</f>
        <v>-4.4968961228515409</v>
      </c>
      <c r="T153" s="10">
        <f ca="1">SUMPRODUCT(J153:O153,Results!K$9:P$9)</f>
        <v>-2.7652995964819951</v>
      </c>
      <c r="U153" s="10">
        <f ca="1">SUMPRODUCT(J153:O153,Results!K$9:P$9)+$AD$20-$AC$31</f>
        <v>-2.6622831915961758</v>
      </c>
      <c r="V153" s="10">
        <f t="shared" ca="1" si="99"/>
        <v>-9.2406023136626434</v>
      </c>
      <c r="W153" s="10">
        <f t="shared" ca="1" si="100"/>
        <v>-10.055618582316232</v>
      </c>
      <c r="X153" s="10">
        <f t="shared" ca="1" si="101"/>
        <v>-10.993874833875136</v>
      </c>
      <c r="Y153" s="10">
        <f t="shared" ca="1" si="102"/>
        <v>-8.6052025402746075</v>
      </c>
      <c r="Z153" s="10">
        <f t="shared" ca="1" si="103"/>
        <v>-24.174570257415219</v>
      </c>
      <c r="AA153" s="10">
        <f t="shared" ca="1" si="104"/>
        <v>-10.439815471529974</v>
      </c>
    </row>
    <row r="154" spans="1:27">
      <c r="A154" s="6">
        <f ca="1">LN((RAND()^(-Results!$E$4))-1)</f>
        <v>3.032671933086716</v>
      </c>
      <c r="B154" s="6">
        <f ca="1">LN((RAND()^(-Results!$E$4))-1)</f>
        <v>-0.42423780958462382</v>
      </c>
      <c r="C154" s="6">
        <f ca="1">LN((RAND()^(-Results!$E$4))-1)</f>
        <v>2.7145532200579354</v>
      </c>
      <c r="D154" s="6">
        <f ca="1">LN((RAND()^(-Results!$E$4))-1)</f>
        <v>3.6722537147671912</v>
      </c>
      <c r="E154" s="6">
        <f ca="1">LN((RAND()^(-Results!$E$4))-1)</f>
        <v>4.0475213807498349</v>
      </c>
      <c r="F154" s="6">
        <f ca="1">LN((RAND()^(-Results!$E$4))-1)</f>
        <v>2.3980236370528272</v>
      </c>
      <c r="G154" s="6">
        <f ca="1">LN((RAND()^(-Results!$E$4))-1)</f>
        <v>-2.7514709350092118E-3</v>
      </c>
      <c r="H154" s="6">
        <f t="shared" ca="1" si="98"/>
        <v>-2.4582924341416077</v>
      </c>
      <c r="I154" s="10">
        <f ca="1">SUMPRODUCT(J154:O154,Results!B$12:G$12)+Results!$E$5*H154</f>
        <v>-28.678680731617877</v>
      </c>
      <c r="J154" s="10">
        <f ca="1">SUMPRODUCT($A154:$F154,Results!$B$15:$G$15)</f>
        <v>0.50190839570270462</v>
      </c>
      <c r="K154" s="10">
        <f ca="1">SUMPRODUCT($A154:$F154,Results!$B$16:$G$16)</f>
        <v>27.419162804840035</v>
      </c>
      <c r="L154" s="10">
        <f ca="1">SUMPRODUCT($A154:$F154,Results!$B$17:$G$17)</f>
        <v>0.8633133065130334</v>
      </c>
      <c r="M154" s="10">
        <f ca="1">SUMPRODUCT($A154:$F154,Results!$B$18:$G$18)</f>
        <v>-4.2591318993071807</v>
      </c>
      <c r="N154" s="10">
        <f ca="1">SUMPRODUCT($A154:$F154,Results!$B$19:$G$19)</f>
        <v>19.079465792696233</v>
      </c>
      <c r="O154" s="10">
        <f ca="1">SUMPRODUCT($A154:$F154,Results!$B$20:$G$20)</f>
        <v>13.761844373176814</v>
      </c>
      <c r="P154" s="10" cm="1">
        <f t="array" aca="1" ref="P154" ca="1">SUMPRODUCT(J154:O154,TRANSPOSE(BL$20:BL$25))+$AD$20-$BL$27</f>
        <v>-14.99375760135802</v>
      </c>
      <c r="Q154" s="10" cm="1">
        <f t="array" aca="1" ref="Q154" ca="1">SUMPRODUCT(J154:O154,TRANSPOSE(ES$20:ES$25))+$AD$20-$ES$27</f>
        <v>-14.440562528174345</v>
      </c>
      <c r="R154" s="10">
        <f ca="1">I154-Results!$E$5*H154</f>
        <v>-13.928926126768232</v>
      </c>
      <c r="S154" s="10" cm="1">
        <f t="array" aca="1" ref="S154" ca="1">SUMPRODUCT(J154:O154,TRANSPOSE(AR$28:AR$33))+$AD$20-$AC$26</f>
        <v>-18.018999328851045</v>
      </c>
      <c r="T154" s="10">
        <f ca="1">SUMPRODUCT(J154:O154,Results!K$9:P$9)</f>
        <v>-14.625331636822731</v>
      </c>
      <c r="U154" s="10">
        <f ca="1">SUMPRODUCT(J154:O154,Results!K$9:P$9)+$AD$20-$AC$31</f>
        <v>-14.522315231936911</v>
      </c>
      <c r="V154" s="10">
        <f t="shared" ca="1" si="99"/>
        <v>-13.684923130259858</v>
      </c>
      <c r="W154" s="10">
        <f t="shared" ca="1" si="100"/>
        <v>-14.238118203443532</v>
      </c>
      <c r="X154" s="10">
        <f t="shared" ca="1" si="101"/>
        <v>-14.749754604849645</v>
      </c>
      <c r="Y154" s="10">
        <f t="shared" ca="1" si="102"/>
        <v>-10.659681402766832</v>
      </c>
      <c r="Z154" s="10">
        <f t="shared" ca="1" si="103"/>
        <v>-39.751152325906943</v>
      </c>
      <c r="AA154" s="10">
        <f t="shared" ca="1" si="104"/>
        <v>-14.156365499680966</v>
      </c>
    </row>
    <row r="155" spans="1:27">
      <c r="A155" s="6">
        <f ca="1">LN((RAND()^(-Results!$E$4))-1)</f>
        <v>3.0243092777307639</v>
      </c>
      <c r="B155" s="6">
        <f ca="1">LN((RAND()^(-Results!$E$4))-1)</f>
        <v>0.67830236175993885</v>
      </c>
      <c r="C155" s="6">
        <f ca="1">LN((RAND()^(-Results!$E$4))-1)</f>
        <v>-2.1181743201253256</v>
      </c>
      <c r="D155" s="6">
        <f ca="1">LN((RAND()^(-Results!$E$4))-1)</f>
        <v>3.0264371169541247</v>
      </c>
      <c r="E155" s="6">
        <f ca="1">LN((RAND()^(-Results!$E$4))-1)</f>
        <v>2.2777963281446496</v>
      </c>
      <c r="F155" s="6">
        <f ca="1">LN((RAND()^(-Results!$E$4))-1)</f>
        <v>3.9316263784680281</v>
      </c>
      <c r="G155" s="6">
        <f ca="1">LN((RAND()^(-Results!$E$4))-1)</f>
        <v>1.2157603232874925</v>
      </c>
      <c r="H155" s="6">
        <f t="shared" ca="1" si="98"/>
        <v>-1.239780639919106</v>
      </c>
      <c r="I155" s="10">
        <f ca="1">SUMPRODUCT(J155:O155,Results!B$12:G$12)+Results!$E$5*H155</f>
        <v>-21.116405620807551</v>
      </c>
      <c r="J155" s="10">
        <f ca="1">SUMPRODUCT($A155:$F155,Results!$B$15:$G$15)</f>
        <v>-5.2828457942895142</v>
      </c>
      <c r="K155" s="10">
        <f ca="1">SUMPRODUCT($A155:$F155,Results!$B$16:$G$16)</f>
        <v>28.340841301877568</v>
      </c>
      <c r="L155" s="10">
        <f ca="1">SUMPRODUCT($A155:$F155,Results!$B$17:$G$17)</f>
        <v>0.2460030678617553</v>
      </c>
      <c r="M155" s="10">
        <f ca="1">SUMPRODUCT($A155:$F155,Results!$B$18:$G$18)</f>
        <v>-5.7875390954091843</v>
      </c>
      <c r="N155" s="10">
        <f ca="1">SUMPRODUCT($A155:$F155,Results!$B$19:$G$19)</f>
        <v>11.9941877910318</v>
      </c>
      <c r="O155" s="10">
        <f ca="1">SUMPRODUCT($A155:$F155,Results!$B$20:$G$20)</f>
        <v>7.4250300165041301</v>
      </c>
      <c r="P155" s="10" cm="1">
        <f t="array" aca="1" ref="P155" ca="1">SUMPRODUCT(J155:O155,TRANSPOSE(BL$20:BL$25))+$AD$20-$BL$27</f>
        <v>-14.499656473829983</v>
      </c>
      <c r="Q155" s="10" cm="1">
        <f t="array" aca="1" ref="Q155" ca="1">SUMPRODUCT(J155:O155,TRANSPOSE(ES$20:ES$25))+$AD$20-$ES$27</f>
        <v>-14.951328040419222</v>
      </c>
      <c r="R155" s="10">
        <f ca="1">I155-Results!$E$5*H155</f>
        <v>-13.677721781292915</v>
      </c>
      <c r="S155" s="10" cm="1">
        <f t="array" aca="1" ref="S155" ca="1">SUMPRODUCT(J155:O155,TRANSPOSE(AR$28:AR$33))+$AD$20-$AC$26</f>
        <v>-18.14724976206714</v>
      </c>
      <c r="T155" s="10">
        <f ca="1">SUMPRODUCT(J155:O155,Results!K$9:P$9)</f>
        <v>-14.961774572931791</v>
      </c>
      <c r="U155" s="10">
        <f ca="1">SUMPRODUCT(J155:O155,Results!K$9:P$9)+$AD$20-$AC$31</f>
        <v>-14.858758168045972</v>
      </c>
      <c r="V155" s="10">
        <f t="shared" ca="1" si="99"/>
        <v>-6.6167491469775683</v>
      </c>
      <c r="W155" s="10">
        <f t="shared" ca="1" si="100"/>
        <v>-6.1650775803883295</v>
      </c>
      <c r="X155" s="10">
        <f t="shared" ca="1" si="101"/>
        <v>-7.4386838395146366</v>
      </c>
      <c r="Y155" s="10">
        <f t="shared" ca="1" si="102"/>
        <v>-2.969155858740411</v>
      </c>
      <c r="Z155" s="10">
        <f t="shared" ca="1" si="103"/>
        <v>-32.188877215096625</v>
      </c>
      <c r="AA155" s="10">
        <f t="shared" ca="1" si="104"/>
        <v>-6.2576474527615797</v>
      </c>
    </row>
    <row r="156" spans="1:27">
      <c r="A156" s="6">
        <f ca="1">LN((RAND()^(-Results!$E$4))-1)</f>
        <v>15.067284294674296</v>
      </c>
      <c r="B156" s="6">
        <f ca="1">LN((RAND()^(-Results!$E$4))-1)</f>
        <v>1.6289298771504814</v>
      </c>
      <c r="C156" s="6">
        <f ca="1">LN((RAND()^(-Results!$E$4))-1)</f>
        <v>1.7051261303817606</v>
      </c>
      <c r="D156" s="6">
        <f ca="1">LN((RAND()^(-Results!$E$4))-1)</f>
        <v>-1.7596924416245165</v>
      </c>
      <c r="E156" s="6">
        <f ca="1">LN((RAND()^(-Results!$E$4))-1)</f>
        <v>-1.7926474246273474</v>
      </c>
      <c r="F156" s="6">
        <f ca="1">LN((RAND()^(-Results!$E$4))-1)</f>
        <v>8.0133615860478855</v>
      </c>
      <c r="G156" s="6">
        <f ca="1">LN((RAND()^(-Results!$E$4))-1)</f>
        <v>-0.86533250972087516</v>
      </c>
      <c r="H156" s="6">
        <f t="shared" ca="1" si="98"/>
        <v>-3.3208734729274738</v>
      </c>
      <c r="I156" s="10">
        <f ca="1">SUMPRODUCT(J156:O156,Results!B$12:G$12)+Results!$E$5*H156</f>
        <v>52.280721574883728</v>
      </c>
      <c r="J156" s="10">
        <f ca="1">SUMPRODUCT($A156:$F156,Results!$B$15:$G$15)</f>
        <v>43.570726497833419</v>
      </c>
      <c r="K156" s="10">
        <f ca="1">SUMPRODUCT($A156:$F156,Results!$B$16:$G$16)</f>
        <v>95.107835539536381</v>
      </c>
      <c r="L156" s="10">
        <f ca="1">SUMPRODUCT($A156:$F156,Results!$B$17:$G$17)</f>
        <v>13.310381210703847</v>
      </c>
      <c r="M156" s="10">
        <f ca="1">SUMPRODUCT($A156:$F156,Results!$B$18:$G$18)</f>
        <v>-0.26133506001000184</v>
      </c>
      <c r="N156" s="10">
        <f ca="1">SUMPRODUCT($A156:$F156,Results!$B$19:$G$19)</f>
        <v>10.537104876192512</v>
      </c>
      <c r="O156" s="10">
        <f ca="1">SUMPRODUCT($A156:$F156,Results!$B$20:$G$20)</f>
        <v>-11.659223195509256</v>
      </c>
      <c r="P156" s="10" cm="1">
        <f t="array" aca="1" ref="P156" ca="1">SUMPRODUCT(J156:O156,TRANSPOSE(BL$20:BL$25))+$AD$20-$BL$27</f>
        <v>64.773232071259216</v>
      </c>
      <c r="Q156" s="10" cm="1">
        <f t="array" aca="1" ref="Q156" ca="1">SUMPRODUCT(J156:O156,TRANSPOSE(ES$20:ES$25))+$AD$20-$ES$27</f>
        <v>69.968201500020157</v>
      </c>
      <c r="R156" s="10">
        <f ca="1">I156-Results!$E$5*H156</f>
        <v>72.205962412448571</v>
      </c>
      <c r="S156" s="10" cm="1">
        <f t="array" aca="1" ref="S156" ca="1">SUMPRODUCT(J156:O156,TRANSPOSE(AR$28:AR$33))+$AD$20-$AC$26</f>
        <v>43.968806937707456</v>
      </c>
      <c r="T156" s="10">
        <f ca="1">SUMPRODUCT(J156:O156,Results!K$9:P$9)</f>
        <v>71.980963059188156</v>
      </c>
      <c r="U156" s="10">
        <f ca="1">SUMPRODUCT(J156:O156,Results!K$9:P$9)+$AD$20-$AC$31</f>
        <v>72.083979464073977</v>
      </c>
      <c r="V156" s="10">
        <f t="shared" ca="1" si="99"/>
        <v>-12.492510496375488</v>
      </c>
      <c r="W156" s="10">
        <f t="shared" ca="1" si="100"/>
        <v>-17.687479925136429</v>
      </c>
      <c r="X156" s="10">
        <f t="shared" ca="1" si="101"/>
        <v>-19.925240837564843</v>
      </c>
      <c r="Y156" s="10">
        <f t="shared" ca="1" si="102"/>
        <v>8.3119146371762724</v>
      </c>
      <c r="Z156" s="10">
        <f t="shared" ca="1" si="103"/>
        <v>41.208249980594658</v>
      </c>
      <c r="AA156" s="10">
        <f t="shared" ca="1" si="104"/>
        <v>-19.803257889190249</v>
      </c>
    </row>
    <row r="157" spans="1:27">
      <c r="A157" s="6">
        <f ca="1">LN((RAND()^(-Results!$E$4))-1)</f>
        <v>-0.93331373226476277</v>
      </c>
      <c r="B157" s="6">
        <f ca="1">LN((RAND()^(-Results!$E$4))-1)</f>
        <v>3.8948816233337999</v>
      </c>
      <c r="C157" s="6">
        <f ca="1">LN((RAND()^(-Results!$E$4))-1)</f>
        <v>4.0351867869739557</v>
      </c>
      <c r="D157" s="6">
        <f ca="1">LN((RAND()^(-Results!$E$4))-1)</f>
        <v>1.1747974012801821</v>
      </c>
      <c r="E157" s="6">
        <f ca="1">LN((RAND()^(-Results!$E$4))-1)</f>
        <v>5.5508681730362639</v>
      </c>
      <c r="F157" s="6">
        <f ca="1">LN((RAND()^(-Results!$E$4))-1)</f>
        <v>4.7571308258379821</v>
      </c>
      <c r="G157" s="6">
        <f ca="1">LN((RAND()^(-Results!$E$4))-1)</f>
        <v>-3.025560892062948</v>
      </c>
      <c r="H157" s="6">
        <f t="shared" ca="1" si="98"/>
        <v>-5.4811018552695465</v>
      </c>
      <c r="I157" s="10">
        <f ca="1">SUMPRODUCT(J157:O157,Results!B$12:G$12)+Results!$E$5*H157</f>
        <v>-31.096712308113649</v>
      </c>
      <c r="J157" s="10">
        <f ca="1">SUMPRODUCT($A157:$F157,Results!$B$15:$G$15)</f>
        <v>11.702172247465583</v>
      </c>
      <c r="K157" s="10">
        <f ca="1">SUMPRODUCT($A157:$F157,Results!$B$16:$G$16)</f>
        <v>28.097081212883381</v>
      </c>
      <c r="L157" s="10">
        <f ca="1">SUMPRODUCT($A157:$F157,Results!$B$17:$G$17)</f>
        <v>-1.1364061075393801</v>
      </c>
      <c r="M157" s="10">
        <f ca="1">SUMPRODUCT($A157:$F157,Results!$B$18:$G$18)</f>
        <v>7.3148524044358894</v>
      </c>
      <c r="N157" s="10">
        <f ca="1">SUMPRODUCT($A157:$F157,Results!$B$19:$G$19)</f>
        <v>-2.8183161253233084</v>
      </c>
      <c r="O157" s="10">
        <f ca="1">SUMPRODUCT($A157:$F157,Results!$B$20:$G$20)</f>
        <v>1.951800082936276</v>
      </c>
      <c r="P157" s="10" cm="1">
        <f t="array" aca="1" ref="P157" ca="1">SUMPRODUCT(J157:O157,TRANSPOSE(BL$20:BL$25))+$AD$20-$BL$27</f>
        <v>6.090136255596029</v>
      </c>
      <c r="Q157" s="10" cm="1">
        <f t="array" aca="1" ref="Q157" ca="1">SUMPRODUCT(J157:O157,TRANSPOSE(ES$20:ES$25))+$AD$20-$ES$27</f>
        <v>2.8897897629473679</v>
      </c>
      <c r="R157" s="10">
        <f ca="1">I157-Results!$E$5*H157</f>
        <v>1.7898988235036306</v>
      </c>
      <c r="S157" s="10" cm="1">
        <f t="array" aca="1" ref="S157" ca="1">SUMPRODUCT(J157:O157,TRANSPOSE(AR$28:AR$33))+$AD$20-$AC$26</f>
        <v>15.566642221346632</v>
      </c>
      <c r="T157" s="10">
        <f ca="1">SUMPRODUCT(J157:O157,Results!K$9:P$9)</f>
        <v>2.0700797761462448</v>
      </c>
      <c r="U157" s="10">
        <f ca="1">SUMPRODUCT(J157:O157,Results!K$9:P$9)+$AD$20-$AC$31</f>
        <v>2.1730961810320633</v>
      </c>
      <c r="V157" s="10">
        <f t="shared" ca="1" si="99"/>
        <v>-37.186848563709674</v>
      </c>
      <c r="W157" s="10">
        <f t="shared" ca="1" si="100"/>
        <v>-33.986502071061018</v>
      </c>
      <c r="X157" s="10">
        <f t="shared" ca="1" si="101"/>
        <v>-32.886611131617279</v>
      </c>
      <c r="Y157" s="10">
        <f t="shared" ca="1" si="102"/>
        <v>-46.663354529460278</v>
      </c>
      <c r="Z157" s="10">
        <f t="shared" ca="1" si="103"/>
        <v>-42.169183902402722</v>
      </c>
      <c r="AA157" s="10">
        <f t="shared" ca="1" si="104"/>
        <v>-33.26980848914571</v>
      </c>
    </row>
    <row r="158" spans="1:27">
      <c r="A158" s="6">
        <f ca="1">LN((RAND()^(-Results!$E$4))-1)</f>
        <v>4.9883177533314802</v>
      </c>
      <c r="B158" s="6">
        <f ca="1">LN((RAND()^(-Results!$E$4))-1)</f>
        <v>-1.0032801600962693</v>
      </c>
      <c r="C158" s="6">
        <f ca="1">LN((RAND()^(-Results!$E$4))-1)</f>
        <v>7.4688710423537463</v>
      </c>
      <c r="D158" s="6">
        <f ca="1">LN((RAND()^(-Results!$E$4))-1)</f>
        <v>0.41021596784076753</v>
      </c>
      <c r="E158" s="6">
        <f ca="1">LN((RAND()^(-Results!$E$4))-1)</f>
        <v>3.3680863951033122</v>
      </c>
      <c r="F158" s="6">
        <f ca="1">LN((RAND()^(-Results!$E$4))-1)</f>
        <v>11.114263349188814</v>
      </c>
      <c r="G158" s="6">
        <f ca="1">LN((RAND()^(-Results!$E$4))-1)</f>
        <v>7.1607930397457444</v>
      </c>
      <c r="H158" s="6">
        <f t="shared" ca="1" si="98"/>
        <v>4.7052520765391463</v>
      </c>
      <c r="I158" s="10">
        <f ca="1">SUMPRODUCT(J158:O158,Results!B$12:G$12)+Results!$E$5*H158</f>
        <v>19.346385007416337</v>
      </c>
      <c r="J158" s="10">
        <f ca="1">SUMPRODUCT($A158:$F158,Results!$B$15:$G$15)</f>
        <v>21.834496727637099</v>
      </c>
      <c r="K158" s="10">
        <f ca="1">SUMPRODUCT($A158:$F158,Results!$B$16:$G$16)</f>
        <v>87.370008233049148</v>
      </c>
      <c r="L158" s="10">
        <f ca="1">SUMPRODUCT($A158:$F158,Results!$B$17:$G$17)</f>
        <v>-8.3820026804874317</v>
      </c>
      <c r="M158" s="10">
        <f ca="1">SUMPRODUCT($A158:$F158,Results!$B$18:$G$18)</f>
        <v>1.8346169338355842</v>
      </c>
      <c r="N158" s="10">
        <f ca="1">SUMPRODUCT($A158:$F158,Results!$B$19:$G$19)</f>
        <v>24.710539340702582</v>
      </c>
      <c r="O158" s="10">
        <f ca="1">SUMPRODUCT($A158:$F158,Results!$B$20:$G$20)</f>
        <v>10.23293718811663</v>
      </c>
      <c r="P158" s="10" cm="1">
        <f t="array" aca="1" ref="P158" ca="1">SUMPRODUCT(J158:O158,TRANSPOSE(BL$20:BL$25))+$AD$20-$BL$27</f>
        <v>-9.1513719020394753</v>
      </c>
      <c r="Q158" s="10" cm="1">
        <f t="array" aca="1" ref="Q158" ca="1">SUMPRODUCT(J158:O158,TRANSPOSE(ES$20:ES$25))+$AD$20-$ES$27</f>
        <v>-10.292342609320853</v>
      </c>
      <c r="R158" s="10">
        <f ca="1">I158-Results!$E$5*H158</f>
        <v>-8.8851274518185406</v>
      </c>
      <c r="S158" s="10" cm="1">
        <f t="array" aca="1" ref="S158" ca="1">SUMPRODUCT(J158:O158,TRANSPOSE(AR$28:AR$33))+$AD$20-$AC$26</f>
        <v>-6.6440011634624323</v>
      </c>
      <c r="T158" s="10">
        <f ca="1">SUMPRODUCT(J158:O158,Results!K$9:P$9)</f>
        <v>-9.6983433267618189</v>
      </c>
      <c r="U158" s="10">
        <f ca="1">SUMPRODUCT(J158:O158,Results!K$9:P$9)+$AD$20-$AC$31</f>
        <v>-9.5953269218759996</v>
      </c>
      <c r="V158" s="10">
        <f t="shared" ca="1" si="99"/>
        <v>28.497756909455813</v>
      </c>
      <c r="W158" s="10">
        <f t="shared" ca="1" si="100"/>
        <v>29.638727616737192</v>
      </c>
      <c r="X158" s="10">
        <f t="shared" ca="1" si="101"/>
        <v>28.231512459234878</v>
      </c>
      <c r="Y158" s="10">
        <f t="shared" ca="1" si="102"/>
        <v>25.990386170878772</v>
      </c>
      <c r="Z158" s="10">
        <f t="shared" ca="1" si="103"/>
        <v>8.2739134131272678</v>
      </c>
      <c r="AA158" s="10">
        <f t="shared" ca="1" si="104"/>
        <v>28.941711929292339</v>
      </c>
    </row>
    <row r="159" spans="1:27">
      <c r="A159" s="6">
        <f ca="1">LN((RAND()^(-Results!$E$4))-1)</f>
        <v>3.396763202837223</v>
      </c>
      <c r="B159" s="6">
        <f ca="1">LN((RAND()^(-Results!$E$4))-1)</f>
        <v>5.0284710545933278</v>
      </c>
      <c r="C159" s="6">
        <f ca="1">LN((RAND()^(-Results!$E$4))-1)</f>
        <v>3.340127427927972</v>
      </c>
      <c r="D159" s="6">
        <f ca="1">LN((RAND()^(-Results!$E$4))-1)</f>
        <v>-0.54534416620255355</v>
      </c>
      <c r="E159" s="6">
        <f ca="1">LN((RAND()^(-Results!$E$4))-1)</f>
        <v>3.7077860757939476</v>
      </c>
      <c r="F159" s="6">
        <f ca="1">LN((RAND()^(-Results!$E$4))-1)</f>
        <v>6.1414356141567055</v>
      </c>
      <c r="G159" s="6">
        <f ca="1">LN((RAND()^(-Results!$E$4))-1)</f>
        <v>4.8317209692805072</v>
      </c>
      <c r="H159" s="6">
        <f t="shared" ca="1" si="98"/>
        <v>2.3761800060739087</v>
      </c>
      <c r="I159" s="10">
        <f ca="1">SUMPRODUCT(J159:O159,Results!B$12:G$12)+Results!$E$5*H159</f>
        <v>49.450437606857875</v>
      </c>
      <c r="J159" s="10">
        <f ca="1">SUMPRODUCT($A159:$F159,Results!$B$15:$G$15)</f>
        <v>26.751231548184741</v>
      </c>
      <c r="K159" s="10">
        <f ca="1">SUMPRODUCT($A159:$F159,Results!$B$16:$G$16)</f>
        <v>48.612916141421763</v>
      </c>
      <c r="L159" s="10">
        <f ca="1">SUMPRODUCT($A159:$F159,Results!$B$17:$G$17)</f>
        <v>4.734893097432642</v>
      </c>
      <c r="M159" s="10">
        <f ca="1">SUMPRODUCT($A159:$F159,Results!$B$18:$G$18)</f>
        <v>8.7731765022498482</v>
      </c>
      <c r="N159" s="10">
        <f ca="1">SUMPRODUCT($A159:$F159,Results!$B$19:$G$19)</f>
        <v>-7.2670565715031383</v>
      </c>
      <c r="O159" s="10">
        <f ca="1">SUMPRODUCT($A159:$F159,Results!$B$20:$G$20)</f>
        <v>-7.6932092167883592</v>
      </c>
      <c r="P159" s="10" cm="1">
        <f t="array" aca="1" ref="P159" ca="1">SUMPRODUCT(J159:O159,TRANSPOSE(BL$20:BL$25))+$AD$20-$BL$27</f>
        <v>37.255809950376893</v>
      </c>
      <c r="Q159" s="10" cm="1">
        <f t="array" aca="1" ref="Q159" ca="1">SUMPRODUCT(J159:O159,TRANSPOSE(ES$20:ES$25))+$AD$20-$ES$27</f>
        <v>35.841345483637348</v>
      </c>
      <c r="R159" s="10">
        <f ca="1">I159-Results!$E$5*H159</f>
        <v>35.19335757041442</v>
      </c>
      <c r="S159" s="10" cm="1">
        <f t="array" aca="1" ref="S159" ca="1">SUMPRODUCT(J159:O159,TRANSPOSE(AR$28:AR$33))+$AD$20-$AC$26</f>
        <v>39.79662064638314</v>
      </c>
      <c r="T159" s="10">
        <f ca="1">SUMPRODUCT(J159:O159,Results!K$9:P$9)</f>
        <v>35.716289380605133</v>
      </c>
      <c r="U159" s="10">
        <f ca="1">SUMPRODUCT(J159:O159,Results!K$9:P$9)+$AD$20-$AC$31</f>
        <v>35.819305785490954</v>
      </c>
      <c r="V159" s="10">
        <f t="shared" ca="1" si="99"/>
        <v>12.194627656480982</v>
      </c>
      <c r="W159" s="10">
        <f t="shared" ca="1" si="100"/>
        <v>13.609092123220528</v>
      </c>
      <c r="X159" s="10">
        <f t="shared" ca="1" si="101"/>
        <v>14.257080036443455</v>
      </c>
      <c r="Y159" s="10">
        <f t="shared" ca="1" si="102"/>
        <v>9.6538169604747353</v>
      </c>
      <c r="Z159" s="10">
        <f t="shared" ca="1" si="103"/>
        <v>38.377966012568805</v>
      </c>
      <c r="AA159" s="10">
        <f t="shared" ca="1" si="104"/>
        <v>13.631131821366921</v>
      </c>
    </row>
    <row r="160" spans="1:27">
      <c r="A160" s="6">
        <f ca="1">LN((RAND()^(-Results!$E$4))-1)</f>
        <v>4.8605498933012177</v>
      </c>
      <c r="B160" s="6">
        <f ca="1">LN((RAND()^(-Results!$E$4))-1)</f>
        <v>1.8131131582586755</v>
      </c>
      <c r="C160" s="6">
        <f ca="1">LN((RAND()^(-Results!$E$4))-1)</f>
        <v>1.7496314550711927</v>
      </c>
      <c r="D160" s="6">
        <f ca="1">LN((RAND()^(-Results!$E$4))-1)</f>
        <v>3.8428236043829327</v>
      </c>
      <c r="E160" s="6">
        <f ca="1">LN((RAND()^(-Results!$E$4))-1)</f>
        <v>5.6245925241580723</v>
      </c>
      <c r="F160" s="6">
        <f ca="1">LN((RAND()^(-Results!$E$4))-1)</f>
        <v>2.3692064123718741</v>
      </c>
      <c r="G160" s="6">
        <f ca="1">LN((RAND()^(-Results!$E$4))-1)</f>
        <v>-0.33398374500742334</v>
      </c>
      <c r="H160" s="6">
        <f t="shared" ca="1" si="98"/>
        <v>-2.7895247082140218</v>
      </c>
      <c r="I160" s="10">
        <f ca="1">SUMPRODUCT(J160:O160,Results!B$12:G$12)+Results!$E$5*H160</f>
        <v>-11.716328999313761</v>
      </c>
      <c r="J160" s="10">
        <f ca="1">SUMPRODUCT($A160:$F160,Results!$B$15:$G$15)</f>
        <v>6.0947575069246591</v>
      </c>
      <c r="K160" s="10">
        <f ca="1">SUMPRODUCT($A160:$F160,Results!$B$16:$G$16)</f>
        <v>33.38778218260228</v>
      </c>
      <c r="L160" s="10">
        <f ca="1">SUMPRODUCT($A160:$F160,Results!$B$17:$G$17)</f>
        <v>6.3320530553951482</v>
      </c>
      <c r="M160" s="10">
        <f ca="1">SUMPRODUCT($A160:$F160,Results!$B$18:$G$18)</f>
        <v>-2.4435893668311084</v>
      </c>
      <c r="N160" s="10">
        <f ca="1">SUMPRODUCT($A160:$F160,Results!$B$19:$G$19)</f>
        <v>15.160916046290287</v>
      </c>
      <c r="O160" s="10">
        <f ca="1">SUMPRODUCT($A160:$F160,Results!$B$20:$G$20)</f>
        <v>7.738177683121223</v>
      </c>
      <c r="P160" s="10" cm="1">
        <f t="array" aca="1" ref="P160" ca="1">SUMPRODUCT(J160:O160,TRANSPOSE(BL$20:BL$25))+$AD$20-$BL$27</f>
        <v>4.1654059557031768</v>
      </c>
      <c r="Q160" s="10" cm="1">
        <f t="array" aca="1" ref="Q160" ca="1">SUMPRODUCT(J160:O160,TRANSPOSE(ES$20:ES$25))+$AD$20-$ES$27</f>
        <v>5.0178760739954384</v>
      </c>
      <c r="R160" s="10">
        <f ca="1">I160-Results!$E$5*H160</f>
        <v>5.020819249970371</v>
      </c>
      <c r="S160" s="10" cm="1">
        <f t="array" aca="1" ref="S160" ca="1">SUMPRODUCT(J160:O160,TRANSPOSE(AR$28:AR$33))+$AD$20-$AC$26</f>
        <v>-2.2342900361723075</v>
      </c>
      <c r="T160" s="10">
        <f ca="1">SUMPRODUCT(J160:O160,Results!K$9:P$9)</f>
        <v>4.5913908094150937</v>
      </c>
      <c r="U160" s="10">
        <f ca="1">SUMPRODUCT(J160:O160,Results!K$9:P$9)+$AD$20-$AC$31</f>
        <v>4.694407214300913</v>
      </c>
      <c r="V160" s="10">
        <f t="shared" ca="1" si="99"/>
        <v>-15.881734955016938</v>
      </c>
      <c r="W160" s="10">
        <f t="shared" ca="1" si="100"/>
        <v>-16.734205073309198</v>
      </c>
      <c r="X160" s="10">
        <f t="shared" ca="1" si="101"/>
        <v>-16.737148249284132</v>
      </c>
      <c r="Y160" s="10">
        <f t="shared" ca="1" si="102"/>
        <v>-9.4820389631414539</v>
      </c>
      <c r="Z160" s="10">
        <f t="shared" ca="1" si="103"/>
        <v>-22.788800593602829</v>
      </c>
      <c r="AA160" s="10">
        <f t="shared" ca="1" si="104"/>
        <v>-16.410736213614676</v>
      </c>
    </row>
    <row r="161" spans="1:27">
      <c r="A161" s="6">
        <f ca="1">LN((RAND()^(-Results!$E$4))-1)</f>
        <v>0.43038785764425186</v>
      </c>
      <c r="B161" s="6">
        <f ca="1">LN((RAND()^(-Results!$E$4))-1)</f>
        <v>13.382923630757345</v>
      </c>
      <c r="C161" s="6">
        <f ca="1">LN((RAND()^(-Results!$E$4))-1)</f>
        <v>5.8298611947621017</v>
      </c>
      <c r="D161" s="6">
        <f ca="1">LN((RAND()^(-Results!$E$4))-1)</f>
        <v>1.5885501964016957</v>
      </c>
      <c r="E161" s="6">
        <f ca="1">LN((RAND()^(-Results!$E$4))-1)</f>
        <v>2.6100790112941565</v>
      </c>
      <c r="F161" s="6">
        <f ca="1">LN((RAND()^(-Results!$E$4))-1)</f>
        <v>0.71541106267491417</v>
      </c>
      <c r="G161" s="6">
        <f ca="1">LN((RAND()^(-Results!$E$4))-1)</f>
        <v>5.2634201424492613</v>
      </c>
      <c r="H161" s="6">
        <f t="shared" ca="1" si="98"/>
        <v>2.8078791792426627</v>
      </c>
      <c r="I161" s="10">
        <f ca="1">SUMPRODUCT(J161:O161,Results!B$12:G$12)+Results!$E$5*H161</f>
        <v>105.01873954097772</v>
      </c>
      <c r="J161" s="10">
        <f ca="1">SUMPRODUCT($A161:$F161,Results!$B$15:$G$15)</f>
        <v>47.225415514489406</v>
      </c>
      <c r="K161" s="10">
        <f ca="1">SUMPRODUCT($A161:$F161,Results!$B$16:$G$16)</f>
        <v>-2.2943325149614653</v>
      </c>
      <c r="L161" s="10">
        <f ca="1">SUMPRODUCT($A161:$F161,Results!$B$17:$G$17)</f>
        <v>25.188609574640957</v>
      </c>
      <c r="M161" s="10">
        <f ca="1">SUMPRODUCT($A161:$F161,Results!$B$18:$G$18)</f>
        <v>16.950303804127351</v>
      </c>
      <c r="N161" s="10">
        <f ca="1">SUMPRODUCT($A161:$F161,Results!$B$19:$G$19)</f>
        <v>-54.891885205408407</v>
      </c>
      <c r="O161" s="10">
        <f ca="1">SUMPRODUCT($A161:$F161,Results!$B$20:$G$20)</f>
        <v>-6.4156055310465545</v>
      </c>
      <c r="P161" s="10" cm="1">
        <f t="array" aca="1" ref="P161" ca="1">SUMPRODUCT(J161:O161,TRANSPOSE(BL$20:BL$25))+$AD$20-$BL$27</f>
        <v>92.999498474284849</v>
      </c>
      <c r="Q161" s="10" cm="1">
        <f t="array" aca="1" ref="Q161" ca="1">SUMPRODUCT(J161:O161,TRANSPOSE(ES$20:ES$25))+$AD$20-$ES$27</f>
        <v>91.301368625140611</v>
      </c>
      <c r="R161" s="10">
        <f ca="1">I161-Results!$E$5*H161</f>
        <v>88.171464465521751</v>
      </c>
      <c r="S161" s="10" cm="1">
        <f t="array" aca="1" ref="S161" ca="1">SUMPRODUCT(J161:O161,TRANSPOSE(AR$28:AR$33))+$AD$20-$AC$26</f>
        <v>103.03281146939428</v>
      </c>
      <c r="T161" s="10">
        <f ca="1">SUMPRODUCT(J161:O161,Results!K$9:P$9)</f>
        <v>90.491703909057208</v>
      </c>
      <c r="U161" s="10">
        <f ca="1">SUMPRODUCT(J161:O161,Results!K$9:P$9)+$AD$20-$AC$31</f>
        <v>90.594720313943029</v>
      </c>
      <c r="V161" s="10">
        <f t="shared" ca="1" si="99"/>
        <v>12.019241066692871</v>
      </c>
      <c r="W161" s="10">
        <f t="shared" ca="1" si="100"/>
        <v>13.717370915837108</v>
      </c>
      <c r="X161" s="10">
        <f t="shared" ca="1" si="101"/>
        <v>16.847275075455968</v>
      </c>
      <c r="Y161" s="10">
        <f t="shared" ca="1" si="102"/>
        <v>1.9859280715834444</v>
      </c>
      <c r="Z161" s="10">
        <f t="shared" ca="1" si="103"/>
        <v>93.94626794668865</v>
      </c>
      <c r="AA161" s="10">
        <f t="shared" ca="1" si="104"/>
        <v>14.424019227034691</v>
      </c>
    </row>
    <row r="162" spans="1:27">
      <c r="A162" s="6">
        <f ca="1">LN((RAND()^(-Results!$E$4))-1)</f>
        <v>1.7047991952994015</v>
      </c>
      <c r="B162" s="6">
        <f ca="1">LN((RAND()^(-Results!$E$4))-1)</f>
        <v>4.3916091285710088</v>
      </c>
      <c r="C162" s="6">
        <f ca="1">LN((RAND()^(-Results!$E$4))-1)</f>
        <v>0.84557969854962156</v>
      </c>
      <c r="D162" s="6">
        <f ca="1">LN((RAND()^(-Results!$E$4))-1)</f>
        <v>-0.78423163252463945</v>
      </c>
      <c r="E162" s="6">
        <f ca="1">LN((RAND()^(-Results!$E$4))-1)</f>
        <v>-1.0191481599590404</v>
      </c>
      <c r="F162" s="6">
        <f ca="1">LN((RAND()^(-Results!$E$4))-1)</f>
        <v>5.0395628953550151</v>
      </c>
      <c r="G162" s="6">
        <f ca="1">LN((RAND()^(-Results!$E$4))-1)</f>
        <v>3.7626869908093612</v>
      </c>
      <c r="H162" s="6">
        <f t="shared" ca="1" si="98"/>
        <v>1.3071460276027627</v>
      </c>
      <c r="I162" s="10">
        <f ca="1">SUMPRODUCT(J162:O162,Results!B$12:G$12)+Results!$E$5*H162</f>
        <v>37.393713821583248</v>
      </c>
      <c r="J162" s="10">
        <f ca="1">SUMPRODUCT($A162:$F162,Results!$B$15:$G$15)</f>
        <v>20.503537927241382</v>
      </c>
      <c r="K162" s="10">
        <f ca="1">SUMPRODUCT($A162:$F162,Results!$B$16:$G$16)</f>
        <v>27.528398397109189</v>
      </c>
      <c r="L162" s="10">
        <f ca="1">SUMPRODUCT($A162:$F162,Results!$B$17:$G$17)</f>
        <v>4.441810502371796</v>
      </c>
      <c r="M162" s="10">
        <f ca="1">SUMPRODUCT($A162:$F162,Results!$B$18:$G$18)</f>
        <v>5.3861901528315999</v>
      </c>
      <c r="N162" s="10">
        <f ca="1">SUMPRODUCT($A162:$F162,Results!$B$19:$G$19)</f>
        <v>-17.718043368156088</v>
      </c>
      <c r="O162" s="10">
        <f ca="1">SUMPRODUCT($A162:$F162,Results!$B$20:$G$20)</f>
        <v>-4.9903387511585553</v>
      </c>
      <c r="P162" s="10" cm="1">
        <f t="array" aca="1" ref="P162" ca="1">SUMPRODUCT(J162:O162,TRANSPOSE(BL$20:BL$25))+$AD$20-$BL$27</f>
        <v>30.570989202213639</v>
      </c>
      <c r="Q162" s="10" cm="1">
        <f t="array" aca="1" ref="Q162" ca="1">SUMPRODUCT(J162:O162,TRANSPOSE(ES$20:ES$25))+$AD$20-$ES$27</f>
        <v>29.248629934166409</v>
      </c>
      <c r="R162" s="10">
        <f ca="1">I162-Results!$E$5*H162</f>
        <v>29.550837655966671</v>
      </c>
      <c r="S162" s="10" cm="1">
        <f t="array" aca="1" ref="S162" ca="1">SUMPRODUCT(J162:O162,TRANSPOSE(AR$28:AR$33))+$AD$20-$AC$26</f>
        <v>34.787635902887864</v>
      </c>
      <c r="T162" s="10">
        <f ca="1">SUMPRODUCT(J162:O162,Results!K$9:P$9)</f>
        <v>29.687419196382336</v>
      </c>
      <c r="U162" s="10">
        <f ca="1">SUMPRODUCT(J162:O162,Results!K$9:P$9)+$AD$20-$AC$31</f>
        <v>29.790435601268157</v>
      </c>
      <c r="V162" s="10">
        <f t="shared" ca="1" si="99"/>
        <v>6.8227246193696089</v>
      </c>
      <c r="W162" s="10">
        <f t="shared" ca="1" si="100"/>
        <v>8.1450838874168383</v>
      </c>
      <c r="X162" s="10">
        <f t="shared" ca="1" si="101"/>
        <v>7.8428761656165769</v>
      </c>
      <c r="Y162" s="10">
        <f t="shared" ca="1" si="102"/>
        <v>2.6060779186953837</v>
      </c>
      <c r="Z162" s="10">
        <f t="shared" ca="1" si="103"/>
        <v>26.321242227294178</v>
      </c>
      <c r="AA162" s="10">
        <f t="shared" ca="1" si="104"/>
        <v>7.6032782203150902</v>
      </c>
    </row>
    <row r="163" spans="1:27">
      <c r="A163" s="6">
        <f ca="1">LN((RAND()^(-Results!$E$4))-1)</f>
        <v>3.9439194356651166</v>
      </c>
      <c r="B163" s="6">
        <f ca="1">LN((RAND()^(-Results!$E$4))-1)</f>
        <v>5.9403389629414658</v>
      </c>
      <c r="C163" s="6">
        <f ca="1">LN((RAND()^(-Results!$E$4))-1)</f>
        <v>7.9108938858272468</v>
      </c>
      <c r="D163" s="6">
        <f ca="1">LN((RAND()^(-Results!$E$4))-1)</f>
        <v>1.3685934886696183</v>
      </c>
      <c r="E163" s="6">
        <f ca="1">LN((RAND()^(-Results!$E$4))-1)</f>
        <v>2.632987379427616</v>
      </c>
      <c r="F163" s="6">
        <f ca="1">LN((RAND()^(-Results!$E$4))-1)</f>
        <v>9.5218893955961867</v>
      </c>
      <c r="G163" s="6">
        <f ca="1">LN((RAND()^(-Results!$E$4))-1)</f>
        <v>-0.20333043930343186</v>
      </c>
      <c r="H163" s="6">
        <f t="shared" ca="1" si="98"/>
        <v>-2.6588714025100302</v>
      </c>
      <c r="I163" s="10">
        <f ca="1">SUMPRODUCT(J163:O163,Results!B$12:G$12)+Results!$E$5*H163</f>
        <v>18.405989578175436</v>
      </c>
      <c r="J163" s="10">
        <f ca="1">SUMPRODUCT($A163:$F163,Results!$B$15:$G$15)</f>
        <v>39.164329504931651</v>
      </c>
      <c r="K163" s="10">
        <f ca="1">SUMPRODUCT($A163:$F163,Results!$B$16:$G$16)</f>
        <v>65.596693203142522</v>
      </c>
      <c r="L163" s="10">
        <f ca="1">SUMPRODUCT($A163:$F163,Results!$B$17:$G$17)</f>
        <v>5.9125175892020518</v>
      </c>
      <c r="M163" s="10">
        <f ca="1">SUMPRODUCT($A163:$F163,Results!$B$18:$G$18)</f>
        <v>8.4279792177699306</v>
      </c>
      <c r="N163" s="10">
        <f ca="1">SUMPRODUCT($A163:$F163,Results!$B$19:$G$19)</f>
        <v>-10.726724243971749</v>
      </c>
      <c r="O163" s="10">
        <f ca="1">SUMPRODUCT($A163:$F163,Results!$B$20:$G$20)</f>
        <v>6.7094996711095227</v>
      </c>
      <c r="P163" s="10" cm="1">
        <f t="array" aca="1" ref="P163" ca="1">SUMPRODUCT(J163:O163,TRANSPOSE(BL$20:BL$25))+$AD$20-$BL$27</f>
        <v>36.378768669871867</v>
      </c>
      <c r="Q163" s="10" cm="1">
        <f t="array" aca="1" ref="Q163" ca="1">SUMPRODUCT(J163:O163,TRANSPOSE(ES$20:ES$25))+$AD$20-$ES$27</f>
        <v>34.414243373149731</v>
      </c>
      <c r="R163" s="10">
        <f ca="1">I163-Results!$E$5*H163</f>
        <v>34.359217993235617</v>
      </c>
      <c r="S163" s="10" cm="1">
        <f t="array" aca="1" ref="S163" ca="1">SUMPRODUCT(J163:O163,TRANSPOSE(AR$28:AR$33))+$AD$20-$AC$26</f>
        <v>43.617672018112614</v>
      </c>
      <c r="T163" s="10">
        <f ca="1">SUMPRODUCT(J163:O163,Results!K$9:P$9)</f>
        <v>34.604667377185891</v>
      </c>
      <c r="U163" s="10">
        <f ca="1">SUMPRODUCT(J163:O163,Results!K$9:P$9)+$AD$20-$AC$31</f>
        <v>34.707683782071712</v>
      </c>
      <c r="V163" s="10">
        <f t="shared" ca="1" si="99"/>
        <v>-17.972779091696431</v>
      </c>
      <c r="W163" s="10">
        <f t="shared" ca="1" si="100"/>
        <v>-16.008253794974294</v>
      </c>
      <c r="X163" s="10">
        <f t="shared" ca="1" si="101"/>
        <v>-15.953228415060181</v>
      </c>
      <c r="Y163" s="10">
        <f t="shared" ca="1" si="102"/>
        <v>-25.211682439937178</v>
      </c>
      <c r="Z163" s="10">
        <f t="shared" ca="1" si="103"/>
        <v>7.3335179838863667</v>
      </c>
      <c r="AA163" s="10">
        <f t="shared" ca="1" si="104"/>
        <v>-16.301694203896275</v>
      </c>
    </row>
    <row r="164" spans="1:27">
      <c r="A164" s="6">
        <f ca="1">LN((RAND()^(-Results!$E$4))-1)</f>
        <v>1.3523847285021913</v>
      </c>
      <c r="B164" s="6">
        <f ca="1">LN((RAND()^(-Results!$E$4))-1)</f>
        <v>2.9158326863344719</v>
      </c>
      <c r="C164" s="6">
        <f ca="1">LN((RAND()^(-Results!$E$4))-1)</f>
        <v>2.3214818143587097</v>
      </c>
      <c r="D164" s="6">
        <f ca="1">LN((RAND()^(-Results!$E$4))-1)</f>
        <v>0.65628982718541073</v>
      </c>
      <c r="E164" s="6">
        <f ca="1">LN((RAND()^(-Results!$E$4))-1)</f>
        <v>3.6577941786471952</v>
      </c>
      <c r="F164" s="6">
        <f ca="1">LN((RAND()^(-Results!$E$4))-1)</f>
        <v>7.6785715080304087E-2</v>
      </c>
      <c r="G164" s="6">
        <f ca="1">LN((RAND()^(-Results!$E$4))-1)</f>
        <v>-1.0883626833411348</v>
      </c>
      <c r="H164" s="6">
        <f t="shared" ca="1" si="98"/>
        <v>-3.5439036465477334</v>
      </c>
      <c r="I164" s="10">
        <f ca="1">SUMPRODUCT(J164:O164,Results!B$12:G$12)+Results!$E$5*H164</f>
        <v>0.12078925675038832</v>
      </c>
      <c r="J164" s="10">
        <f ca="1">SUMPRODUCT($A164:$F164,Results!$B$15:$G$15)</f>
        <v>11.730800014355973</v>
      </c>
      <c r="K164" s="10">
        <f ca="1">SUMPRODUCT($A164:$F164,Results!$B$16:$G$16)</f>
        <v>9.4904906808888576</v>
      </c>
      <c r="L164" s="10">
        <f ca="1">SUMPRODUCT($A164:$F164,Results!$B$17:$G$17)</f>
        <v>6.0176340704015123</v>
      </c>
      <c r="M164" s="10">
        <f ca="1">SUMPRODUCT($A164:$F164,Results!$B$18:$G$18)</f>
        <v>4.8452099888538447</v>
      </c>
      <c r="N164" s="10">
        <f ca="1">SUMPRODUCT($A164:$F164,Results!$B$19:$G$19)</f>
        <v>-3.3047329478917469</v>
      </c>
      <c r="O164" s="10">
        <f ca="1">SUMPRODUCT($A164:$F164,Results!$B$20:$G$20)</f>
        <v>-3.187773443311138</v>
      </c>
      <c r="P164" s="10" cm="1">
        <f t="array" aca="1" ref="P164" ca="1">SUMPRODUCT(J164:O164,TRANSPOSE(BL$20:BL$25))+$AD$20-$BL$27</f>
        <v>22.415898370266646</v>
      </c>
      <c r="Q164" s="10" cm="1">
        <f t="array" aca="1" ref="Q164" ca="1">SUMPRODUCT(J164:O164,TRANSPOSE(ES$20:ES$25))+$AD$20-$ES$27</f>
        <v>22.521015656305224</v>
      </c>
      <c r="R164" s="10">
        <f ca="1">I164-Results!$E$5*H164</f>
        <v>21.384211136036789</v>
      </c>
      <c r="S164" s="10" cm="1">
        <f t="array" aca="1" ref="S164" ca="1">SUMPRODUCT(J164:O164,TRANSPOSE(AR$28:AR$33))+$AD$20-$AC$26</f>
        <v>22.638182054532621</v>
      </c>
      <c r="T164" s="10">
        <f ca="1">SUMPRODUCT(J164:O164,Results!K$9:P$9)</f>
        <v>22.101304818826911</v>
      </c>
      <c r="U164" s="10">
        <f ca="1">SUMPRODUCT(J164:O164,Results!K$9:P$9)+$AD$20-$AC$31</f>
        <v>22.204321223712732</v>
      </c>
      <c r="V164" s="10">
        <f t="shared" ca="1" si="99"/>
        <v>-22.295109113516258</v>
      </c>
      <c r="W164" s="10">
        <f t="shared" ca="1" si="100"/>
        <v>-22.400226399554835</v>
      </c>
      <c r="X164" s="10">
        <f t="shared" ca="1" si="101"/>
        <v>-21.263421879286401</v>
      </c>
      <c r="Y164" s="10">
        <f t="shared" ca="1" si="102"/>
        <v>-22.517392797782232</v>
      </c>
      <c r="Z164" s="10">
        <f t="shared" ca="1" si="103"/>
        <v>-10.951682337538681</v>
      </c>
      <c r="AA164" s="10">
        <f t="shared" ca="1" si="104"/>
        <v>-22.083531966962344</v>
      </c>
    </row>
    <row r="165" spans="1:27">
      <c r="A165" s="6">
        <f ca="1">LN((RAND()^(-Results!$E$4))-1)</f>
        <v>-0.69360744018345488</v>
      </c>
      <c r="B165" s="6">
        <f ca="1">LN((RAND()^(-Results!$E$4))-1)</f>
        <v>0.55174399571610711</v>
      </c>
      <c r="C165" s="6">
        <f ca="1">LN((RAND()^(-Results!$E$4))-1)</f>
        <v>5.56129520924478</v>
      </c>
      <c r="D165" s="6">
        <f ca="1">LN((RAND()^(-Results!$E$4))-1)</f>
        <v>6.6868336216004804</v>
      </c>
      <c r="E165" s="6">
        <f ca="1">LN((RAND()^(-Results!$E$4))-1)</f>
        <v>3.5277863603768593</v>
      </c>
      <c r="F165" s="6">
        <f ca="1">LN((RAND()^(-Results!$E$4))-1)</f>
        <v>3.2654290488137288</v>
      </c>
      <c r="G165" s="6">
        <f ca="1">LN((RAND()^(-Results!$E$4))-1)</f>
        <v>5.1170307421012344</v>
      </c>
      <c r="H165" s="6">
        <f t="shared" ca="1" si="98"/>
        <v>2.6614897788946359</v>
      </c>
      <c r="I165" s="10">
        <f ca="1">SUMPRODUCT(J165:O165,Results!B$12:G$12)+Results!$E$5*H165</f>
        <v>-20.115733254414309</v>
      </c>
      <c r="J165" s="10">
        <f ca="1">SUMPRODUCT($A165:$F165,Results!$B$15:$G$15)</f>
        <v>-2.2434542687235006</v>
      </c>
      <c r="K165" s="10">
        <f ca="1">SUMPRODUCT($A165:$F165,Results!$B$16:$G$16)</f>
        <v>13.865988870585173</v>
      </c>
      <c r="L165" s="10">
        <f ca="1">SUMPRODUCT($A165:$F165,Results!$B$17:$G$17)</f>
        <v>-0.51898845906229729</v>
      </c>
      <c r="M165" s="10">
        <f ca="1">SUMPRODUCT($A165:$F165,Results!$B$18:$G$18)</f>
        <v>-5.6563217765247602</v>
      </c>
      <c r="N165" s="10">
        <f ca="1">SUMPRODUCT($A165:$F165,Results!$B$19:$G$19)</f>
        <v>11.042548275622543</v>
      </c>
      <c r="O165" s="10">
        <f ca="1">SUMPRODUCT($A165:$F165,Results!$B$20:$G$20)</f>
        <v>31.859180949944641</v>
      </c>
      <c r="P165" s="10" cm="1">
        <f t="array" aca="1" ref="P165" ca="1">SUMPRODUCT(J165:O165,TRANSPOSE(BL$20:BL$25))+$AD$20-$BL$27</f>
        <v>-35.133792915971952</v>
      </c>
      <c r="Q165" s="10" cm="1">
        <f t="array" aca="1" ref="Q165" ca="1">SUMPRODUCT(J165:O165,TRANSPOSE(ES$20:ES$25))+$AD$20-$ES$27</f>
        <v>-36.677602764274674</v>
      </c>
      <c r="R165" s="10">
        <f ca="1">I165-Results!$E$5*H165</f>
        <v>-36.084671927782125</v>
      </c>
      <c r="S165" s="10" cm="1">
        <f t="array" aca="1" ref="S165" ca="1">SUMPRODUCT(J165:O165,TRANSPOSE(AR$28:AR$33))+$AD$20-$AC$26</f>
        <v>-28.002929452860243</v>
      </c>
      <c r="T165" s="10">
        <f ca="1">SUMPRODUCT(J165:O165,Results!K$9:P$9)</f>
        <v>-37.161787223625666</v>
      </c>
      <c r="U165" s="10">
        <f ca="1">SUMPRODUCT(J165:O165,Results!K$9:P$9)+$AD$20-$AC$31</f>
        <v>-37.058770818739845</v>
      </c>
      <c r="V165" s="10">
        <f t="shared" ca="1" si="99"/>
        <v>15.018059661557643</v>
      </c>
      <c r="W165" s="10">
        <f t="shared" ca="1" si="100"/>
        <v>16.561869509860365</v>
      </c>
      <c r="X165" s="10">
        <f t="shared" ca="1" si="101"/>
        <v>15.968938673367816</v>
      </c>
      <c r="Y165" s="10">
        <f t="shared" ca="1" si="102"/>
        <v>7.8871961984459347</v>
      </c>
      <c r="Z165" s="10">
        <f t="shared" ca="1" si="103"/>
        <v>-31.188204848703379</v>
      </c>
      <c r="AA165" s="10">
        <f t="shared" ca="1" si="104"/>
        <v>16.943037564325536</v>
      </c>
    </row>
    <row r="166" spans="1:27">
      <c r="A166" s="6">
        <f ca="1">LN((RAND()^(-Results!$E$4))-1)</f>
        <v>-0.79328027522276334</v>
      </c>
      <c r="B166" s="6">
        <f ca="1">LN((RAND()^(-Results!$E$4))-1)</f>
        <v>0.6536996934460545</v>
      </c>
      <c r="C166" s="6">
        <f ca="1">LN((RAND()^(-Results!$E$4))-1)</f>
        <v>3.3005489948093198</v>
      </c>
      <c r="D166" s="6">
        <f ca="1">LN((RAND()^(-Results!$E$4))-1)</f>
        <v>6.6964716300634768</v>
      </c>
      <c r="E166" s="6">
        <f ca="1">LN((RAND()^(-Results!$E$4))-1)</f>
        <v>7.2596959434234938</v>
      </c>
      <c r="F166" s="6">
        <f ca="1">LN((RAND()^(-Results!$E$4))-1)</f>
        <v>4.6824132692480305</v>
      </c>
      <c r="G166" s="6">
        <f ca="1">LN((RAND()^(-Results!$E$4))-1)</f>
        <v>1.4728160598526516</v>
      </c>
      <c r="H166" s="6">
        <f t="shared" ca="1" si="98"/>
        <v>-0.98272490335394691</v>
      </c>
      <c r="I166" s="10">
        <f ca="1">SUMPRODUCT(J166:O166,Results!B$12:G$12)+Results!$E$5*H166</f>
        <v>-54.808386083239682</v>
      </c>
      <c r="J166" s="10">
        <f ca="1">SUMPRODUCT($A166:$F166,Results!$B$15:$G$15)</f>
        <v>-11.267037389630389</v>
      </c>
      <c r="K166" s="10">
        <f ca="1">SUMPRODUCT($A166:$F166,Results!$B$16:$G$16)</f>
        <v>25.641244179279028</v>
      </c>
      <c r="L166" s="10">
        <f ca="1">SUMPRODUCT($A166:$F166,Results!$B$17:$G$17)</f>
        <v>-4.8347750982382118</v>
      </c>
      <c r="M166" s="10">
        <f ca="1">SUMPRODUCT($A166:$F166,Results!$B$18:$G$18)</f>
        <v>-5.2957430173955249</v>
      </c>
      <c r="N166" s="10">
        <f ca="1">SUMPRODUCT($A166:$F166,Results!$B$19:$G$19)</f>
        <v>21.006981986190311</v>
      </c>
      <c r="O166" s="10">
        <f ca="1">SUMPRODUCT($A166:$F166,Results!$B$20:$G$20)</f>
        <v>26.39693456218642</v>
      </c>
      <c r="P166" s="10" cm="1">
        <f t="array" aca="1" ref="P166" ca="1">SUMPRODUCT(J166:O166,TRANSPOSE(BL$20:BL$25))+$AD$20-$BL$27</f>
        <v>-46.242459294134321</v>
      </c>
      <c r="Q166" s="10" cm="1">
        <f t="array" aca="1" ref="Q166" ca="1">SUMPRODUCT(J166:O166,TRANSPOSE(ES$20:ES$25))+$AD$20-$ES$27</f>
        <v>-49.209503194096115</v>
      </c>
      <c r="R166" s="10">
        <f ca="1">I166-Results!$E$5*H166</f>
        <v>-48.912036663115998</v>
      </c>
      <c r="S166" s="10" cm="1">
        <f t="array" aca="1" ref="S166" ca="1">SUMPRODUCT(J166:O166,TRANSPOSE(AR$28:AR$33))+$AD$20-$AC$26</f>
        <v>-39.758382741439519</v>
      </c>
      <c r="T166" s="10">
        <f ca="1">SUMPRODUCT(J166:O166,Results!K$9:P$9)</f>
        <v>-50.323973577039965</v>
      </c>
      <c r="U166" s="10">
        <f ca="1">SUMPRODUCT(J166:O166,Results!K$9:P$9)+$AD$20-$AC$31</f>
        <v>-50.220957172154144</v>
      </c>
      <c r="V166" s="10">
        <f t="shared" ca="1" si="99"/>
        <v>-8.5659267891053616</v>
      </c>
      <c r="W166" s="10">
        <f t="shared" ca="1" si="100"/>
        <v>-5.5988828891435674</v>
      </c>
      <c r="X166" s="10">
        <f t="shared" ca="1" si="101"/>
        <v>-5.8963494201236841</v>
      </c>
      <c r="Y166" s="10">
        <f t="shared" ca="1" si="102"/>
        <v>-15.050003341800164</v>
      </c>
      <c r="Z166" s="10">
        <f t="shared" ca="1" si="103"/>
        <v>-65.880857677528752</v>
      </c>
      <c r="AA166" s="10">
        <f t="shared" ca="1" si="104"/>
        <v>-4.5874289110855386</v>
      </c>
    </row>
    <row r="167" spans="1:27">
      <c r="A167" s="6">
        <f ca="1">LN((RAND()^(-Results!$E$4))-1)</f>
        <v>0.67048614436956278</v>
      </c>
      <c r="B167" s="6">
        <f ca="1">LN((RAND()^(-Results!$E$4))-1)</f>
        <v>3.4813883554741438</v>
      </c>
      <c r="C167" s="6">
        <f ca="1">LN((RAND()^(-Results!$E$4))-1)</f>
        <v>3.2488962529361225</v>
      </c>
      <c r="D167" s="6">
        <f ca="1">LN((RAND()^(-Results!$E$4))-1)</f>
        <v>1.4608125040958679</v>
      </c>
      <c r="E167" s="6">
        <f ca="1">LN((RAND()^(-Results!$E$4))-1)</f>
        <v>2.2361825756870024</v>
      </c>
      <c r="F167" s="6">
        <f ca="1">LN((RAND()^(-Results!$E$4))-1)</f>
        <v>5.1785794801257161</v>
      </c>
      <c r="G167" s="6">
        <f ca="1">LN((RAND()^(-Results!$E$4))-1)</f>
        <v>1.7051878393840834</v>
      </c>
      <c r="H167" s="6">
        <f t="shared" ca="1" si="98"/>
        <v>-0.75035312382251518</v>
      </c>
      <c r="I167" s="10">
        <f ca="1">SUMPRODUCT(J167:O167,Results!B$12:G$12)+Results!$E$5*H167</f>
        <v>2.663478481543196</v>
      </c>
      <c r="J167" s="10">
        <f ca="1">SUMPRODUCT($A167:$F167,Results!$B$15:$G$15)</f>
        <v>14.386852145228435</v>
      </c>
      <c r="K167" s="10">
        <f ca="1">SUMPRODUCT($A167:$F167,Results!$B$16:$G$16)</f>
        <v>29.592888491429083</v>
      </c>
      <c r="L167" s="10">
        <f ca="1">SUMPRODUCT($A167:$F167,Results!$B$17:$G$17)</f>
        <v>1.4202663362210153</v>
      </c>
      <c r="M167" s="10">
        <f ca="1">SUMPRODUCT($A167:$F167,Results!$B$18:$G$18)</f>
        <v>3.8483060374548748</v>
      </c>
      <c r="N167" s="10">
        <f ca="1">SUMPRODUCT($A167:$F167,Results!$B$19:$G$19)</f>
        <v>-5.9592327448647007</v>
      </c>
      <c r="O167" s="10">
        <f ca="1">SUMPRODUCT($A167:$F167,Results!$B$20:$G$20)</f>
        <v>5.442008136244695</v>
      </c>
      <c r="P167" s="10" cm="1">
        <f t="array" aca="1" ref="P167" ca="1">SUMPRODUCT(J167:O167,TRANSPOSE(BL$20:BL$25))+$AD$20-$BL$27</f>
        <v>9.2380744472340339</v>
      </c>
      <c r="Q167" s="10" cm="1">
        <f t="array" aca="1" ref="Q167" ca="1">SUMPRODUCT(J167:O167,TRANSPOSE(ES$20:ES$25))+$AD$20-$ES$27</f>
        <v>7.1994861412127094</v>
      </c>
      <c r="R167" s="10">
        <f ca="1">I167-Results!$E$5*H167</f>
        <v>7.1655972244782866</v>
      </c>
      <c r="S167" s="10" cm="1">
        <f t="array" aca="1" ref="S167" ca="1">SUMPRODUCT(J167:O167,TRANSPOSE(AR$28:AR$33))+$AD$20-$AC$26</f>
        <v>15.802280794450665</v>
      </c>
      <c r="T167" s="10">
        <f ca="1">SUMPRODUCT(J167:O167,Results!K$9:P$9)</f>
        <v>7.0591257328906458</v>
      </c>
      <c r="U167" s="10">
        <f ca="1">SUMPRODUCT(J167:O167,Results!K$9:P$9)+$AD$20-$AC$31</f>
        <v>7.1621421377764651</v>
      </c>
      <c r="V167" s="10">
        <f t="shared" ca="1" si="99"/>
        <v>-6.5745959656908379</v>
      </c>
      <c r="W167" s="10">
        <f t="shared" ca="1" si="100"/>
        <v>-4.5360076596695134</v>
      </c>
      <c r="X167" s="10">
        <f t="shared" ca="1" si="101"/>
        <v>-4.5021187429350906</v>
      </c>
      <c r="Y167" s="10">
        <f t="shared" ca="1" si="102"/>
        <v>-13.138802312907469</v>
      </c>
      <c r="Z167" s="10">
        <f t="shared" ca="1" si="103"/>
        <v>-8.4089931127458737</v>
      </c>
      <c r="AA167" s="10">
        <f t="shared" ca="1" si="104"/>
        <v>-4.4986636562332691</v>
      </c>
    </row>
    <row r="168" spans="1:27">
      <c r="A168" s="6">
        <f ca="1">LN((RAND()^(-Results!$E$4))-1)</f>
        <v>0.96714154041675715</v>
      </c>
      <c r="B168" s="6">
        <f ca="1">LN((RAND()^(-Results!$E$4))-1)</f>
        <v>1.5986860997008197</v>
      </c>
      <c r="C168" s="6">
        <f ca="1">LN((RAND()^(-Results!$E$4))-1)</f>
        <v>-0.53070404284449479</v>
      </c>
      <c r="D168" s="6">
        <f ca="1">LN((RAND()^(-Results!$E$4))-1)</f>
        <v>1.3826988799759661</v>
      </c>
      <c r="E168" s="6">
        <f ca="1">LN((RAND()^(-Results!$E$4))-1)</f>
        <v>2.0103277326870459</v>
      </c>
      <c r="F168" s="6">
        <f ca="1">LN((RAND()^(-Results!$E$4))-1)</f>
        <v>0.40411286017833753</v>
      </c>
      <c r="G168" s="6">
        <f ca="1">LN((RAND()^(-Results!$E$4))-1)</f>
        <v>10.310026769907532</v>
      </c>
      <c r="H168" s="6">
        <f t="shared" ca="1" si="98"/>
        <v>7.854485806700934</v>
      </c>
      <c r="I168" s="10">
        <f ca="1">SUMPRODUCT(J168:O168,Results!B$12:G$12)+Results!$E$5*H168</f>
        <v>50.925832478742215</v>
      </c>
      <c r="J168" s="10">
        <f ca="1">SUMPRODUCT($A168:$F168,Results!$B$15:$G$15)</f>
        <v>0.46324212519132074</v>
      </c>
      <c r="K168" s="10">
        <f ca="1">SUMPRODUCT($A168:$F168,Results!$B$16:$G$16)</f>
        <v>4.9726070726188389</v>
      </c>
      <c r="L168" s="10">
        <f ca="1">SUMPRODUCT($A168:$F168,Results!$B$17:$G$17)</f>
        <v>3.2151892085995053</v>
      </c>
      <c r="M168" s="10">
        <f ca="1">SUMPRODUCT($A168:$F168,Results!$B$18:$G$18)</f>
        <v>-0.24571326537600774</v>
      </c>
      <c r="N168" s="10">
        <f ca="1">SUMPRODUCT($A168:$F168,Results!$B$19:$G$19)</f>
        <v>0.16647828309752211</v>
      </c>
      <c r="O168" s="10">
        <f ca="1">SUMPRODUCT($A168:$F168,Results!$B$20:$G$20)</f>
        <v>0.70846009413249222</v>
      </c>
      <c r="P168" s="10" cm="1">
        <f t="array" aca="1" ref="P168" ca="1">SUMPRODUCT(J168:O168,TRANSPOSE(BL$20:BL$25))+$AD$20-$BL$27</f>
        <v>3.9779612351681308</v>
      </c>
      <c r="Q168" s="10" cm="1">
        <f t="array" aca="1" ref="Q168" ca="1">SUMPRODUCT(J168:O168,TRANSPOSE(ES$20:ES$25))+$AD$20-$ES$27</f>
        <v>3.8997494486839805</v>
      </c>
      <c r="R168" s="10">
        <f ca="1">I168-Results!$E$5*H168</f>
        <v>3.798917638536615</v>
      </c>
      <c r="S168" s="10" cm="1">
        <f t="array" aca="1" ref="S168" ca="1">SUMPRODUCT(J168:O168,TRANSPOSE(AR$28:AR$33))+$AD$20-$AC$26</f>
        <v>3.2017481184094176</v>
      </c>
      <c r="T168" s="10">
        <f ca="1">SUMPRODUCT(J168:O168,Results!K$9:P$9)</f>
        <v>3.6974471733486025</v>
      </c>
      <c r="U168" s="10">
        <f ca="1">SUMPRODUCT(J168:O168,Results!K$9:P$9)+$AD$20-$AC$31</f>
        <v>3.8004635782344227</v>
      </c>
      <c r="V168" s="10">
        <f t="shared" ca="1" si="99"/>
        <v>46.947871243574085</v>
      </c>
      <c r="W168" s="10">
        <f t="shared" ca="1" si="100"/>
        <v>47.026083030058231</v>
      </c>
      <c r="X168" s="10">
        <f t="shared" ca="1" si="101"/>
        <v>47.1269148402056</v>
      </c>
      <c r="Y168" s="10">
        <f t="shared" ca="1" si="102"/>
        <v>47.724084360332796</v>
      </c>
      <c r="Z168" s="10">
        <f t="shared" ca="1" si="103"/>
        <v>39.853360884453146</v>
      </c>
      <c r="AA168" s="10">
        <f t="shared" ca="1" si="104"/>
        <v>47.125368900507794</v>
      </c>
    </row>
    <row r="169" spans="1:27">
      <c r="A169" s="6">
        <f ca="1">LN((RAND()^(-Results!$E$4))-1)</f>
        <v>9.7386055243816454</v>
      </c>
      <c r="B169" s="6">
        <f ca="1">LN((RAND()^(-Results!$E$4))-1)</f>
        <v>1.4399352399101673</v>
      </c>
      <c r="C169" s="6">
        <f ca="1">LN((RAND()^(-Results!$E$4))-1)</f>
        <v>-0.55176607242109876</v>
      </c>
      <c r="D169" s="6">
        <f ca="1">LN((RAND()^(-Results!$E$4))-1)</f>
        <v>5.8563853547424278</v>
      </c>
      <c r="E169" s="6">
        <f ca="1">LN((RAND()^(-Results!$E$4))-1)</f>
        <v>2.5321195988448957</v>
      </c>
      <c r="F169" s="6">
        <f ca="1">LN((RAND()^(-Results!$E$4))-1)</f>
        <v>2.9667228007999191</v>
      </c>
      <c r="G169" s="6">
        <f ca="1">LN((RAND()^(-Results!$E$4))-1)</f>
        <v>3.3025381667167419</v>
      </c>
      <c r="H169" s="6">
        <f t="shared" ca="1" si="98"/>
        <v>0.8469972035101434</v>
      </c>
      <c r="I169" s="10">
        <f ca="1">SUMPRODUCT(J169:O169,Results!B$12:G$12)+Results!$E$5*H169</f>
        <v>19.421631206711108</v>
      </c>
      <c r="J169" s="10">
        <f ca="1">SUMPRODUCT($A169:$F169,Results!$B$15:$G$15)</f>
        <v>7.9626221795892906</v>
      </c>
      <c r="K169" s="10">
        <f ca="1">SUMPRODUCT($A169:$F169,Results!$B$16:$G$16)</f>
        <v>44.25896715542018</v>
      </c>
      <c r="L169" s="10">
        <f ca="1">SUMPRODUCT($A169:$F169,Results!$B$17:$G$17)</f>
        <v>13.431645339923859</v>
      </c>
      <c r="M169" s="10">
        <f ca="1">SUMPRODUCT($A169:$F169,Results!$B$18:$G$18)</f>
        <v>-10.595499181992812</v>
      </c>
      <c r="N169" s="10">
        <f ca="1">SUMPRODUCT($A169:$F169,Results!$B$19:$G$19)</f>
        <v>18.388205329994904</v>
      </c>
      <c r="O169" s="10">
        <f ca="1">SUMPRODUCT($A169:$F169,Results!$B$20:$G$20)</f>
        <v>14.394264319365581</v>
      </c>
      <c r="P169" s="10" cm="1">
        <f t="array" aca="1" ref="P169" ca="1">SUMPRODUCT(J169:O169,TRANSPOSE(BL$20:BL$25))+$AD$20-$BL$27</f>
        <v>9.1181351103543449</v>
      </c>
      <c r="Q169" s="10" cm="1">
        <f t="array" aca="1" ref="Q169" ca="1">SUMPRODUCT(J169:O169,TRANSPOSE(ES$20:ES$25))+$AD$20-$ES$27</f>
        <v>12.58761109919174</v>
      </c>
      <c r="R169" s="10">
        <f ca="1">I169-Results!$E$5*H169</f>
        <v>14.339647985650249</v>
      </c>
      <c r="S169" s="10" cm="1">
        <f t="array" aca="1" ref="S169" ca="1">SUMPRODUCT(J169:O169,TRANSPOSE(AR$28:AR$33))+$AD$20-$AC$26</f>
        <v>-7.5396997698092862</v>
      </c>
      <c r="T169" s="10">
        <f ca="1">SUMPRODUCT(J169:O169,Results!K$9:P$9)</f>
        <v>12.999999986650012</v>
      </c>
      <c r="U169" s="10">
        <f ca="1">SUMPRODUCT(J169:O169,Results!K$9:P$9)+$AD$20-$AC$31</f>
        <v>13.10301639153583</v>
      </c>
      <c r="V169" s="10">
        <f t="shared" ca="1" si="99"/>
        <v>10.303496096356763</v>
      </c>
      <c r="W169" s="10">
        <f t="shared" ca="1" si="100"/>
        <v>6.8340201075193683</v>
      </c>
      <c r="X169" s="10">
        <f t="shared" ca="1" si="101"/>
        <v>5.0819832210608595</v>
      </c>
      <c r="Y169" s="10">
        <f t="shared" ca="1" si="102"/>
        <v>26.961330976520394</v>
      </c>
      <c r="Z169" s="10">
        <f t="shared" ca="1" si="103"/>
        <v>8.3491596124220386</v>
      </c>
      <c r="AA169" s="10">
        <f t="shared" ca="1" si="104"/>
        <v>6.3186148151752786</v>
      </c>
    </row>
    <row r="170" spans="1:27">
      <c r="A170" s="6">
        <f ca="1">LN((RAND()^(-Results!$E$4))-1)</f>
        <v>2.9312537144068291</v>
      </c>
      <c r="B170" s="6">
        <f ca="1">LN((RAND()^(-Results!$E$4))-1)</f>
        <v>2.853995603059436</v>
      </c>
      <c r="C170" s="6">
        <f ca="1">LN((RAND()^(-Results!$E$4))-1)</f>
        <v>4.4782410358490914</v>
      </c>
      <c r="D170" s="6">
        <f ca="1">LN((RAND()^(-Results!$E$4))-1)</f>
        <v>-4.0616716237633986E-2</v>
      </c>
      <c r="E170" s="6">
        <f ca="1">LN((RAND()^(-Results!$E$4))-1)</f>
        <v>3.992416172123288</v>
      </c>
      <c r="F170" s="6">
        <f ca="1">LN((RAND()^(-Results!$E$4))-1)</f>
        <v>-2.2059254619534134</v>
      </c>
      <c r="G170" s="6">
        <f ca="1">LN((RAND()^(-Results!$E$4))-1)</f>
        <v>0.45489962114456017</v>
      </c>
      <c r="H170" s="6">
        <f t="shared" ca="1" si="98"/>
        <v>-2.0006413420620381</v>
      </c>
      <c r="I170" s="10">
        <f ca="1">SUMPRODUCT(J170:O170,Results!B$12:G$12)+Results!$E$5*H170</f>
        <v>29.363217384424253</v>
      </c>
      <c r="J170" s="10">
        <f ca="1">SUMPRODUCT($A170:$F170,Results!$B$15:$G$15)</f>
        <v>20.828774560343298</v>
      </c>
      <c r="K170" s="10">
        <f ca="1">SUMPRODUCT($A170:$F170,Results!$B$16:$G$16)</f>
        <v>6.8312122242415736</v>
      </c>
      <c r="L170" s="10">
        <f ca="1">SUMPRODUCT($A170:$F170,Results!$B$17:$G$17)</f>
        <v>10.776351458522258</v>
      </c>
      <c r="M170" s="10">
        <f ca="1">SUMPRODUCT($A170:$F170,Results!$B$18:$G$18)</f>
        <v>7.0985206376722969</v>
      </c>
      <c r="N170" s="10">
        <f ca="1">SUMPRODUCT($A170:$F170,Results!$B$19:$G$19)</f>
        <v>-3.261173758731545</v>
      </c>
      <c r="O170" s="10">
        <f ca="1">SUMPRODUCT($A170:$F170,Results!$B$20:$G$20)</f>
        <v>-6.5999788059993652</v>
      </c>
      <c r="P170" s="10" cm="1">
        <f t="array" aca="1" ref="P170" ca="1">SUMPRODUCT(J170:O170,TRANSPOSE(BL$20:BL$25))+$AD$20-$BL$27</f>
        <v>41.175043224260506</v>
      </c>
      <c r="Q170" s="10" cm="1">
        <f t="array" aca="1" ref="Q170" ca="1">SUMPRODUCT(J170:O170,TRANSPOSE(ES$20:ES$25))+$AD$20-$ES$27</f>
        <v>43.197050456562636</v>
      </c>
      <c r="R170" s="10">
        <f ca="1">I170-Results!$E$5*H170</f>
        <v>41.36706543679648</v>
      </c>
      <c r="S170" s="10" cm="1">
        <f t="array" aca="1" ref="S170" ca="1">SUMPRODUCT(J170:O170,TRANSPOSE(AR$28:AR$33))+$AD$20-$AC$26</f>
        <v>37.658714170247286</v>
      </c>
      <c r="T170" s="10">
        <f ca="1">SUMPRODUCT(J170:O170,Results!K$9:P$9)</f>
        <v>42.875343938026909</v>
      </c>
      <c r="U170" s="10">
        <f ca="1">SUMPRODUCT(J170:O170,Results!K$9:P$9)+$AD$20-$AC$31</f>
        <v>42.97836034291273</v>
      </c>
      <c r="V170" s="10">
        <f t="shared" ca="1" si="99"/>
        <v>-11.811825839836253</v>
      </c>
      <c r="W170" s="10">
        <f t="shared" ca="1" si="100"/>
        <v>-13.833833072138383</v>
      </c>
      <c r="X170" s="10">
        <f t="shared" ca="1" si="101"/>
        <v>-12.003848052372227</v>
      </c>
      <c r="Y170" s="10">
        <f t="shared" ca="1" si="102"/>
        <v>-8.2954967858230333</v>
      </c>
      <c r="Z170" s="10">
        <f t="shared" ca="1" si="103"/>
        <v>18.290745790135183</v>
      </c>
      <c r="AA170" s="10">
        <f t="shared" ca="1" si="104"/>
        <v>-13.615142958488477</v>
      </c>
    </row>
    <row r="171" spans="1:27">
      <c r="A171" s="6">
        <f ca="1">LN((RAND()^(-Results!$E$4))-1)</f>
        <v>2.592198989626155</v>
      </c>
      <c r="B171" s="6">
        <f ca="1">LN((RAND()^(-Results!$E$4))-1)</f>
        <v>4.3637629635327198</v>
      </c>
      <c r="C171" s="6">
        <f ca="1">LN((RAND()^(-Results!$E$4))-1)</f>
        <v>3.1418725152961273</v>
      </c>
      <c r="D171" s="6">
        <f ca="1">LN((RAND()^(-Results!$E$4))-1)</f>
        <v>0.91415122538905991</v>
      </c>
      <c r="E171" s="6">
        <f ca="1">LN((RAND()^(-Results!$E$4))-1)</f>
        <v>-1.3086367266677119</v>
      </c>
      <c r="F171" s="6">
        <f ca="1">LN((RAND()^(-Results!$E$4))-1)</f>
        <v>5.013850047097443</v>
      </c>
      <c r="G171" s="6">
        <f ca="1">LN((RAND()^(-Results!$E$4))-1)</f>
        <v>3.5374713190179978</v>
      </c>
      <c r="H171" s="6">
        <f t="shared" ca="1" si="98"/>
        <v>1.0819303558113993</v>
      </c>
      <c r="I171" s="10">
        <f ca="1">SUMPRODUCT(J171:O171,Results!B$12:G$12)+Results!$E$5*H171</f>
        <v>36.28367701993475</v>
      </c>
      <c r="J171" s="10">
        <f ca="1">SUMPRODUCT($A171:$F171,Results!$B$15:$G$15)</f>
        <v>24.799588393699914</v>
      </c>
      <c r="K171" s="10">
        <f ca="1">SUMPRODUCT($A171:$F171,Results!$B$16:$G$16)</f>
        <v>29.24009030518679</v>
      </c>
      <c r="L171" s="10">
        <f ca="1">SUMPRODUCT($A171:$F171,Results!$B$17:$G$17)</f>
        <v>7.3196653716571225</v>
      </c>
      <c r="M171" s="10">
        <f ca="1">SUMPRODUCT($A171:$F171,Results!$B$18:$G$18)</f>
        <v>3.492620517509462</v>
      </c>
      <c r="N171" s="10">
        <f ca="1">SUMPRODUCT($A171:$F171,Results!$B$19:$G$19)</f>
        <v>-16.547792956822533</v>
      </c>
      <c r="O171" s="10">
        <f ca="1">SUMPRODUCT($A171:$F171,Results!$B$20:$G$20)</f>
        <v>4.2205826687661139</v>
      </c>
      <c r="P171" s="10" cm="1">
        <f t="array" aca="1" ref="P171" ca="1">SUMPRODUCT(J171:O171,TRANSPOSE(BL$20:BL$25))+$AD$20-$BL$27</f>
        <v>29.841171360071101</v>
      </c>
      <c r="Q171" s="10" cm="1">
        <f t="array" aca="1" ref="Q171" ca="1">SUMPRODUCT(J171:O171,TRANSPOSE(ES$20:ES$25))+$AD$20-$ES$27</f>
        <v>29.275778441482842</v>
      </c>
      <c r="R171" s="10">
        <f ca="1">I171-Results!$E$5*H171</f>
        <v>29.792094885066355</v>
      </c>
      <c r="S171" s="10" cm="1">
        <f t="array" aca="1" ref="S171" ca="1">SUMPRODUCT(J171:O171,TRANSPOSE(AR$28:AR$33))+$AD$20-$AC$26</f>
        <v>33.53791103338564</v>
      </c>
      <c r="T171" s="10">
        <f ca="1">SUMPRODUCT(J171:O171,Results!K$9:P$9)</f>
        <v>29.838864273386513</v>
      </c>
      <c r="U171" s="10">
        <f ca="1">SUMPRODUCT(J171:O171,Results!K$9:P$9)+$AD$20-$AC$31</f>
        <v>29.941880678272334</v>
      </c>
      <c r="V171" s="10">
        <f t="shared" ca="1" si="99"/>
        <v>6.4425056598636488</v>
      </c>
      <c r="W171" s="10">
        <f t="shared" ca="1" si="100"/>
        <v>7.0078985784519077</v>
      </c>
      <c r="X171" s="10">
        <f t="shared" ca="1" si="101"/>
        <v>6.4915821348683949</v>
      </c>
      <c r="Y171" s="10">
        <f t="shared" ca="1" si="102"/>
        <v>2.7457659865491095</v>
      </c>
      <c r="Z171" s="10">
        <f t="shared" ca="1" si="103"/>
        <v>25.21120542564568</v>
      </c>
      <c r="AA171" s="10">
        <f t="shared" ca="1" si="104"/>
        <v>6.3417963416624161</v>
      </c>
    </row>
    <row r="172" spans="1:27">
      <c r="A172" s="6">
        <f ca="1">LN((RAND()^(-Results!$E$4))-1)</f>
        <v>4.6640594566439333</v>
      </c>
      <c r="B172" s="6">
        <f ca="1">LN((RAND()^(-Results!$E$4))-1)</f>
        <v>13.813748629496336</v>
      </c>
      <c r="C172" s="6">
        <f ca="1">LN((RAND()^(-Results!$E$4))-1)</f>
        <v>3.5817908786982064</v>
      </c>
      <c r="D172" s="6">
        <f ca="1">LN((RAND()^(-Results!$E$4))-1)</f>
        <v>-2.0755225420724284E-2</v>
      </c>
      <c r="E172" s="6">
        <f ca="1">LN((RAND()^(-Results!$E$4))-1)</f>
        <v>-0.7768046973439855</v>
      </c>
      <c r="F172" s="6">
        <f ca="1">LN((RAND()^(-Results!$E$4))-1)</f>
        <v>1.7367404609342181</v>
      </c>
      <c r="G172" s="6">
        <f ca="1">LN((RAND()^(-Results!$E$4))-1)</f>
        <v>1.3670182724535429</v>
      </c>
      <c r="H172" s="6">
        <f t="shared" ca="1" si="98"/>
        <v>-1.0885226907530556</v>
      </c>
      <c r="I172" s="10">
        <f ca="1">SUMPRODUCT(J172:O172,Results!B$12:G$12)+Results!$E$5*H172</f>
        <v>109.87769474507529</v>
      </c>
      <c r="J172" s="10">
        <f ca="1">SUMPRODUCT($A172:$F172,Results!$B$15:$G$15)</f>
        <v>57.544570933063412</v>
      </c>
      <c r="K172" s="10">
        <f ca="1">SUMPRODUCT($A172:$F172,Results!$B$16:$G$16)</f>
        <v>12.6572247083189</v>
      </c>
      <c r="L172" s="10">
        <f ca="1">SUMPRODUCT($A172:$F172,Results!$B$17:$G$17)</f>
        <v>30.559277134397519</v>
      </c>
      <c r="M172" s="10">
        <f ca="1">SUMPRODUCT($A172:$F172,Results!$B$18:$G$18)</f>
        <v>15.841813955335308</v>
      </c>
      <c r="N172" s="10">
        <f ca="1">SUMPRODUCT($A172:$F172,Results!$B$19:$G$19)</f>
        <v>-59.532661050817687</v>
      </c>
      <c r="O172" s="10">
        <f ca="1">SUMPRODUCT($A172:$F172,Results!$B$20:$G$20)</f>
        <v>-14.869697619418091</v>
      </c>
      <c r="P172" s="10" cm="1">
        <f t="array" aca="1" ref="P172" ca="1">SUMPRODUCT(J172:O172,TRANSPOSE(BL$20:BL$25))+$AD$20-$BL$27</f>
        <v>118.18142362875895</v>
      </c>
      <c r="Q172" s="10" cm="1">
        <f t="array" aca="1" ref="Q172" ca="1">SUMPRODUCT(J172:O172,TRANSPOSE(ES$20:ES$25))+$AD$20-$ES$27</f>
        <v>118.5387844231814</v>
      </c>
      <c r="R172" s="10">
        <f ca="1">I172-Results!$E$5*H172</f>
        <v>116.40883088959362</v>
      </c>
      <c r="S172" s="10" cm="1">
        <f t="array" aca="1" ref="S172" ca="1">SUMPRODUCT(J172:O172,TRANSPOSE(AR$28:AR$33))+$AD$20-$AC$26</f>
        <v>120.23492535768854</v>
      </c>
      <c r="T172" s="10">
        <f ca="1">SUMPRODUCT(J172:O172,Results!K$9:P$9)</f>
        <v>118.64964217611146</v>
      </c>
      <c r="U172" s="10">
        <f ca="1">SUMPRODUCT(J172:O172,Results!K$9:P$9)+$AD$20-$AC$31</f>
        <v>118.75265858099729</v>
      </c>
      <c r="V172" s="10">
        <f t="shared" ca="1" si="99"/>
        <v>-8.3037288836836609</v>
      </c>
      <c r="W172" s="10">
        <f t="shared" ca="1" si="100"/>
        <v>-8.6610896781061086</v>
      </c>
      <c r="X172" s="10">
        <f t="shared" ca="1" si="101"/>
        <v>-6.531136144518328</v>
      </c>
      <c r="Y172" s="10">
        <f t="shared" ca="1" si="102"/>
        <v>-10.35723061261325</v>
      </c>
      <c r="Z172" s="10">
        <f t="shared" ca="1" si="103"/>
        <v>98.805223150786219</v>
      </c>
      <c r="AA172" s="10">
        <f t="shared" ca="1" si="104"/>
        <v>-8.8749638359220029</v>
      </c>
    </row>
    <row r="173" spans="1:27">
      <c r="A173" s="6">
        <f ca="1">LN((RAND()^(-Results!$E$4))-1)</f>
        <v>1.6338393402753175</v>
      </c>
      <c r="B173" s="6">
        <f ca="1">LN((RAND()^(-Results!$E$4))-1)</f>
        <v>-1.4299490484394484</v>
      </c>
      <c r="C173" s="6">
        <f ca="1">LN((RAND()^(-Results!$E$4))-1)</f>
        <v>0.90935063576220942</v>
      </c>
      <c r="D173" s="6">
        <f ca="1">LN((RAND()^(-Results!$E$4))-1)</f>
        <v>1.3324484066238633</v>
      </c>
      <c r="E173" s="6">
        <f ca="1">LN((RAND()^(-Results!$E$4))-1)</f>
        <v>3.0139010642488233</v>
      </c>
      <c r="F173" s="6">
        <f ca="1">LN((RAND()^(-Results!$E$4))-1)</f>
        <v>3.1277399960214591</v>
      </c>
      <c r="G173" s="6">
        <f ca="1">LN((RAND()^(-Results!$E$4))-1)</f>
        <v>-0.29102307819326606</v>
      </c>
      <c r="H173" s="6">
        <f t="shared" ca="1" si="98"/>
        <v>-2.7465640413998647</v>
      </c>
      <c r="I173" s="10">
        <f ca="1">SUMPRODUCT(J173:O173,Results!B$12:G$12)+Results!$E$5*H173</f>
        <v>-36.238388447373708</v>
      </c>
      <c r="J173" s="10">
        <f ca="1">SUMPRODUCT($A173:$F173,Results!$B$15:$G$15)</f>
        <v>-3.9196064215148638</v>
      </c>
      <c r="K173" s="10">
        <f ca="1">SUMPRODUCT($A173:$F173,Results!$B$16:$G$16)</f>
        <v>27.555229948419644</v>
      </c>
      <c r="L173" s="10">
        <f ca="1">SUMPRODUCT($A173:$F173,Results!$B$17:$G$17)</f>
        <v>-4.9265411088768021</v>
      </c>
      <c r="M173" s="10">
        <f ca="1">SUMPRODUCT($A173:$F173,Results!$B$18:$G$18)</f>
        <v>-2.6626464780679373</v>
      </c>
      <c r="N173" s="10">
        <f ca="1">SUMPRODUCT($A173:$F173,Results!$B$19:$G$19)</f>
        <v>18.755864924723348</v>
      </c>
      <c r="O173" s="10">
        <f ca="1">SUMPRODUCT($A173:$F173,Results!$B$20:$G$20)</f>
        <v>5.8194375732062644</v>
      </c>
      <c r="P173" s="10" cm="1">
        <f t="array" aca="1" ref="P173" ca="1">SUMPRODUCT(J173:O173,TRANSPOSE(BL$20:BL$25))+$AD$20-$BL$27</f>
        <v>-20.109586620825112</v>
      </c>
      <c r="Q173" s="10" cm="1">
        <f t="array" aca="1" ref="Q173" ca="1">SUMPRODUCT(J173:O173,TRANSPOSE(ES$20:ES$25))+$AD$20-$ES$27</f>
        <v>-20.450056367885963</v>
      </c>
      <c r="R173" s="10">
        <f ca="1">I173-Results!$E$5*H173</f>
        <v>-19.75900419897452</v>
      </c>
      <c r="S173" s="10" cm="1">
        <f t="array" aca="1" ref="S173" ca="1">SUMPRODUCT(J173:O173,TRANSPOSE(AR$28:AR$33))+$AD$20-$AC$26</f>
        <v>-21.020462419328922</v>
      </c>
      <c r="T173" s="10">
        <f ca="1">SUMPRODUCT(J173:O173,Results!K$9:P$9)</f>
        <v>-20.483454555824753</v>
      </c>
      <c r="U173" s="10">
        <f ca="1">SUMPRODUCT(J173:O173,Results!K$9:P$9)+$AD$20-$AC$31</f>
        <v>-20.380438150938936</v>
      </c>
      <c r="V173" s="10">
        <f t="shared" ca="1" si="99"/>
        <v>-16.128801826548596</v>
      </c>
      <c r="W173" s="10">
        <f t="shared" ca="1" si="100"/>
        <v>-15.788332079487745</v>
      </c>
      <c r="X173" s="10">
        <f t="shared" ca="1" si="101"/>
        <v>-16.479384248399189</v>
      </c>
      <c r="Y173" s="10">
        <f t="shared" ca="1" si="102"/>
        <v>-15.217926028044786</v>
      </c>
      <c r="Z173" s="10">
        <f t="shared" ca="1" si="103"/>
        <v>-47.310860041662778</v>
      </c>
      <c r="AA173" s="10">
        <f t="shared" ca="1" si="104"/>
        <v>-15.857950296434772</v>
      </c>
    </row>
    <row r="174" spans="1:27">
      <c r="A174" s="6">
        <f ca="1">LN((RAND()^(-Results!$E$4))-1)</f>
        <v>2.4253593578761938</v>
      </c>
      <c r="B174" s="6">
        <f ca="1">LN((RAND()^(-Results!$E$4))-1)</f>
        <v>5.6020375461168586</v>
      </c>
      <c r="C174" s="6">
        <f ca="1">LN((RAND()^(-Results!$E$4))-1)</f>
        <v>6.2860749678753276</v>
      </c>
      <c r="D174" s="6">
        <f ca="1">LN((RAND()^(-Results!$E$4))-1)</f>
        <v>1.8996426515553233</v>
      </c>
      <c r="E174" s="6">
        <f ca="1">LN((RAND()^(-Results!$E$4))-1)</f>
        <v>0.42775406399989357</v>
      </c>
      <c r="F174" s="6">
        <f ca="1">LN((RAND()^(-Results!$E$4))-1)</f>
        <v>9.3672220431673257</v>
      </c>
      <c r="G174" s="6">
        <f ca="1">LN((RAND()^(-Results!$E$4))-1)</f>
        <v>4.8308117111905542</v>
      </c>
      <c r="H174" s="6">
        <f t="shared" ca="1" si="98"/>
        <v>2.3752707479839557</v>
      </c>
      <c r="I174" s="10">
        <f ca="1">SUMPRODUCT(J174:O174,Results!B$12:G$12)+Results!$E$5*H174</f>
        <v>37.429534001007745</v>
      </c>
      <c r="J174" s="10">
        <f ca="1">SUMPRODUCT($A174:$F174,Results!$B$15:$G$15)</f>
        <v>32.362212979785191</v>
      </c>
      <c r="K174" s="10">
        <f ca="1">SUMPRODUCT($A174:$F174,Results!$B$16:$G$16)</f>
        <v>53.667811655991414</v>
      </c>
      <c r="L174" s="10">
        <f ca="1">SUMPRODUCT($A174:$F174,Results!$B$17:$G$17)</f>
        <v>4.5410569432654864</v>
      </c>
      <c r="M174" s="10">
        <f ca="1">SUMPRODUCT($A174:$F174,Results!$B$18:$G$18)</f>
        <v>5.640355300335969</v>
      </c>
      <c r="N174" s="10">
        <f ca="1">SUMPRODUCT($A174:$F174,Results!$B$19:$G$19)</f>
        <v>-15.357608146076819</v>
      </c>
      <c r="O174" s="10">
        <f ca="1">SUMPRODUCT($A174:$F174,Results!$B$20:$G$20)</f>
        <v>10.962185292777926</v>
      </c>
      <c r="P174" s="10" cm="1">
        <f t="array" aca="1" ref="P174" ca="1">SUMPRODUCT(J174:O174,TRANSPOSE(BL$20:BL$25))+$AD$20-$BL$27</f>
        <v>25.097154633196844</v>
      </c>
      <c r="Q174" s="10" cm="1">
        <f t="array" aca="1" ref="Q174" ca="1">SUMPRODUCT(J174:O174,TRANSPOSE(ES$20:ES$25))+$AD$20-$ES$27</f>
        <v>22.604587082377151</v>
      </c>
      <c r="R174" s="10">
        <f ca="1">I174-Results!$E$5*H174</f>
        <v>23.177909513104012</v>
      </c>
      <c r="S174" s="10" cm="1">
        <f t="array" aca="1" ref="S174" ca="1">SUMPRODUCT(J174:O174,TRANSPOSE(AR$28:AR$33))+$AD$20-$AC$26</f>
        <v>34.532456905911822</v>
      </c>
      <c r="T174" s="10">
        <f ca="1">SUMPRODUCT(J174:O174,Results!K$9:P$9)</f>
        <v>22.974314881335403</v>
      </c>
      <c r="U174" s="10">
        <f ca="1">SUMPRODUCT(J174:O174,Results!K$9:P$9)+$AD$20-$AC$31</f>
        <v>23.077331286221224</v>
      </c>
      <c r="V174" s="10">
        <f t="shared" ca="1" si="99"/>
        <v>12.332379367810901</v>
      </c>
      <c r="W174" s="10">
        <f t="shared" ca="1" si="100"/>
        <v>14.824946918630594</v>
      </c>
      <c r="X174" s="10">
        <f t="shared" ca="1" si="101"/>
        <v>14.251624487903733</v>
      </c>
      <c r="Y174" s="10">
        <f t="shared" ca="1" si="102"/>
        <v>2.8970770950959235</v>
      </c>
      <c r="Z174" s="10">
        <f t="shared" ca="1" si="103"/>
        <v>26.357062406718676</v>
      </c>
      <c r="AA174" s="10">
        <f t="shared" ca="1" si="104"/>
        <v>14.352202714786522</v>
      </c>
    </row>
    <row r="175" spans="1:27">
      <c r="A175" s="6">
        <f ca="1">LN((RAND()^(-Results!$E$4))-1)</f>
        <v>5.5746768531747621</v>
      </c>
      <c r="B175" s="6">
        <f ca="1">LN((RAND()^(-Results!$E$4))-1)</f>
        <v>1.9338011305698493</v>
      </c>
      <c r="C175" s="6">
        <f ca="1">LN((RAND()^(-Results!$E$4))-1)</f>
        <v>0.83236647725150514</v>
      </c>
      <c r="D175" s="6">
        <f ca="1">LN((RAND()^(-Results!$E$4))-1)</f>
        <v>2.7264410424795291</v>
      </c>
      <c r="E175" s="6">
        <f ca="1">LN((RAND()^(-Results!$E$4))-1)</f>
        <v>3.7228865662288162</v>
      </c>
      <c r="F175" s="6">
        <f ca="1">LN((RAND()^(-Results!$E$4))-1)</f>
        <v>1.1932880002357473</v>
      </c>
      <c r="G175" s="6">
        <f ca="1">LN((RAND()^(-Results!$E$4))-1)</f>
        <v>1.2407129281288849</v>
      </c>
      <c r="H175" s="6">
        <f t="shared" ca="1" si="98"/>
        <v>-1.2148280350777136</v>
      </c>
      <c r="I175" s="10">
        <f ca="1">SUMPRODUCT(J175:O175,Results!B$12:G$12)+Results!$E$5*H175</f>
        <v>11.586579541469403</v>
      </c>
      <c r="J175" s="10">
        <f ca="1">SUMPRODUCT($A175:$F175,Results!$B$15:$G$15)</f>
        <v>9.4876806421826583</v>
      </c>
      <c r="K175" s="10">
        <f ca="1">SUMPRODUCT($A175:$F175,Results!$B$16:$G$16)</f>
        <v>27.444168544366505</v>
      </c>
      <c r="L175" s="10">
        <f ca="1">SUMPRODUCT($A175:$F175,Results!$B$17:$G$17)</f>
        <v>9.0686862969336914</v>
      </c>
      <c r="M175" s="10">
        <f ca="1">SUMPRODUCT($A175:$F175,Results!$B$18:$G$18)</f>
        <v>-1.9883111877574644</v>
      </c>
      <c r="N175" s="10">
        <f ca="1">SUMPRODUCT($A175:$F175,Results!$B$19:$G$19)</f>
        <v>9.5135196089269041</v>
      </c>
      <c r="O175" s="10">
        <f ca="1">SUMPRODUCT($A175:$F175,Results!$B$20:$G$20)</f>
        <v>2.7534069465515802</v>
      </c>
      <c r="P175" s="10" cm="1">
        <f t="array" aca="1" ref="P175" ca="1">SUMPRODUCT(J175:O175,TRANSPOSE(BL$20:BL$25))+$AD$20-$BL$27</f>
        <v>16.924524995426072</v>
      </c>
      <c r="Q175" s="10" cm="1">
        <f t="array" aca="1" ref="Q175" ca="1">SUMPRODUCT(J175:O175,TRANSPOSE(ES$20:ES$25))+$AD$20-$ES$27</f>
        <v>18.79544158538657</v>
      </c>
      <c r="R175" s="10">
        <f ca="1">I175-Results!$E$5*H175</f>
        <v>18.875547751935684</v>
      </c>
      <c r="S175" s="10" cm="1">
        <f t="array" aca="1" ref="S175" ca="1">SUMPRODUCT(J175:O175,TRANSPOSE(AR$28:AR$33))+$AD$20-$AC$26</f>
        <v>8.1476327330307523</v>
      </c>
      <c r="T175" s="10">
        <f ca="1">SUMPRODUCT(J175:O175,Results!K$9:P$9)</f>
        <v>18.712951407915959</v>
      </c>
      <c r="U175" s="10">
        <f ca="1">SUMPRODUCT(J175:O175,Results!K$9:P$9)+$AD$20-$AC$31</f>
        <v>18.81596781280178</v>
      </c>
      <c r="V175" s="10">
        <f t="shared" ca="1" si="99"/>
        <v>-5.3379454539566691</v>
      </c>
      <c r="W175" s="10">
        <f t="shared" ca="1" si="100"/>
        <v>-7.2088620439171667</v>
      </c>
      <c r="X175" s="10">
        <f t="shared" ca="1" si="101"/>
        <v>-7.2889682104662814</v>
      </c>
      <c r="Y175" s="10">
        <f t="shared" ca="1" si="102"/>
        <v>3.4389468084386507</v>
      </c>
      <c r="Z175" s="10">
        <f t="shared" ca="1" si="103"/>
        <v>0.51410794718033337</v>
      </c>
      <c r="AA175" s="10">
        <f t="shared" ca="1" si="104"/>
        <v>-7.2293882713323772</v>
      </c>
    </row>
    <row r="176" spans="1:27">
      <c r="A176" s="6">
        <f ca="1">LN((RAND()^(-Results!$E$4))-1)</f>
        <v>1.7167410327519363</v>
      </c>
      <c r="B176" s="6">
        <f ca="1">LN((RAND()^(-Results!$E$4))-1)</f>
        <v>-0.70790721604341411</v>
      </c>
      <c r="C176" s="6">
        <f ca="1">LN((RAND()^(-Results!$E$4))-1)</f>
        <v>-1.3046478981121656</v>
      </c>
      <c r="D176" s="6">
        <f ca="1">LN((RAND()^(-Results!$E$4))-1)</f>
        <v>-2.4020429504242791</v>
      </c>
      <c r="E176" s="6">
        <f ca="1">LN((RAND()^(-Results!$E$4))-1)</f>
        <v>-2.1943959069615038</v>
      </c>
      <c r="F176" s="6">
        <f ca="1">LN((RAND()^(-Results!$E$4))-1)</f>
        <v>2.6866882553017195</v>
      </c>
      <c r="G176" s="6">
        <f ca="1">LN((RAND()^(-Results!$E$4))-1)</f>
        <v>0.52224585264728185</v>
      </c>
      <c r="H176" s="6">
        <f t="shared" ca="1" si="98"/>
        <v>-1.9332951105593166</v>
      </c>
      <c r="I176" s="10">
        <f ca="1">SUMPRODUCT(J176:O176,Results!B$12:G$12)+Results!$E$5*H176</f>
        <v>-3.7145981703341029</v>
      </c>
      <c r="J176" s="10">
        <f ca="1">SUMPRODUCT($A176:$F176,Results!$B$15:$G$15)</f>
        <v>5.0402784537009868</v>
      </c>
      <c r="K176" s="10">
        <f ca="1">SUMPRODUCT($A176:$F176,Results!$B$16:$G$16)</f>
        <v>19.624342695129073</v>
      </c>
      <c r="L176" s="10">
        <f ca="1">SUMPRODUCT($A176:$F176,Results!$B$17:$G$17)</f>
        <v>-2.8375661001264709</v>
      </c>
      <c r="M176" s="10">
        <f ca="1">SUMPRODUCT($A176:$F176,Results!$B$18:$G$18)</f>
        <v>0.69616445475387845</v>
      </c>
      <c r="N176" s="10">
        <f ca="1">SUMPRODUCT($A176:$F176,Results!$B$19:$G$19)</f>
        <v>0.59871884837463996</v>
      </c>
      <c r="O176" s="10">
        <f ca="1">SUMPRODUCT($A176:$F176,Results!$B$20:$G$20)</f>
        <v>-7.8781027262281764</v>
      </c>
      <c r="P176" s="10" cm="1">
        <f t="array" aca="1" ref="P176" ca="1">SUMPRODUCT(J176:O176,TRANSPOSE(BL$20:BL$25))+$AD$20-$BL$27</f>
        <v>6.5061102453466262</v>
      </c>
      <c r="Q176" s="10" cm="1">
        <f t="array" aca="1" ref="Q176" ca="1">SUMPRODUCT(J176:O176,TRANSPOSE(ES$20:ES$25))+$AD$20-$ES$27</f>
        <v>6.8481498473734597</v>
      </c>
      <c r="R176" s="10">
        <f ca="1">I176-Results!$E$5*H176</f>
        <v>7.8851724930217966</v>
      </c>
      <c r="S176" s="10" cm="1">
        <f t="array" aca="1" ref="S176" ca="1">SUMPRODUCT(J176:O176,TRANSPOSE(AR$28:AR$33))+$AD$20-$AC$26</f>
        <v>5.3593821308412348</v>
      </c>
      <c r="T176" s="10">
        <f ca="1">SUMPRODUCT(J176:O176,Results!K$9:P$9)</f>
        <v>7.6805242852655082</v>
      </c>
      <c r="U176" s="10">
        <f ca="1">SUMPRODUCT(J176:O176,Results!K$9:P$9)+$AD$20-$AC$31</f>
        <v>7.7835406901513284</v>
      </c>
      <c r="V176" s="10">
        <f t="shared" ca="1" si="99"/>
        <v>-10.220708415680729</v>
      </c>
      <c r="W176" s="10">
        <f t="shared" ca="1" si="100"/>
        <v>-10.562748017707563</v>
      </c>
      <c r="X176" s="10">
        <f t="shared" ca="1" si="101"/>
        <v>-11.599770663355899</v>
      </c>
      <c r="Y176" s="10">
        <f t="shared" ca="1" si="102"/>
        <v>-9.0739803011753377</v>
      </c>
      <c r="Z176" s="10">
        <f t="shared" ca="1" si="103"/>
        <v>-14.787069764623173</v>
      </c>
      <c r="AA176" s="10">
        <f t="shared" ca="1" si="104"/>
        <v>-11.498138860485431</v>
      </c>
    </row>
    <row r="177" spans="1:27">
      <c r="A177" s="6">
        <f ca="1">LN((RAND()^(-Results!$E$4))-1)</f>
        <v>-1.3982242355973191</v>
      </c>
      <c r="B177" s="6">
        <f ca="1">LN((RAND()^(-Results!$E$4))-1)</f>
        <v>1.0037741791406098</v>
      </c>
      <c r="C177" s="6">
        <f ca="1">LN((RAND()^(-Results!$E$4))-1)</f>
        <v>0.27632331238271812</v>
      </c>
      <c r="D177" s="6">
        <f ca="1">LN((RAND()^(-Results!$E$4))-1)</f>
        <v>5.685634647691006</v>
      </c>
      <c r="E177" s="6">
        <f ca="1">LN((RAND()^(-Results!$E$4))-1)</f>
        <v>2.4134509206400852</v>
      </c>
      <c r="F177" s="6">
        <f ca="1">LN((RAND()^(-Results!$E$4))-1)</f>
        <v>1.3014350059186859</v>
      </c>
      <c r="G177" s="6">
        <f ca="1">LN((RAND()^(-Results!$E$4))-1)</f>
        <v>4.7900739810554809</v>
      </c>
      <c r="H177" s="6">
        <f t="shared" ca="1" si="98"/>
        <v>2.3345330178488823</v>
      </c>
      <c r="I177" s="10">
        <f ca="1">SUMPRODUCT(J177:O177,Results!B$12:G$12)+Results!$E$5*H177</f>
        <v>-19.453519703385716</v>
      </c>
      <c r="J177" s="10">
        <f ca="1">SUMPRODUCT($A177:$F177,Results!$B$15:$G$15)</f>
        <v>-12.461570778270435</v>
      </c>
      <c r="K177" s="10">
        <f ca="1">SUMPRODUCT($A177:$F177,Results!$B$16:$G$16)</f>
        <v>-3.6828457472396439</v>
      </c>
      <c r="L177" s="10">
        <f ca="1">SUMPRODUCT($A177:$F177,Results!$B$17:$G$17)</f>
        <v>0.35282751572881166</v>
      </c>
      <c r="M177" s="10">
        <f ca="1">SUMPRODUCT($A177:$F177,Results!$B$18:$G$18)</f>
        <v>-6.8045543012752843</v>
      </c>
      <c r="N177" s="10">
        <f ca="1">SUMPRODUCT($A177:$F177,Results!$B$19:$G$19)</f>
        <v>4.9200217917827223</v>
      </c>
      <c r="O177" s="10">
        <f ca="1">SUMPRODUCT($A177:$F177,Results!$B$20:$G$20)</f>
        <v>22.103785549111063</v>
      </c>
      <c r="P177" s="10" cm="1">
        <f t="array" aca="1" ref="P177" ca="1">SUMPRODUCT(J177:O177,TRANSPOSE(BL$20:BL$25))+$AD$20-$BL$27</f>
        <v>-32.523004198019379</v>
      </c>
      <c r="Q177" s="10" cm="1">
        <f t="array" aca="1" ref="Q177" ca="1">SUMPRODUCT(J177:O177,TRANSPOSE(ES$20:ES$25))+$AD$20-$ES$27</f>
        <v>-34.110612479623384</v>
      </c>
      <c r="R177" s="10">
        <f ca="1">I177-Results!$E$5*H177</f>
        <v>-33.460717810479011</v>
      </c>
      <c r="S177" s="10" cm="1">
        <f t="array" aca="1" ref="S177" ca="1">SUMPRODUCT(J177:O177,TRANSPOSE(AR$28:AR$33))+$AD$20-$AC$26</f>
        <v>-28.025049377211168</v>
      </c>
      <c r="T177" s="10">
        <f ca="1">SUMPRODUCT(J177:O177,Results!K$9:P$9)</f>
        <v>-34.650457523263569</v>
      </c>
      <c r="U177" s="10">
        <f ca="1">SUMPRODUCT(J177:O177,Results!K$9:P$9)+$AD$20-$AC$31</f>
        <v>-34.547441118377748</v>
      </c>
      <c r="V177" s="10">
        <f t="shared" ca="1" si="99"/>
        <v>13.069484494633663</v>
      </c>
      <c r="W177" s="10">
        <f t="shared" ca="1" si="100"/>
        <v>14.657092776237668</v>
      </c>
      <c r="X177" s="10">
        <f t="shared" ca="1" si="101"/>
        <v>14.007198107093295</v>
      </c>
      <c r="Y177" s="10">
        <f t="shared" ca="1" si="102"/>
        <v>8.5715296738254523</v>
      </c>
      <c r="Z177" s="10">
        <f t="shared" ca="1" si="103"/>
        <v>-30.525991297674786</v>
      </c>
      <c r="AA177" s="10">
        <f t="shared" ca="1" si="104"/>
        <v>15.093921414992032</v>
      </c>
    </row>
    <row r="178" spans="1:27">
      <c r="A178" s="6">
        <f ca="1">LN((RAND()^(-Results!$E$4))-1)</f>
        <v>1.3866253805759987</v>
      </c>
      <c r="B178" s="6">
        <f ca="1">LN((RAND()^(-Results!$E$4))-1)</f>
        <v>0.69161637203419402</v>
      </c>
      <c r="C178" s="6">
        <f ca="1">LN((RAND()^(-Results!$E$4))-1)</f>
        <v>4.2021154171192814</v>
      </c>
      <c r="D178" s="6">
        <f ca="1">LN((RAND()^(-Results!$E$4))-1)</f>
        <v>-0.86816955928498962</v>
      </c>
      <c r="E178" s="6">
        <f ca="1">LN((RAND()^(-Results!$E$4))-1)</f>
        <v>6.0571005371921327</v>
      </c>
      <c r="F178" s="6">
        <f ca="1">LN((RAND()^(-Results!$E$4))-1)</f>
        <v>-0.33895299261982975</v>
      </c>
      <c r="G178" s="6">
        <f ca="1">LN((RAND()^(-Results!$E$4))-1)</f>
        <v>2.0622816565846072</v>
      </c>
      <c r="H178" s="6">
        <f t="shared" ca="1" si="98"/>
        <v>-0.39325930662199138</v>
      </c>
      <c r="I178" s="10">
        <f ca="1">SUMPRODUCT(J178:O178,Results!B$12:G$12)+Results!$E$5*H178</f>
        <v>12.676132183975765</v>
      </c>
      <c r="J178" s="10">
        <f ca="1">SUMPRODUCT($A178:$F178,Results!$B$15:$G$15)</f>
        <v>10.791128443796103</v>
      </c>
      <c r="K178" s="10">
        <f ca="1">SUMPRODUCT($A178:$F178,Results!$B$16:$G$16)</f>
        <v>17.854605401911606</v>
      </c>
      <c r="L178" s="10">
        <f ca="1">SUMPRODUCT($A178:$F178,Results!$B$17:$G$17)</f>
        <v>0.89124211529171216</v>
      </c>
      <c r="M178" s="10">
        <f ca="1">SUMPRODUCT($A178:$F178,Results!$B$18:$G$18)</f>
        <v>7.1559024802142037</v>
      </c>
      <c r="N178" s="10">
        <f ca="1">SUMPRODUCT($A178:$F178,Results!$B$19:$G$19)</f>
        <v>10.430842421648387</v>
      </c>
      <c r="O178" s="10">
        <f ca="1">SUMPRODUCT($A178:$F178,Results!$B$20:$G$20)</f>
        <v>-7.6641929856376851</v>
      </c>
      <c r="P178" s="10" cm="1">
        <f t="array" aca="1" ref="P178" ca="1">SUMPRODUCT(J178:O178,TRANSPOSE(BL$20:BL$25))+$AD$20-$BL$27</f>
        <v>16.285982181553941</v>
      </c>
      <c r="Q178" s="10" cm="1">
        <f t="array" aca="1" ref="Q178" ca="1">SUMPRODUCT(J178:O178,TRANSPOSE(ES$20:ES$25))+$AD$20-$ES$27</f>
        <v>16.748795213307986</v>
      </c>
      <c r="R178" s="10">
        <f ca="1">I178-Results!$E$5*H178</f>
        <v>15.035688023707714</v>
      </c>
      <c r="S178" s="10" cm="1">
        <f t="array" aca="1" ref="S178" ca="1">SUMPRODUCT(J178:O178,TRANSPOSE(AR$28:AR$33))+$AD$20-$AC$26</f>
        <v>15.675845917282997</v>
      </c>
      <c r="T178" s="10">
        <f ca="1">SUMPRODUCT(J178:O178,Results!K$9:P$9)</f>
        <v>16.146393704585805</v>
      </c>
      <c r="U178" s="10">
        <f ca="1">SUMPRODUCT(J178:O178,Results!K$9:P$9)+$AD$20-$AC$31</f>
        <v>16.249410109471626</v>
      </c>
      <c r="V178" s="10">
        <f t="shared" ca="1" si="99"/>
        <v>-3.6098499975781753</v>
      </c>
      <c r="W178" s="10">
        <f t="shared" ca="1" si="100"/>
        <v>-4.0726630293322206</v>
      </c>
      <c r="X178" s="10">
        <f t="shared" ca="1" si="101"/>
        <v>-2.3595558397319483</v>
      </c>
      <c r="Y178" s="10">
        <f t="shared" ca="1" si="102"/>
        <v>-2.9997137333072317</v>
      </c>
      <c r="Z178" s="10">
        <f t="shared" ca="1" si="103"/>
        <v>1.6036605896866956</v>
      </c>
      <c r="AA178" s="10">
        <f t="shared" ca="1" si="104"/>
        <v>-3.5732779254958604</v>
      </c>
    </row>
    <row r="179" spans="1:27">
      <c r="A179" s="6">
        <f ca="1">LN((RAND()^(-Results!$E$4))-1)</f>
        <v>-1.5549929434037488</v>
      </c>
      <c r="B179" s="6">
        <f ca="1">LN((RAND()^(-Results!$E$4))-1)</f>
        <v>-3.06357850100283</v>
      </c>
      <c r="C179" s="6">
        <f ca="1">LN((RAND()^(-Results!$E$4))-1)</f>
        <v>1.2535487198177906</v>
      </c>
      <c r="D179" s="6">
        <f ca="1">LN((RAND()^(-Results!$E$4))-1)</f>
        <v>3.791041405009389</v>
      </c>
      <c r="E179" s="6">
        <f ca="1">LN((RAND()^(-Results!$E$4))-1)</f>
        <v>3.9258378972199592</v>
      </c>
      <c r="F179" s="6">
        <f ca="1">LN((RAND()^(-Results!$E$4))-1)</f>
        <v>1.6150935274312652</v>
      </c>
      <c r="G179" s="6">
        <f ca="1">LN((RAND()^(-Results!$E$4))-1)</f>
        <v>5.4011171349901623</v>
      </c>
      <c r="H179" s="6">
        <f t="shared" ca="1" si="98"/>
        <v>2.9455761717835638</v>
      </c>
      <c r="I179" s="10">
        <f ca="1">SUMPRODUCT(J179:O179,Results!B$12:G$12)+Results!$E$5*H179</f>
        <v>-35.97447725460809</v>
      </c>
      <c r="J179" s="10">
        <f ca="1">SUMPRODUCT($A179:$F179,Results!$B$15:$G$15)</f>
        <v>-19.559604846240529</v>
      </c>
      <c r="K179" s="10">
        <f ca="1">SUMPRODUCT($A179:$F179,Results!$B$16:$G$16)</f>
        <v>7.9963249711932427</v>
      </c>
      <c r="L179" s="10">
        <f ca="1">SUMPRODUCT($A179:$F179,Results!$B$17:$G$17)</f>
        <v>-9.2495104315318262</v>
      </c>
      <c r="M179" s="10">
        <f ca="1">SUMPRODUCT($A179:$F179,Results!$B$18:$G$18)</f>
        <v>-6.902142622850497</v>
      </c>
      <c r="N179" s="10">
        <f ca="1">SUMPRODUCT($A179:$F179,Results!$B$19:$G$19)</f>
        <v>25.331358268194798</v>
      </c>
      <c r="O179" s="10">
        <f ca="1">SUMPRODUCT($A179:$F179,Results!$B$20:$G$20)</f>
        <v>18.908133096304919</v>
      </c>
      <c r="P179" s="10" cm="1">
        <f t="array" aca="1" ref="P179" ca="1">SUMPRODUCT(J179:O179,TRANSPOSE(BL$20:BL$25))+$AD$20-$BL$27</f>
        <v>-53.106187766703073</v>
      </c>
      <c r="Q179" s="10" cm="1">
        <f t="array" aca="1" ref="Q179" ca="1">SUMPRODUCT(J179:O179,TRANSPOSE(ES$20:ES$25))+$AD$20-$ES$27</f>
        <v>-54.402904999227829</v>
      </c>
      <c r="R179" s="10">
        <f ca="1">I179-Results!$E$5*H179</f>
        <v>-53.647934285309475</v>
      </c>
      <c r="S179" s="10" cm="1">
        <f t="array" aca="1" ref="S179" ca="1">SUMPRODUCT(J179:O179,TRANSPOSE(AR$28:AR$33))+$AD$20-$AC$26</f>
        <v>-49.765525186828206</v>
      </c>
      <c r="T179" s="10">
        <f ca="1">SUMPRODUCT(J179:O179,Results!K$9:P$9)</f>
        <v>-54.891401957932246</v>
      </c>
      <c r="U179" s="10">
        <f ca="1">SUMPRODUCT(J179:O179,Results!K$9:P$9)+$AD$20-$AC$31</f>
        <v>-54.788385553046425</v>
      </c>
      <c r="V179" s="10">
        <f t="shared" ca="1" si="99"/>
        <v>17.131710512094983</v>
      </c>
      <c r="W179" s="10">
        <f t="shared" ca="1" si="100"/>
        <v>18.428427744619739</v>
      </c>
      <c r="X179" s="10">
        <f t="shared" ca="1" si="101"/>
        <v>17.673457030701385</v>
      </c>
      <c r="Y179" s="10">
        <f t="shared" ca="1" si="102"/>
        <v>13.791047932220117</v>
      </c>
      <c r="Z179" s="10">
        <f t="shared" ca="1" si="103"/>
        <v>-47.046948848897159</v>
      </c>
      <c r="AA179" s="10">
        <f t="shared" ca="1" si="104"/>
        <v>18.813908298438335</v>
      </c>
    </row>
    <row r="180" spans="1:27">
      <c r="A180" s="6">
        <f ca="1">LN((RAND()^(-Results!$E$4))-1)</f>
        <v>2.0765349630570626</v>
      </c>
      <c r="B180" s="6">
        <f ca="1">LN((RAND()^(-Results!$E$4))-1)</f>
        <v>3.4702020840246157</v>
      </c>
      <c r="C180" s="6">
        <f ca="1">LN((RAND()^(-Results!$E$4))-1)</f>
        <v>0.52201495003334486</v>
      </c>
      <c r="D180" s="6">
        <f ca="1">LN((RAND()^(-Results!$E$4))-1)</f>
        <v>7.9343887591607194</v>
      </c>
      <c r="E180" s="6">
        <f ca="1">LN((RAND()^(-Results!$E$4))-1)</f>
        <v>4.8042973841828482</v>
      </c>
      <c r="F180" s="6">
        <f ca="1">LN((RAND()^(-Results!$E$4))-1)</f>
        <v>0.89041662292891188</v>
      </c>
      <c r="G180" s="6">
        <f ca="1">LN((RAND()^(-Results!$E$4))-1)</f>
        <v>3.0654079280651567</v>
      </c>
      <c r="H180" s="6">
        <f t="shared" ca="1" si="98"/>
        <v>0.60986696485855818</v>
      </c>
      <c r="I180" s="10">
        <f ca="1">SUMPRODUCT(J180:O180,Results!B$12:G$12)+Results!$E$5*H180</f>
        <v>-9.5044811033010319</v>
      </c>
      <c r="J180" s="10">
        <f ca="1">SUMPRODUCT($A180:$F180,Results!$B$15:$G$15)</f>
        <v>-4.8745428867617884</v>
      </c>
      <c r="K180" s="10">
        <f ca="1">SUMPRODUCT($A180:$F180,Results!$B$16:$G$16)</f>
        <v>5.2251947116629127</v>
      </c>
      <c r="L180" s="10">
        <f ca="1">SUMPRODUCT($A180:$F180,Results!$B$17:$G$17)</f>
        <v>9.9029077646929977</v>
      </c>
      <c r="M180" s="10">
        <f ca="1">SUMPRODUCT($A180:$F180,Results!$B$18:$G$18)</f>
        <v>-7.5859327310912912</v>
      </c>
      <c r="N180" s="10">
        <f ca="1">SUMPRODUCT($A180:$F180,Results!$B$19:$G$19)</f>
        <v>4.9111856156843183</v>
      </c>
      <c r="O180" s="10">
        <f ca="1">SUMPRODUCT($A180:$F180,Results!$B$20:$G$20)</f>
        <v>23.525487211998499</v>
      </c>
      <c r="P180" s="10" cm="1">
        <f t="array" aca="1" ref="P180" ca="1">SUMPRODUCT(J180:O180,TRANSPOSE(BL$20:BL$25))+$AD$20-$BL$27</f>
        <v>-13.103863184404029</v>
      </c>
      <c r="Q180" s="10" cm="1">
        <f t="array" aca="1" ref="Q180" ca="1">SUMPRODUCT(J180:O180,TRANSPOSE(ES$20:ES$25))+$AD$20-$ES$27</f>
        <v>-13.413883396021937</v>
      </c>
      <c r="R180" s="10">
        <f ca="1">I180-Results!$E$5*H180</f>
        <v>-13.163682892452382</v>
      </c>
      <c r="S180" s="10" cm="1">
        <f t="array" aca="1" ref="S180" ca="1">SUMPRODUCT(J180:O180,TRANSPOSE(AR$28:AR$33))+$AD$20-$AC$26</f>
        <v>-15.000090503958027</v>
      </c>
      <c r="T180" s="10">
        <f ca="1">SUMPRODUCT(J180:O180,Results!K$9:P$9)</f>
        <v>-14.244833559657319</v>
      </c>
      <c r="U180" s="10">
        <f ca="1">SUMPRODUCT(J180:O180,Results!K$9:P$9)+$AD$20-$AC$31</f>
        <v>-14.1418171547715</v>
      </c>
      <c r="V180" s="10">
        <f t="shared" ca="1" si="99"/>
        <v>3.5993820811029966</v>
      </c>
      <c r="W180" s="10">
        <f t="shared" ca="1" si="100"/>
        <v>3.9094022927209053</v>
      </c>
      <c r="X180" s="10">
        <f t="shared" ca="1" si="101"/>
        <v>3.65920178915135</v>
      </c>
      <c r="Y180" s="10">
        <f t="shared" ca="1" si="102"/>
        <v>5.4956094006569955</v>
      </c>
      <c r="Z180" s="10">
        <f t="shared" ca="1" si="103"/>
        <v>-20.576952697590102</v>
      </c>
      <c r="AA180" s="10">
        <f t="shared" ca="1" si="104"/>
        <v>4.6373360514704682</v>
      </c>
    </row>
    <row r="181" spans="1:27">
      <c r="A181" s="6">
        <f ca="1">LN((RAND()^(-Results!$E$4))-1)</f>
        <v>4.7702197572702838</v>
      </c>
      <c r="B181" s="6">
        <f ca="1">LN((RAND()^(-Results!$E$4))-1)</f>
        <v>7.5753451578181608</v>
      </c>
      <c r="C181" s="6">
        <f ca="1">LN((RAND()^(-Results!$E$4))-1)</f>
        <v>6.2236455265895003</v>
      </c>
      <c r="D181" s="6">
        <f ca="1">LN((RAND()^(-Results!$E$4))-1)</f>
        <v>3.6213126823872326</v>
      </c>
      <c r="E181" s="6">
        <f ca="1">LN((RAND()^(-Results!$E$4))-1)</f>
        <v>2.7920667147052463</v>
      </c>
      <c r="F181" s="6">
        <f ca="1">LN((RAND()^(-Results!$E$4))-1)</f>
        <v>0.14482215293124565</v>
      </c>
      <c r="G181" s="6">
        <f ca="1">LN((RAND()^(-Results!$E$4))-1)</f>
        <v>0.3941590366408485</v>
      </c>
      <c r="H181" s="6">
        <f t="shared" ca="1" si="98"/>
        <v>-2.0613819265657503</v>
      </c>
      <c r="I181" s="10">
        <f ca="1">SUMPRODUCT(J181:O181,Results!B$12:G$12)+Results!$E$5*H181</f>
        <v>49.616415883409005</v>
      </c>
      <c r="J181" s="10">
        <f ca="1">SUMPRODUCT($A181:$F181,Results!$B$15:$G$15)</f>
        <v>36.16516967053829</v>
      </c>
      <c r="K181" s="10">
        <f ca="1">SUMPRODUCT($A181:$F181,Results!$B$16:$G$16)</f>
        <v>14.167278357859924</v>
      </c>
      <c r="L181" s="10">
        <f ca="1">SUMPRODUCT($A181:$F181,Results!$B$17:$G$17)</f>
        <v>22.08982983147985</v>
      </c>
      <c r="M181" s="10">
        <f ca="1">SUMPRODUCT($A181:$F181,Results!$B$18:$G$18)</f>
        <v>6.0322619277939848</v>
      </c>
      <c r="N181" s="10">
        <f ca="1">SUMPRODUCT($A181:$F181,Results!$B$19:$G$19)</f>
        <v>-21.355648422168052</v>
      </c>
      <c r="O181" s="10">
        <f ca="1">SUMPRODUCT($A181:$F181,Results!$B$20:$G$20)</f>
        <v>6.0903101555485604</v>
      </c>
      <c r="P181" s="10" cm="1">
        <f t="array" aca="1" ref="P181" ca="1">SUMPRODUCT(J181:O181,TRANSPOSE(BL$20:BL$25))+$AD$20-$BL$27</f>
        <v>61.747095458158327</v>
      </c>
      <c r="Q181" s="10" cm="1">
        <f t="array" aca="1" ref="Q181" ca="1">SUMPRODUCT(J181:O181,TRANSPOSE(ES$20:ES$25))+$AD$20-$ES$27</f>
        <v>63.447583894314704</v>
      </c>
      <c r="R181" s="10">
        <f ca="1">I181-Results!$E$5*H181</f>
        <v>61.984707442803504</v>
      </c>
      <c r="S181" s="10" cm="1">
        <f t="array" aca="1" ref="S181" ca="1">SUMPRODUCT(J181:O181,TRANSPOSE(AR$28:AR$33))+$AD$20-$AC$26</f>
        <v>59.836827718852604</v>
      </c>
      <c r="T181" s="10">
        <f ca="1">SUMPRODUCT(J181:O181,Results!K$9:P$9)</f>
        <v>63.219336073335292</v>
      </c>
      <c r="U181" s="10">
        <f ca="1">SUMPRODUCT(J181:O181,Results!K$9:P$9)+$AD$20-$AC$31</f>
        <v>63.32235247822112</v>
      </c>
      <c r="V181" s="10">
        <f t="shared" ca="1" si="99"/>
        <v>-12.130679574749323</v>
      </c>
      <c r="W181" s="10">
        <f t="shared" ca="1" si="100"/>
        <v>-13.831168010905699</v>
      </c>
      <c r="X181" s="10">
        <f t="shared" ca="1" si="101"/>
        <v>-12.3682915593945</v>
      </c>
      <c r="Y181" s="10">
        <f t="shared" ca="1" si="102"/>
        <v>-10.220411835443599</v>
      </c>
      <c r="Z181" s="10">
        <f t="shared" ca="1" si="103"/>
        <v>38.543944289119935</v>
      </c>
      <c r="AA181" s="10">
        <f t="shared" ca="1" si="104"/>
        <v>-13.705936594812115</v>
      </c>
    </row>
    <row r="182" spans="1:27">
      <c r="A182" s="6">
        <f ca="1">LN((RAND()^(-Results!$E$4))-1)</f>
        <v>6.0896644579303434</v>
      </c>
      <c r="B182" s="6">
        <f ca="1">LN((RAND()^(-Results!$E$4))-1)</f>
        <v>0.87555113056010547</v>
      </c>
      <c r="C182" s="6">
        <f ca="1">LN((RAND()^(-Results!$E$4))-1)</f>
        <v>3.119133510111562</v>
      </c>
      <c r="D182" s="6">
        <f ca="1">LN((RAND()^(-Results!$E$4))-1)</f>
        <v>7.5544454139606598</v>
      </c>
      <c r="E182" s="6">
        <f ca="1">LN((RAND()^(-Results!$E$4))-1)</f>
        <v>-0.52409579230663905</v>
      </c>
      <c r="F182" s="6">
        <f ca="1">LN((RAND()^(-Results!$E$4))-1)</f>
        <v>2.2462109550451208</v>
      </c>
      <c r="G182" s="6">
        <f ca="1">LN((RAND()^(-Results!$E$4))-1)</f>
        <v>2.3135630352603815</v>
      </c>
      <c r="H182" s="6">
        <f t="shared" ca="1" si="98"/>
        <v>-0.141977927946217</v>
      </c>
      <c r="I182" s="10">
        <f ca="1">SUMPRODUCT(J182:O182,Results!B$12:G$12)+Results!$E$5*H182</f>
        <v>-2.9272716606674569</v>
      </c>
      <c r="J182" s="10">
        <f ca="1">SUMPRODUCT($A182:$F182,Results!$B$15:$G$15)</f>
        <v>7.980042564585335</v>
      </c>
      <c r="K182" s="10">
        <f ca="1">SUMPRODUCT($A182:$F182,Results!$B$16:$G$16)</f>
        <v>22.55594715347776</v>
      </c>
      <c r="L182" s="10">
        <f ca="1">SUMPRODUCT($A182:$F182,Results!$B$17:$G$17)</f>
        <v>12.147253943679768</v>
      </c>
      <c r="M182" s="10">
        <f ca="1">SUMPRODUCT($A182:$F182,Results!$B$18:$G$18)</f>
        <v>-12.082883326395988</v>
      </c>
      <c r="N182" s="10">
        <f ca="1">SUMPRODUCT($A182:$F182,Results!$B$19:$G$19)</f>
        <v>9.0405733940853317</v>
      </c>
      <c r="O182" s="10">
        <f ca="1">SUMPRODUCT($A182:$F182,Results!$B$20:$G$20)</f>
        <v>31.410482507495637</v>
      </c>
      <c r="P182" s="10" cm="1">
        <f t="array" aca="1" ref="P182" ca="1">SUMPRODUCT(J182:O182,TRANSPOSE(BL$20:BL$25))+$AD$20-$BL$27</f>
        <v>-6.8614274541005358</v>
      </c>
      <c r="Q182" s="10" cm="1">
        <f t="array" aca="1" ref="Q182" ca="1">SUMPRODUCT(J182:O182,TRANSPOSE(ES$20:ES$25))+$AD$20-$ES$27</f>
        <v>-4.1162381141734947</v>
      </c>
      <c r="R182" s="10">
        <f ca="1">I182-Results!$E$5*H182</f>
        <v>-2.0754040929901549</v>
      </c>
      <c r="S182" s="10" cm="1">
        <f t="array" aca="1" ref="S182" ca="1">SUMPRODUCT(J182:O182,TRANSPOSE(AR$28:AR$33))+$AD$20-$AC$26</f>
        <v>-14.51745004212629</v>
      </c>
      <c r="T182" s="10">
        <f ca="1">SUMPRODUCT(J182:O182,Results!K$9:P$9)</f>
        <v>-3.4883026461999123</v>
      </c>
      <c r="U182" s="10">
        <f ca="1">SUMPRODUCT(J182:O182,Results!K$9:P$9)+$AD$20-$AC$31</f>
        <v>-3.3852862413140929</v>
      </c>
      <c r="V182" s="10">
        <f t="shared" ca="1" si="99"/>
        <v>3.9341557934330789</v>
      </c>
      <c r="W182" s="10">
        <f t="shared" ca="1" si="100"/>
        <v>1.1889664535060378</v>
      </c>
      <c r="X182" s="10">
        <f t="shared" ca="1" si="101"/>
        <v>-0.85186756767730198</v>
      </c>
      <c r="Y182" s="10">
        <f t="shared" ca="1" si="102"/>
        <v>11.590178381458834</v>
      </c>
      <c r="Z182" s="10">
        <f t="shared" ca="1" si="103"/>
        <v>-13.999743254956527</v>
      </c>
      <c r="AA182" s="10">
        <f t="shared" ca="1" si="104"/>
        <v>0.45801458064663603</v>
      </c>
    </row>
    <row r="183" spans="1:27">
      <c r="A183" s="6">
        <f ca="1">LN((RAND()^(-Results!$E$4))-1)</f>
        <v>8.1425095284443323</v>
      </c>
      <c r="B183" s="6">
        <f ca="1">LN((RAND()^(-Results!$E$4))-1)</f>
        <v>2.0092030349454935</v>
      </c>
      <c r="C183" s="6">
        <f ca="1">LN((RAND()^(-Results!$E$4))-1)</f>
        <v>2.3789319688945691</v>
      </c>
      <c r="D183" s="6">
        <f ca="1">LN((RAND()^(-Results!$E$4))-1)</f>
        <v>2.3144287348493657</v>
      </c>
      <c r="E183" s="6">
        <f ca="1">LN((RAND()^(-Results!$E$4))-1)</f>
        <v>2.1618014933930234</v>
      </c>
      <c r="F183" s="6">
        <f ca="1">LN((RAND()^(-Results!$E$4))-1)</f>
        <v>6.2575461061824624</v>
      </c>
      <c r="G183" s="6">
        <f ca="1">LN((RAND()^(-Results!$E$4))-1)</f>
        <v>4.8079835789930057</v>
      </c>
      <c r="H183" s="6">
        <f t="shared" ca="1" si="98"/>
        <v>2.3524426157864071</v>
      </c>
      <c r="I183" s="10">
        <f ca="1">SUMPRODUCT(J183:O183,Results!B$12:G$12)+Results!$E$5*H183</f>
        <v>37.821084607742087</v>
      </c>
      <c r="J183" s="10">
        <f ca="1">SUMPRODUCT($A183:$F183,Results!$B$15:$G$15)</f>
        <v>21.077927996213475</v>
      </c>
      <c r="K183" s="10">
        <f ca="1">SUMPRODUCT($A183:$F183,Results!$B$16:$G$16)</f>
        <v>61.775165111712454</v>
      </c>
      <c r="L183" s="10">
        <f ca="1">SUMPRODUCT($A183:$F183,Results!$B$17:$G$17)</f>
        <v>7.4301631048479848</v>
      </c>
      <c r="M183" s="10">
        <f ca="1">SUMPRODUCT($A183:$F183,Results!$B$18:$G$18)</f>
        <v>-2.1809433913293885</v>
      </c>
      <c r="N183" s="10">
        <f ca="1">SUMPRODUCT($A183:$F183,Results!$B$19:$G$19)</f>
        <v>11.509527363459139</v>
      </c>
      <c r="O183" s="10">
        <f ca="1">SUMPRODUCT($A183:$F183,Results!$B$20:$G$20)</f>
        <v>5.3589097180341216</v>
      </c>
      <c r="P183" s="10" cm="1">
        <f t="array" aca="1" ref="P183" ca="1">SUMPRODUCT(J183:O183,TRANSPOSE(BL$20:BL$25))+$AD$20-$BL$27</f>
        <v>20.834339488782518</v>
      </c>
      <c r="Q183" s="10" cm="1">
        <f t="array" aca="1" ref="Q183" ca="1">SUMPRODUCT(J183:O183,TRANSPOSE(ES$20:ES$25))+$AD$20-$ES$27</f>
        <v>22.457858430257168</v>
      </c>
      <c r="R183" s="10">
        <f ca="1">I183-Results!$E$5*H183</f>
        <v>23.706428913023643</v>
      </c>
      <c r="S183" s="10" cm="1">
        <f t="array" aca="1" ref="S183" ca="1">SUMPRODUCT(J183:O183,TRANSPOSE(AR$28:AR$33))+$AD$20-$AC$26</f>
        <v>12.090479204814431</v>
      </c>
      <c r="T183" s="10">
        <f ca="1">SUMPRODUCT(J183:O183,Results!K$9:P$9)</f>
        <v>23.040891961459064</v>
      </c>
      <c r="U183" s="10">
        <f ca="1">SUMPRODUCT(J183:O183,Results!K$9:P$9)+$AD$20-$AC$31</f>
        <v>23.143908366344888</v>
      </c>
      <c r="V183" s="10">
        <f t="shared" ca="1" si="99"/>
        <v>16.986745118959568</v>
      </c>
      <c r="W183" s="10">
        <f t="shared" ca="1" si="100"/>
        <v>15.363226177484918</v>
      </c>
      <c r="X183" s="10">
        <f t="shared" ca="1" si="101"/>
        <v>14.114655694718444</v>
      </c>
      <c r="Y183" s="10">
        <f t="shared" ca="1" si="102"/>
        <v>25.730605402927658</v>
      </c>
      <c r="Z183" s="10">
        <f t="shared" ca="1" si="103"/>
        <v>26.748613013453017</v>
      </c>
      <c r="AA183" s="10">
        <f t="shared" ca="1" si="104"/>
        <v>14.677176241397198</v>
      </c>
    </row>
    <row r="184" spans="1:27">
      <c r="A184" s="6">
        <f ca="1">LN((RAND()^(-Results!$E$4))-1)</f>
        <v>3.6170394448171646</v>
      </c>
      <c r="B184" s="6">
        <f ca="1">LN((RAND()^(-Results!$E$4))-1)</f>
        <v>0.33457871624811003</v>
      </c>
      <c r="C184" s="6">
        <f ca="1">LN((RAND()^(-Results!$E$4))-1)</f>
        <v>4.2095376062862471</v>
      </c>
      <c r="D184" s="6">
        <f ca="1">LN((RAND()^(-Results!$E$4))-1)</f>
        <v>3.5403502972950474</v>
      </c>
      <c r="E184" s="6">
        <f ca="1">LN((RAND()^(-Results!$E$4))-1)</f>
        <v>1.1530809339958166</v>
      </c>
      <c r="F184" s="6">
        <f ca="1">LN((RAND()^(-Results!$E$4))-1)</f>
        <v>2.5068828224137647</v>
      </c>
      <c r="G184" s="6">
        <f ca="1">LN((RAND()^(-Results!$E$4))-1)</f>
        <v>0.8676193125696493</v>
      </c>
      <c r="H184" s="6">
        <f t="shared" ca="1" si="98"/>
        <v>-1.5879216506369493</v>
      </c>
      <c r="I184" s="10">
        <f ca="1">SUMPRODUCT(J184:O184,Results!B$12:G$12)+Results!$E$5*H184</f>
        <v>-8.8222293207567066</v>
      </c>
      <c r="J184" s="10">
        <f ca="1">SUMPRODUCT($A184:$F184,Results!$B$15:$G$15)</f>
        <v>10.507732312264253</v>
      </c>
      <c r="K184" s="10">
        <f ca="1">SUMPRODUCT($A184:$F184,Results!$B$16:$G$16)</f>
        <v>25.461808588521514</v>
      </c>
      <c r="L184" s="10">
        <f ca="1">SUMPRODUCT($A184:$F184,Results!$B$17:$G$17)</f>
        <v>4.7865287227885105</v>
      </c>
      <c r="M184" s="10">
        <f ca="1">SUMPRODUCT($A184:$F184,Results!$B$18:$G$18)</f>
        <v>-3.7934721737449619</v>
      </c>
      <c r="N184" s="10">
        <f ca="1">SUMPRODUCT($A184:$F184,Results!$B$19:$G$19)</f>
        <v>8.9865966839292994</v>
      </c>
      <c r="O184" s="10">
        <f ca="1">SUMPRODUCT($A184:$F184,Results!$B$20:$G$20)</f>
        <v>16.526228248772782</v>
      </c>
      <c r="P184" s="10" cm="1">
        <f t="array" aca="1" ref="P184" ca="1">SUMPRODUCT(J184:O184,TRANSPOSE(BL$20:BL$25))+$AD$20-$BL$27</f>
        <v>-1.422523646175792</v>
      </c>
      <c r="Q184" s="10" cm="1">
        <f t="array" aca="1" ref="Q184" ca="1">SUMPRODUCT(J184:O184,TRANSPOSE(ES$20:ES$25))+$AD$20-$ES$27</f>
        <v>-0.12533775628676125</v>
      </c>
      <c r="R184" s="10">
        <f ca="1">I184-Results!$E$5*H184</f>
        <v>0.70530058306498944</v>
      </c>
      <c r="S184" s="10" cm="1">
        <f t="array" aca="1" ref="S184" ca="1">SUMPRODUCT(J184:O184,TRANSPOSE(AR$28:AR$33))+$AD$20-$AC$26</f>
        <v>-3.7366856453940152</v>
      </c>
      <c r="T184" s="10">
        <f ca="1">SUMPRODUCT(J184:O184,Results!K$9:P$9)</f>
        <v>0.21090472087818313</v>
      </c>
      <c r="U184" s="10">
        <f ca="1">SUMPRODUCT(J184:O184,Results!K$9:P$9)+$AD$20-$AC$31</f>
        <v>0.31392112576400244</v>
      </c>
      <c r="V184" s="10">
        <f t="shared" ca="1" si="99"/>
        <v>-7.3997056745809147</v>
      </c>
      <c r="W184" s="10">
        <f t="shared" ca="1" si="100"/>
        <v>-8.6968915644699454</v>
      </c>
      <c r="X184" s="10">
        <f t="shared" ca="1" si="101"/>
        <v>-9.5275299038216961</v>
      </c>
      <c r="Y184" s="10">
        <f t="shared" ca="1" si="102"/>
        <v>-5.0855436753626915</v>
      </c>
      <c r="Z184" s="10">
        <f t="shared" ca="1" si="103"/>
        <v>-19.894700915045775</v>
      </c>
      <c r="AA184" s="10">
        <f t="shared" ca="1" si="104"/>
        <v>-9.1361504465207091</v>
      </c>
    </row>
    <row r="185" spans="1:27">
      <c r="A185" s="6">
        <f ca="1">LN((RAND()^(-Results!$E$4))-1)</f>
        <v>2.3302800782076742</v>
      </c>
      <c r="B185" s="6">
        <f ca="1">LN((RAND()^(-Results!$E$4))-1)</f>
        <v>5.5374155142375088</v>
      </c>
      <c r="C185" s="6">
        <f ca="1">LN((RAND()^(-Results!$E$4))-1)</f>
        <v>0.47568554133191221</v>
      </c>
      <c r="D185" s="6">
        <f ca="1">LN((RAND()^(-Results!$E$4))-1)</f>
        <v>3.5504749121994994</v>
      </c>
      <c r="E185" s="6">
        <f ca="1">LN((RAND()^(-Results!$E$4))-1)</f>
        <v>-4.0687298878244078E-2</v>
      </c>
      <c r="F185" s="6">
        <f ca="1">LN((RAND()^(-Results!$E$4))-1)</f>
        <v>-0.25852320966015613</v>
      </c>
      <c r="G185" s="6">
        <f ca="1">LN((RAND()^(-Results!$E$4))-1)</f>
        <v>0.72066453067083069</v>
      </c>
      <c r="H185" s="6">
        <f t="shared" ca="1" si="98"/>
        <v>-1.734876432535768</v>
      </c>
      <c r="I185" s="10">
        <f ca="1">SUMPRODUCT(J185:O185,Results!B$12:G$12)+Results!$E$5*H185</f>
        <v>22.155501613648013</v>
      </c>
      <c r="J185" s="10">
        <f ca="1">SUMPRODUCT($A185:$F185,Results!$B$15:$G$15)</f>
        <v>14.399924325073258</v>
      </c>
      <c r="K185" s="10">
        <f ca="1">SUMPRODUCT($A185:$F185,Results!$B$16:$G$16)</f>
        <v>-3.8774287477777261</v>
      </c>
      <c r="L185" s="10">
        <f ca="1">SUMPRODUCT($A185:$F185,Results!$B$17:$G$17)</f>
        <v>15.576782445522907</v>
      </c>
      <c r="M185" s="10">
        <f ca="1">SUMPRODUCT($A185:$F185,Results!$B$18:$G$18)</f>
        <v>-0.14073854828001822</v>
      </c>
      <c r="N185" s="10">
        <f ca="1">SUMPRODUCT($A185:$F185,Results!$B$19:$G$19)</f>
        <v>-20.122178008901898</v>
      </c>
      <c r="O185" s="10">
        <f ca="1">SUMPRODUCT($A185:$F185,Results!$B$20:$G$20)</f>
        <v>6.7839667677250031</v>
      </c>
      <c r="P185" s="10" cm="1">
        <f t="array" aca="1" ref="P185" ca="1">SUMPRODUCT(J185:O185,TRANSPOSE(BL$20:BL$25))+$AD$20-$BL$27</f>
        <v>32.045942938371191</v>
      </c>
      <c r="Q185" s="10" cm="1">
        <f t="array" aca="1" ref="Q185" ca="1">SUMPRODUCT(J185:O185,TRANSPOSE(ES$20:ES$25))+$AD$20-$ES$27</f>
        <v>32.756459931860675</v>
      </c>
      <c r="R185" s="10">
        <f ca="1">I185-Results!$E$5*H185</f>
        <v>32.564760208862623</v>
      </c>
      <c r="S185" s="10" cm="1">
        <f t="array" aca="1" ref="S185" ca="1">SUMPRODUCT(J185:O185,TRANSPOSE(AR$28:AR$33))+$AD$20-$AC$26</f>
        <v>30.908648855314709</v>
      </c>
      <c r="T185" s="10">
        <f ca="1">SUMPRODUCT(J185:O185,Results!K$9:P$9)</f>
        <v>32.730777479948514</v>
      </c>
      <c r="U185" s="10">
        <f ca="1">SUMPRODUCT(J185:O185,Results!K$9:P$9)+$AD$20-$AC$31</f>
        <v>32.833793884834336</v>
      </c>
      <c r="V185" s="10">
        <f t="shared" ca="1" si="99"/>
        <v>-9.8904413247231773</v>
      </c>
      <c r="W185" s="10">
        <f t="shared" ca="1" si="100"/>
        <v>-10.600958318212662</v>
      </c>
      <c r="X185" s="10">
        <f t="shared" ca="1" si="101"/>
        <v>-10.409258595214609</v>
      </c>
      <c r="Y185" s="10">
        <f t="shared" ca="1" si="102"/>
        <v>-8.7531472416666958</v>
      </c>
      <c r="Z185" s="10">
        <f t="shared" ca="1" si="103"/>
        <v>11.083030019358944</v>
      </c>
      <c r="AA185" s="10">
        <f t="shared" ca="1" si="104"/>
        <v>-10.678292271186322</v>
      </c>
    </row>
    <row r="186" spans="1:27">
      <c r="A186" s="6">
        <f ca="1">LN((RAND()^(-Results!$E$4))-1)</f>
        <v>10.728963202442328</v>
      </c>
      <c r="B186" s="6">
        <f ca="1">LN((RAND()^(-Results!$E$4))-1)</f>
        <v>-2.1737319271254725</v>
      </c>
      <c r="C186" s="6">
        <f ca="1">LN((RAND()^(-Results!$E$4))-1)</f>
        <v>-0.94279356159795968</v>
      </c>
      <c r="D186" s="6">
        <f ca="1">LN((RAND()^(-Results!$E$4))-1)</f>
        <v>4.155980109507265</v>
      </c>
      <c r="E186" s="6">
        <f ca="1">LN((RAND()^(-Results!$E$4))-1)</f>
        <v>4.873266505458302</v>
      </c>
      <c r="F186" s="6">
        <f ca="1">LN((RAND()^(-Results!$E$4))-1)</f>
        <v>1.6097477658313319</v>
      </c>
      <c r="G186" s="6">
        <f ca="1">LN((RAND()^(-Results!$E$4))-1)</f>
        <v>0.67882590396330422</v>
      </c>
      <c r="H186" s="6">
        <f t="shared" ca="1" si="98"/>
        <v>-1.7767150592432943</v>
      </c>
      <c r="I186" s="10">
        <f ca="1">SUMPRODUCT(J186:O186,Results!B$12:G$12)+Results!$E$5*H186</f>
        <v>-7.759167832702051</v>
      </c>
      <c r="J186" s="10">
        <f ca="1">SUMPRODUCT($A186:$F186,Results!$B$15:$G$15)</f>
        <v>-0.27919035481300725</v>
      </c>
      <c r="K186" s="10">
        <f ca="1">SUMPRODUCT($A186:$F186,Results!$B$16:$G$16)</f>
        <v>51.188604713776471</v>
      </c>
      <c r="L186" s="10">
        <f ca="1">SUMPRODUCT($A186:$F186,Results!$B$17:$G$17)</f>
        <v>7.4643977777062815</v>
      </c>
      <c r="M186" s="10">
        <f ca="1">SUMPRODUCT($A186:$F186,Results!$B$18:$G$18)</f>
        <v>-11.175295562552956</v>
      </c>
      <c r="N186" s="10">
        <f ca="1">SUMPRODUCT($A186:$F186,Results!$B$19:$G$19)</f>
        <v>39.432430690230269</v>
      </c>
      <c r="O186" s="10">
        <f ca="1">SUMPRODUCT($A186:$F186,Results!$B$20:$G$20)</f>
        <v>7.3562584743664781</v>
      </c>
      <c r="P186" s="10" cm="1">
        <f t="array" aca="1" ref="P186" ca="1">SUMPRODUCT(J186:O186,TRANSPOSE(BL$20:BL$25))+$AD$20-$BL$27</f>
        <v>-3.3364536266739933</v>
      </c>
      <c r="Q186" s="10" cm="1">
        <f t="array" aca="1" ref="Q186" ca="1">SUMPRODUCT(J186:O186,TRANSPOSE(ES$20:ES$25))+$AD$20-$ES$27</f>
        <v>1.3497692409931545</v>
      </c>
      <c r="R186" s="10">
        <f ca="1">I186-Results!$E$5*H186</f>
        <v>2.9011225227577153</v>
      </c>
      <c r="S186" s="10" cm="1">
        <f t="array" aca="1" ref="S186" ca="1">SUMPRODUCT(J186:O186,TRANSPOSE(AR$28:AR$33))+$AD$20-$AC$26</f>
        <v>-25.437329420813292</v>
      </c>
      <c r="T186" s="10">
        <f ca="1">SUMPRODUCT(J186:O186,Results!K$9:P$9)</f>
        <v>1.6698436477480403</v>
      </c>
      <c r="U186" s="10">
        <f ca="1">SUMPRODUCT(J186:O186,Results!K$9:P$9)+$AD$20-$AC$31</f>
        <v>1.7728600526338596</v>
      </c>
      <c r="V186" s="10">
        <f t="shared" ca="1" si="99"/>
        <v>-4.4227142060280578</v>
      </c>
      <c r="W186" s="10">
        <f t="shared" ca="1" si="100"/>
        <v>-9.1089370736952056</v>
      </c>
      <c r="X186" s="10">
        <f t="shared" ca="1" si="101"/>
        <v>-10.660290355459766</v>
      </c>
      <c r="Y186" s="10">
        <f t="shared" ca="1" si="102"/>
        <v>17.678161588111241</v>
      </c>
      <c r="Z186" s="10">
        <f t="shared" ca="1" si="103"/>
        <v>-18.831639426991121</v>
      </c>
      <c r="AA186" s="10">
        <f t="shared" ca="1" si="104"/>
        <v>-9.5320278853359106</v>
      </c>
    </row>
    <row r="187" spans="1:27">
      <c r="A187" s="6">
        <f ca="1">LN((RAND()^(-Results!$E$4))-1)</f>
        <v>-1.0741615266361171</v>
      </c>
      <c r="B187" s="6">
        <f ca="1">LN((RAND()^(-Results!$E$4))-1)</f>
        <v>0.68921169189372478</v>
      </c>
      <c r="C187" s="6">
        <f ca="1">LN((RAND()^(-Results!$E$4))-1)</f>
        <v>0.39965315257404138</v>
      </c>
      <c r="D187" s="6">
        <f ca="1">LN((RAND()^(-Results!$E$4))-1)</f>
        <v>2.9480161059825334</v>
      </c>
      <c r="E187" s="6">
        <f ca="1">LN((RAND()^(-Results!$E$4))-1)</f>
        <v>8.6668688337789739</v>
      </c>
      <c r="F187" s="6">
        <f ca="1">LN((RAND()^(-Results!$E$4))-1)</f>
        <v>7.2691150164320817</v>
      </c>
      <c r="G187" s="6">
        <f ca="1">LN((RAND()^(-Results!$E$4))-1)</f>
        <v>4.6406524778305185</v>
      </c>
      <c r="H187" s="6">
        <f t="shared" ca="1" si="98"/>
        <v>2.1851115146239199</v>
      </c>
      <c r="I187" s="10">
        <f ca="1">SUMPRODUCT(J187:O187,Results!B$12:G$12)+Results!$E$5*H187</f>
        <v>-33.234282597609337</v>
      </c>
      <c r="J187" s="10">
        <f ca="1">SUMPRODUCT($A187:$F187,Results!$B$15:$G$15)</f>
        <v>-12.829073337768254</v>
      </c>
      <c r="K187" s="10">
        <f ca="1">SUMPRODUCT($A187:$F187,Results!$B$16:$G$16)</f>
        <v>44.00566872327569</v>
      </c>
      <c r="L187" s="10">
        <f ca="1">SUMPRODUCT($A187:$F187,Results!$B$17:$G$17)</f>
        <v>-11.941251673831303</v>
      </c>
      <c r="M187" s="10">
        <f ca="1">SUMPRODUCT($A187:$F187,Results!$B$18:$G$18)</f>
        <v>-0.19729631497023481</v>
      </c>
      <c r="N187" s="10">
        <f ca="1">SUMPRODUCT($A187:$F187,Results!$B$19:$G$19)</f>
        <v>23.554806939007854</v>
      </c>
      <c r="O187" s="10">
        <f ca="1">SUMPRODUCT($A187:$F187,Results!$B$20:$G$20)</f>
        <v>7.8573742789158949</v>
      </c>
      <c r="P187" s="10" cm="1">
        <f t="array" aca="1" ref="P187" ca="1">SUMPRODUCT(J187:O187,TRANSPOSE(BL$20:BL$25))+$AD$20-$BL$27</f>
        <v>-41.754060192268305</v>
      </c>
      <c r="Q187" s="10" cm="1">
        <f t="array" aca="1" ref="Q187" ca="1">SUMPRODUCT(J187:O187,TRANSPOSE(ES$20:ES$25))+$AD$20-$ES$27</f>
        <v>-46.387350836919367</v>
      </c>
      <c r="R187" s="10">
        <f ca="1">I187-Results!$E$5*H187</f>
        <v>-46.344951685352854</v>
      </c>
      <c r="S187" s="10" cm="1">
        <f t="array" aca="1" ref="S187" ca="1">SUMPRODUCT(J187:O187,TRANSPOSE(AR$28:AR$33))+$AD$20-$AC$26</f>
        <v>-34.432707982615</v>
      </c>
      <c r="T187" s="10">
        <f ca="1">SUMPRODUCT(J187:O187,Results!K$9:P$9)</f>
        <v>-47.628389255296298</v>
      </c>
      <c r="U187" s="10">
        <f ca="1">SUMPRODUCT(J187:O187,Results!K$9:P$9)+$AD$20-$AC$31</f>
        <v>-47.525372850410477</v>
      </c>
      <c r="V187" s="10">
        <f t="shared" ca="1" si="99"/>
        <v>8.5197775946589687</v>
      </c>
      <c r="W187" s="10">
        <f t="shared" ca="1" si="100"/>
        <v>13.153068239310031</v>
      </c>
      <c r="X187" s="10">
        <f t="shared" ca="1" si="101"/>
        <v>13.110669087743517</v>
      </c>
      <c r="Y187" s="10">
        <f t="shared" ca="1" si="102"/>
        <v>1.1984253850056632</v>
      </c>
      <c r="Z187" s="10">
        <f t="shared" ca="1" si="103"/>
        <v>-44.306754191898406</v>
      </c>
      <c r="AA187" s="10">
        <f t="shared" ca="1" si="104"/>
        <v>14.291090252801141</v>
      </c>
    </row>
    <row r="188" spans="1:27">
      <c r="A188" s="6">
        <f ca="1">LN((RAND()^(-Results!$E$4))-1)</f>
        <v>0.64267454559930026</v>
      </c>
      <c r="B188" s="6">
        <f ca="1">LN((RAND()^(-Results!$E$4))-1)</f>
        <v>6.7228492464569136</v>
      </c>
      <c r="C188" s="6">
        <f ca="1">LN((RAND()^(-Results!$E$4))-1)</f>
        <v>4.4227383069453605</v>
      </c>
      <c r="D188" s="6">
        <f ca="1">LN((RAND()^(-Results!$E$4))-1)</f>
        <v>8.4795656518201845</v>
      </c>
      <c r="E188" s="6">
        <f ca="1">LN((RAND()^(-Results!$E$4))-1)</f>
        <v>6.4245352777636606</v>
      </c>
      <c r="F188" s="6">
        <f ca="1">LN((RAND()^(-Results!$E$4))-1)</f>
        <v>5.9184465642509059</v>
      </c>
      <c r="G188" s="6">
        <f ca="1">LN((RAND()^(-Results!$E$4))-1)</f>
        <v>-0.10167470090024354</v>
      </c>
      <c r="H188" s="6">
        <f t="shared" ca="1" si="98"/>
        <v>-2.5572156641068422</v>
      </c>
      <c r="I188" s="10">
        <f ca="1">SUMPRODUCT(J188:O188,Results!B$12:G$12)+Results!$E$5*H188</f>
        <v>-25.950758828668736</v>
      </c>
      <c r="J188" s="10">
        <f ca="1">SUMPRODUCT($A188:$F188,Results!$B$15:$G$15)</f>
        <v>8.7532957819987747</v>
      </c>
      <c r="K188" s="10">
        <f ca="1">SUMPRODUCT($A188:$F188,Results!$B$16:$G$16)</f>
        <v>27.429548213235559</v>
      </c>
      <c r="L188" s="10">
        <f ca="1">SUMPRODUCT($A188:$F188,Results!$B$17:$G$17)</f>
        <v>8.3536914502678918</v>
      </c>
      <c r="M188" s="10">
        <f ca="1">SUMPRODUCT($A188:$F188,Results!$B$18:$G$18)</f>
        <v>-1.6900890128650077</v>
      </c>
      <c r="N188" s="10">
        <f ca="1">SUMPRODUCT($A188:$F188,Results!$B$19:$G$19)</f>
        <v>-5.084119599890669</v>
      </c>
      <c r="O188" s="10">
        <f ca="1">SUMPRODUCT($A188:$F188,Results!$B$20:$G$20)</f>
        <v>28.139235900060843</v>
      </c>
      <c r="P188" s="10" cm="1">
        <f t="array" aca="1" ref="P188" ca="1">SUMPRODUCT(J188:O188,TRANSPOSE(BL$20:BL$25))+$AD$20-$BL$27</f>
        <v>-7.0342069735417923</v>
      </c>
      <c r="Q188" s="10" cm="1">
        <f t="array" aca="1" ref="Q188" ca="1">SUMPRODUCT(J188:O188,TRANSPOSE(ES$20:ES$25))+$AD$20-$ES$27</f>
        <v>-10.412346653344457</v>
      </c>
      <c r="R188" s="10">
        <f ca="1">I188-Results!$E$5*H188</f>
        <v>-10.607464844027682</v>
      </c>
      <c r="S188" s="10" cm="1">
        <f t="array" aca="1" ref="S188" ca="1">SUMPRODUCT(J188:O188,TRANSPOSE(AR$28:AR$33))+$AD$20-$AC$26</f>
        <v>1.3502932916666701</v>
      </c>
      <c r="T188" s="10">
        <f ca="1">SUMPRODUCT(J188:O188,Results!K$9:P$9)</f>
        <v>-11.582704382257603</v>
      </c>
      <c r="U188" s="10">
        <f ca="1">SUMPRODUCT(J188:O188,Results!K$9:P$9)+$AD$20-$AC$31</f>
        <v>-11.479687977371784</v>
      </c>
      <c r="V188" s="10">
        <f t="shared" ca="1" si="99"/>
        <v>-18.916551855126944</v>
      </c>
      <c r="W188" s="10">
        <f t="shared" ca="1" si="100"/>
        <v>-15.538412175324279</v>
      </c>
      <c r="X188" s="10">
        <f t="shared" ca="1" si="101"/>
        <v>-15.343293984641054</v>
      </c>
      <c r="Y188" s="10">
        <f t="shared" ca="1" si="102"/>
        <v>-27.301052120335406</v>
      </c>
      <c r="Z188" s="10">
        <f t="shared" ca="1" si="103"/>
        <v>-37.023230422957809</v>
      </c>
      <c r="AA188" s="10">
        <f t="shared" ca="1" si="104"/>
        <v>-14.471070851296952</v>
      </c>
    </row>
    <row r="189" spans="1:27">
      <c r="A189" s="6">
        <f ca="1">LN((RAND()^(-Results!$E$4))-1)</f>
        <v>0.34077748571822564</v>
      </c>
      <c r="B189" s="6">
        <f ca="1">LN((RAND()^(-Results!$E$4))-1)</f>
        <v>3.71594053429446</v>
      </c>
      <c r="C189" s="6">
        <f ca="1">LN((RAND()^(-Results!$E$4))-1)</f>
        <v>4.4182174639739209</v>
      </c>
      <c r="D189" s="6">
        <f ca="1">LN((RAND()^(-Results!$E$4))-1)</f>
        <v>9.0343796683838153</v>
      </c>
      <c r="E189" s="6">
        <f ca="1">LN((RAND()^(-Results!$E$4))-1)</f>
        <v>0.86176723963708501</v>
      </c>
      <c r="F189" s="6">
        <f ca="1">LN((RAND()^(-Results!$E$4))-1)</f>
        <v>0.87671392644160628</v>
      </c>
      <c r="G189" s="6">
        <f ca="1">LN((RAND()^(-Results!$E$4))-1)</f>
        <v>4.3944723141964701</v>
      </c>
      <c r="H189" s="6">
        <f t="shared" ca="1" si="98"/>
        <v>1.9389313509898716</v>
      </c>
      <c r="I189" s="10">
        <f ca="1">SUMPRODUCT(J189:O189,Results!B$12:G$12)+Results!$E$5*H189</f>
        <v>-1.1575477550607154</v>
      </c>
      <c r="J189" s="10">
        <f ca="1">SUMPRODUCT($A189:$F189,Results!$B$15:$G$15)</f>
        <v>3.7342670878551614</v>
      </c>
      <c r="K189" s="10">
        <f ca="1">SUMPRODUCT($A189:$F189,Results!$B$16:$G$16)</f>
        <v>-7.2288716843587526</v>
      </c>
      <c r="L189" s="10">
        <f ca="1">SUMPRODUCT($A189:$F189,Results!$B$17:$G$17)</f>
        <v>11.938100589084225</v>
      </c>
      <c r="M189" s="10">
        <f ca="1">SUMPRODUCT($A189:$F189,Results!$B$18:$G$18)</f>
        <v>-8.0705495678024413</v>
      </c>
      <c r="N189" s="10">
        <f ca="1">SUMPRODUCT($A189:$F189,Results!$B$19:$G$19)</f>
        <v>-7.960738023971853</v>
      </c>
      <c r="O189" s="10">
        <f ca="1">SUMPRODUCT($A189:$F189,Results!$B$20:$G$20)</f>
        <v>37.264344065690764</v>
      </c>
      <c r="P189" s="10" cm="1">
        <f t="array" aca="1" ref="P189" ca="1">SUMPRODUCT(J189:O189,TRANSPOSE(BL$20:BL$25))+$AD$20-$BL$27</f>
        <v>-13.213927417713499</v>
      </c>
      <c r="Q189" s="10" cm="1">
        <f t="array" aca="1" ref="Q189" ca="1">SUMPRODUCT(J189:O189,TRANSPOSE(ES$20:ES$25))+$AD$20-$ES$27</f>
        <v>-13.478010071856914</v>
      </c>
      <c r="R189" s="10">
        <f ca="1">I189-Results!$E$5*H189</f>
        <v>-12.791135860999944</v>
      </c>
      <c r="S189" s="10" cm="1">
        <f t="array" aca="1" ref="S189" ca="1">SUMPRODUCT(J189:O189,TRANSPOSE(AR$28:AR$33))+$AD$20-$AC$26</f>
        <v>-8.6329233109896322</v>
      </c>
      <c r="T189" s="10">
        <f ca="1">SUMPRODUCT(J189:O189,Results!K$9:P$9)</f>
        <v>-13.78095903893286</v>
      </c>
      <c r="U189" s="10">
        <f ca="1">SUMPRODUCT(J189:O189,Results!K$9:P$9)+$AD$20-$AC$31</f>
        <v>-13.67794263404704</v>
      </c>
      <c r="V189" s="10">
        <f t="shared" ca="1" si="99"/>
        <v>12.056379662652784</v>
      </c>
      <c r="W189" s="10">
        <f t="shared" ca="1" si="100"/>
        <v>12.320462316796199</v>
      </c>
      <c r="X189" s="10">
        <f t="shared" ca="1" si="101"/>
        <v>11.633588105939229</v>
      </c>
      <c r="Y189" s="10">
        <f t="shared" ca="1" si="102"/>
        <v>7.4753755559289168</v>
      </c>
      <c r="Z189" s="10">
        <f t="shared" ca="1" si="103"/>
        <v>-12.230019349349785</v>
      </c>
      <c r="AA189" s="10">
        <f t="shared" ca="1" si="104"/>
        <v>12.520394878986325</v>
      </c>
    </row>
    <row r="190" spans="1:27">
      <c r="A190" s="6">
        <f ca="1">LN((RAND()^(-Results!$E$4))-1)</f>
        <v>1.75596863717702</v>
      </c>
      <c r="B190" s="6">
        <f ca="1">LN((RAND()^(-Results!$E$4))-1)</f>
        <v>4.2608027922440499</v>
      </c>
      <c r="C190" s="6">
        <f ca="1">LN((RAND()^(-Results!$E$4))-1)</f>
        <v>3.8670283537713934</v>
      </c>
      <c r="D190" s="6">
        <f ca="1">LN((RAND()^(-Results!$E$4))-1)</f>
        <v>2.8230543564321406</v>
      </c>
      <c r="E190" s="6">
        <f ca="1">LN((RAND()^(-Results!$E$4))-1)</f>
        <v>7.5815864452349588</v>
      </c>
      <c r="F190" s="6">
        <f ca="1">LN((RAND()^(-Results!$E$4))-1)</f>
        <v>1.1799353004429922</v>
      </c>
      <c r="G190" s="6">
        <f ca="1">LN((RAND()^(-Results!$E$4))-1)</f>
        <v>-4.0493513973712281</v>
      </c>
      <c r="H190" s="6">
        <f t="shared" ca="1" si="98"/>
        <v>-6.504892360577827</v>
      </c>
      <c r="I190" s="10">
        <f ca="1">SUMPRODUCT(J190:O190,Results!B$12:G$12)+Results!$E$5*H190</f>
        <v>-22.991126478309901</v>
      </c>
      <c r="J190" s="10">
        <f ca="1">SUMPRODUCT($A190:$F190,Results!$B$15:$G$15)</f>
        <v>12.179819796290751</v>
      </c>
      <c r="K190" s="10">
        <f ca="1">SUMPRODUCT($A190:$F190,Results!$B$16:$G$16)</f>
        <v>20.03947658417475</v>
      </c>
      <c r="L190" s="10">
        <f ca="1">SUMPRODUCT($A190:$F190,Results!$B$17:$G$17)</f>
        <v>7.1629808011543927</v>
      </c>
      <c r="M190" s="10">
        <f ca="1">SUMPRODUCT($A190:$F190,Results!$B$18:$G$18)</f>
        <v>5.249721702678845</v>
      </c>
      <c r="N190" s="10">
        <f ca="1">SUMPRODUCT($A190:$F190,Results!$B$19:$G$19)</f>
        <v>2.3326802191517526</v>
      </c>
      <c r="O190" s="10">
        <f ca="1">SUMPRODUCT($A190:$F190,Results!$B$20:$G$20)</f>
        <v>2.0849387645486419</v>
      </c>
      <c r="P190" s="10" cm="1">
        <f t="array" aca="1" ref="P190" ca="1">SUMPRODUCT(J190:O190,TRANSPOSE(BL$20:BL$25))+$AD$20-$BL$27</f>
        <v>18.508361407782729</v>
      </c>
      <c r="Q190" s="10" cm="1">
        <f t="array" aca="1" ref="Q190" ca="1">SUMPRODUCT(J190:O190,TRANSPOSE(ES$20:ES$25))+$AD$20-$ES$27</f>
        <v>17.747115236850611</v>
      </c>
      <c r="R190" s="10">
        <f ca="1">I190-Results!$E$5*H190</f>
        <v>16.038227685157061</v>
      </c>
      <c r="S190" s="10" cm="1">
        <f t="array" aca="1" ref="S190" ca="1">SUMPRODUCT(J190:O190,TRANSPOSE(AR$28:AR$33))+$AD$20-$AC$26</f>
        <v>19.499928582324834</v>
      </c>
      <c r="T190" s="10">
        <f ca="1">SUMPRODUCT(J190:O190,Results!K$9:P$9)</f>
        <v>16.656698065118075</v>
      </c>
      <c r="U190" s="10">
        <f ca="1">SUMPRODUCT(J190:O190,Results!K$9:P$9)+$AD$20-$AC$31</f>
        <v>16.759714470003892</v>
      </c>
      <c r="V190" s="10">
        <f t="shared" ca="1" si="99"/>
        <v>-41.499487886092631</v>
      </c>
      <c r="W190" s="10">
        <f t="shared" ca="1" si="100"/>
        <v>-40.738241715160513</v>
      </c>
      <c r="X190" s="10">
        <f t="shared" ca="1" si="101"/>
        <v>-39.029354163466962</v>
      </c>
      <c r="Y190" s="10">
        <f t="shared" ca="1" si="102"/>
        <v>-42.491055060634736</v>
      </c>
      <c r="Z190" s="10">
        <f t="shared" ca="1" si="103"/>
        <v>-34.063598072598971</v>
      </c>
      <c r="AA190" s="10">
        <f t="shared" ca="1" si="104"/>
        <v>-39.750840948313794</v>
      </c>
    </row>
    <row r="191" spans="1:27">
      <c r="A191" s="6">
        <f ca="1">LN((RAND()^(-Results!$E$4))-1)</f>
        <v>4.0335719047030985</v>
      </c>
      <c r="B191" s="6">
        <f ca="1">LN((RAND()^(-Results!$E$4))-1)</f>
        <v>-0.8919765543546907</v>
      </c>
      <c r="C191" s="6">
        <f ca="1">LN((RAND()^(-Results!$E$4))-1)</f>
        <v>2.676839021082694</v>
      </c>
      <c r="D191" s="6">
        <f ca="1">LN((RAND()^(-Results!$E$4))-1)</f>
        <v>2.3003218236690004</v>
      </c>
      <c r="E191" s="6">
        <f ca="1">LN((RAND()^(-Results!$E$4))-1)</f>
        <v>0.91830272421643466</v>
      </c>
      <c r="F191" s="6">
        <f ca="1">LN((RAND()^(-Results!$E$4))-1)</f>
        <v>-0.7522095908797044</v>
      </c>
      <c r="G191" s="6">
        <f ca="1">LN((RAND()^(-Results!$E$4))-1)</f>
        <v>1.2998337345274966</v>
      </c>
      <c r="H191" s="6">
        <f t="shared" ca="1" si="98"/>
        <v>-1.1557072286791019</v>
      </c>
      <c r="I191" s="10">
        <f ca="1">SUMPRODUCT(J191:O191,Results!B$12:G$12)+Results!$E$5*H191</f>
        <v>0.41196610061337502</v>
      </c>
      <c r="J191" s="10">
        <f ca="1">SUMPRODUCT($A191:$F191,Results!$B$15:$G$15)</f>
        <v>6.5355228450157297</v>
      </c>
      <c r="K191" s="10">
        <f ca="1">SUMPRODUCT($A191:$F191,Results!$B$16:$G$16)</f>
        <v>11.838391560282799</v>
      </c>
      <c r="L191" s="10">
        <f ca="1">SUMPRODUCT($A191:$F191,Results!$B$17:$G$17)</f>
        <v>6.0737595274780638</v>
      </c>
      <c r="M191" s="10">
        <f ca="1">SUMPRODUCT($A191:$F191,Results!$B$18:$G$18)</f>
        <v>-4.0008642434704242</v>
      </c>
      <c r="N191" s="10">
        <f ca="1">SUMPRODUCT($A191:$F191,Results!$B$19:$G$19)</f>
        <v>11.652553908876754</v>
      </c>
      <c r="O191" s="10">
        <f ca="1">SUMPRODUCT($A191:$F191,Results!$B$20:$G$20)</f>
        <v>9.2730645445482125</v>
      </c>
      <c r="P191" s="10" cm="1">
        <f t="array" aca="1" ref="P191" ca="1">SUMPRODUCT(J191:O191,TRANSPOSE(BL$20:BL$25))+$AD$20-$BL$27</f>
        <v>3.9981207778014607</v>
      </c>
      <c r="Q191" s="10" cm="1">
        <f t="array" aca="1" ref="Q191" ca="1">SUMPRODUCT(J191:O191,TRANSPOSE(ES$20:ES$25))+$AD$20-$ES$27</f>
        <v>6.8640395688710711</v>
      </c>
      <c r="R191" s="10">
        <f ca="1">I191-Results!$E$5*H191</f>
        <v>7.3462094726879865</v>
      </c>
      <c r="S191" s="10" cm="1">
        <f t="array" aca="1" ref="S191" ca="1">SUMPRODUCT(J191:O191,TRANSPOSE(AR$28:AR$33))+$AD$20-$AC$26</f>
        <v>-3.0548930111534132</v>
      </c>
      <c r="T191" s="10">
        <f ca="1">SUMPRODUCT(J191:O191,Results!K$9:P$9)</f>
        <v>7.2510418035847639</v>
      </c>
      <c r="U191" s="10">
        <f ca="1">SUMPRODUCT(J191:O191,Results!K$9:P$9)+$AD$20-$AC$31</f>
        <v>7.3540582084705814</v>
      </c>
      <c r="V191" s="10">
        <f t="shared" ca="1" si="99"/>
        <v>-3.5861546771880857</v>
      </c>
      <c r="W191" s="10">
        <f t="shared" ca="1" si="100"/>
        <v>-6.4520734682576961</v>
      </c>
      <c r="X191" s="10">
        <f t="shared" ca="1" si="101"/>
        <v>-6.9342433720746115</v>
      </c>
      <c r="Y191" s="10">
        <f t="shared" ca="1" si="102"/>
        <v>3.4668591117667882</v>
      </c>
      <c r="Z191" s="10">
        <f t="shared" ca="1" si="103"/>
        <v>-10.660505493675695</v>
      </c>
      <c r="AA191" s="10">
        <f t="shared" ca="1" si="104"/>
        <v>-6.9420921078572064</v>
      </c>
    </row>
    <row r="192" spans="1:27">
      <c r="A192" s="6">
        <f ca="1">LN((RAND()^(-Results!$E$4))-1)</f>
        <v>1.5476641682635768</v>
      </c>
      <c r="B192" s="6">
        <f ca="1">LN((RAND()^(-Results!$E$4))-1)</f>
        <v>5.4524471207547913</v>
      </c>
      <c r="C192" s="6">
        <f ca="1">LN((RAND()^(-Results!$E$4))-1)</f>
        <v>0.94382343576723304</v>
      </c>
      <c r="D192" s="6">
        <f ca="1">LN((RAND()^(-Results!$E$4))-1)</f>
        <v>0.74697150982794513</v>
      </c>
      <c r="E192" s="6">
        <f ca="1">LN((RAND()^(-Results!$E$4))-1)</f>
        <v>0.37744138195997612</v>
      </c>
      <c r="F192" s="6">
        <f ca="1">LN((RAND()^(-Results!$E$4))-1)</f>
        <v>-0.69739336556225162</v>
      </c>
      <c r="G192" s="6">
        <f ca="1">LN((RAND()^(-Results!$E$4))-1)</f>
        <v>2.4633417870549481</v>
      </c>
      <c r="H192" s="6">
        <f t="shared" ca="1" si="98"/>
        <v>7.8008238483495695E-3</v>
      </c>
      <c r="I192" s="10">
        <f ca="1">SUMPRODUCT(J192:O192,Results!B$12:G$12)+Results!$E$5*H192</f>
        <v>43.220519018971729</v>
      </c>
      <c r="J192" s="10">
        <f ca="1">SUMPRODUCT($A192:$F192,Results!$B$15:$G$15)</f>
        <v>18.788408619389283</v>
      </c>
      <c r="K192" s="10">
        <f ca="1">SUMPRODUCT($A192:$F192,Results!$B$16:$G$16)</f>
        <v>-3.4819766582137763</v>
      </c>
      <c r="L192" s="10">
        <f ca="1">SUMPRODUCT($A192:$F192,Results!$B$17:$G$17)</f>
        <v>13.28292716214925</v>
      </c>
      <c r="M192" s="10">
        <f ca="1">SUMPRODUCT($A192:$F192,Results!$B$18:$G$18)</f>
        <v>5.2151294601220872</v>
      </c>
      <c r="N192" s="10">
        <f ca="1">SUMPRODUCT($A192:$F192,Results!$B$19:$G$19)</f>
        <v>-22.489312437735574</v>
      </c>
      <c r="O192" s="10">
        <f ca="1">SUMPRODUCT($A192:$F192,Results!$B$20:$G$20)</f>
        <v>-4.5213412066830321</v>
      </c>
      <c r="P192" s="10" cm="1">
        <f t="array" aca="1" ref="P192" ca="1">SUMPRODUCT(J192:O192,TRANSPOSE(BL$20:BL$25))+$AD$20-$BL$27</f>
        <v>43.652967837561668</v>
      </c>
      <c r="Q192" s="10" cm="1">
        <f t="array" aca="1" ref="Q192" ca="1">SUMPRODUCT(J192:O192,TRANSPOSE(ES$20:ES$25))+$AD$20-$ES$27</f>
        <v>44.134025324135493</v>
      </c>
      <c r="R192" s="10">
        <f ca="1">I192-Results!$E$5*H192</f>
        <v>43.173714075881634</v>
      </c>
      <c r="S192" s="10" cm="1">
        <f t="array" aca="1" ref="S192" ca="1">SUMPRODUCT(J192:O192,TRANSPOSE(AR$28:AR$33))+$AD$20-$AC$26</f>
        <v>44.012369528825644</v>
      </c>
      <c r="T192" s="10">
        <f ca="1">SUMPRODUCT(J192:O192,Results!K$9:P$9)</f>
        <v>44.068504194576057</v>
      </c>
      <c r="U192" s="10">
        <f ca="1">SUMPRODUCT(J192:O192,Results!K$9:P$9)+$AD$20-$AC$31</f>
        <v>44.171520599461878</v>
      </c>
      <c r="V192" s="10">
        <f t="shared" ca="1" si="99"/>
        <v>-0.43244881858993978</v>
      </c>
      <c r="W192" s="10">
        <f t="shared" ca="1" si="100"/>
        <v>-0.91350630516376441</v>
      </c>
      <c r="X192" s="10">
        <f t="shared" ca="1" si="101"/>
        <v>4.6804943090094753E-2</v>
      </c>
      <c r="Y192" s="10">
        <f t="shared" ca="1" si="102"/>
        <v>-0.7918505098539157</v>
      </c>
      <c r="Z192" s="10">
        <f t="shared" ca="1" si="103"/>
        <v>32.148047424682659</v>
      </c>
      <c r="AA192" s="10">
        <f t="shared" ca="1" si="104"/>
        <v>-0.95100158049014993</v>
      </c>
    </row>
    <row r="193" spans="1:27">
      <c r="A193" s="6">
        <f ca="1">LN((RAND()^(-Results!$E$4))-1)</f>
        <v>-1.0583056575962992</v>
      </c>
      <c r="B193" s="6">
        <f ca="1">LN((RAND()^(-Results!$E$4))-1)</f>
        <v>1.8298960198062113</v>
      </c>
      <c r="C193" s="6">
        <f ca="1">LN((RAND()^(-Results!$E$4))-1)</f>
        <v>0.97178899457372347</v>
      </c>
      <c r="D193" s="6">
        <f ca="1">LN((RAND()^(-Results!$E$4))-1)</f>
        <v>1.340995529480234</v>
      </c>
      <c r="E193" s="6">
        <f ca="1">LN((RAND()^(-Results!$E$4))-1)</f>
        <v>0.93599990133743582</v>
      </c>
      <c r="F193" s="6">
        <f ca="1">LN((RAND()^(-Results!$E$4))-1)</f>
        <v>1.4743096359234971</v>
      </c>
      <c r="G193" s="6">
        <f ca="1">LN((RAND()^(-Results!$E$4))-1)</f>
        <v>4.616316546747214</v>
      </c>
      <c r="H193" s="6">
        <f t="shared" ca="1" si="98"/>
        <v>2.1607755835406155</v>
      </c>
      <c r="I193" s="10">
        <f ca="1">SUMPRODUCT(J193:O193,Results!B$12:G$12)+Results!$E$5*H193</f>
        <v>10.036174220954361</v>
      </c>
      <c r="J193" s="10">
        <f ca="1">SUMPRODUCT($A193:$F193,Results!$B$15:$G$15)</f>
        <v>2.0669674005840895</v>
      </c>
      <c r="K193" s="10">
        <f ca="1">SUMPRODUCT($A193:$F193,Results!$B$16:$G$16)</f>
        <v>2.1427607501959365</v>
      </c>
      <c r="L193" s="10">
        <f ca="1">SUMPRODUCT($A193:$F193,Results!$B$17:$G$17)</f>
        <v>0.67107773764397538</v>
      </c>
      <c r="M193" s="10">
        <f ca="1">SUMPRODUCT($A193:$F193,Results!$B$18:$G$18)</f>
        <v>1.0381293366700457</v>
      </c>
      <c r="N193" s="10">
        <f ca="1">SUMPRODUCT($A193:$F193,Results!$B$19:$G$19)</f>
        <v>-5.6203476449095611</v>
      </c>
      <c r="O193" s="10">
        <f ca="1">SUMPRODUCT($A193:$F193,Results!$B$20:$G$20)</f>
        <v>5.0098472976981778</v>
      </c>
      <c r="P193" s="10" cm="1">
        <f t="array" aca="1" ref="P193" ca="1">SUMPRODUCT(J193:O193,TRANSPOSE(BL$20:BL$25))+$AD$20-$BL$27</f>
        <v>-1.6047255214793612</v>
      </c>
      <c r="Q193" s="10" cm="1">
        <f t="array" aca="1" ref="Q193" ca="1">SUMPRODUCT(J193:O193,TRANSPOSE(ES$20:ES$25))+$AD$20-$ES$27</f>
        <v>-2.8899925640038457</v>
      </c>
      <c r="R193" s="10">
        <f ca="1">I193-Results!$E$5*H193</f>
        <v>-2.9284792802893307</v>
      </c>
      <c r="S193" s="10" cm="1">
        <f t="array" aca="1" ref="S193" ca="1">SUMPRODUCT(J193:O193,TRANSPOSE(AR$28:AR$33))+$AD$20-$AC$26</f>
        <v>3.6534872626593025</v>
      </c>
      <c r="T193" s="10">
        <f ca="1">SUMPRODUCT(J193:O193,Results!K$9:P$9)</f>
        <v>-3.0405103001827074</v>
      </c>
      <c r="U193" s="10">
        <f ca="1">SUMPRODUCT(J193:O193,Results!K$9:P$9)+$AD$20-$AC$31</f>
        <v>-2.9374938952968872</v>
      </c>
      <c r="V193" s="10">
        <f t="shared" ca="1" si="99"/>
        <v>11.640899742433723</v>
      </c>
      <c r="W193" s="10">
        <f t="shared" ca="1" si="100"/>
        <v>12.926166784958207</v>
      </c>
      <c r="X193" s="10">
        <f t="shared" ca="1" si="101"/>
        <v>12.964653501243692</v>
      </c>
      <c r="Y193" s="10">
        <f t="shared" ca="1" si="102"/>
        <v>6.3826869582950589</v>
      </c>
      <c r="Z193" s="10">
        <f t="shared" ca="1" si="103"/>
        <v>-1.0362973733347083</v>
      </c>
      <c r="AA193" s="10">
        <f t="shared" ca="1" si="104"/>
        <v>12.973668116251249</v>
      </c>
    </row>
    <row r="194" spans="1:27">
      <c r="A194" s="6">
        <f ca="1">LN((RAND()^(-Results!$E$4))-1)</f>
        <v>2.1250107413878303</v>
      </c>
      <c r="B194" s="6">
        <f ca="1">LN((RAND()^(-Results!$E$4))-1)</f>
        <v>3.7249784841521256</v>
      </c>
      <c r="C194" s="6">
        <f ca="1">LN((RAND()^(-Results!$E$4))-1)</f>
        <v>0.48814854691860232</v>
      </c>
      <c r="D194" s="6">
        <f ca="1">LN((RAND()^(-Results!$E$4))-1)</f>
        <v>5.1589858201058076</v>
      </c>
      <c r="E194" s="6">
        <f ca="1">LN((RAND()^(-Results!$E$4))-1)</f>
        <v>6.1788666931129246</v>
      </c>
      <c r="F194" s="6">
        <f ca="1">LN((RAND()^(-Results!$E$4))-1)</f>
        <v>-1.3539392332950169</v>
      </c>
      <c r="G194" s="6">
        <f ca="1">LN((RAND()^(-Results!$E$4))-1)</f>
        <v>2.0093535844600723</v>
      </c>
      <c r="H194" s="6">
        <f t="shared" ca="1" si="98"/>
        <v>-0.44618737874652625</v>
      </c>
      <c r="I194" s="10">
        <f ca="1">SUMPRODUCT(J194:O194,Results!B$12:G$12)+Results!$E$5*H194</f>
        <v>3.7532666209647365</v>
      </c>
      <c r="J194" s="10">
        <f ca="1">SUMPRODUCT($A194:$F194,Results!$B$15:$G$15)</f>
        <v>-0.23772358813575842</v>
      </c>
      <c r="K194" s="10">
        <f ca="1">SUMPRODUCT($A194:$F194,Results!$B$16:$G$16)</f>
        <v>0.27930652044666537</v>
      </c>
      <c r="L194" s="10">
        <f ca="1">SUMPRODUCT($A194:$F194,Results!$B$17:$G$17)</f>
        <v>10.868989679713344</v>
      </c>
      <c r="M194" s="10">
        <f ca="1">SUMPRODUCT($A194:$F194,Results!$B$18:$G$18)</f>
        <v>-1.8718512716648745</v>
      </c>
      <c r="N194" s="10">
        <f ca="1">SUMPRODUCT($A194:$F194,Results!$B$19:$G$19)</f>
        <v>3.1003773377073789</v>
      </c>
      <c r="O194" s="10">
        <f ca="1">SUMPRODUCT($A194:$F194,Results!$B$20:$G$20)</f>
        <v>8.7354004532587144</v>
      </c>
      <c r="P194" s="10" cm="1">
        <f t="array" aca="1" ref="P194" ca="1">SUMPRODUCT(J194:O194,TRANSPOSE(BL$20:BL$25))+$AD$20-$BL$27</f>
        <v>7.0587390010253976</v>
      </c>
      <c r="Q194" s="10" cm="1">
        <f t="array" aca="1" ref="Q194" ca="1">SUMPRODUCT(J194:O194,TRANSPOSE(ES$20:ES$25))+$AD$20-$ES$27</f>
        <v>7.4197754680508865</v>
      </c>
      <c r="R194" s="10">
        <f ca="1">I194-Results!$E$5*H194</f>
        <v>6.430390893443894</v>
      </c>
      <c r="S194" s="10" cm="1">
        <f t="array" aca="1" ref="S194" ca="1">SUMPRODUCT(J194:O194,TRANSPOSE(AR$28:AR$33))+$AD$20-$AC$26</f>
        <v>3.3169165960458482</v>
      </c>
      <c r="T194" s="10">
        <f ca="1">SUMPRODUCT(J194:O194,Results!K$9:P$9)</f>
        <v>6.3857204906872678</v>
      </c>
      <c r="U194" s="10">
        <f ca="1">SUMPRODUCT(J194:O194,Results!K$9:P$9)+$AD$20-$AC$31</f>
        <v>6.4887368955730889</v>
      </c>
      <c r="V194" s="10">
        <f t="shared" ca="1" si="99"/>
        <v>-3.3054723800606611</v>
      </c>
      <c r="W194" s="10">
        <f t="shared" ca="1" si="100"/>
        <v>-3.66650884708615</v>
      </c>
      <c r="X194" s="10">
        <f t="shared" ca="1" si="101"/>
        <v>-2.6771242724791575</v>
      </c>
      <c r="Y194" s="10">
        <f t="shared" ca="1" si="102"/>
        <v>0.4363500249188883</v>
      </c>
      <c r="Z194" s="10">
        <f t="shared" ca="1" si="103"/>
        <v>-7.3192049733243332</v>
      </c>
      <c r="AA194" s="10">
        <f t="shared" ca="1" si="104"/>
        <v>-2.7354702746083523</v>
      </c>
    </row>
    <row r="195" spans="1:27">
      <c r="A195" s="6">
        <f ca="1">LN((RAND()^(-Results!$E$4))-1)</f>
        <v>6.5265387300935629</v>
      </c>
      <c r="B195" s="6">
        <f ca="1">LN((RAND()^(-Results!$E$4))-1)</f>
        <v>-3.1324406196663874</v>
      </c>
      <c r="C195" s="6">
        <f ca="1">LN((RAND()^(-Results!$E$4))-1)</f>
        <v>1.7336397942811903</v>
      </c>
      <c r="D195" s="6">
        <f ca="1">LN((RAND()^(-Results!$E$4))-1)</f>
        <v>-1.1323384212526115</v>
      </c>
      <c r="E195" s="6">
        <f ca="1">LN((RAND()^(-Results!$E$4))-1)</f>
        <v>0.49404109897949366</v>
      </c>
      <c r="F195" s="6">
        <f ca="1">LN((RAND()^(-Results!$E$4))-1)</f>
        <v>-0.71286528965253315</v>
      </c>
      <c r="G195" s="6">
        <f ca="1">LN((RAND()^(-Results!$E$4))-1)</f>
        <v>-0.16026281407580006</v>
      </c>
      <c r="H195" s="6">
        <f t="shared" ref="H195:H258" ca="1" si="105">G195-$AL$10</f>
        <v>-2.6158037772823985</v>
      </c>
      <c r="I195" s="10">
        <f ca="1">SUMPRODUCT(J195:O195,Results!B$12:G$12)+Results!$E$5*H195</f>
        <v>3.5461227138728972</v>
      </c>
      <c r="J195" s="10">
        <f ca="1">SUMPRODUCT($A195:$F195,Results!$B$15:$G$15)</f>
        <v>9.8013527068279096</v>
      </c>
      <c r="K195" s="10">
        <f ca="1">SUMPRODUCT($A195:$F195,Results!$B$16:$G$16)</f>
        <v>27.290454243120415</v>
      </c>
      <c r="L195" s="10">
        <f ca="1">SUMPRODUCT($A195:$F195,Results!$B$17:$G$17)</f>
        <v>3.248048264497462</v>
      </c>
      <c r="M195" s="10">
        <f ca="1">SUMPRODUCT($A195:$F195,Results!$B$18:$G$18)</f>
        <v>-2.3016930762459289</v>
      </c>
      <c r="N195" s="10">
        <f ca="1">SUMPRODUCT($A195:$F195,Results!$B$19:$G$19)</f>
        <v>21.487895408192184</v>
      </c>
      <c r="O195" s="10">
        <f ca="1">SUMPRODUCT($A195:$F195,Results!$B$20:$G$20)</f>
        <v>-4.6295185635303859</v>
      </c>
      <c r="P195" s="10" cm="1">
        <f t="array" aca="1" ref="P195" ca="1">SUMPRODUCT(J195:O195,TRANSPOSE(BL$20:BL$25))+$AD$20-$BL$27</f>
        <v>14.099451989316165</v>
      </c>
      <c r="Q195" s="10" cm="1">
        <f t="array" aca="1" ref="Q195" ca="1">SUMPRODUCT(J195:O195,TRANSPOSE(ES$20:ES$25))+$AD$20-$ES$27</f>
        <v>18.587837857275261</v>
      </c>
      <c r="R195" s="10">
        <f ca="1">I195-Results!$E$5*H195</f>
        <v>19.240945377567289</v>
      </c>
      <c r="S195" s="10" cm="1">
        <f t="array" aca="1" ref="S195" ca="1">SUMPRODUCT(J195:O195,TRANSPOSE(AR$28:AR$33))+$AD$20-$AC$26</f>
        <v>0.68165205499269632</v>
      </c>
      <c r="T195" s="10">
        <f ca="1">SUMPRODUCT(J195:O195,Results!K$9:P$9)</f>
        <v>19.470350306499014</v>
      </c>
      <c r="U195" s="10">
        <f ca="1">SUMPRODUCT(J195:O195,Results!K$9:P$9)+$AD$20-$AC$31</f>
        <v>19.573366711384836</v>
      </c>
      <c r="V195" s="10">
        <f t="shared" ref="V195:V258" ca="1" si="106">I195-P195</f>
        <v>-10.553329275443268</v>
      </c>
      <c r="W195" s="10">
        <f t="shared" ref="W195:W258" ca="1" si="107">I195-Q195</f>
        <v>-15.041715143402364</v>
      </c>
      <c r="X195" s="10">
        <f t="shared" ref="X195:X258" ca="1" si="108">I195-R195</f>
        <v>-15.694822663694392</v>
      </c>
      <c r="Y195" s="10">
        <f t="shared" ref="Y195:Y258" ca="1" si="109">I195-S195</f>
        <v>2.8644706588802009</v>
      </c>
      <c r="Z195" s="10">
        <f t="shared" ref="Z195:Z258" ca="1" si="110">I195-$AD$20</f>
        <v>-7.5263488804161724</v>
      </c>
      <c r="AA195" s="10">
        <f t="shared" ref="AA195:AA258" ca="1" si="111">I195-U195</f>
        <v>-16.027243997511938</v>
      </c>
    </row>
    <row r="196" spans="1:27">
      <c r="A196" s="6">
        <f ca="1">LN((RAND()^(-Results!$E$4))-1)</f>
        <v>5.8159722857510339</v>
      </c>
      <c r="B196" s="6">
        <f ca="1">LN((RAND()^(-Results!$E$4))-1)</f>
        <v>9.7195453230955806</v>
      </c>
      <c r="C196" s="6">
        <f ca="1">LN((RAND()^(-Results!$E$4))-1)</f>
        <v>1.5905368364457255</v>
      </c>
      <c r="D196" s="6">
        <f ca="1">LN((RAND()^(-Results!$E$4))-1)</f>
        <v>5.2685673350756126</v>
      </c>
      <c r="E196" s="6">
        <f ca="1">LN((RAND()^(-Results!$E$4))-1)</f>
        <v>2.2364815330962671</v>
      </c>
      <c r="F196" s="6">
        <f ca="1">LN((RAND()^(-Results!$E$4))-1)</f>
        <v>1.0937307219149073</v>
      </c>
      <c r="G196" s="6">
        <f ca="1">LN((RAND()^(-Results!$E$4))-1)</f>
        <v>9.4709735574830081</v>
      </c>
      <c r="H196" s="6">
        <f t="shared" ca="1" si="105"/>
        <v>7.01543259427641</v>
      </c>
      <c r="I196" s="10">
        <f ca="1">SUMPRODUCT(J196:O196,Results!B$12:G$12)+Results!$E$5*H196</f>
        <v>105.61986109169197</v>
      </c>
      <c r="J196" s="10">
        <f ca="1">SUMPRODUCT($A196:$F196,Results!$B$15:$G$15)</f>
        <v>30.202030610892656</v>
      </c>
      <c r="K196" s="10">
        <f ca="1">SUMPRODUCT($A196:$F196,Results!$B$16:$G$16)</f>
        <v>13.600665759017781</v>
      </c>
      <c r="L196" s="10">
        <f ca="1">SUMPRODUCT($A196:$F196,Results!$B$17:$G$17)</f>
        <v>26.13057413923061</v>
      </c>
      <c r="M196" s="10">
        <f ca="1">SUMPRODUCT($A196:$F196,Results!$B$18:$G$18)</f>
        <v>2.2319891454776619</v>
      </c>
      <c r="N196" s="10">
        <f ca="1">SUMPRODUCT($A196:$F196,Results!$B$19:$G$19)</f>
        <v>-27.69192943363559</v>
      </c>
      <c r="O196" s="10">
        <f ca="1">SUMPRODUCT($A196:$F196,Results!$B$20:$G$20)</f>
        <v>5.9207336245236615</v>
      </c>
      <c r="P196" s="10" cm="1">
        <f t="array" aca="1" ref="P196" ca="1">SUMPRODUCT(J196:O196,TRANSPOSE(BL$20:BL$25))+$AD$20-$BL$27</f>
        <v>63.150330063911923</v>
      </c>
      <c r="Q196" s="10" cm="1">
        <f t="array" aca="1" ref="Q196" ca="1">SUMPRODUCT(J196:O196,TRANSPOSE(ES$20:ES$25))+$AD$20-$ES$27</f>
        <v>64.301518252927039</v>
      </c>
      <c r="R196" s="10">
        <f ca="1">I196-Results!$E$5*H196</f>
        <v>63.527265526033517</v>
      </c>
      <c r="S196" s="10" cm="1">
        <f t="array" aca="1" ref="S196" ca="1">SUMPRODUCT(J196:O196,TRANSPOSE(AR$28:AR$33))+$AD$20-$AC$26</f>
        <v>58.374204950327893</v>
      </c>
      <c r="T196" s="10">
        <f ca="1">SUMPRODUCT(J196:O196,Results!K$9:P$9)</f>
        <v>64.002005331508556</v>
      </c>
      <c r="U196" s="10">
        <f ca="1">SUMPRODUCT(J196:O196,Results!K$9:P$9)+$AD$20-$AC$31</f>
        <v>64.105021736394377</v>
      </c>
      <c r="V196" s="10">
        <f t="shared" ca="1" si="106"/>
        <v>42.46953102778005</v>
      </c>
      <c r="W196" s="10">
        <f t="shared" ca="1" si="107"/>
        <v>41.318342838764934</v>
      </c>
      <c r="X196" s="10">
        <f t="shared" ca="1" si="108"/>
        <v>42.092595565658456</v>
      </c>
      <c r="Y196" s="10">
        <f t="shared" ca="1" si="109"/>
        <v>47.24565614136408</v>
      </c>
      <c r="Z196" s="10">
        <f t="shared" ca="1" si="110"/>
        <v>94.547389497402904</v>
      </c>
      <c r="AA196" s="10">
        <f t="shared" ca="1" si="111"/>
        <v>41.514839355297596</v>
      </c>
    </row>
    <row r="197" spans="1:27">
      <c r="A197" s="6">
        <f ca="1">LN((RAND()^(-Results!$E$4))-1)</f>
        <v>-1.2990177508630281</v>
      </c>
      <c r="B197" s="6">
        <f ca="1">LN((RAND()^(-Results!$E$4))-1)</f>
        <v>3.9757642103614623</v>
      </c>
      <c r="C197" s="6">
        <f ca="1">LN((RAND()^(-Results!$E$4))-1)</f>
        <v>0.56251105707802762</v>
      </c>
      <c r="D197" s="6">
        <f ca="1">LN((RAND()^(-Results!$E$4))-1)</f>
        <v>1.7619896639617922</v>
      </c>
      <c r="E197" s="6">
        <f ca="1">LN((RAND()^(-Results!$E$4))-1)</f>
        <v>0.28267417644214532</v>
      </c>
      <c r="F197" s="6">
        <f ca="1">LN((RAND()^(-Results!$E$4))-1)</f>
        <v>2.6620061813850917</v>
      </c>
      <c r="G197" s="6">
        <f ca="1">LN((RAND()^(-Results!$E$4))-1)</f>
        <v>5.544953624658902</v>
      </c>
      <c r="H197" s="6">
        <f t="shared" ca="1" si="105"/>
        <v>3.0894126614523034</v>
      </c>
      <c r="I197" s="10">
        <f ca="1">SUMPRODUCT(J197:O197,Results!B$12:G$12)+Results!$E$5*H197</f>
        <v>23.639725996272162</v>
      </c>
      <c r="J197" s="10">
        <f ca="1">SUMPRODUCT($A197:$F197,Results!$B$15:$G$15)</f>
        <v>6.5012404789264746</v>
      </c>
      <c r="K197" s="10">
        <f ca="1">SUMPRODUCT($A197:$F197,Results!$B$16:$G$16)</f>
        <v>2.9976592723379483</v>
      </c>
      <c r="L197" s="10">
        <f ca="1">SUMPRODUCT($A197:$F197,Results!$B$17:$G$17)</f>
        <v>3.296959781914004</v>
      </c>
      <c r="M197" s="10">
        <f ca="1">SUMPRODUCT($A197:$F197,Results!$B$18:$G$18)</f>
        <v>2.1827784548528446</v>
      </c>
      <c r="N197" s="10">
        <f ca="1">SUMPRODUCT($A197:$F197,Results!$B$19:$G$19)</f>
        <v>-15.959297281564396</v>
      </c>
      <c r="O197" s="10">
        <f ca="1">SUMPRODUCT($A197:$F197,Results!$B$20:$G$20)</f>
        <v>5.2562733080388373</v>
      </c>
      <c r="P197" s="10" cm="1">
        <f t="array" aca="1" ref="P197" ca="1">SUMPRODUCT(J197:O197,TRANSPOSE(BL$20:BL$25))+$AD$20-$BL$27</f>
        <v>7.2723271822084179</v>
      </c>
      <c r="Q197" s="10" cm="1">
        <f t="array" aca="1" ref="Q197" ca="1">SUMPRODUCT(J197:O197,TRANSPOSE(ES$20:ES$25))+$AD$20-$ES$27</f>
        <v>5.1228280774091353</v>
      </c>
      <c r="R197" s="10">
        <f ca="1">I197-Results!$E$5*H197</f>
        <v>5.1032500275583423</v>
      </c>
      <c r="S197" s="10" cm="1">
        <f t="array" aca="1" ref="S197" ca="1">SUMPRODUCT(J197:O197,TRANSPOSE(AR$28:AR$33))+$AD$20-$AC$26</f>
        <v>14.890375549633076</v>
      </c>
      <c r="T197" s="10">
        <f ca="1">SUMPRODUCT(J197:O197,Results!K$9:P$9)</f>
        <v>4.9534573747126638</v>
      </c>
      <c r="U197" s="10">
        <f ca="1">SUMPRODUCT(J197:O197,Results!K$9:P$9)+$AD$20-$AC$31</f>
        <v>5.0564737795984822</v>
      </c>
      <c r="V197" s="10">
        <f t="shared" ca="1" si="106"/>
        <v>16.367398814063744</v>
      </c>
      <c r="W197" s="10">
        <f t="shared" ca="1" si="107"/>
        <v>18.516897918863027</v>
      </c>
      <c r="X197" s="10">
        <f t="shared" ca="1" si="108"/>
        <v>18.53647596871382</v>
      </c>
      <c r="Y197" s="10">
        <f t="shared" ca="1" si="109"/>
        <v>8.7493504466390863</v>
      </c>
      <c r="Z197" s="10">
        <f t="shared" ca="1" si="110"/>
        <v>12.567254401983092</v>
      </c>
      <c r="AA197" s="10">
        <f t="shared" ca="1" si="111"/>
        <v>18.583252216673678</v>
      </c>
    </row>
    <row r="198" spans="1:27">
      <c r="A198" s="6">
        <f ca="1">LN((RAND()^(-Results!$E$4))-1)</f>
        <v>-0.15473546462906654</v>
      </c>
      <c r="B198" s="6">
        <f ca="1">LN((RAND()^(-Results!$E$4))-1)</f>
        <v>3.440403096171329</v>
      </c>
      <c r="C198" s="6">
        <f ca="1">LN((RAND()^(-Results!$E$4))-1)</f>
        <v>-0.58856457036866006</v>
      </c>
      <c r="D198" s="6">
        <f ca="1">LN((RAND()^(-Results!$E$4))-1)</f>
        <v>-2.6768478190672598</v>
      </c>
      <c r="E198" s="6">
        <f ca="1">LN((RAND()^(-Results!$E$4))-1)</f>
        <v>2.1237174794925422</v>
      </c>
      <c r="F198" s="6">
        <f ca="1">LN((RAND()^(-Results!$E$4))-1)</f>
        <v>1.1601906517896139</v>
      </c>
      <c r="G198" s="6">
        <f ca="1">LN((RAND()^(-Results!$E$4))-1)</f>
        <v>13.075981415037351</v>
      </c>
      <c r="H198" s="6">
        <f t="shared" ca="1" si="105"/>
        <v>10.620440451830753</v>
      </c>
      <c r="I198" s="10">
        <f ca="1">SUMPRODUCT(J198:O198,Results!B$12:G$12)+Results!$E$5*H198</f>
        <v>91.532077557883653</v>
      </c>
      <c r="J198" s="10">
        <f ca="1">SUMPRODUCT($A198:$F198,Results!$B$15:$G$15)</f>
        <v>11.097280077860429</v>
      </c>
      <c r="K198" s="10">
        <f ca="1">SUMPRODUCT($A198:$F198,Results!$B$16:$G$16)</f>
        <v>9.2486595807635439</v>
      </c>
      <c r="L198" s="10">
        <f ca="1">SUMPRODUCT($A198:$F198,Results!$B$17:$G$17)</f>
        <v>1.8570654878605535</v>
      </c>
      <c r="M198" s="10">
        <f ca="1">SUMPRODUCT($A198:$F198,Results!$B$18:$G$18)</f>
        <v>8.9393032495669829</v>
      </c>
      <c r="N198" s="10">
        <f ca="1">SUMPRODUCT($A198:$F198,Results!$B$19:$G$19)</f>
        <v>-12.173829307091598</v>
      </c>
      <c r="O198" s="10">
        <f ca="1">SUMPRODUCT($A198:$F198,Results!$B$20:$G$20)</f>
        <v>-17.52499407262151</v>
      </c>
      <c r="P198" s="10" cm="1">
        <f t="array" aca="1" ref="P198" ca="1">SUMPRODUCT(J198:O198,TRANSPOSE(BL$20:BL$25))+$AD$20-$BL$27</f>
        <v>30.242547556788388</v>
      </c>
      <c r="Q198" s="10" cm="1">
        <f t="array" aca="1" ref="Q198" ca="1">SUMPRODUCT(J198:O198,TRANSPOSE(ES$20:ES$25))+$AD$20-$ES$27</f>
        <v>28.992001906118247</v>
      </c>
      <c r="R198" s="10">
        <f ca="1">I198-Results!$E$5*H198</f>
        <v>27.809434846899137</v>
      </c>
      <c r="S198" s="10" cm="1">
        <f t="array" aca="1" ref="S198" ca="1">SUMPRODUCT(J198:O198,TRANSPOSE(AR$28:AR$33))+$AD$20-$AC$26</f>
        <v>33.360843752722218</v>
      </c>
      <c r="T198" s="10">
        <f ca="1">SUMPRODUCT(J198:O198,Results!K$9:P$9)</f>
        <v>28.730477259624152</v>
      </c>
      <c r="U198" s="10">
        <f ca="1">SUMPRODUCT(J198:O198,Results!K$9:P$9)+$AD$20-$AC$31</f>
        <v>28.833493664509973</v>
      </c>
      <c r="V198" s="10">
        <f t="shared" ca="1" si="106"/>
        <v>61.289530001095265</v>
      </c>
      <c r="W198" s="10">
        <f t="shared" ca="1" si="107"/>
        <v>62.540075651765406</v>
      </c>
      <c r="X198" s="10">
        <f t="shared" ca="1" si="108"/>
        <v>63.722642710984516</v>
      </c>
      <c r="Y198" s="10">
        <f t="shared" ca="1" si="109"/>
        <v>58.171233805161435</v>
      </c>
      <c r="Z198" s="10">
        <f t="shared" ca="1" si="110"/>
        <v>80.459605963594583</v>
      </c>
      <c r="AA198" s="10">
        <f t="shared" ca="1" si="111"/>
        <v>62.69858389337368</v>
      </c>
    </row>
    <row r="199" spans="1:27">
      <c r="A199" s="6">
        <f ca="1">LN((RAND()^(-Results!$E$4))-1)</f>
        <v>1.0152471965200509</v>
      </c>
      <c r="B199" s="6">
        <f ca="1">LN((RAND()^(-Results!$E$4))-1)</f>
        <v>0.31823404078566375</v>
      </c>
      <c r="C199" s="6">
        <f ca="1">LN((RAND()^(-Results!$E$4))-1)</f>
        <v>-0.94296827057094268</v>
      </c>
      <c r="D199" s="6">
        <f ca="1">LN((RAND()^(-Results!$E$4))-1)</f>
        <v>2.1875714062920024</v>
      </c>
      <c r="E199" s="6">
        <f ca="1">LN((RAND()^(-Results!$E$4))-1)</f>
        <v>13.712394983706552</v>
      </c>
      <c r="F199" s="6">
        <f ca="1">LN((RAND()^(-Results!$E$4))-1)</f>
        <v>1.821526563316102</v>
      </c>
      <c r="G199" s="6">
        <f ca="1">LN((RAND()^(-Results!$E$4))-1)</f>
        <v>3.4182297927900223</v>
      </c>
      <c r="H199" s="6">
        <f t="shared" ca="1" si="105"/>
        <v>0.96268882958342372</v>
      </c>
      <c r="I199" s="10">
        <f ca="1">SUMPRODUCT(J199:O199,Results!B$12:G$12)+Results!$E$5*H199</f>
        <v>-23.383375722074302</v>
      </c>
      <c r="J199" s="10">
        <f ca="1">SUMPRODUCT($A199:$F199,Results!$B$15:$G$15)</f>
        <v>-16.839800792579886</v>
      </c>
      <c r="K199" s="10">
        <f ca="1">SUMPRODUCT($A199:$F199,Results!$B$16:$G$16)</f>
        <v>33.12373655010807</v>
      </c>
      <c r="L199" s="10">
        <f ca="1">SUMPRODUCT($A199:$F199,Results!$B$17:$G$17)</f>
        <v>-6.786886632465956</v>
      </c>
      <c r="M199" s="10">
        <f ca="1">SUMPRODUCT($A199:$F199,Results!$B$18:$G$18)</f>
        <v>1.9506513836409973</v>
      </c>
      <c r="N199" s="10">
        <f ca="1">SUMPRODUCT($A199:$F199,Results!$B$19:$G$19)</f>
        <v>35.465843609252516</v>
      </c>
      <c r="O199" s="10">
        <f ca="1">SUMPRODUCT($A199:$F199,Results!$B$20:$G$20)</f>
        <v>-6.2729704533512471</v>
      </c>
      <c r="P199" s="10" cm="1">
        <f t="array" aca="1" ref="P199" ca="1">SUMPRODUCT(J199:O199,TRANSPOSE(BL$20:BL$25))+$AD$20-$BL$27</f>
        <v>-25.192693308179436</v>
      </c>
      <c r="Q199" s="10" cm="1">
        <f t="array" aca="1" ref="Q199" ca="1">SUMPRODUCT(J199:O199,TRANSPOSE(ES$20:ES$25))+$AD$20-$ES$27</f>
        <v>-27.423053134748081</v>
      </c>
      <c r="R199" s="10">
        <f ca="1">I199-Results!$E$5*H199</f>
        <v>-29.159508699574843</v>
      </c>
      <c r="S199" s="10" cm="1">
        <f t="array" aca="1" ref="S199" ca="1">SUMPRODUCT(J199:O199,TRANSPOSE(AR$28:AR$33))+$AD$20-$AC$26</f>
        <v>-28.104354689736077</v>
      </c>
      <c r="T199" s="10">
        <f ca="1">SUMPRODUCT(J199:O199,Results!K$9:P$9)</f>
        <v>-29.435784502147186</v>
      </c>
      <c r="U199" s="10">
        <f ca="1">SUMPRODUCT(J199:O199,Results!K$9:P$9)+$AD$20-$AC$31</f>
        <v>-29.332768097261365</v>
      </c>
      <c r="V199" s="10">
        <f t="shared" ca="1" si="106"/>
        <v>1.8093175861051343</v>
      </c>
      <c r="W199" s="10">
        <f t="shared" ca="1" si="107"/>
        <v>4.0396774126737789</v>
      </c>
      <c r="X199" s="10">
        <f t="shared" ca="1" si="108"/>
        <v>5.7761329775005414</v>
      </c>
      <c r="Y199" s="10">
        <f t="shared" ca="1" si="109"/>
        <v>4.7209789676617753</v>
      </c>
      <c r="Z199" s="10">
        <f t="shared" ca="1" si="110"/>
        <v>-34.455847316363375</v>
      </c>
      <c r="AA199" s="10">
        <f t="shared" ca="1" si="111"/>
        <v>5.9493923751870632</v>
      </c>
    </row>
    <row r="200" spans="1:27">
      <c r="A200" s="6">
        <f ca="1">LN((RAND()^(-Results!$E$4))-1)</f>
        <v>4.6555886571837792</v>
      </c>
      <c r="B200" s="6">
        <f ca="1">LN((RAND()^(-Results!$E$4))-1)</f>
        <v>8.2899542295039392</v>
      </c>
      <c r="C200" s="6">
        <f ca="1">LN((RAND()^(-Results!$E$4))-1)</f>
        <v>4.4170737788924415</v>
      </c>
      <c r="D200" s="6">
        <f ca="1">LN((RAND()^(-Results!$E$4))-1)</f>
        <v>0.84610174058038135</v>
      </c>
      <c r="E200" s="6">
        <f ca="1">LN((RAND()^(-Results!$E$4))-1)</f>
        <v>0.66951354951698172</v>
      </c>
      <c r="F200" s="6">
        <f ca="1">LN((RAND()^(-Results!$E$4))-1)</f>
        <v>1.7773629696525441</v>
      </c>
      <c r="G200" s="6">
        <f ca="1">LN((RAND()^(-Results!$E$4))-1)</f>
        <v>4.9604653993342289</v>
      </c>
      <c r="H200" s="6">
        <f t="shared" ca="1" si="105"/>
        <v>2.5049244361276304</v>
      </c>
      <c r="I200" s="10">
        <f ca="1">SUMPRODUCT(J200:O200,Results!B$12:G$12)+Results!$E$5*H200</f>
        <v>89.676569249543505</v>
      </c>
      <c r="J200" s="10">
        <f ca="1">SUMPRODUCT($A200:$F200,Results!$B$15:$G$15)</f>
        <v>41.005126468076178</v>
      </c>
      <c r="K200" s="10">
        <f ca="1">SUMPRODUCT($A200:$F200,Results!$B$16:$G$16)</f>
        <v>20.532435624331722</v>
      </c>
      <c r="L200" s="10">
        <f ca="1">SUMPRODUCT($A200:$F200,Results!$B$17:$G$17)</f>
        <v>20.35774328370713</v>
      </c>
      <c r="M200" s="10">
        <f ca="1">SUMPRODUCT($A200:$F200,Results!$B$18:$G$18)</f>
        <v>9.3317890691633458</v>
      </c>
      <c r="N200" s="10">
        <f ca="1">SUMPRODUCT($A200:$F200,Results!$B$19:$G$19)</f>
        <v>-30.277735594573318</v>
      </c>
      <c r="O200" s="10">
        <f ca="1">SUMPRODUCT($A200:$F200,Results!$B$20:$G$20)</f>
        <v>-5.0340789325939923</v>
      </c>
      <c r="P200" s="10" cm="1">
        <f t="array" aca="1" ref="P200" ca="1">SUMPRODUCT(J200:O200,TRANSPOSE(BL$20:BL$25))+$AD$20-$BL$27</f>
        <v>74.844188722268143</v>
      </c>
      <c r="Q200" s="10" cm="1">
        <f t="array" aca="1" ref="Q200" ca="1">SUMPRODUCT(J200:O200,TRANSPOSE(ES$20:ES$25))+$AD$20-$ES$27</f>
        <v>75.880653199406282</v>
      </c>
      <c r="R200" s="10">
        <f ca="1">I200-Results!$E$5*H200</f>
        <v>74.64702263277772</v>
      </c>
      <c r="S200" s="10" cm="1">
        <f t="array" aca="1" ref="S200" ca="1">SUMPRODUCT(J200:O200,TRANSPOSE(AR$28:AR$33))+$AD$20-$AC$26</f>
        <v>74.292017561269191</v>
      </c>
      <c r="T200" s="10">
        <f ca="1">SUMPRODUCT(J200:O200,Results!K$9:P$9)</f>
        <v>76.040771538577886</v>
      </c>
      <c r="U200" s="10">
        <f ca="1">SUMPRODUCT(J200:O200,Results!K$9:P$9)+$AD$20-$AC$31</f>
        <v>76.143787943463707</v>
      </c>
      <c r="V200" s="10">
        <f t="shared" ca="1" si="106"/>
        <v>14.832380527275362</v>
      </c>
      <c r="W200" s="10">
        <f t="shared" ca="1" si="107"/>
        <v>13.795916050137222</v>
      </c>
      <c r="X200" s="10">
        <f t="shared" ca="1" si="108"/>
        <v>15.029546616765785</v>
      </c>
      <c r="Y200" s="10">
        <f t="shared" ca="1" si="109"/>
        <v>15.384551688274314</v>
      </c>
      <c r="Z200" s="10">
        <f t="shared" ca="1" si="110"/>
        <v>78.604097655254435</v>
      </c>
      <c r="AA200" s="10">
        <f t="shared" ca="1" si="111"/>
        <v>13.532781306079798</v>
      </c>
    </row>
    <row r="201" spans="1:27">
      <c r="A201" s="6">
        <f ca="1">LN((RAND()^(-Results!$E$4))-1)</f>
        <v>0.44301600444951655</v>
      </c>
      <c r="B201" s="6">
        <f ca="1">LN((RAND()^(-Results!$E$4))-1)</f>
        <v>-2.8191331169204688</v>
      </c>
      <c r="C201" s="6">
        <f ca="1">LN((RAND()^(-Results!$E$4))-1)</f>
        <v>1.2802374919816382</v>
      </c>
      <c r="D201" s="6">
        <f ca="1">LN((RAND()^(-Results!$E$4))-1)</f>
        <v>0.4391184243482642</v>
      </c>
      <c r="E201" s="6">
        <f ca="1">LN((RAND()^(-Results!$E$4))-1)</f>
        <v>0.42765928363526129</v>
      </c>
      <c r="F201" s="6">
        <f ca="1">LN((RAND()^(-Results!$E$4))-1)</f>
        <v>3.1327986227286591</v>
      </c>
      <c r="G201" s="6">
        <f ca="1">LN((RAND()^(-Results!$E$4))-1)</f>
        <v>-0.47091009869407402</v>
      </c>
      <c r="H201" s="6">
        <f t="shared" ca="1" si="105"/>
        <v>-2.9264510619006727</v>
      </c>
      <c r="I201" s="10">
        <f ca="1">SUMPRODUCT(J201:O201,Results!B$12:G$12)+Results!$E$5*H201</f>
        <v>-43.738575293434657</v>
      </c>
      <c r="J201" s="10">
        <f ca="1">SUMPRODUCT($A201:$F201,Results!$B$15:$G$15)</f>
        <v>-4.9885801546105437</v>
      </c>
      <c r="K201" s="10">
        <f ca="1">SUMPRODUCT($A201:$F201,Results!$B$16:$G$16)</f>
        <v>21.754067040549991</v>
      </c>
      <c r="L201" s="10">
        <f ca="1">SUMPRODUCT($A201:$F201,Results!$B$17:$G$17)</f>
        <v>-8.0105037163779329</v>
      </c>
      <c r="M201" s="10">
        <f ca="1">SUMPRODUCT($A201:$F201,Results!$B$18:$G$18)</f>
        <v>-3.3260481693614903</v>
      </c>
      <c r="N201" s="10">
        <f ca="1">SUMPRODUCT($A201:$F201,Results!$B$19:$G$19)</f>
        <v>16.756401071665564</v>
      </c>
      <c r="O201" s="10">
        <f ca="1">SUMPRODUCT($A201:$F201,Results!$B$20:$G$20)</f>
        <v>7.7427354080012405</v>
      </c>
      <c r="P201" s="10" cm="1">
        <f t="array" aca="1" ref="P201" ca="1">SUMPRODUCT(J201:O201,TRANSPOSE(BL$20:BL$25))+$AD$20-$BL$27</f>
        <v>-27.049685967615044</v>
      </c>
      <c r="Q201" s="10" cm="1">
        <f t="array" aca="1" ref="Q201" ca="1">SUMPRODUCT(J201:O201,TRANSPOSE(ES$20:ES$25))+$AD$20-$ES$27</f>
        <v>-27.377688560279843</v>
      </c>
      <c r="R201" s="10">
        <f ca="1">I201-Results!$E$5*H201</f>
        <v>-26.179868922030622</v>
      </c>
      <c r="S201" s="10" cm="1">
        <f t="array" aca="1" ref="S201" ca="1">SUMPRODUCT(J201:O201,TRANSPOSE(AR$28:AR$33))+$AD$20-$AC$26</f>
        <v>-25.552970831196703</v>
      </c>
      <c r="T201" s="10">
        <f ca="1">SUMPRODUCT(J201:O201,Results!K$9:P$9)</f>
        <v>-26.986861217475628</v>
      </c>
      <c r="U201" s="10">
        <f ca="1">SUMPRODUCT(J201:O201,Results!K$9:P$9)+$AD$20-$AC$31</f>
        <v>-26.883844812589807</v>
      </c>
      <c r="V201" s="10">
        <f t="shared" ca="1" si="106"/>
        <v>-16.688889325819613</v>
      </c>
      <c r="W201" s="10">
        <f t="shared" ca="1" si="107"/>
        <v>-16.360886733154814</v>
      </c>
      <c r="X201" s="10">
        <f t="shared" ca="1" si="108"/>
        <v>-17.558706371404035</v>
      </c>
      <c r="Y201" s="10">
        <f t="shared" ca="1" si="109"/>
        <v>-18.185604462237954</v>
      </c>
      <c r="Z201" s="10">
        <f t="shared" ca="1" si="110"/>
        <v>-54.811046887723727</v>
      </c>
      <c r="AA201" s="10">
        <f t="shared" ca="1" si="111"/>
        <v>-16.85473048084485</v>
      </c>
    </row>
    <row r="202" spans="1:27">
      <c r="A202" s="6">
        <f ca="1">LN((RAND()^(-Results!$E$4))-1)</f>
        <v>2.2971266407736119</v>
      </c>
      <c r="B202" s="6">
        <f ca="1">LN((RAND()^(-Results!$E$4))-1)</f>
        <v>9.1996176283216133</v>
      </c>
      <c r="C202" s="6">
        <f ca="1">LN((RAND()^(-Results!$E$4))-1)</f>
        <v>-3.408847850198474</v>
      </c>
      <c r="D202" s="6">
        <f ca="1">LN((RAND()^(-Results!$E$4))-1)</f>
        <v>5.2069510823384535</v>
      </c>
      <c r="E202" s="6">
        <f ca="1">LN((RAND()^(-Results!$E$4))-1)</f>
        <v>1.9443622498536999</v>
      </c>
      <c r="F202" s="6">
        <f ca="1">LN((RAND()^(-Results!$E$4))-1)</f>
        <v>2.0658359658099505</v>
      </c>
      <c r="G202" s="6">
        <f ca="1">LN((RAND()^(-Results!$E$4))-1)</f>
        <v>6.3667337111217615</v>
      </c>
      <c r="H202" s="6">
        <f t="shared" ca="1" si="105"/>
        <v>3.9111927479151629</v>
      </c>
      <c r="I202" s="10">
        <f ca="1">SUMPRODUCT(J202:O202,Results!B$12:G$12)+Results!$E$5*H202</f>
        <v>56.511777288803202</v>
      </c>
      <c r="J202" s="10">
        <f ca="1">SUMPRODUCT($A202:$F202,Results!$B$15:$G$15)</f>
        <v>10.056215055060544</v>
      </c>
      <c r="K202" s="10">
        <f ca="1">SUMPRODUCT($A202:$F202,Results!$B$16:$G$16)</f>
        <v>2.1893555208900874</v>
      </c>
      <c r="L202" s="10">
        <f ca="1">SUMPRODUCT($A202:$F202,Results!$B$17:$G$17)</f>
        <v>18.142402213817945</v>
      </c>
      <c r="M202" s="10">
        <f ca="1">SUMPRODUCT($A202:$F202,Results!$B$18:$G$18)</f>
        <v>-0.40596833942880373</v>
      </c>
      <c r="N202" s="10">
        <f ca="1">SUMPRODUCT($A202:$F202,Results!$B$19:$G$19)</f>
        <v>-27.99731914588385</v>
      </c>
      <c r="O202" s="10">
        <f ca="1">SUMPRODUCT($A202:$F202,Results!$B$20:$G$20)</f>
        <v>4.4615846859440671</v>
      </c>
      <c r="P202" s="10" cm="1">
        <f t="array" aca="1" ref="P202" ca="1">SUMPRODUCT(J202:O202,TRANSPOSE(BL$20:BL$25))+$AD$20-$BL$27</f>
        <v>34.743048828730863</v>
      </c>
      <c r="Q202" s="10" cm="1">
        <f t="array" aca="1" ref="Q202" ca="1">SUMPRODUCT(J202:O202,TRANSPOSE(ES$20:ES$25))+$AD$20-$ES$27</f>
        <v>33.258077932260974</v>
      </c>
      <c r="R202" s="10">
        <f ca="1">I202-Results!$E$5*H202</f>
        <v>33.04462080131222</v>
      </c>
      <c r="S202" s="10" cm="1">
        <f t="array" aca="1" ref="S202" ca="1">SUMPRODUCT(J202:O202,TRANSPOSE(AR$28:AR$33))+$AD$20-$AC$26</f>
        <v>34.668438192255913</v>
      </c>
      <c r="T202" s="10">
        <f ca="1">SUMPRODUCT(J202:O202,Results!K$9:P$9)</f>
        <v>32.634282484944315</v>
      </c>
      <c r="U202" s="10">
        <f ca="1">SUMPRODUCT(J202:O202,Results!K$9:P$9)+$AD$20-$AC$31</f>
        <v>32.737298889830136</v>
      </c>
      <c r="V202" s="10">
        <f t="shared" ca="1" si="106"/>
        <v>21.768728460072339</v>
      </c>
      <c r="W202" s="10">
        <f t="shared" ca="1" si="107"/>
        <v>23.253699356542228</v>
      </c>
      <c r="X202" s="10">
        <f t="shared" ca="1" si="108"/>
        <v>23.467156487490982</v>
      </c>
      <c r="Y202" s="10">
        <f t="shared" ca="1" si="109"/>
        <v>21.84333909654729</v>
      </c>
      <c r="Z202" s="10">
        <f t="shared" ca="1" si="110"/>
        <v>45.439305694514132</v>
      </c>
      <c r="AA202" s="10">
        <f t="shared" ca="1" si="111"/>
        <v>23.774478398973066</v>
      </c>
    </row>
    <row r="203" spans="1:27">
      <c r="A203" s="6">
        <f ca="1">LN((RAND()^(-Results!$E$4))-1)</f>
        <v>3.3072616901808654</v>
      </c>
      <c r="B203" s="6">
        <f ca="1">LN((RAND()^(-Results!$E$4))-1)</f>
        <v>-0.30142228671897503</v>
      </c>
      <c r="C203" s="6">
        <f ca="1">LN((RAND()^(-Results!$E$4))-1)</f>
        <v>-0.68333504551824065</v>
      </c>
      <c r="D203" s="6">
        <f ca="1">LN((RAND()^(-Results!$E$4))-1)</f>
        <v>7.5423094854352088</v>
      </c>
      <c r="E203" s="6">
        <f ca="1">LN((RAND()^(-Results!$E$4))-1)</f>
        <v>-1.2443492266789238</v>
      </c>
      <c r="F203" s="6">
        <f ca="1">LN((RAND()^(-Results!$E$4))-1)</f>
        <v>1.8844191983010155</v>
      </c>
      <c r="G203" s="6">
        <f ca="1">LN((RAND()^(-Results!$E$4))-1)</f>
        <v>1.4669680358709558</v>
      </c>
      <c r="H203" s="6">
        <f t="shared" ca="1" si="105"/>
        <v>-0.98857292733564273</v>
      </c>
      <c r="I203" s="10">
        <f ca="1">SUMPRODUCT(J203:O203,Results!B$12:G$12)+Results!$E$5*H203</f>
        <v>-33.259614730498846</v>
      </c>
      <c r="J203" s="10">
        <f ca="1">SUMPRODUCT($A203:$F203,Results!$B$15:$G$15)</f>
        <v>-9.390135649997692</v>
      </c>
      <c r="K203" s="10">
        <f ca="1">SUMPRODUCT($A203:$F203,Results!$B$16:$G$16)</f>
        <v>7.7055509107515832</v>
      </c>
      <c r="L203" s="10">
        <f ca="1">SUMPRODUCT($A203:$F203,Results!$B$17:$G$17)</f>
        <v>6.1387709406185209</v>
      </c>
      <c r="M203" s="10">
        <f ca="1">SUMPRODUCT($A203:$F203,Results!$B$18:$G$18)</f>
        <v>-15.13687237670301</v>
      </c>
      <c r="N203" s="10">
        <f ca="1">SUMPRODUCT($A203:$F203,Results!$B$19:$G$19)</f>
        <v>10.318738790128913</v>
      </c>
      <c r="O203" s="10">
        <f ca="1">SUMPRODUCT($A203:$F203,Results!$B$20:$G$20)</f>
        <v>31.360651381907193</v>
      </c>
      <c r="P203" s="10" cm="1">
        <f t="array" aca="1" ref="P203" ca="1">SUMPRODUCT(J203:O203,TRANSPOSE(BL$20:BL$25))+$AD$20-$BL$27</f>
        <v>-31.160881514715378</v>
      </c>
      <c r="Q203" s="10" cm="1">
        <f t="array" aca="1" ref="Q203" ca="1">SUMPRODUCT(J203:O203,TRANSPOSE(ES$20:ES$25))+$AD$20-$ES$27</f>
        <v>-29.850653365662986</v>
      </c>
      <c r="R203" s="10">
        <f ca="1">I203-Results!$E$5*H203</f>
        <v>-27.328177166484991</v>
      </c>
      <c r="S203" s="10" cm="1">
        <f t="array" aca="1" ref="S203" ca="1">SUMPRODUCT(J203:O203,TRANSPOSE(AR$28:AR$33))+$AD$20-$AC$26</f>
        <v>-36.186156958198055</v>
      </c>
      <c r="T203" s="10">
        <f ca="1">SUMPRODUCT(J203:O203,Results!K$9:P$9)</f>
        <v>-29.389480218922703</v>
      </c>
      <c r="U203" s="10">
        <f ca="1">SUMPRODUCT(J203:O203,Results!K$9:P$9)+$AD$20-$AC$31</f>
        <v>-29.286463814036885</v>
      </c>
      <c r="V203" s="10">
        <f t="shared" ca="1" si="106"/>
        <v>-2.0987332157834686</v>
      </c>
      <c r="W203" s="10">
        <f t="shared" ca="1" si="107"/>
        <v>-3.4089613648358608</v>
      </c>
      <c r="X203" s="10">
        <f t="shared" ca="1" si="108"/>
        <v>-5.931437564013855</v>
      </c>
      <c r="Y203" s="10">
        <f t="shared" ca="1" si="109"/>
        <v>2.9265422276992084</v>
      </c>
      <c r="Z203" s="10">
        <f t="shared" ca="1" si="110"/>
        <v>-44.332086324787916</v>
      </c>
      <c r="AA203" s="10">
        <f t="shared" ca="1" si="111"/>
        <v>-3.9731509164619609</v>
      </c>
    </row>
    <row r="204" spans="1:27">
      <c r="A204" s="6">
        <f ca="1">LN((RAND()^(-Results!$E$4))-1)</f>
        <v>2.1594644279940218</v>
      </c>
      <c r="B204" s="6">
        <f ca="1">LN((RAND()^(-Results!$E$4))-1)</f>
        <v>5.6538924464957576</v>
      </c>
      <c r="C204" s="6">
        <f ca="1">LN((RAND()^(-Results!$E$4))-1)</f>
        <v>5.2885618375121002</v>
      </c>
      <c r="D204" s="6">
        <f ca="1">LN((RAND()^(-Results!$E$4))-1)</f>
        <v>5.5599622434329481</v>
      </c>
      <c r="E204" s="6">
        <f ca="1">LN((RAND()^(-Results!$E$4))-1)</f>
        <v>-0.45954801406038753</v>
      </c>
      <c r="F204" s="6">
        <f ca="1">LN((RAND()^(-Results!$E$4))-1)</f>
        <v>8.4441151484363495</v>
      </c>
      <c r="G204" s="6">
        <f ca="1">LN((RAND()^(-Results!$E$4))-1)</f>
        <v>2.8102320198812825</v>
      </c>
      <c r="H204" s="6">
        <f t="shared" ca="1" si="105"/>
        <v>0.35469105667468392</v>
      </c>
      <c r="I204" s="10">
        <f ca="1">SUMPRODUCT(J204:O204,Results!B$12:G$12)+Results!$E$5*H204</f>
        <v>9.1124014655296612</v>
      </c>
      <c r="J204" s="10">
        <f ca="1">SUMPRODUCT($A204:$F204,Results!$B$15:$G$15)</f>
        <v>23.264162080658224</v>
      </c>
      <c r="K204" s="10">
        <f ca="1">SUMPRODUCT($A204:$F204,Results!$B$16:$G$16)</f>
        <v>39.932256594999046</v>
      </c>
      <c r="L204" s="10">
        <f ca="1">SUMPRODUCT($A204:$F204,Results!$B$17:$G$17)</f>
        <v>7.6499849004959515</v>
      </c>
      <c r="M204" s="10">
        <f ca="1">SUMPRODUCT($A204:$F204,Results!$B$18:$G$18)</f>
        <v>-1.2957052850499102</v>
      </c>
      <c r="N204" s="10">
        <f ca="1">SUMPRODUCT($A204:$F204,Results!$B$19:$G$19)</f>
        <v>-15.342125115097485</v>
      </c>
      <c r="O204" s="10">
        <f ca="1">SUMPRODUCT($A204:$F204,Results!$B$20:$G$20)</f>
        <v>25.780338929985774</v>
      </c>
      <c r="P204" s="10" cm="1">
        <f t="array" aca="1" ref="P204" ca="1">SUMPRODUCT(J204:O204,TRANSPOSE(BL$20:BL$25))+$AD$20-$BL$27</f>
        <v>7.9169732793005529</v>
      </c>
      <c r="Q204" s="10" cm="1">
        <f t="array" aca="1" ref="Q204" ca="1">SUMPRODUCT(J204:O204,TRANSPOSE(ES$20:ES$25))+$AD$20-$ES$27</f>
        <v>5.6523133162179207</v>
      </c>
      <c r="R204" s="10">
        <f ca="1">I204-Results!$E$5*H204</f>
        <v>6.9842551254815577</v>
      </c>
      <c r="S204" s="10" cm="1">
        <f t="array" aca="1" ref="S204" ca="1">SUMPRODUCT(J204:O204,TRANSPOSE(AR$28:AR$33))+$AD$20-$AC$26</f>
        <v>16.619991128792144</v>
      </c>
      <c r="T204" s="10">
        <f ca="1">SUMPRODUCT(J204:O204,Results!K$9:P$9)</f>
        <v>5.9681778135085466</v>
      </c>
      <c r="U204" s="10">
        <f ca="1">SUMPRODUCT(J204:O204,Results!K$9:P$9)+$AD$20-$AC$31</f>
        <v>6.0711942183943659</v>
      </c>
      <c r="V204" s="10">
        <f t="shared" ca="1" si="106"/>
        <v>1.1954281862291083</v>
      </c>
      <c r="W204" s="10">
        <f t="shared" ca="1" si="107"/>
        <v>3.4600881493117406</v>
      </c>
      <c r="X204" s="10">
        <f t="shared" ca="1" si="108"/>
        <v>2.1281463400481035</v>
      </c>
      <c r="Y204" s="10">
        <f t="shared" ca="1" si="109"/>
        <v>-7.5075896632624826</v>
      </c>
      <c r="Z204" s="10">
        <f t="shared" ca="1" si="110"/>
        <v>-1.9600701287594084</v>
      </c>
      <c r="AA204" s="10">
        <f t="shared" ca="1" si="111"/>
        <v>3.0412072471352953</v>
      </c>
    </row>
    <row r="205" spans="1:27">
      <c r="A205" s="6">
        <f ca="1">LN((RAND()^(-Results!$E$4))-1)</f>
        <v>2.3364889849174819</v>
      </c>
      <c r="B205" s="6">
        <f ca="1">LN((RAND()^(-Results!$E$4))-1)</f>
        <v>5.4887903816122545</v>
      </c>
      <c r="C205" s="6">
        <f ca="1">LN((RAND()^(-Results!$E$4))-1)</f>
        <v>6.5790264686844546</v>
      </c>
      <c r="D205" s="6">
        <f ca="1">LN((RAND()^(-Results!$E$4))-1)</f>
        <v>11.13874789629854</v>
      </c>
      <c r="E205" s="6">
        <f ca="1">LN((RAND()^(-Results!$E$4))-1)</f>
        <v>2.2070826466134825</v>
      </c>
      <c r="F205" s="6">
        <f ca="1">LN((RAND()^(-Results!$E$4))-1)</f>
        <v>9.3555025029892516</v>
      </c>
      <c r="G205" s="6">
        <f ca="1">LN((RAND()^(-Results!$E$4))-1)</f>
        <v>0.87897889853341638</v>
      </c>
      <c r="H205" s="6">
        <f t="shared" ca="1" si="105"/>
        <v>-1.5765620646731822</v>
      </c>
      <c r="I205" s="10">
        <f ca="1">SUMPRODUCT(J205:O205,Results!B$12:G$12)+Results!$E$5*H205</f>
        <v>-33.39410686990395</v>
      </c>
      <c r="J205" s="10">
        <f ca="1">SUMPRODUCT($A205:$F205,Results!$B$15:$G$15)</f>
        <v>13.013614333684535</v>
      </c>
      <c r="K205" s="10">
        <f ca="1">SUMPRODUCT($A205:$F205,Results!$B$16:$G$16)</f>
        <v>42.578057175023659</v>
      </c>
      <c r="L205" s="10">
        <f ca="1">SUMPRODUCT($A205:$F205,Results!$B$17:$G$17)</f>
        <v>8.4856614948008691</v>
      </c>
      <c r="M205" s="10">
        <f ca="1">SUMPRODUCT($A205:$F205,Results!$B$18:$G$18)</f>
        <v>-8.9610801174387991</v>
      </c>
      <c r="N205" s="10">
        <f ca="1">SUMPRODUCT($A205:$F205,Results!$B$19:$G$19)</f>
        <v>-3.2384791917500921</v>
      </c>
      <c r="O205" s="10">
        <f ca="1">SUMPRODUCT($A205:$F205,Results!$B$20:$G$20)</f>
        <v>48.326166148480944</v>
      </c>
      <c r="P205" s="10" cm="1">
        <f t="array" aca="1" ref="P205" ca="1">SUMPRODUCT(J205:O205,TRANSPOSE(BL$20:BL$25))+$AD$20-$BL$27</f>
        <v>-23.054794722217171</v>
      </c>
      <c r="Q205" s="10" cm="1">
        <f t="array" aca="1" ref="Q205" ca="1">SUMPRODUCT(J205:O205,TRANSPOSE(ES$20:ES$25))+$AD$20-$ES$27</f>
        <v>-25.854302456742623</v>
      </c>
      <c r="R205" s="10">
        <f ca="1">I205-Results!$E$5*H205</f>
        <v>-23.934734481864858</v>
      </c>
      <c r="S205" s="10" cm="1">
        <f t="array" aca="1" ref="S205" ca="1">SUMPRODUCT(J205:O205,TRANSPOSE(AR$28:AR$33))+$AD$20-$AC$26</f>
        <v>-14.120160640564231</v>
      </c>
      <c r="T205" s="10">
        <f ca="1">SUMPRODUCT(J205:O205,Results!K$9:P$9)</f>
        <v>-26.071167695524771</v>
      </c>
      <c r="U205" s="10">
        <f ca="1">SUMPRODUCT(J205:O205,Results!K$9:P$9)+$AD$20-$AC$31</f>
        <v>-25.96815129063895</v>
      </c>
      <c r="V205" s="10">
        <f t="shared" ca="1" si="106"/>
        <v>-10.33931214768678</v>
      </c>
      <c r="W205" s="10">
        <f t="shared" ca="1" si="107"/>
        <v>-7.5398044131613275</v>
      </c>
      <c r="X205" s="10">
        <f t="shared" ca="1" si="108"/>
        <v>-9.4593723880390925</v>
      </c>
      <c r="Y205" s="10">
        <f t="shared" ca="1" si="109"/>
        <v>-19.273946229339721</v>
      </c>
      <c r="Z205" s="10">
        <f t="shared" ca="1" si="110"/>
        <v>-44.46657846419302</v>
      </c>
      <c r="AA205" s="10">
        <f t="shared" ca="1" si="111"/>
        <v>-7.4259555792650005</v>
      </c>
    </row>
    <row r="206" spans="1:27">
      <c r="A206" s="6">
        <f ca="1">LN((RAND()^(-Results!$E$4))-1)</f>
        <v>1.8541724227967911</v>
      </c>
      <c r="B206" s="6">
        <f ca="1">LN((RAND()^(-Results!$E$4))-1)</f>
        <v>1.2198096268213467</v>
      </c>
      <c r="C206" s="6">
        <f ca="1">LN((RAND()^(-Results!$E$4))-1)</f>
        <v>-0.70042982683372579</v>
      </c>
      <c r="D206" s="6">
        <f ca="1">LN((RAND()^(-Results!$E$4))-1)</f>
        <v>2.1140162933769262</v>
      </c>
      <c r="E206" s="6">
        <f ca="1">LN((RAND()^(-Results!$E$4))-1)</f>
        <v>8.3680868890074969</v>
      </c>
      <c r="F206" s="6">
        <f ca="1">LN((RAND()^(-Results!$E$4))-1)</f>
        <v>-0.20160814054825027</v>
      </c>
      <c r="G206" s="6">
        <f ca="1">LN((RAND()^(-Results!$E$4))-1)</f>
        <v>0.90110041520230999</v>
      </c>
      <c r="H206" s="6">
        <f t="shared" ca="1" si="105"/>
        <v>-1.5544405480042887</v>
      </c>
      <c r="I206" s="10">
        <f ca="1">SUMPRODUCT(J206:O206,Results!B$12:G$12)+Results!$E$5*H206</f>
        <v>-14.693452088910787</v>
      </c>
      <c r="J206" s="10">
        <f ca="1">SUMPRODUCT($A206:$F206,Results!$B$15:$G$15)</f>
        <v>-6.8907832663697981</v>
      </c>
      <c r="K206" s="10">
        <f ca="1">SUMPRODUCT($A206:$F206,Results!$B$16:$G$16)</f>
        <v>15.570534109029159</v>
      </c>
      <c r="L206" s="10">
        <f ca="1">SUMPRODUCT($A206:$F206,Results!$B$17:$G$17)</f>
        <v>1.3352075149025653</v>
      </c>
      <c r="M206" s="10">
        <f ca="1">SUMPRODUCT($A206:$F206,Results!$B$18:$G$18)</f>
        <v>0.68882970035963731</v>
      </c>
      <c r="N206" s="10">
        <f ca="1">SUMPRODUCT($A206:$F206,Results!$B$19:$G$19)</f>
        <v>18.150058080529838</v>
      </c>
      <c r="O206" s="10">
        <f ca="1">SUMPRODUCT($A206:$F206,Results!$B$20:$G$20)</f>
        <v>-3.6074810733223686</v>
      </c>
      <c r="P206" s="10" cm="1">
        <f t="array" aca="1" ref="P206" ca="1">SUMPRODUCT(J206:O206,TRANSPOSE(BL$20:BL$25))+$AD$20-$BL$27</f>
        <v>-3.8813264305258759</v>
      </c>
      <c r="Q206" s="10" cm="1">
        <f t="array" aca="1" ref="Q206" ca="1">SUMPRODUCT(J206:O206,TRANSPOSE(ES$20:ES$25))+$AD$20-$ES$27</f>
        <v>-4.1770329600476277</v>
      </c>
      <c r="R206" s="10">
        <f ca="1">I206-Results!$E$5*H206</f>
        <v>-5.366808800885055</v>
      </c>
      <c r="S206" s="10" cm="1">
        <f t="array" aca="1" ref="S206" ca="1">SUMPRODUCT(J206:O206,TRANSPOSE(AR$28:AR$33))+$AD$20-$AC$26</f>
        <v>-8.4149424069615097</v>
      </c>
      <c r="T206" s="10">
        <f ca="1">SUMPRODUCT(J206:O206,Results!K$9:P$9)</f>
        <v>-5.3515449270098445</v>
      </c>
      <c r="U206" s="10">
        <f ca="1">SUMPRODUCT(J206:O206,Results!K$9:P$9)+$AD$20-$AC$31</f>
        <v>-5.2485285221240252</v>
      </c>
      <c r="V206" s="10">
        <f t="shared" ca="1" si="106"/>
        <v>-10.812125658384911</v>
      </c>
      <c r="W206" s="10">
        <f t="shared" ca="1" si="107"/>
        <v>-10.516419128863159</v>
      </c>
      <c r="X206" s="10">
        <f t="shared" ca="1" si="108"/>
        <v>-9.3266432880257319</v>
      </c>
      <c r="Y206" s="10">
        <f t="shared" ca="1" si="109"/>
        <v>-6.2785096819492772</v>
      </c>
      <c r="Z206" s="10">
        <f t="shared" ca="1" si="110"/>
        <v>-25.765923683199858</v>
      </c>
      <c r="AA206" s="10">
        <f t="shared" ca="1" si="111"/>
        <v>-9.4449235667867626</v>
      </c>
    </row>
    <row r="207" spans="1:27">
      <c r="A207" s="6">
        <f ca="1">LN((RAND()^(-Results!$E$4))-1)</f>
        <v>3.8023247044028814</v>
      </c>
      <c r="B207" s="6">
        <f ca="1">LN((RAND()^(-Results!$E$4))-1)</f>
        <v>-0.42159529543796098</v>
      </c>
      <c r="C207" s="6">
        <f ca="1">LN((RAND()^(-Results!$E$4))-1)</f>
        <v>1.3641932790218585</v>
      </c>
      <c r="D207" s="6">
        <f ca="1">LN((RAND()^(-Results!$E$4))-1)</f>
        <v>0.20225149725619704</v>
      </c>
      <c r="E207" s="6">
        <f ca="1">LN((RAND()^(-Results!$E$4))-1)</f>
        <v>0.17616631675017447</v>
      </c>
      <c r="F207" s="6">
        <f ca="1">LN((RAND()^(-Results!$E$4))-1)</f>
        <v>-0.21488424015390881</v>
      </c>
      <c r="G207" s="6">
        <f ca="1">LN((RAND()^(-Results!$E$4))-1)</f>
        <v>0.31859869890162068</v>
      </c>
      <c r="H207" s="6">
        <f t="shared" ca="1" si="105"/>
        <v>-2.1369422643049778</v>
      </c>
      <c r="I207" s="10">
        <f ca="1">SUMPRODUCT(J207:O207,Results!B$12:G$12)+Results!$E$5*H207</f>
        <v>3.8437727097811596</v>
      </c>
      <c r="J207" s="10">
        <f ca="1">SUMPRODUCT($A207:$F207,Results!$B$15:$G$15)</f>
        <v>8.9763817824491419</v>
      </c>
      <c r="K207" s="10">
        <f ca="1">SUMPRODUCT($A207:$F207,Results!$B$16:$G$16)</f>
        <v>14.1899836146459</v>
      </c>
      <c r="L207" s="10">
        <f ca="1">SUMPRODUCT($A207:$F207,Results!$B$17:$G$17)</f>
        <v>4.8453407643058588</v>
      </c>
      <c r="M207" s="10">
        <f ca="1">SUMPRODUCT($A207:$F207,Results!$B$18:$G$18)</f>
        <v>-1.0580552718219673</v>
      </c>
      <c r="N207" s="10">
        <f ca="1">SUMPRODUCT($A207:$F207,Results!$B$19:$G$19)</f>
        <v>6.5508010413747471</v>
      </c>
      <c r="O207" s="10">
        <f ca="1">SUMPRODUCT($A207:$F207,Results!$B$20:$G$20)</f>
        <v>-0.21147870278937697</v>
      </c>
      <c r="P207" s="10" cm="1">
        <f t="array" aca="1" ref="P207" ca="1">SUMPRODUCT(J207:O207,TRANSPOSE(BL$20:BL$25))+$AD$20-$BL$27</f>
        <v>13.862628990700536</v>
      </c>
      <c r="Q207" s="10" cm="1">
        <f t="array" aca="1" ref="Q207" ca="1">SUMPRODUCT(J207:O207,TRANSPOSE(ES$20:ES$25))+$AD$20-$ES$27</f>
        <v>16.309867747902768</v>
      </c>
      <c r="R207" s="10">
        <f ca="1">I207-Results!$E$5*H207</f>
        <v>16.665426295611027</v>
      </c>
      <c r="S207" s="10" cm="1">
        <f t="array" aca="1" ref="S207" ca="1">SUMPRODUCT(J207:O207,TRANSPOSE(AR$28:AR$33))+$AD$20-$AC$26</f>
        <v>7.4178260425129725</v>
      </c>
      <c r="T207" s="10">
        <f ca="1">SUMPRODUCT(J207:O207,Results!K$9:P$9)</f>
        <v>16.824196882508122</v>
      </c>
      <c r="U207" s="10">
        <f ca="1">SUMPRODUCT(J207:O207,Results!K$9:P$9)+$AD$20-$AC$31</f>
        <v>16.92721328739394</v>
      </c>
      <c r="V207" s="10">
        <f t="shared" ca="1" si="106"/>
        <v>-10.018856280919376</v>
      </c>
      <c r="W207" s="10">
        <f t="shared" ca="1" si="107"/>
        <v>-12.466095038121608</v>
      </c>
      <c r="X207" s="10">
        <f t="shared" ca="1" si="108"/>
        <v>-12.821653585829868</v>
      </c>
      <c r="Y207" s="10">
        <f t="shared" ca="1" si="109"/>
        <v>-3.5740533327318129</v>
      </c>
      <c r="Z207" s="10">
        <f t="shared" ca="1" si="110"/>
        <v>-7.2286988845079101</v>
      </c>
      <c r="AA207" s="10">
        <f t="shared" ca="1" si="111"/>
        <v>-13.08344057761278</v>
      </c>
    </row>
    <row r="208" spans="1:27">
      <c r="A208" s="6">
        <f ca="1">LN((RAND()^(-Results!$E$4))-1)</f>
        <v>-0.99829314263241997</v>
      </c>
      <c r="B208" s="6">
        <f ca="1">LN((RAND()^(-Results!$E$4))-1)</f>
        <v>1.2828289340769463</v>
      </c>
      <c r="C208" s="6">
        <f ca="1">LN((RAND()^(-Results!$E$4))-1)</f>
        <v>4.162647489039581</v>
      </c>
      <c r="D208" s="6">
        <f ca="1">LN((RAND()^(-Results!$E$4))-1)</f>
        <v>-1.9973737255044293</v>
      </c>
      <c r="E208" s="6">
        <f ca="1">LN((RAND()^(-Results!$E$4))-1)</f>
        <v>2.1092905024983906</v>
      </c>
      <c r="F208" s="6">
        <f ca="1">LN((RAND()^(-Results!$E$4))-1)</f>
        <v>-1.1646147419678654</v>
      </c>
      <c r="G208" s="6">
        <f ca="1">LN((RAND()^(-Results!$E$4))-1)</f>
        <v>5.5588420863897454</v>
      </c>
      <c r="H208" s="6">
        <f t="shared" ca="1" si="105"/>
        <v>3.1033011231831469</v>
      </c>
      <c r="I208" s="10">
        <f ca="1">SUMPRODUCT(J208:O208,Results!B$12:G$12)+Results!$E$5*H208</f>
        <v>39.548877665881449</v>
      </c>
      <c r="J208" s="10">
        <f ca="1">SUMPRODUCT($A208:$F208,Results!$B$15:$G$15)</f>
        <v>13.681810709093124</v>
      </c>
      <c r="K208" s="10">
        <f ca="1">SUMPRODUCT($A208:$F208,Results!$B$16:$G$16)</f>
        <v>-1.0266663503934348</v>
      </c>
      <c r="L208" s="10">
        <f ca="1">SUMPRODUCT($A208:$F208,Results!$B$17:$G$17)</f>
        <v>1.3661648923607352</v>
      </c>
      <c r="M208" s="10">
        <f ca="1">SUMPRODUCT($A208:$F208,Results!$B$18:$G$18)</f>
        <v>8.679162904599254</v>
      </c>
      <c r="N208" s="10">
        <f ca="1">SUMPRODUCT($A208:$F208,Results!$B$19:$G$19)</f>
        <v>-5.9998643722901175</v>
      </c>
      <c r="O208" s="10">
        <f ca="1">SUMPRODUCT($A208:$F208,Results!$B$20:$G$20)</f>
        <v>-7.8163781285751437</v>
      </c>
      <c r="P208" s="10" cm="1">
        <f t="array" aca="1" ref="P208" ca="1">SUMPRODUCT(J208:O208,TRANSPOSE(BL$20:BL$25))+$AD$20-$BL$27</f>
        <v>22.461017744075107</v>
      </c>
      <c r="Q208" s="10" cm="1">
        <f t="array" aca="1" ref="Q208" ca="1">SUMPRODUCT(J208:O208,TRANSPOSE(ES$20:ES$25))+$AD$20-$ES$27</f>
        <v>22.496791574621</v>
      </c>
      <c r="R208" s="10">
        <f ca="1">I208-Results!$E$5*H208</f>
        <v>20.929070926782568</v>
      </c>
      <c r="S208" s="10" cm="1">
        <f t="array" aca="1" ref="S208" ca="1">SUMPRODUCT(J208:O208,TRANSPOSE(AR$28:AR$33))+$AD$20-$AC$26</f>
        <v>27.03719586244145</v>
      </c>
      <c r="T208" s="10">
        <f ca="1">SUMPRODUCT(J208:O208,Results!K$9:P$9)</f>
        <v>22.304043565813842</v>
      </c>
      <c r="U208" s="10">
        <f ca="1">SUMPRODUCT(J208:O208,Results!K$9:P$9)+$AD$20-$AC$31</f>
        <v>22.407059970699663</v>
      </c>
      <c r="V208" s="10">
        <f t="shared" ca="1" si="106"/>
        <v>17.087859921806341</v>
      </c>
      <c r="W208" s="10">
        <f t="shared" ca="1" si="107"/>
        <v>17.052086091260449</v>
      </c>
      <c r="X208" s="10">
        <f t="shared" ca="1" si="108"/>
        <v>18.61980673909888</v>
      </c>
      <c r="Y208" s="10">
        <f t="shared" ca="1" si="109"/>
        <v>12.511681803439998</v>
      </c>
      <c r="Z208" s="10">
        <f t="shared" ca="1" si="110"/>
        <v>28.476406071592379</v>
      </c>
      <c r="AA208" s="10">
        <f t="shared" ca="1" si="111"/>
        <v>17.141817695181786</v>
      </c>
    </row>
    <row r="209" spans="1:27">
      <c r="A209" s="6">
        <f ca="1">LN((RAND()^(-Results!$E$4))-1)</f>
        <v>-0.17675946256890746</v>
      </c>
      <c r="B209" s="6">
        <f ca="1">LN((RAND()^(-Results!$E$4))-1)</f>
        <v>-1.5824581251795191</v>
      </c>
      <c r="C209" s="6">
        <f ca="1">LN((RAND()^(-Results!$E$4))-1)</f>
        <v>3.8543134980890303</v>
      </c>
      <c r="D209" s="6">
        <f ca="1">LN((RAND()^(-Results!$E$4))-1)</f>
        <v>4.8497399584817602</v>
      </c>
      <c r="E209" s="6">
        <f ca="1">LN((RAND()^(-Results!$E$4))-1)</f>
        <v>0.88969190614048177</v>
      </c>
      <c r="F209" s="6">
        <f ca="1">LN((RAND()^(-Results!$E$4))-1)</f>
        <v>3.3927449503285834</v>
      </c>
      <c r="G209" s="6">
        <f ca="1">LN((RAND()^(-Results!$E$4))-1)</f>
        <v>8.6527668967459626</v>
      </c>
      <c r="H209" s="6">
        <f t="shared" ca="1" si="105"/>
        <v>6.1972259335393645</v>
      </c>
      <c r="I209" s="10">
        <f ca="1">SUMPRODUCT(J209:O209,Results!B$12:G$12)+Results!$E$5*H209</f>
        <v>-1.6402734730080724</v>
      </c>
      <c r="J209" s="10">
        <f ca="1">SUMPRODUCT($A209:$F209,Results!$B$15:$G$15)</f>
        <v>-5.3326385918526702</v>
      </c>
      <c r="K209" s="10">
        <f ca="1">SUMPRODUCT($A209:$F209,Results!$B$16:$G$16)</f>
        <v>15.495647905530648</v>
      </c>
      <c r="L209" s="10">
        <f ca="1">SUMPRODUCT($A209:$F209,Results!$B$17:$G$17)</f>
        <v>-3.9610088268927663</v>
      </c>
      <c r="M209" s="10">
        <f ca="1">SUMPRODUCT($A209:$F209,Results!$B$18:$G$18)</f>
        <v>-7.3909704520969175</v>
      </c>
      <c r="N209" s="10">
        <f ca="1">SUMPRODUCT($A209:$F209,Results!$B$19:$G$19)</f>
        <v>14.405812254851389</v>
      </c>
      <c r="O209" s="10">
        <f ca="1">SUMPRODUCT($A209:$F209,Results!$B$20:$G$20)</f>
        <v>27.497146834341656</v>
      </c>
      <c r="P209" s="10" cm="1">
        <f t="array" aca="1" ref="P209" ca="1">SUMPRODUCT(J209:O209,TRANSPOSE(BL$20:BL$25))+$AD$20-$BL$27</f>
        <v>-39.485839634911798</v>
      </c>
      <c r="Q209" s="10" cm="1">
        <f t="array" aca="1" ref="Q209" ca="1">SUMPRODUCT(J209:O209,TRANSPOSE(ES$20:ES$25))+$AD$20-$ES$27</f>
        <v>-40.253879738707113</v>
      </c>
      <c r="R209" s="10">
        <f ca="1">I209-Results!$E$5*H209</f>
        <v>-38.823629074244259</v>
      </c>
      <c r="S209" s="10" cm="1">
        <f t="array" aca="1" ref="S209" ca="1">SUMPRODUCT(J209:O209,TRANSPOSE(AR$28:AR$33))+$AD$20-$AC$26</f>
        <v>-34.758275674765116</v>
      </c>
      <c r="T209" s="10">
        <f ca="1">SUMPRODUCT(J209:O209,Results!K$9:P$9)</f>
        <v>-40.13270756305495</v>
      </c>
      <c r="U209" s="10">
        <f ca="1">SUMPRODUCT(J209:O209,Results!K$9:P$9)+$AD$20-$AC$31</f>
        <v>-40.029691158169129</v>
      </c>
      <c r="V209" s="10">
        <f t="shared" ca="1" si="106"/>
        <v>37.845566161903726</v>
      </c>
      <c r="W209" s="10">
        <f t="shared" ca="1" si="107"/>
        <v>38.61360626569904</v>
      </c>
      <c r="X209" s="10">
        <f t="shared" ca="1" si="108"/>
        <v>37.183355601236187</v>
      </c>
      <c r="Y209" s="10">
        <f t="shared" ca="1" si="109"/>
        <v>33.118002201757044</v>
      </c>
      <c r="Z209" s="10">
        <f t="shared" ca="1" si="110"/>
        <v>-12.712745067297142</v>
      </c>
      <c r="AA209" s="10">
        <f t="shared" ca="1" si="111"/>
        <v>38.389417685161057</v>
      </c>
    </row>
    <row r="210" spans="1:27">
      <c r="A210" s="6">
        <f ca="1">LN((RAND()^(-Results!$E$4))-1)</f>
        <v>4.1218598184904618</v>
      </c>
      <c r="B210" s="6">
        <f ca="1">LN((RAND()^(-Results!$E$4))-1)</f>
        <v>-0.73155414681540076</v>
      </c>
      <c r="C210" s="6">
        <f ca="1">LN((RAND()^(-Results!$E$4))-1)</f>
        <v>3.2694940436075455</v>
      </c>
      <c r="D210" s="6">
        <f ca="1">LN((RAND()^(-Results!$E$4))-1)</f>
        <v>2.3339781203335228</v>
      </c>
      <c r="E210" s="6">
        <f ca="1">LN((RAND()^(-Results!$E$4))-1)</f>
        <v>4.1878200741120377</v>
      </c>
      <c r="F210" s="6">
        <f ca="1">LN((RAND()^(-Results!$E$4))-1)</f>
        <v>0.46352738900749696</v>
      </c>
      <c r="G210" s="6">
        <f ca="1">LN((RAND()^(-Results!$E$4))-1)</f>
        <v>7.0622606899934617</v>
      </c>
      <c r="H210" s="6">
        <f t="shared" ca="1" si="105"/>
        <v>4.6067197267868636</v>
      </c>
      <c r="I210" s="10">
        <f ca="1">SUMPRODUCT(J210:O210,Results!B$12:G$12)+Results!$E$5*H210</f>
        <v>29.374797125055672</v>
      </c>
      <c r="J210" s="10">
        <f ca="1">SUMPRODUCT($A210:$F210,Results!$B$15:$G$15)</f>
        <v>5.4611131601355911</v>
      </c>
      <c r="K210" s="10">
        <f ca="1">SUMPRODUCT($A210:$F210,Results!$B$16:$G$16)</f>
        <v>24.472376778216841</v>
      </c>
      <c r="L210" s="10">
        <f ca="1">SUMPRODUCT($A210:$F210,Results!$B$17:$G$17)</f>
        <v>3.4141371088601229</v>
      </c>
      <c r="M210" s="10">
        <f ca="1">SUMPRODUCT($A210:$F210,Results!$B$18:$G$18)</f>
        <v>-2.1421960021668207</v>
      </c>
      <c r="N210" s="10">
        <f ca="1">SUMPRODUCT($A210:$F210,Results!$B$19:$G$19)</f>
        <v>19.441452298047103</v>
      </c>
      <c r="O210" s="10">
        <f ca="1">SUMPRODUCT($A210:$F210,Results!$B$20:$G$20)</f>
        <v>7.049753111491464</v>
      </c>
      <c r="P210" s="10" cm="1">
        <f t="array" aca="1" ref="P210" ca="1">SUMPRODUCT(J210:O210,TRANSPOSE(BL$20:BL$25))+$AD$20-$BL$27</f>
        <v>-0.21434860976919978</v>
      </c>
      <c r="Q210" s="10" cm="1">
        <f t="array" aca="1" ref="Q210" ca="1">SUMPRODUCT(J210:O210,TRANSPOSE(ES$20:ES$25))+$AD$20-$ES$27</f>
        <v>1.7635754765124609</v>
      </c>
      <c r="R210" s="10">
        <f ca="1">I210-Results!$E$5*H210</f>
        <v>1.7344787643344901</v>
      </c>
      <c r="S210" s="10" cm="1">
        <f t="array" aca="1" ref="S210" ca="1">SUMPRODUCT(J210:O210,TRANSPOSE(AR$28:AR$33))+$AD$20-$AC$26</f>
        <v>-6.7040728702134738</v>
      </c>
      <c r="T210" s="10">
        <f ca="1">SUMPRODUCT(J210:O210,Results!K$9:P$9)</f>
        <v>1.6705496849787567</v>
      </c>
      <c r="U210" s="10">
        <f ca="1">SUMPRODUCT(J210:O210,Results!K$9:P$9)+$AD$20-$AC$31</f>
        <v>1.7735660898645751</v>
      </c>
      <c r="V210" s="10">
        <f t="shared" ca="1" si="106"/>
        <v>29.589145734824871</v>
      </c>
      <c r="W210" s="10">
        <f t="shared" ca="1" si="107"/>
        <v>27.611221648543211</v>
      </c>
      <c r="X210" s="10">
        <f t="shared" ca="1" si="108"/>
        <v>27.640318360721182</v>
      </c>
      <c r="Y210" s="10">
        <f t="shared" ca="1" si="109"/>
        <v>36.078869995269145</v>
      </c>
      <c r="Z210" s="10">
        <f t="shared" ca="1" si="110"/>
        <v>18.302325530766602</v>
      </c>
      <c r="AA210" s="10">
        <f t="shared" ca="1" si="111"/>
        <v>27.601231035191098</v>
      </c>
    </row>
    <row r="211" spans="1:27">
      <c r="A211" s="6">
        <f ca="1">LN((RAND()^(-Results!$E$4))-1)</f>
        <v>3.6251127386255599</v>
      </c>
      <c r="B211" s="6">
        <f ca="1">LN((RAND()^(-Results!$E$4))-1)</f>
        <v>4.1150437178821893</v>
      </c>
      <c r="C211" s="6">
        <f ca="1">LN((RAND()^(-Results!$E$4))-1)</f>
        <v>6.1039324591875008</v>
      </c>
      <c r="D211" s="6">
        <f ca="1">LN((RAND()^(-Results!$E$4))-1)</f>
        <v>1.9321877168625159</v>
      </c>
      <c r="E211" s="6">
        <f ca="1">LN((RAND()^(-Results!$E$4))-1)</f>
        <v>-0.23171173633729941</v>
      </c>
      <c r="F211" s="6">
        <f ca="1">LN((RAND()^(-Results!$E$4))-1)</f>
        <v>0.12884326792582779</v>
      </c>
      <c r="G211" s="6">
        <f ca="1">LN((RAND()^(-Results!$E$4))-1)</f>
        <v>6.4556322884330157</v>
      </c>
      <c r="H211" s="6">
        <f t="shared" ca="1" si="105"/>
        <v>4.0000913252264176</v>
      </c>
      <c r="I211" s="10">
        <f ca="1">SUMPRODUCT(J211:O211,Results!B$12:G$12)+Results!$E$5*H211</f>
        <v>69.556007258100578</v>
      </c>
      <c r="J211" s="10">
        <f ca="1">SUMPRODUCT($A211:$F211,Results!$B$15:$G$15)</f>
        <v>30.120384499658535</v>
      </c>
      <c r="K211" s="10">
        <f ca="1">SUMPRODUCT($A211:$F211,Results!$B$16:$G$16)</f>
        <v>10.685611037267735</v>
      </c>
      <c r="L211" s="10">
        <f ca="1">SUMPRODUCT($A211:$F211,Results!$B$17:$G$17)</f>
        <v>14.972210788890054</v>
      </c>
      <c r="M211" s="10">
        <f ca="1">SUMPRODUCT($A211:$F211,Results!$B$18:$G$18)</f>
        <v>3.8600521622387776</v>
      </c>
      <c r="N211" s="10">
        <f ca="1">SUMPRODUCT($A211:$F211,Results!$B$19:$G$19)</f>
        <v>-15.323110588202727</v>
      </c>
      <c r="O211" s="10">
        <f ca="1">SUMPRODUCT($A211:$F211,Results!$B$20:$G$20)</f>
        <v>7.1388865039133051</v>
      </c>
      <c r="P211" s="10" cm="1">
        <f t="array" aca="1" ref="P211" ca="1">SUMPRODUCT(J211:O211,TRANSPOSE(BL$20:BL$25))+$AD$20-$BL$27</f>
        <v>44.034955205105447</v>
      </c>
      <c r="Q211" s="10" cm="1">
        <f t="array" aca="1" ref="Q211" ca="1">SUMPRODUCT(J211:O211,TRANSPOSE(ES$20:ES$25))+$AD$20-$ES$27</f>
        <v>46.112501871738779</v>
      </c>
      <c r="R211" s="10">
        <f ca="1">I211-Results!$E$5*H211</f>
        <v>45.555459306742073</v>
      </c>
      <c r="S211" s="10" cm="1">
        <f t="array" aca="1" ref="S211" ca="1">SUMPRODUCT(J211:O211,TRANSPOSE(AR$28:AR$33))+$AD$20-$AC$26</f>
        <v>43.211145622677144</v>
      </c>
      <c r="T211" s="10">
        <f ca="1">SUMPRODUCT(J211:O211,Results!K$9:P$9)</f>
        <v>46.505642490977166</v>
      </c>
      <c r="U211" s="10">
        <f ca="1">SUMPRODUCT(J211:O211,Results!K$9:P$9)+$AD$20-$AC$31</f>
        <v>46.608658895862987</v>
      </c>
      <c r="V211" s="10">
        <f t="shared" ca="1" si="106"/>
        <v>25.521052052995131</v>
      </c>
      <c r="W211" s="10">
        <f t="shared" ca="1" si="107"/>
        <v>23.443505386361799</v>
      </c>
      <c r="X211" s="10">
        <f t="shared" ca="1" si="108"/>
        <v>24.000547951358506</v>
      </c>
      <c r="Y211" s="10">
        <f t="shared" ca="1" si="109"/>
        <v>26.344861635423435</v>
      </c>
      <c r="Z211" s="10">
        <f t="shared" ca="1" si="110"/>
        <v>58.483535663811509</v>
      </c>
      <c r="AA211" s="10">
        <f t="shared" ca="1" si="111"/>
        <v>22.947348362237591</v>
      </c>
    </row>
    <row r="212" spans="1:27">
      <c r="A212" s="6">
        <f ca="1">LN((RAND()^(-Results!$E$4))-1)</f>
        <v>4.0802620859289975</v>
      </c>
      <c r="B212" s="6">
        <f ca="1">LN((RAND()^(-Results!$E$4))-1)</f>
        <v>-1.1748011836156688E-2</v>
      </c>
      <c r="C212" s="6">
        <f ca="1">LN((RAND()^(-Results!$E$4))-1)</f>
        <v>7.0033275690158409E-2</v>
      </c>
      <c r="D212" s="6">
        <f ca="1">LN((RAND()^(-Results!$E$4))-1)</f>
        <v>0.86500629756832204</v>
      </c>
      <c r="E212" s="6">
        <f ca="1">LN((RAND()^(-Results!$E$4))-1)</f>
        <v>-0.19687270827226461</v>
      </c>
      <c r="F212" s="6">
        <f ca="1">LN((RAND()^(-Results!$E$4))-1)</f>
        <v>3.0062103123141379</v>
      </c>
      <c r="G212" s="6">
        <f ca="1">LN((RAND()^(-Results!$E$4))-1)</f>
        <v>-0.43093486113660656</v>
      </c>
      <c r="H212" s="6">
        <f t="shared" ca="1" si="105"/>
        <v>-2.8864758243432052</v>
      </c>
      <c r="I212" s="10">
        <f ca="1">SUMPRODUCT(J212:O212,Results!B$12:G$12)+Results!$E$5*H212</f>
        <v>-10.625211843759001</v>
      </c>
      <c r="J212" s="10">
        <f ca="1">SUMPRODUCT($A212:$F212,Results!$B$15:$G$15)</f>
        <v>6.7368761645823412</v>
      </c>
      <c r="K212" s="10">
        <f ca="1">SUMPRODUCT($A212:$F212,Results!$B$16:$G$16)</f>
        <v>28.694077507806835</v>
      </c>
      <c r="L212" s="10">
        <f ca="1">SUMPRODUCT($A212:$F212,Results!$B$17:$G$17)</f>
        <v>2.2400183940707179</v>
      </c>
      <c r="M212" s="10">
        <f ca="1">SUMPRODUCT($A212:$F212,Results!$B$18:$G$18)</f>
        <v>-3.0017529413768083</v>
      </c>
      <c r="N212" s="10">
        <f ca="1">SUMPRODUCT($A212:$F212,Results!$B$19:$G$19)</f>
        <v>7.4622480530934823</v>
      </c>
      <c r="O212" s="10">
        <f ca="1">SUMPRODUCT($A212:$F212,Results!$B$20:$G$20)</f>
        <v>2.807500125347437</v>
      </c>
      <c r="P212" s="10" cm="1">
        <f t="array" aca="1" ref="P212" ca="1">SUMPRODUCT(J212:O212,TRANSPOSE(BL$20:BL$25))+$AD$20-$BL$27</f>
        <v>4.3091420888053147</v>
      </c>
      <c r="Q212" s="10" cm="1">
        <f t="array" aca="1" ref="Q212" ca="1">SUMPRODUCT(J212:O212,TRANSPOSE(ES$20:ES$25))+$AD$20-$ES$27</f>
        <v>5.4941984958053922</v>
      </c>
      <c r="R212" s="10">
        <f ca="1">I212-Results!$E$5*H212</f>
        <v>6.6936431023002321</v>
      </c>
      <c r="S212" s="10" cm="1">
        <f t="array" aca="1" ref="S212" ca="1">SUMPRODUCT(J212:O212,TRANSPOSE(AR$28:AR$33))+$AD$20-$AC$26</f>
        <v>-0.69047643467818354</v>
      </c>
      <c r="T212" s="10">
        <f ca="1">SUMPRODUCT(J212:O212,Results!K$9:P$9)</f>
        <v>6.1090342271227822</v>
      </c>
      <c r="U212" s="10">
        <f ca="1">SUMPRODUCT(J212:O212,Results!K$9:P$9)+$AD$20-$AC$31</f>
        <v>6.2120506320086033</v>
      </c>
      <c r="V212" s="10">
        <f t="shared" ca="1" si="106"/>
        <v>-14.934353932564315</v>
      </c>
      <c r="W212" s="10">
        <f t="shared" ca="1" si="107"/>
        <v>-16.119410339564393</v>
      </c>
      <c r="X212" s="10">
        <f t="shared" ca="1" si="108"/>
        <v>-17.318854946059233</v>
      </c>
      <c r="Y212" s="10">
        <f t="shared" ca="1" si="109"/>
        <v>-9.9347354090808171</v>
      </c>
      <c r="Z212" s="10">
        <f t="shared" ca="1" si="110"/>
        <v>-21.69768343804807</v>
      </c>
      <c r="AA212" s="10">
        <f t="shared" ca="1" si="111"/>
        <v>-16.837262475767602</v>
      </c>
    </row>
    <row r="213" spans="1:27">
      <c r="A213" s="6">
        <f ca="1">LN((RAND()^(-Results!$E$4))-1)</f>
        <v>-0.61587724458567417</v>
      </c>
      <c r="B213" s="6">
        <f ca="1">LN((RAND()^(-Results!$E$4))-1)</f>
        <v>2.5453122325689841</v>
      </c>
      <c r="C213" s="6">
        <f ca="1">LN((RAND()^(-Results!$E$4))-1)</f>
        <v>6.9632074520105744</v>
      </c>
      <c r="D213" s="6">
        <f ca="1">LN((RAND()^(-Results!$E$4))-1)</f>
        <v>2.1738765540753158</v>
      </c>
      <c r="E213" s="6">
        <f ca="1">LN((RAND()^(-Results!$E$4))-1)</f>
        <v>0.8357664443530175</v>
      </c>
      <c r="F213" s="6">
        <f ca="1">LN((RAND()^(-Results!$E$4))-1)</f>
        <v>-2.2735357687369548</v>
      </c>
      <c r="G213" s="6">
        <f ca="1">LN((RAND()^(-Results!$E$4))-1)</f>
        <v>7.0529877257943108</v>
      </c>
      <c r="H213" s="6">
        <f t="shared" ca="1" si="105"/>
        <v>4.5974467625877118</v>
      </c>
      <c r="I213" s="10">
        <f ca="1">SUMPRODUCT(J213:O213,Results!B$12:G$12)+Results!$E$5*H213</f>
        <v>48.52301507301209</v>
      </c>
      <c r="J213" s="10">
        <f ca="1">SUMPRODUCT($A213:$F213,Results!$B$15:$G$15)</f>
        <v>17.974491235186921</v>
      </c>
      <c r="K213" s="10">
        <f ca="1">SUMPRODUCT($A213:$F213,Results!$B$16:$G$16)</f>
        <v>-13.271866599592606</v>
      </c>
      <c r="L213" s="10">
        <f ca="1">SUMPRODUCT($A213:$F213,Results!$B$17:$G$17)</f>
        <v>9.306108343298316</v>
      </c>
      <c r="M213" s="10">
        <f ca="1">SUMPRODUCT($A213:$F213,Results!$B$18:$G$18)</f>
        <v>4.1867416692802673</v>
      </c>
      <c r="N213" s="10">
        <f ca="1">SUMPRODUCT($A213:$F213,Results!$B$19:$G$19)</f>
        <v>-12.607221784777879</v>
      </c>
      <c r="O213" s="10">
        <f ca="1">SUMPRODUCT($A213:$F213,Results!$B$20:$G$20)</f>
        <v>11.447593635036242</v>
      </c>
      <c r="P213" s="10" cm="1">
        <f t="array" aca="1" ref="P213" ca="1">SUMPRODUCT(J213:O213,TRANSPOSE(BL$20:BL$25))+$AD$20-$BL$27</f>
        <v>21.22760237912361</v>
      </c>
      <c r="Q213" s="10" cm="1">
        <f t="array" aca="1" ref="Q213" ca="1">SUMPRODUCT(J213:O213,TRANSPOSE(ES$20:ES$25))+$AD$20-$ES$27</f>
        <v>22.173544962966133</v>
      </c>
      <c r="R213" s="10">
        <f ca="1">I213-Results!$E$5*H213</f>
        <v>20.938334497485819</v>
      </c>
      <c r="S213" s="10" cm="1">
        <f t="array" aca="1" ref="S213" ca="1">SUMPRODUCT(J213:O213,TRANSPOSE(AR$28:AR$33))+$AD$20-$AC$26</f>
        <v>26.46437612449602</v>
      </c>
      <c r="T213" s="10">
        <f ca="1">SUMPRODUCT(J213:O213,Results!K$9:P$9)</f>
        <v>22.051754661881041</v>
      </c>
      <c r="U213" s="10">
        <f ca="1">SUMPRODUCT(J213:O213,Results!K$9:P$9)+$AD$20-$AC$31</f>
        <v>22.154771066766862</v>
      </c>
      <c r="V213" s="10">
        <f t="shared" ca="1" si="106"/>
        <v>27.29541269388848</v>
      </c>
      <c r="W213" s="10">
        <f t="shared" ca="1" si="107"/>
        <v>26.349470110045957</v>
      </c>
      <c r="X213" s="10">
        <f t="shared" ca="1" si="108"/>
        <v>27.584680575526271</v>
      </c>
      <c r="Y213" s="10">
        <f t="shared" ca="1" si="109"/>
        <v>22.058638948516069</v>
      </c>
      <c r="Z213" s="10">
        <f t="shared" ca="1" si="110"/>
        <v>37.45054347872302</v>
      </c>
      <c r="AA213" s="10">
        <f t="shared" ca="1" si="111"/>
        <v>26.368244006245227</v>
      </c>
    </row>
    <row r="214" spans="1:27">
      <c r="A214" s="6">
        <f ca="1">LN((RAND()^(-Results!$E$4))-1)</f>
        <v>0.89558325742920586</v>
      </c>
      <c r="B214" s="6">
        <f ca="1">LN((RAND()^(-Results!$E$4))-1)</f>
        <v>2.190597130089877</v>
      </c>
      <c r="C214" s="6">
        <f ca="1">LN((RAND()^(-Results!$E$4))-1)</f>
        <v>2.8376968307233805</v>
      </c>
      <c r="D214" s="6">
        <f ca="1">LN((RAND()^(-Results!$E$4))-1)</f>
        <v>4.4318118851028636</v>
      </c>
      <c r="E214" s="6">
        <f ca="1">LN((RAND()^(-Results!$E$4))-1)</f>
        <v>4.5057339047845648</v>
      </c>
      <c r="F214" s="6">
        <f ca="1">LN((RAND()^(-Results!$E$4))-1)</f>
        <v>0.60103459713784957</v>
      </c>
      <c r="G214" s="6">
        <f ca="1">LN((RAND()^(-Results!$E$4))-1)</f>
        <v>5.5585898843349542</v>
      </c>
      <c r="H214" s="6">
        <f t="shared" ca="1" si="105"/>
        <v>3.1030489211283556</v>
      </c>
      <c r="I214" s="10">
        <f ca="1">SUMPRODUCT(J214:O214,Results!B$12:G$12)+Results!$E$5*H214</f>
        <v>13.253858152477349</v>
      </c>
      <c r="J214" s="10">
        <f ca="1">SUMPRODUCT($A214:$F214,Results!$B$15:$G$15)</f>
        <v>1.9924006925705531</v>
      </c>
      <c r="K214" s="10">
        <f ca="1">SUMPRODUCT($A214:$F214,Results!$B$16:$G$16)</f>
        <v>7.3808084414676092</v>
      </c>
      <c r="L214" s="10">
        <f ca="1">SUMPRODUCT($A214:$F214,Results!$B$17:$G$17)</f>
        <v>5.244205537830072</v>
      </c>
      <c r="M214" s="10">
        <f ca="1">SUMPRODUCT($A214:$F214,Results!$B$18:$G$18)</f>
        <v>-1.5041521193528966</v>
      </c>
      <c r="N214" s="10">
        <f ca="1">SUMPRODUCT($A214:$F214,Results!$B$19:$G$19)</f>
        <v>4.8017081369370178</v>
      </c>
      <c r="O214" s="10">
        <f ca="1">SUMPRODUCT($A214:$F214,Results!$B$20:$G$20)</f>
        <v>13.815462733884596</v>
      </c>
      <c r="P214" s="10" cm="1">
        <f t="array" aca="1" ref="P214" ca="1">SUMPRODUCT(J214:O214,TRANSPOSE(BL$20:BL$25))+$AD$20-$BL$27</f>
        <v>-4.5906210890625729</v>
      </c>
      <c r="Q214" s="10" cm="1">
        <f t="array" aca="1" ref="Q214" ca="1">SUMPRODUCT(J214:O214,TRANSPOSE(ES$20:ES$25))+$AD$20-$ES$27</f>
        <v>-4.9153859453684934</v>
      </c>
      <c r="R214" s="10">
        <f ca="1">I214-Results!$E$5*H214</f>
        <v>-5.3644353742927855</v>
      </c>
      <c r="S214" s="10" cm="1">
        <f t="array" aca="1" ref="S214" ca="1">SUMPRODUCT(J214:O214,TRANSPOSE(AR$28:AR$33))+$AD$20-$AC$26</f>
        <v>-3.4708638658110491</v>
      </c>
      <c r="T214" s="10">
        <f ca="1">SUMPRODUCT(J214:O214,Results!K$9:P$9)</f>
        <v>-5.5708444773218613</v>
      </c>
      <c r="U214" s="10">
        <f ca="1">SUMPRODUCT(J214:O214,Results!K$9:P$9)+$AD$20-$AC$31</f>
        <v>-5.467828072436042</v>
      </c>
      <c r="V214" s="10">
        <f t="shared" ca="1" si="106"/>
        <v>17.844479241539922</v>
      </c>
      <c r="W214" s="10">
        <f t="shared" ca="1" si="107"/>
        <v>18.169244097845841</v>
      </c>
      <c r="X214" s="10">
        <f t="shared" ca="1" si="108"/>
        <v>18.618293526770135</v>
      </c>
      <c r="Y214" s="10">
        <f t="shared" ca="1" si="109"/>
        <v>16.724722018288396</v>
      </c>
      <c r="Z214" s="10">
        <f t="shared" ca="1" si="110"/>
        <v>2.1813865581882794</v>
      </c>
      <c r="AA214" s="10">
        <f t="shared" ca="1" si="111"/>
        <v>18.721686224913391</v>
      </c>
    </row>
    <row r="215" spans="1:27">
      <c r="A215" s="6">
        <f ca="1">LN((RAND()^(-Results!$E$4))-1)</f>
        <v>6.8338874492994641</v>
      </c>
      <c r="B215" s="6">
        <f ca="1">LN((RAND()^(-Results!$E$4))-1)</f>
        <v>2.4146580602612837</v>
      </c>
      <c r="C215" s="6">
        <f ca="1">LN((RAND()^(-Results!$E$4))-1)</f>
        <v>2.2659860282556759</v>
      </c>
      <c r="D215" s="6">
        <f ca="1">LN((RAND()^(-Results!$E$4))-1)</f>
        <v>5.4035890631146133</v>
      </c>
      <c r="E215" s="6">
        <f ca="1">LN((RAND()^(-Results!$E$4))-1)</f>
        <v>5.0648508032927824</v>
      </c>
      <c r="F215" s="6">
        <f ca="1">LN((RAND()^(-Results!$E$4))-1)</f>
        <v>9.3134533206965369</v>
      </c>
      <c r="G215" s="6">
        <f ca="1">LN((RAND()^(-Results!$E$4))-1)</f>
        <v>-1.570420575813817</v>
      </c>
      <c r="H215" s="6">
        <f t="shared" ca="1" si="105"/>
        <v>-4.0259615390204155</v>
      </c>
      <c r="I215" s="10">
        <f ca="1">SUMPRODUCT(J215:O215,Results!B$12:G$12)+Results!$E$5*H215</f>
        <v>-31.439219604859524</v>
      </c>
      <c r="J215" s="10">
        <f ca="1">SUMPRODUCT($A215:$F215,Results!$B$15:$G$15)</f>
        <v>10.795280812982632</v>
      </c>
      <c r="K215" s="10">
        <f ca="1">SUMPRODUCT($A215:$F215,Results!$B$16:$G$16)</f>
        <v>72.657959832500538</v>
      </c>
      <c r="L215" s="10">
        <f ca="1">SUMPRODUCT($A215:$F215,Results!$B$17:$G$17)</f>
        <v>2.8547681152142683</v>
      </c>
      <c r="M215" s="10">
        <f ca="1">SUMPRODUCT($A215:$F215,Results!$B$18:$G$18)</f>
        <v>-5.4823319518373159</v>
      </c>
      <c r="N215" s="10">
        <f ca="1">SUMPRODUCT($A215:$F215,Results!$B$19:$G$19)</f>
        <v>19.712836051672209</v>
      </c>
      <c r="O215" s="10">
        <f ca="1">SUMPRODUCT($A215:$F215,Results!$B$20:$G$20)</f>
        <v>17.36685671900474</v>
      </c>
      <c r="P215" s="10" cm="1">
        <f t="array" aca="1" ref="P215" ca="1">SUMPRODUCT(J215:O215,TRANSPOSE(BL$20:BL$25))+$AD$20-$BL$27</f>
        <v>-8.1189379068712881</v>
      </c>
      <c r="Q215" s="10" cm="1">
        <f t="array" aca="1" ref="Q215" ca="1">SUMPRODUCT(J215:O215,TRANSPOSE(ES$20:ES$25))+$AD$20-$ES$27</f>
        <v>-8.9137039322384037</v>
      </c>
      <c r="R215" s="10">
        <f ca="1">I215-Results!$E$5*H215</f>
        <v>-7.2834503707370288</v>
      </c>
      <c r="S215" s="10" cm="1">
        <f t="array" aca="1" ref="S215" ca="1">SUMPRODUCT(J215:O215,TRANSPOSE(AR$28:AR$33))+$AD$20-$AC$26</f>
        <v>-12.452356159139086</v>
      </c>
      <c r="T215" s="10">
        <f ca="1">SUMPRODUCT(J215:O215,Results!K$9:P$9)</f>
        <v>-8.9525687810986465</v>
      </c>
      <c r="U215" s="10">
        <f ca="1">SUMPRODUCT(J215:O215,Results!K$9:P$9)+$AD$20-$AC$31</f>
        <v>-8.8495523762128272</v>
      </c>
      <c r="V215" s="10">
        <f t="shared" ca="1" si="106"/>
        <v>-23.320281697988236</v>
      </c>
      <c r="W215" s="10">
        <f t="shared" ca="1" si="107"/>
        <v>-22.525515672621118</v>
      </c>
      <c r="X215" s="10">
        <f t="shared" ca="1" si="108"/>
        <v>-24.155769234122495</v>
      </c>
      <c r="Y215" s="10">
        <f t="shared" ca="1" si="109"/>
        <v>-18.986863445720438</v>
      </c>
      <c r="Z215" s="10">
        <f t="shared" ca="1" si="110"/>
        <v>-42.511691199148594</v>
      </c>
      <c r="AA215" s="10">
        <f t="shared" ca="1" si="111"/>
        <v>-22.589667228646697</v>
      </c>
    </row>
    <row r="216" spans="1:27">
      <c r="A216" s="6">
        <f ca="1">LN((RAND()^(-Results!$E$4))-1)</f>
        <v>-1.1753464062148338</v>
      </c>
      <c r="B216" s="6">
        <f ca="1">LN((RAND()^(-Results!$E$4))-1)</f>
        <v>-0.33779782396769531</v>
      </c>
      <c r="C216" s="6">
        <f ca="1">LN((RAND()^(-Results!$E$4))-1)</f>
        <v>3.6713084913023319</v>
      </c>
      <c r="D216" s="6">
        <f ca="1">LN((RAND()^(-Results!$E$4))-1)</f>
        <v>2.8297426164606354</v>
      </c>
      <c r="E216" s="6">
        <f ca="1">LN((RAND()^(-Results!$E$4))-1)</f>
        <v>3.494216259005714</v>
      </c>
      <c r="F216" s="6">
        <f ca="1">LN((RAND()^(-Results!$E$4))-1)</f>
        <v>4.8913429214862383</v>
      </c>
      <c r="G216" s="6">
        <f ca="1">LN((RAND()^(-Results!$E$4))-1)</f>
        <v>9.1136993838326834</v>
      </c>
      <c r="H216" s="6">
        <f t="shared" ca="1" si="105"/>
        <v>6.6581584206260853</v>
      </c>
      <c r="I216" s="10">
        <f ca="1">SUMPRODUCT(J216:O216,Results!B$12:G$12)+Results!$E$5*H216</f>
        <v>6.2589168399596957</v>
      </c>
      <c r="J216" s="10">
        <f ca="1">SUMPRODUCT($A216:$F216,Results!$B$15:$G$15)</f>
        <v>-2.7528078792663027</v>
      </c>
      <c r="K216" s="10">
        <f ca="1">SUMPRODUCT($A216:$F216,Results!$B$16:$G$16)</f>
        <v>25.883393681237152</v>
      </c>
      <c r="L216" s="10">
        <f ca="1">SUMPRODUCT($A216:$F216,Results!$B$17:$G$17)</f>
        <v>-7.4019789042708872</v>
      </c>
      <c r="M216" s="10">
        <f ca="1">SUMPRODUCT($A216:$F216,Results!$B$18:$G$18)</f>
        <v>-1.3293680600564084</v>
      </c>
      <c r="N216" s="10">
        <f ca="1">SUMPRODUCT($A216:$F216,Results!$B$19:$G$19)</f>
        <v>13.087382006374444</v>
      </c>
      <c r="O216" s="10">
        <f ca="1">SUMPRODUCT($A216:$F216,Results!$B$20:$G$20)</f>
        <v>16.151623623249382</v>
      </c>
      <c r="P216" s="10" cm="1">
        <f t="array" aca="1" ref="P216" ca="1">SUMPRODUCT(J216:O216,TRANSPOSE(BL$20:BL$25))+$AD$20-$BL$27</f>
        <v>-31.717732782862463</v>
      </c>
      <c r="Q216" s="10" cm="1">
        <f t="array" aca="1" ref="Q216" ca="1">SUMPRODUCT(J216:O216,TRANSPOSE(ES$20:ES$25))+$AD$20-$ES$27</f>
        <v>-34.193357061887752</v>
      </c>
      <c r="R216" s="10">
        <f ca="1">I216-Results!$E$5*H216</f>
        <v>-33.690033683796813</v>
      </c>
      <c r="S216" s="10" cm="1">
        <f t="array" aca="1" ref="S216" ca="1">SUMPRODUCT(J216:O216,TRANSPOSE(AR$28:AR$33))+$AD$20-$AC$26</f>
        <v>-23.71079537312594</v>
      </c>
      <c r="T216" s="10">
        <f ca="1">SUMPRODUCT(J216:O216,Results!K$9:P$9)</f>
        <v>-34.540004390980116</v>
      </c>
      <c r="U216" s="10">
        <f ca="1">SUMPRODUCT(J216:O216,Results!K$9:P$9)+$AD$20-$AC$31</f>
        <v>-34.436987986094294</v>
      </c>
      <c r="V216" s="10">
        <f t="shared" ca="1" si="106"/>
        <v>37.976649622822158</v>
      </c>
      <c r="W216" s="10">
        <f t="shared" ca="1" si="107"/>
        <v>40.452273901847448</v>
      </c>
      <c r="X216" s="10">
        <f t="shared" ca="1" si="108"/>
        <v>39.948950523756508</v>
      </c>
      <c r="Y216" s="10">
        <f t="shared" ca="1" si="109"/>
        <v>29.969712213085636</v>
      </c>
      <c r="Z216" s="10">
        <f t="shared" ca="1" si="110"/>
        <v>-4.813554754329374</v>
      </c>
      <c r="AA216" s="10">
        <f t="shared" ca="1" si="111"/>
        <v>40.69590482605399</v>
      </c>
    </row>
    <row r="217" spans="1:27">
      <c r="A217" s="6">
        <f ca="1">LN((RAND()^(-Results!$E$4))-1)</f>
        <v>5.4589208267203251</v>
      </c>
      <c r="B217" s="6">
        <f ca="1">LN((RAND()^(-Results!$E$4))-1)</f>
        <v>1.655180842414578</v>
      </c>
      <c r="C217" s="6">
        <f ca="1">LN((RAND()^(-Results!$E$4))-1)</f>
        <v>3.7898298748844588</v>
      </c>
      <c r="D217" s="6">
        <f ca="1">LN((RAND()^(-Results!$E$4))-1)</f>
        <v>-1.4157618410056312</v>
      </c>
      <c r="E217" s="6">
        <f ca="1">LN((RAND()^(-Results!$E$4))-1)</f>
        <v>-0.87193117370922779</v>
      </c>
      <c r="F217" s="6">
        <f ca="1">LN((RAND()^(-Results!$E$4))-1)</f>
        <v>0.39036128842344664</v>
      </c>
      <c r="G217" s="6">
        <f ca="1">LN((RAND()^(-Results!$E$4))-1)</f>
        <v>1.9360404158944842</v>
      </c>
      <c r="H217" s="6">
        <f t="shared" ca="1" si="105"/>
        <v>-0.51950054731211437</v>
      </c>
      <c r="I217" s="10">
        <f ca="1">SUMPRODUCT(J217:O217,Results!B$12:G$12)+Results!$E$5*H217</f>
        <v>46.717308068995074</v>
      </c>
      <c r="J217" s="10">
        <f ca="1">SUMPRODUCT($A217:$F217,Results!$B$15:$G$15)</f>
        <v>28.171390504926453</v>
      </c>
      <c r="K217" s="10">
        <f ca="1">SUMPRODUCT($A217:$F217,Results!$B$16:$G$16)</f>
        <v>23.574266305208184</v>
      </c>
      <c r="L217" s="10">
        <f ca="1">SUMPRODUCT($A217:$F217,Results!$B$17:$G$17)</f>
        <v>10.398467813573475</v>
      </c>
      <c r="M217" s="10">
        <f ca="1">SUMPRODUCT($A217:$F217,Results!$B$18:$G$18)</f>
        <v>4.4262726019961116</v>
      </c>
      <c r="N217" s="10">
        <f ca="1">SUMPRODUCT($A217:$F217,Results!$B$19:$G$19)</f>
        <v>-5.1143171129005705</v>
      </c>
      <c r="O217" s="10">
        <f ca="1">SUMPRODUCT($A217:$F217,Results!$B$20:$G$20)</f>
        <v>-6.7426120414293589</v>
      </c>
      <c r="P217" s="10" cm="1">
        <f t="array" aca="1" ref="P217" ca="1">SUMPRODUCT(J217:O217,TRANSPOSE(BL$20:BL$25))+$AD$20-$BL$27</f>
        <v>46.803631832703196</v>
      </c>
      <c r="Q217" s="10" cm="1">
        <f t="array" aca="1" ref="Q217" ca="1">SUMPRODUCT(J217:O217,TRANSPOSE(ES$20:ES$25))+$AD$20-$ES$27</f>
        <v>49.991377648335359</v>
      </c>
      <c r="R217" s="10">
        <f ca="1">I217-Results!$E$5*H217</f>
        <v>49.834311352867758</v>
      </c>
      <c r="S217" s="10" cm="1">
        <f t="array" aca="1" ref="S217" ca="1">SUMPRODUCT(J217:O217,TRANSPOSE(AR$28:AR$33))+$AD$20-$AC$26</f>
        <v>40.243162095431948</v>
      </c>
      <c r="T217" s="10">
        <f ca="1">SUMPRODUCT(J217:O217,Results!K$9:P$9)</f>
        <v>50.83914066667748</v>
      </c>
      <c r="U217" s="10">
        <f ca="1">SUMPRODUCT(J217:O217,Results!K$9:P$9)+$AD$20-$AC$31</f>
        <v>50.942157071563301</v>
      </c>
      <c r="V217" s="10">
        <f t="shared" ca="1" si="106"/>
        <v>-8.6323763708122669E-2</v>
      </c>
      <c r="W217" s="10">
        <f t="shared" ca="1" si="107"/>
        <v>-3.274069579340285</v>
      </c>
      <c r="X217" s="10">
        <f t="shared" ca="1" si="108"/>
        <v>-3.117003283872684</v>
      </c>
      <c r="Y217" s="10">
        <f t="shared" ca="1" si="109"/>
        <v>6.4741459735631253</v>
      </c>
      <c r="Z217" s="10">
        <f t="shared" ca="1" si="110"/>
        <v>35.644836474706004</v>
      </c>
      <c r="AA217" s="10">
        <f t="shared" ca="1" si="111"/>
        <v>-4.2248490025682273</v>
      </c>
    </row>
    <row r="218" spans="1:27">
      <c r="A218" s="6">
        <f ca="1">LN((RAND()^(-Results!$E$4))-1)</f>
        <v>3.6705296856688689</v>
      </c>
      <c r="B218" s="6">
        <f ca="1">LN((RAND()^(-Results!$E$4))-1)</f>
        <v>-2.6360617317529176</v>
      </c>
      <c r="C218" s="6">
        <f ca="1">LN((RAND()^(-Results!$E$4))-1)</f>
        <v>0.14767688346347457</v>
      </c>
      <c r="D218" s="6">
        <f ca="1">LN((RAND()^(-Results!$E$4))-1)</f>
        <v>-1.0019224588135072</v>
      </c>
      <c r="E218" s="6">
        <f ca="1">LN((RAND()^(-Results!$E$4))-1)</f>
        <v>4.0076918953482671E-2</v>
      </c>
      <c r="F218" s="6">
        <f ca="1">LN((RAND()^(-Results!$E$4))-1)</f>
        <v>0.1899704243164386</v>
      </c>
      <c r="G218" s="6">
        <f ca="1">LN((RAND()^(-Results!$E$4))-1)</f>
        <v>3.8414625378655431</v>
      </c>
      <c r="H218" s="6">
        <f t="shared" ca="1" si="105"/>
        <v>1.3859215746589446</v>
      </c>
      <c r="I218" s="10">
        <f ca="1">SUMPRODUCT(J218:O218,Results!B$12:G$12)+Results!$E$5*H218</f>
        <v>12.272044680149925</v>
      </c>
      <c r="J218" s="10">
        <f ca="1">SUMPRODUCT($A218:$F218,Results!$B$15:$G$15)</f>
        <v>1.9870852346926184</v>
      </c>
      <c r="K218" s="10">
        <f ca="1">SUMPRODUCT($A218:$F218,Results!$B$16:$G$16)</f>
        <v>18.830485183048726</v>
      </c>
      <c r="L218" s="10">
        <f ca="1">SUMPRODUCT($A218:$F218,Results!$B$17:$G$17)</f>
        <v>-0.79247131585416086</v>
      </c>
      <c r="M218" s="10">
        <f ca="1">SUMPRODUCT($A218:$F218,Results!$B$18:$G$18)</f>
        <v>-2.3236442693549404</v>
      </c>
      <c r="N218" s="10">
        <f ca="1">SUMPRODUCT($A218:$F218,Results!$B$19:$G$19)</f>
        <v>15.944638910337511</v>
      </c>
      <c r="O218" s="10">
        <f ca="1">SUMPRODUCT($A218:$F218,Results!$B$20:$G$20)</f>
        <v>-3.3185178787195415</v>
      </c>
      <c r="P218" s="10" cm="1">
        <f t="array" aca="1" ref="P218" ca="1">SUMPRODUCT(J218:O218,TRANSPOSE(BL$20:BL$25))+$AD$20-$BL$27</f>
        <v>0.72111794882183844</v>
      </c>
      <c r="Q218" s="10" cm="1">
        <f t="array" aca="1" ref="Q218" ca="1">SUMPRODUCT(J218:O218,TRANSPOSE(ES$20:ES$25))+$AD$20-$ES$27</f>
        <v>3.1745674524364684</v>
      </c>
      <c r="R218" s="10">
        <f ca="1">I218-Results!$E$5*H218</f>
        <v>3.9565152321962564</v>
      </c>
      <c r="S218" s="10" cm="1">
        <f t="array" aca="1" ref="S218" ca="1">SUMPRODUCT(J218:O218,TRANSPOSE(AR$28:AR$33))+$AD$20-$AC$26</f>
        <v>-6.8861991577588153</v>
      </c>
      <c r="T218" s="10">
        <f ca="1">SUMPRODUCT(J218:O218,Results!K$9:P$9)</f>
        <v>3.8374719683632215</v>
      </c>
      <c r="U218" s="10">
        <f ca="1">SUMPRODUCT(J218:O218,Results!K$9:P$9)+$AD$20-$AC$31</f>
        <v>3.9404883732490408</v>
      </c>
      <c r="V218" s="10">
        <f t="shared" ca="1" si="106"/>
        <v>11.550926731328087</v>
      </c>
      <c r="W218" s="10">
        <f t="shared" ca="1" si="107"/>
        <v>9.0974772277134566</v>
      </c>
      <c r="X218" s="10">
        <f t="shared" ca="1" si="108"/>
        <v>8.3155294479536686</v>
      </c>
      <c r="Y218" s="10">
        <f t="shared" ca="1" si="109"/>
        <v>19.158243837908742</v>
      </c>
      <c r="Z218" s="10">
        <f t="shared" ca="1" si="110"/>
        <v>1.1995730858608553</v>
      </c>
      <c r="AA218" s="10">
        <f t="shared" ca="1" si="111"/>
        <v>8.3315563069008842</v>
      </c>
    </row>
    <row r="219" spans="1:27">
      <c r="A219" s="6">
        <f ca="1">LN((RAND()^(-Results!$E$4))-1)</f>
        <v>-1.5550929349089659</v>
      </c>
      <c r="B219" s="6">
        <f ca="1">LN((RAND()^(-Results!$E$4))-1)</f>
        <v>-1.5836849555101711E-2</v>
      </c>
      <c r="C219" s="6">
        <f ca="1">LN((RAND()^(-Results!$E$4))-1)</f>
        <v>2.1720431349502287</v>
      </c>
      <c r="D219" s="6">
        <f ca="1">LN((RAND()^(-Results!$E$4))-1)</f>
        <v>0.473812959946735</v>
      </c>
      <c r="E219" s="6">
        <f ca="1">LN((RAND()^(-Results!$E$4))-1)</f>
        <v>0.74770578351682482</v>
      </c>
      <c r="F219" s="6">
        <f ca="1">LN((RAND()^(-Results!$E$4))-1)</f>
        <v>13.605164863564628</v>
      </c>
      <c r="G219" s="6">
        <f ca="1">LN((RAND()^(-Results!$E$4))-1)</f>
        <v>5.8496435104430136</v>
      </c>
      <c r="H219" s="6">
        <f t="shared" ca="1" si="105"/>
        <v>3.394102547236415</v>
      </c>
      <c r="I219" s="10">
        <f ca="1">SUMPRODUCT(J219:O219,Results!B$12:G$12)+Results!$E$5*H219</f>
        <v>-25.28135061665397</v>
      </c>
      <c r="J219" s="10">
        <f ca="1">SUMPRODUCT($A219:$F219,Results!$B$15:$G$15)</f>
        <v>1.4174838496410471</v>
      </c>
      <c r="K219" s="10">
        <f ca="1">SUMPRODUCT($A219:$F219,Results!$B$16:$G$16)</f>
        <v>66.617924561269419</v>
      </c>
      <c r="L219" s="10">
        <f ca="1">SUMPRODUCT($A219:$F219,Results!$B$17:$G$17)</f>
        <v>-18.166037219115211</v>
      </c>
      <c r="M219" s="10">
        <f ca="1">SUMPRODUCT($A219:$F219,Results!$B$18:$G$18)</f>
        <v>0.24580123744345972</v>
      </c>
      <c r="N219" s="10">
        <f ca="1">SUMPRODUCT($A219:$F219,Results!$B$19:$G$19)</f>
        <v>9.6360805833445689</v>
      </c>
      <c r="O219" s="10">
        <f ca="1">SUMPRODUCT($A219:$F219,Results!$B$20:$G$20)</f>
        <v>12.612516892261521</v>
      </c>
      <c r="P219" s="10" cm="1">
        <f t="array" aca="1" ref="P219" ca="1">SUMPRODUCT(J219:O219,TRANSPOSE(BL$20:BL$25))+$AD$20-$BL$27</f>
        <v>-42.009568779080375</v>
      </c>
      <c r="Q219" s="10" cm="1">
        <f t="array" aca="1" ref="Q219" ca="1">SUMPRODUCT(J219:O219,TRANSPOSE(ES$20:ES$25))+$AD$20-$ES$27</f>
        <v>-47.888867730033439</v>
      </c>
      <c r="R219" s="10">
        <f ca="1">I219-Results!$E$5*H219</f>
        <v>-45.645965900072461</v>
      </c>
      <c r="S219" s="10" cm="1">
        <f t="array" aca="1" ref="S219" ca="1">SUMPRODUCT(J219:O219,TRANSPOSE(AR$28:AR$33))+$AD$20-$AC$26</f>
        <v>-26.576842546462267</v>
      </c>
      <c r="T219" s="10">
        <f ca="1">SUMPRODUCT(J219:O219,Results!K$9:P$9)</f>
        <v>-47.556013674279292</v>
      </c>
      <c r="U219" s="10">
        <f ca="1">SUMPRODUCT(J219:O219,Results!K$9:P$9)+$AD$20-$AC$31</f>
        <v>-47.452997269393471</v>
      </c>
      <c r="V219" s="10">
        <f t="shared" ca="1" si="106"/>
        <v>16.728218162426405</v>
      </c>
      <c r="W219" s="10">
        <f t="shared" ca="1" si="107"/>
        <v>22.607517113379469</v>
      </c>
      <c r="X219" s="10">
        <f t="shared" ca="1" si="108"/>
        <v>20.364615283418491</v>
      </c>
      <c r="Y219" s="10">
        <f t="shared" ca="1" si="109"/>
        <v>1.2954919298082963</v>
      </c>
      <c r="Z219" s="10">
        <f t="shared" ca="1" si="110"/>
        <v>-36.353822210943036</v>
      </c>
      <c r="AA219" s="10">
        <f t="shared" ca="1" si="111"/>
        <v>22.171646652739501</v>
      </c>
    </row>
    <row r="220" spans="1:27">
      <c r="A220" s="6">
        <f ca="1">LN((RAND()^(-Results!$E$4))-1)</f>
        <v>4.9285399453950047</v>
      </c>
      <c r="B220" s="6">
        <f ca="1">LN((RAND()^(-Results!$E$4))-1)</f>
        <v>2.2588986687038117</v>
      </c>
      <c r="C220" s="6">
        <f ca="1">LN((RAND()^(-Results!$E$4))-1)</f>
        <v>-1.2371133479354615</v>
      </c>
      <c r="D220" s="6">
        <f ca="1">LN((RAND()^(-Results!$E$4))-1)</f>
        <v>3.4345739520185639</v>
      </c>
      <c r="E220" s="6">
        <f ca="1">LN((RAND()^(-Results!$E$4))-1)</f>
        <v>12.508419731579171</v>
      </c>
      <c r="F220" s="6">
        <f ca="1">LN((RAND()^(-Results!$E$4))-1)</f>
        <v>0.5243930765166297</v>
      </c>
      <c r="G220" s="6">
        <f ca="1">LN((RAND()^(-Results!$E$4))-1)</f>
        <v>8.4036559652543854</v>
      </c>
      <c r="H220" s="6">
        <f t="shared" ca="1" si="105"/>
        <v>5.9481150020477873</v>
      </c>
      <c r="I220" s="10">
        <f ca="1">SUMPRODUCT(J220:O220,Results!B$12:G$12)+Results!$E$5*H220</f>
        <v>36.669349419274994</v>
      </c>
      <c r="J220" s="10">
        <f ca="1">SUMPRODUCT($A220:$F220,Results!$B$15:$G$15)</f>
        <v>-5.8484020827591223</v>
      </c>
      <c r="K220" s="10">
        <f ca="1">SUMPRODUCT($A220:$F220,Results!$B$16:$G$16)</f>
        <v>34.344657104860175</v>
      </c>
      <c r="L220" s="10">
        <f ca="1">SUMPRODUCT($A220:$F220,Results!$B$17:$G$17)</f>
        <v>4.694419037455055</v>
      </c>
      <c r="M220" s="10">
        <f ca="1">SUMPRODUCT($A220:$F220,Results!$B$18:$G$18)</f>
        <v>0.21762449946395701</v>
      </c>
      <c r="N220" s="10">
        <f ca="1">SUMPRODUCT($A220:$F220,Results!$B$19:$G$19)</f>
        <v>28.650227825839487</v>
      </c>
      <c r="O220" s="10">
        <f ca="1">SUMPRODUCT($A220:$F220,Results!$B$20:$G$20)</f>
        <v>-6.0164892605884122</v>
      </c>
      <c r="P220" s="10" cm="1">
        <f t="array" aca="1" ref="P220" ca="1">SUMPRODUCT(J220:O220,TRANSPOSE(BL$20:BL$25))+$AD$20-$BL$27</f>
        <v>2.3571452436311269</v>
      </c>
      <c r="Q220" s="10" cm="1">
        <f t="array" aca="1" ref="Q220" ca="1">SUMPRODUCT(J220:O220,TRANSPOSE(ES$20:ES$25))+$AD$20-$ES$27</f>
        <v>2.5554836735500555</v>
      </c>
      <c r="R220" s="10">
        <f ca="1">I220-Results!$E$5*H220</f>
        <v>0.98065940698826637</v>
      </c>
      <c r="S220" s="10" cm="1">
        <f t="array" aca="1" ref="S220" ca="1">SUMPRODUCT(J220:O220,TRANSPOSE(AR$28:AR$33))+$AD$20-$AC$26</f>
        <v>-8.3542870389730712</v>
      </c>
      <c r="T220" s="10">
        <f ca="1">SUMPRODUCT(J220:O220,Results!K$9:P$9)</f>
        <v>0.89181980719457332</v>
      </c>
      <c r="U220" s="10">
        <f ca="1">SUMPRODUCT(J220:O220,Results!K$9:P$9)+$AD$20-$AC$31</f>
        <v>0.99483621208039175</v>
      </c>
      <c r="V220" s="10">
        <f t="shared" ca="1" si="106"/>
        <v>34.31220417564387</v>
      </c>
      <c r="W220" s="10">
        <f t="shared" ca="1" si="107"/>
        <v>34.113865745724937</v>
      </c>
      <c r="X220" s="10">
        <f t="shared" ca="1" si="108"/>
        <v>35.688690012286727</v>
      </c>
      <c r="Y220" s="10">
        <f t="shared" ca="1" si="109"/>
        <v>45.023636458248063</v>
      </c>
      <c r="Z220" s="10">
        <f t="shared" ca="1" si="110"/>
        <v>25.596877824985924</v>
      </c>
      <c r="AA220" s="10">
        <f t="shared" ca="1" si="111"/>
        <v>35.6745132071946</v>
      </c>
    </row>
    <row r="221" spans="1:27">
      <c r="A221" s="6">
        <f ca="1">LN((RAND()^(-Results!$E$4))-1)</f>
        <v>3.9295622966481307</v>
      </c>
      <c r="B221" s="6">
        <f ca="1">LN((RAND()^(-Results!$E$4))-1)</f>
        <v>11.447126957183574</v>
      </c>
      <c r="C221" s="6">
        <f ca="1">LN((RAND()^(-Results!$E$4))-1)</f>
        <v>-0.64270038913577654</v>
      </c>
      <c r="D221" s="6">
        <f ca="1">LN((RAND()^(-Results!$E$4))-1)</f>
        <v>2.5911364505876624</v>
      </c>
      <c r="E221" s="6">
        <f ca="1">LN((RAND()^(-Results!$E$4))-1)</f>
        <v>-0.26690075045987449</v>
      </c>
      <c r="F221" s="6">
        <f ca="1">LN((RAND()^(-Results!$E$4))-1)</f>
        <v>8.9442708034426721E-2</v>
      </c>
      <c r="G221" s="6">
        <f ca="1">LN((RAND()^(-Results!$E$4))-1)</f>
        <v>1.6049716709484874</v>
      </c>
      <c r="H221" s="6">
        <f t="shared" ca="1" si="105"/>
        <v>-0.85056929225811118</v>
      </c>
      <c r="I221" s="10">
        <f ca="1">SUMPRODUCT(J221:O221,Results!B$12:G$12)+Results!$E$5*H221</f>
        <v>76.410461428187887</v>
      </c>
      <c r="J221" s="10">
        <f ca="1">SUMPRODUCT($A221:$F221,Results!$B$15:$G$15)</f>
        <v>33.431013682091006</v>
      </c>
      <c r="K221" s="10">
        <f ca="1">SUMPRODUCT($A221:$F221,Results!$B$16:$G$16)</f>
        <v>-2.2670034924756211</v>
      </c>
      <c r="L221" s="10">
        <f ca="1">SUMPRODUCT($A221:$F221,Results!$B$17:$G$17)</f>
        <v>27.290742233061557</v>
      </c>
      <c r="M221" s="10">
        <f ca="1">SUMPRODUCT($A221:$F221,Results!$B$18:$G$18)</f>
        <v>6.8284289091408406</v>
      </c>
      <c r="N221" s="10">
        <f ca="1">SUMPRODUCT($A221:$F221,Results!$B$19:$G$19)</f>
        <v>-46.044087882717932</v>
      </c>
      <c r="O221" s="10">
        <f ca="1">SUMPRODUCT($A221:$F221,Results!$B$20:$G$20)</f>
        <v>-6.3910907691371746</v>
      </c>
      <c r="P221" s="10" cm="1">
        <f t="array" aca="1" ref="P221" ca="1">SUMPRODUCT(J221:O221,TRANSPOSE(BL$20:BL$25))+$AD$20-$BL$27</f>
        <v>82.280514106838964</v>
      </c>
      <c r="Q221" s="10" cm="1">
        <f t="array" aca="1" ref="Q221" ca="1">SUMPRODUCT(J221:O221,TRANSPOSE(ES$20:ES$25))+$AD$20-$ES$27</f>
        <v>82.727830385734094</v>
      </c>
      <c r="R221" s="10">
        <f ca="1">I221-Results!$E$5*H221</f>
        <v>81.513877181736547</v>
      </c>
      <c r="S221" s="10" cm="1">
        <f t="array" aca="1" ref="S221" ca="1">SUMPRODUCT(J221:O221,TRANSPOSE(AR$28:AR$33))+$AD$20-$AC$26</f>
        <v>80.69295101742955</v>
      </c>
      <c r="T221" s="10">
        <f ca="1">SUMPRODUCT(J221:O221,Results!K$9:P$9)</f>
        <v>82.582178680349216</v>
      </c>
      <c r="U221" s="10">
        <f ca="1">SUMPRODUCT(J221:O221,Results!K$9:P$9)+$AD$20-$AC$31</f>
        <v>82.685195085235037</v>
      </c>
      <c r="V221" s="10">
        <f t="shared" ca="1" si="106"/>
        <v>-5.8700526786510778</v>
      </c>
      <c r="W221" s="10">
        <f t="shared" ca="1" si="107"/>
        <v>-6.3173689575462078</v>
      </c>
      <c r="X221" s="10">
        <f t="shared" ca="1" si="108"/>
        <v>-5.1034157535486599</v>
      </c>
      <c r="Y221" s="10">
        <f t="shared" ca="1" si="109"/>
        <v>-4.2824895892416635</v>
      </c>
      <c r="Z221" s="10">
        <f t="shared" ca="1" si="110"/>
        <v>65.337989833898817</v>
      </c>
      <c r="AA221" s="10">
        <f t="shared" ca="1" si="111"/>
        <v>-6.2747336570471504</v>
      </c>
    </row>
    <row r="222" spans="1:27">
      <c r="A222" s="6">
        <f ca="1">LN((RAND()^(-Results!$E$4))-1)</f>
        <v>5.4694623960376658</v>
      </c>
      <c r="B222" s="6">
        <f ca="1">LN((RAND()^(-Results!$E$4))-1)</f>
        <v>1.2527506620219639</v>
      </c>
      <c r="C222" s="6">
        <f ca="1">LN((RAND()^(-Results!$E$4))-1)</f>
        <v>3.0575201233079876</v>
      </c>
      <c r="D222" s="6">
        <f ca="1">LN((RAND()^(-Results!$E$4))-1)</f>
        <v>4.0572184141789176</v>
      </c>
      <c r="E222" s="6">
        <f ca="1">LN((RAND()^(-Results!$E$4))-1)</f>
        <v>4.4466677250802027</v>
      </c>
      <c r="F222" s="6">
        <f ca="1">LN((RAND()^(-Results!$E$4))-1)</f>
        <v>3.4469040327563447</v>
      </c>
      <c r="G222" s="6">
        <f ca="1">LN((RAND()^(-Results!$E$4))-1)</f>
        <v>0.65731921672637739</v>
      </c>
      <c r="H222" s="6">
        <f t="shared" ca="1" si="105"/>
        <v>-1.798221746480221</v>
      </c>
      <c r="I222" s="10">
        <f ca="1">SUMPRODUCT(J222:O222,Results!B$12:G$12)+Results!$E$5*H222</f>
        <v>-6.9142540652073095</v>
      </c>
      <c r="J222" s="10">
        <f ca="1">SUMPRODUCT($A222:$F222,Results!$B$15:$G$15)</f>
        <v>9.7091049764508988</v>
      </c>
      <c r="K222" s="10">
        <f ca="1">SUMPRODUCT($A222:$F222,Results!$B$16:$G$16)</f>
        <v>40.287157417660644</v>
      </c>
      <c r="L222" s="10">
        <f ca="1">SUMPRODUCT($A222:$F222,Results!$B$17:$G$17)</f>
        <v>5.9123722811211454</v>
      </c>
      <c r="M222" s="10">
        <f ca="1">SUMPRODUCT($A222:$F222,Results!$B$18:$G$18)</f>
        <v>-3.4554539848436581</v>
      </c>
      <c r="N222" s="10">
        <f ca="1">SUMPRODUCT($A222:$F222,Results!$B$19:$G$19)</f>
        <v>16.256126246240747</v>
      </c>
      <c r="O222" s="10">
        <f ca="1">SUMPRODUCT($A222:$F222,Results!$B$20:$G$20)</f>
        <v>12.137073274017006</v>
      </c>
      <c r="P222" s="10" cm="1">
        <f t="array" aca="1" ref="P222" ca="1">SUMPRODUCT(J222:O222,TRANSPOSE(BL$20:BL$25))+$AD$20-$BL$27</f>
        <v>2.2266895274163936</v>
      </c>
      <c r="Q222" s="10" cm="1">
        <f t="array" aca="1" ref="Q222" ca="1">SUMPRODUCT(J222:O222,TRANSPOSE(ES$20:ES$25))+$AD$20-$ES$27</f>
        <v>3.3745365630784843</v>
      </c>
      <c r="R222" s="10">
        <f ca="1">I222-Results!$E$5*H222</f>
        <v>3.8750764136740159</v>
      </c>
      <c r="S222" s="10" cm="1">
        <f t="array" aca="1" ref="S222" ca="1">SUMPRODUCT(J222:O222,TRANSPOSE(AR$28:AR$33))+$AD$20-$AC$26</f>
        <v>-3.8819027800141575</v>
      </c>
      <c r="T222" s="10">
        <f ca="1">SUMPRODUCT(J222:O222,Results!K$9:P$9)</f>
        <v>3.2753453333075893</v>
      </c>
      <c r="U222" s="10">
        <f ca="1">SUMPRODUCT(J222:O222,Results!K$9:P$9)+$AD$20-$AC$31</f>
        <v>3.3783617381934086</v>
      </c>
      <c r="V222" s="10">
        <f t="shared" ca="1" si="106"/>
        <v>-9.140943592623703</v>
      </c>
      <c r="W222" s="10">
        <f t="shared" ca="1" si="107"/>
        <v>-10.288790628285794</v>
      </c>
      <c r="X222" s="10">
        <f t="shared" ca="1" si="108"/>
        <v>-10.789330478881325</v>
      </c>
      <c r="Y222" s="10">
        <f t="shared" ca="1" si="109"/>
        <v>-3.032351285193152</v>
      </c>
      <c r="Z222" s="10">
        <f t="shared" ca="1" si="110"/>
        <v>-17.986725659496379</v>
      </c>
      <c r="AA222" s="10">
        <f t="shared" ca="1" si="111"/>
        <v>-10.292615803400718</v>
      </c>
    </row>
    <row r="223" spans="1:27">
      <c r="A223" s="6">
        <f ca="1">LN((RAND()^(-Results!$E$4))-1)</f>
        <v>1.0945863974095376</v>
      </c>
      <c r="B223" s="6">
        <f ca="1">LN((RAND()^(-Results!$E$4))-1)</f>
        <v>6.3498501630726505</v>
      </c>
      <c r="C223" s="6">
        <f ca="1">LN((RAND()^(-Results!$E$4))-1)</f>
        <v>4.7011561063826166</v>
      </c>
      <c r="D223" s="6">
        <f ca="1">LN((RAND()^(-Results!$E$4))-1)</f>
        <v>1.9159910249901622</v>
      </c>
      <c r="E223" s="6">
        <f ca="1">LN((RAND()^(-Results!$E$4))-1)</f>
        <v>0.20324201569626668</v>
      </c>
      <c r="F223" s="6">
        <f ca="1">LN((RAND()^(-Results!$E$4))-1)</f>
        <v>4.9208880821217553</v>
      </c>
      <c r="G223" s="6">
        <f ca="1">LN((RAND()^(-Results!$E$4))-1)</f>
        <v>5.4649416711219301</v>
      </c>
      <c r="H223" s="6">
        <f t="shared" ca="1" si="105"/>
        <v>3.0094007079153315</v>
      </c>
      <c r="I223" s="10">
        <f ca="1">SUMPRODUCT(J223:O223,Results!B$12:G$12)+Results!$E$5*H223</f>
        <v>50.194792976742939</v>
      </c>
      <c r="J223" s="10">
        <f ca="1">SUMPRODUCT($A223:$F223,Results!$B$15:$G$15)</f>
        <v>27.912363998949576</v>
      </c>
      <c r="K223" s="10">
        <f ca="1">SUMPRODUCT($A223:$F223,Results!$B$16:$G$16)</f>
        <v>23.542494103853404</v>
      </c>
      <c r="L223" s="10">
        <f ca="1">SUMPRODUCT($A223:$F223,Results!$B$17:$G$17)</f>
        <v>9.2760670820077955</v>
      </c>
      <c r="M223" s="10">
        <f ca="1">SUMPRODUCT($A223:$F223,Results!$B$18:$G$18)</f>
        <v>6.1537542574377726</v>
      </c>
      <c r="N223" s="10">
        <f ca="1">SUMPRODUCT($A223:$F223,Results!$B$19:$G$19)</f>
        <v>-23.689177545339749</v>
      </c>
      <c r="O223" s="10">
        <f ca="1">SUMPRODUCT($A223:$F223,Results!$B$20:$G$20)</f>
        <v>7.0087218455037075</v>
      </c>
      <c r="P223" s="10" cm="1">
        <f t="array" aca="1" ref="P223" ca="1">SUMPRODUCT(J223:O223,TRANSPOSE(BL$20:BL$25))+$AD$20-$BL$27</f>
        <v>34.101310496975628</v>
      </c>
      <c r="Q223" s="10" cm="1">
        <f t="array" aca="1" ref="Q223" ca="1">SUMPRODUCT(J223:O223,TRANSPOSE(ES$20:ES$25))+$AD$20-$ES$27</f>
        <v>32.40974568142434</v>
      </c>
      <c r="R223" s="10">
        <f ca="1">I223-Results!$E$5*H223</f>
        <v>32.138388729250948</v>
      </c>
      <c r="S223" s="10" cm="1">
        <f t="array" aca="1" ref="S223" ca="1">SUMPRODUCT(J223:O223,TRANSPOSE(AR$28:AR$33))+$AD$20-$AC$26</f>
        <v>42.272548042404011</v>
      </c>
      <c r="T223" s="10">
        <f ca="1">SUMPRODUCT(J223:O223,Results!K$9:P$9)</f>
        <v>32.495985984141313</v>
      </c>
      <c r="U223" s="10">
        <f ca="1">SUMPRODUCT(J223:O223,Results!K$9:P$9)+$AD$20-$AC$31</f>
        <v>32.599002389027135</v>
      </c>
      <c r="V223" s="10">
        <f t="shared" ca="1" si="106"/>
        <v>16.09348247976731</v>
      </c>
      <c r="W223" s="10">
        <f t="shared" ca="1" si="107"/>
        <v>17.785047295318599</v>
      </c>
      <c r="X223" s="10">
        <f t="shared" ca="1" si="108"/>
        <v>18.05640424749199</v>
      </c>
      <c r="Y223" s="10">
        <f t="shared" ca="1" si="109"/>
        <v>7.9222449343389272</v>
      </c>
      <c r="Z223" s="10">
        <f t="shared" ca="1" si="110"/>
        <v>39.122321382453869</v>
      </c>
      <c r="AA223" s="10">
        <f t="shared" ca="1" si="111"/>
        <v>17.595790587715804</v>
      </c>
    </row>
    <row r="224" spans="1:27">
      <c r="A224" s="6">
        <f ca="1">LN((RAND()^(-Results!$E$4))-1)</f>
        <v>6.2938545492831874</v>
      </c>
      <c r="B224" s="6">
        <f ca="1">LN((RAND()^(-Results!$E$4))-1)</f>
        <v>2.6318526812892733</v>
      </c>
      <c r="C224" s="6">
        <f ca="1">LN((RAND()^(-Results!$E$4))-1)</f>
        <v>2.4500417497342286</v>
      </c>
      <c r="D224" s="6">
        <f ca="1">LN((RAND()^(-Results!$E$4))-1)</f>
        <v>6.8465892079221202</v>
      </c>
      <c r="E224" s="6">
        <f ca="1">LN((RAND()^(-Results!$E$4))-1)</f>
        <v>4.6286942287301649</v>
      </c>
      <c r="F224" s="6">
        <f ca="1">LN((RAND()^(-Results!$E$4))-1)</f>
        <v>2.4676937485275965</v>
      </c>
      <c r="G224" s="6">
        <f ca="1">LN((RAND()^(-Results!$E$4))-1)</f>
        <v>1.5146843209828957</v>
      </c>
      <c r="H224" s="6">
        <f t="shared" ca="1" si="105"/>
        <v>-0.9408566422237028</v>
      </c>
      <c r="I224" s="10">
        <f ca="1">SUMPRODUCT(J224:O224,Results!B$12:G$12)+Results!$E$5*H224</f>
        <v>-0.49673307158443514</v>
      </c>
      <c r="J224" s="10">
        <f ca="1">SUMPRODUCT($A224:$F224,Results!$B$15:$G$15)</f>
        <v>8.0598589081302077</v>
      </c>
      <c r="K224" s="10">
        <f ca="1">SUMPRODUCT($A224:$F224,Results!$B$16:$G$16)</f>
        <v>32.367976841670824</v>
      </c>
      <c r="L224" s="10">
        <f ca="1">SUMPRODUCT($A224:$F224,Results!$B$17:$G$17)</f>
        <v>11.976516436704994</v>
      </c>
      <c r="M224" s="10">
        <f ca="1">SUMPRODUCT($A224:$F224,Results!$B$18:$G$18)</f>
        <v>-7.0392504009064378</v>
      </c>
      <c r="N224" s="10">
        <f ca="1">SUMPRODUCT($A224:$F224,Results!$B$19:$G$19)</f>
        <v>13.127328156245175</v>
      </c>
      <c r="O224" s="10">
        <f ca="1">SUMPRODUCT($A224:$F224,Results!$B$20:$G$20)</f>
        <v>20.142034627511649</v>
      </c>
      <c r="P224" s="10" cm="1">
        <f t="array" aca="1" ref="P224" ca="1">SUMPRODUCT(J224:O224,TRANSPOSE(BL$20:BL$25))+$AD$20-$BL$27</f>
        <v>2.842880076514998</v>
      </c>
      <c r="Q224" s="10" cm="1">
        <f t="array" aca="1" ref="Q224" ca="1">SUMPRODUCT(J224:O224,TRANSPOSE(ES$20:ES$25))+$AD$20-$ES$27</f>
        <v>4.4988333437187009</v>
      </c>
      <c r="R224" s="10">
        <f ca="1">I224-Results!$E$5*H224</f>
        <v>5.1484067817577817</v>
      </c>
      <c r="S224" s="10" cm="1">
        <f t="array" aca="1" ref="S224" ca="1">SUMPRODUCT(J224:O224,TRANSPOSE(AR$28:AR$33))+$AD$20-$AC$26</f>
        <v>-5.4729022711129227</v>
      </c>
      <c r="T224" s="10">
        <f ca="1">SUMPRODUCT(J224:O224,Results!K$9:P$9)</f>
        <v>4.2355624105360192</v>
      </c>
      <c r="U224" s="10">
        <f ca="1">SUMPRODUCT(J224:O224,Results!K$9:P$9)+$AD$20-$AC$31</f>
        <v>4.3385788154218385</v>
      </c>
      <c r="V224" s="10">
        <f t="shared" ca="1" si="106"/>
        <v>-3.3396131480994331</v>
      </c>
      <c r="W224" s="10">
        <f t="shared" ca="1" si="107"/>
        <v>-4.9955664153031361</v>
      </c>
      <c r="X224" s="10">
        <f t="shared" ca="1" si="108"/>
        <v>-5.6451398533422168</v>
      </c>
      <c r="Y224" s="10">
        <f t="shared" ca="1" si="109"/>
        <v>4.9761691995284876</v>
      </c>
      <c r="Z224" s="10">
        <f t="shared" ca="1" si="110"/>
        <v>-11.569204665873505</v>
      </c>
      <c r="AA224" s="10">
        <f t="shared" ca="1" si="111"/>
        <v>-4.8353118870062737</v>
      </c>
    </row>
    <row r="225" spans="1:27">
      <c r="A225" s="6">
        <f ca="1">LN((RAND()^(-Results!$E$4))-1)</f>
        <v>2.8060429443903878</v>
      </c>
      <c r="B225" s="6">
        <f ca="1">LN((RAND()^(-Results!$E$4))-1)</f>
        <v>5.6984202254677054</v>
      </c>
      <c r="C225" s="6">
        <f ca="1">LN((RAND()^(-Results!$E$4))-1)</f>
        <v>3.3017922854928288</v>
      </c>
      <c r="D225" s="6">
        <f ca="1">LN((RAND()^(-Results!$E$4))-1)</f>
        <v>-0.75670989937498112</v>
      </c>
      <c r="E225" s="6">
        <f ca="1">LN((RAND()^(-Results!$E$4))-1)</f>
        <v>-1.7242196265337488</v>
      </c>
      <c r="F225" s="6">
        <f ca="1">LN((RAND()^(-Results!$E$4))-1)</f>
        <v>0.44742543724096406</v>
      </c>
      <c r="G225" s="6">
        <f ca="1">LN((RAND()^(-Results!$E$4))-1)</f>
        <v>0.85481601180148059</v>
      </c>
      <c r="H225" s="6">
        <f t="shared" ca="1" si="105"/>
        <v>-1.6007249514051178</v>
      </c>
      <c r="I225" s="10">
        <f ca="1">SUMPRODUCT(J225:O225,Results!B$12:G$12)+Results!$E$5*H225</f>
        <v>51.895964451107517</v>
      </c>
      <c r="J225" s="10">
        <f ca="1">SUMPRODUCT($A225:$F225,Results!$B$15:$G$15)</f>
        <v>32.731305705139306</v>
      </c>
      <c r="K225" s="10">
        <f ca="1">SUMPRODUCT($A225:$F225,Results!$B$16:$G$16)</f>
        <v>7.0560573814140817</v>
      </c>
      <c r="L225" s="10">
        <f ca="1">SUMPRODUCT($A225:$F225,Results!$B$17:$G$17)</f>
        <v>14.936354374487436</v>
      </c>
      <c r="M225" s="10">
        <f ca="1">SUMPRODUCT($A225:$F225,Results!$B$18:$G$18)</f>
        <v>8.000373095804699</v>
      </c>
      <c r="N225" s="10">
        <f ca="1">SUMPRODUCT($A225:$F225,Results!$B$19:$G$19)</f>
        <v>-28.188779116416161</v>
      </c>
      <c r="O225" s="10">
        <f ca="1">SUMPRODUCT($A225:$F225,Results!$B$20:$G$20)</f>
        <v>-6.6743373426966333</v>
      </c>
      <c r="P225" s="10" cm="1">
        <f t="array" aca="1" ref="P225" ca="1">SUMPRODUCT(J225:O225,TRANSPOSE(BL$20:BL$25))+$AD$20-$BL$27</f>
        <v>61.073995926505404</v>
      </c>
      <c r="Q225" s="10" cm="1">
        <f t="array" aca="1" ref="Q225" ca="1">SUMPRODUCT(J225:O225,TRANSPOSE(ES$20:ES$25))+$AD$20-$ES$27</f>
        <v>62.301643252092276</v>
      </c>
      <c r="R225" s="10">
        <f ca="1">I225-Results!$E$5*H225</f>
        <v>61.50031415953822</v>
      </c>
      <c r="S225" s="10" cm="1">
        <f t="array" aca="1" ref="S225" ca="1">SUMPRODUCT(J225:O225,TRANSPOSE(AR$28:AR$33))+$AD$20-$AC$26</f>
        <v>61.748747744031348</v>
      </c>
      <c r="T225" s="10">
        <f ca="1">SUMPRODUCT(J225:O225,Results!K$9:P$9)</f>
        <v>62.810531216952953</v>
      </c>
      <c r="U225" s="10">
        <f ca="1">SUMPRODUCT(J225:O225,Results!K$9:P$9)+$AD$20-$AC$31</f>
        <v>62.913547621838774</v>
      </c>
      <c r="V225" s="10">
        <f t="shared" ca="1" si="106"/>
        <v>-9.1780314753978871</v>
      </c>
      <c r="W225" s="10">
        <f t="shared" ca="1" si="107"/>
        <v>-10.405678800984759</v>
      </c>
      <c r="X225" s="10">
        <f t="shared" ca="1" si="108"/>
        <v>-9.6043497084307035</v>
      </c>
      <c r="Y225" s="10">
        <f t="shared" ca="1" si="109"/>
        <v>-9.8527832929238315</v>
      </c>
      <c r="Z225" s="10">
        <f t="shared" ca="1" si="110"/>
        <v>40.823492856818447</v>
      </c>
      <c r="AA225" s="10">
        <f t="shared" ca="1" si="111"/>
        <v>-11.017583170731257</v>
      </c>
    </row>
    <row r="226" spans="1:27">
      <c r="A226" s="6">
        <f ca="1">LN((RAND()^(-Results!$E$4))-1)</f>
        <v>2.7956140607025439</v>
      </c>
      <c r="B226" s="6">
        <f ca="1">LN((RAND()^(-Results!$E$4))-1)</f>
        <v>13.211101752448606</v>
      </c>
      <c r="C226" s="6">
        <f ca="1">LN((RAND()^(-Results!$E$4))-1)</f>
        <v>3.5209026352149619</v>
      </c>
      <c r="D226" s="6">
        <f ca="1">LN((RAND()^(-Results!$E$4))-1)</f>
        <v>1.0447762488889132</v>
      </c>
      <c r="E226" s="6">
        <f ca="1">LN((RAND()^(-Results!$E$4))-1)</f>
        <v>-0.33859081599467861</v>
      </c>
      <c r="F226" s="6">
        <f ca="1">LN((RAND()^(-Results!$E$4))-1)</f>
        <v>-0.8003165590502338</v>
      </c>
      <c r="G226" s="6">
        <f ca="1">LN((RAND()^(-Results!$E$4))-1)</f>
        <v>4.7093234984753352</v>
      </c>
      <c r="H226" s="6">
        <f t="shared" ca="1" si="105"/>
        <v>2.2537825352687366</v>
      </c>
      <c r="I226" s="10">
        <f ca="1">SUMPRODUCT(J226:O226,Results!B$12:G$12)+Results!$E$5*H226</f>
        <v>118.61089751050594</v>
      </c>
      <c r="J226" s="10">
        <f ca="1">SUMPRODUCT($A226:$F226,Results!$B$15:$G$15)</f>
        <v>49.454395450214868</v>
      </c>
      <c r="K226" s="10">
        <f ca="1">SUMPRODUCT($A226:$F226,Results!$B$16:$G$16)</f>
        <v>-7.4641835225413615</v>
      </c>
      <c r="L226" s="10">
        <f ca="1">SUMPRODUCT($A226:$F226,Results!$B$17:$G$17)</f>
        <v>30.454304795805118</v>
      </c>
      <c r="M226" s="10">
        <f ca="1">SUMPRODUCT($A226:$F226,Results!$B$18:$G$18)</f>
        <v>14.313850404998977</v>
      </c>
      <c r="N226" s="10">
        <f ca="1">SUMPRODUCT($A226:$F226,Results!$B$19:$G$19)</f>
        <v>-58.974658359768945</v>
      </c>
      <c r="O226" s="10">
        <f ca="1">SUMPRODUCT($A226:$F226,Results!$B$20:$G$20)</f>
        <v>-10.357481731780281</v>
      </c>
      <c r="P226" s="10" cm="1">
        <f t="array" aca="1" ref="P226" ca="1">SUMPRODUCT(J226:O226,TRANSPOSE(BL$20:BL$25))+$AD$20-$BL$27</f>
        <v>107.1928846398344</v>
      </c>
      <c r="Q226" s="10" cm="1">
        <f t="array" aca="1" ref="Q226" ca="1">SUMPRODUCT(J226:O226,TRANSPOSE(ES$20:ES$25))+$AD$20-$ES$27</f>
        <v>107.57416247048791</v>
      </c>
      <c r="R226" s="10">
        <f ca="1">I226-Results!$E$5*H226</f>
        <v>105.08820229889352</v>
      </c>
      <c r="S226" s="10" cm="1">
        <f t="array" aca="1" ref="S226" ca="1">SUMPRODUCT(J226:O226,TRANSPOSE(AR$28:AR$33))+$AD$20-$AC$26</f>
        <v>110.5302664700462</v>
      </c>
      <c r="T226" s="10">
        <f ca="1">SUMPRODUCT(J226:O226,Results!K$9:P$9)</f>
        <v>107.37473350376607</v>
      </c>
      <c r="U226" s="10">
        <f ca="1">SUMPRODUCT(J226:O226,Results!K$9:P$9)+$AD$20-$AC$31</f>
        <v>107.47774990865189</v>
      </c>
      <c r="V226" s="10">
        <f t="shared" ca="1" si="106"/>
        <v>11.418012870671532</v>
      </c>
      <c r="W226" s="10">
        <f t="shared" ca="1" si="107"/>
        <v>11.03673504001803</v>
      </c>
      <c r="X226" s="10">
        <f t="shared" ca="1" si="108"/>
        <v>13.522695211612415</v>
      </c>
      <c r="Y226" s="10">
        <f t="shared" ca="1" si="109"/>
        <v>8.0806310404597355</v>
      </c>
      <c r="Z226" s="10">
        <f t="shared" ca="1" si="110"/>
        <v>107.53842591621687</v>
      </c>
      <c r="AA226" s="10">
        <f t="shared" ca="1" si="111"/>
        <v>11.133147601854049</v>
      </c>
    </row>
    <row r="227" spans="1:27">
      <c r="A227" s="6">
        <f ca="1">LN((RAND()^(-Results!$E$4))-1)</f>
        <v>-4.7948061092050178</v>
      </c>
      <c r="B227" s="6">
        <f ca="1">LN((RAND()^(-Results!$E$4))-1)</f>
        <v>5.3709760443737169</v>
      </c>
      <c r="C227" s="6">
        <f ca="1">LN((RAND()^(-Results!$E$4))-1)</f>
        <v>5.8744245860148459</v>
      </c>
      <c r="D227" s="6">
        <f ca="1">LN((RAND()^(-Results!$E$4))-1)</f>
        <v>0.92265682319413722</v>
      </c>
      <c r="E227" s="6">
        <f ca="1">LN((RAND()^(-Results!$E$4))-1)</f>
        <v>11.801777525560865</v>
      </c>
      <c r="F227" s="6">
        <f ca="1">LN((RAND()^(-Results!$E$4))-1)</f>
        <v>8.1630677017061632</v>
      </c>
      <c r="G227" s="6">
        <f ca="1">LN((RAND()^(-Results!$E$4))-1)</f>
        <v>1.2198111566332974</v>
      </c>
      <c r="H227" s="6">
        <f t="shared" ca="1" si="105"/>
        <v>-1.2357298065733011</v>
      </c>
      <c r="I227" s="10">
        <f ca="1">SUMPRODUCT(J227:O227,Results!B$12:G$12)+Results!$E$5*H227</f>
        <v>-27.725898597228483</v>
      </c>
      <c r="J227" s="10">
        <f ca="1">SUMPRODUCT($A227:$F227,Results!$B$15:$G$15)</f>
        <v>7.5304353154729595</v>
      </c>
      <c r="K227" s="10">
        <f ca="1">SUMPRODUCT($A227:$F227,Results!$B$16:$G$16)</f>
        <v>42.943948985045829</v>
      </c>
      <c r="L227" s="10">
        <f ca="1">SUMPRODUCT($A227:$F227,Results!$B$17:$G$17)</f>
        <v>-10.637455100193298</v>
      </c>
      <c r="M227" s="10">
        <f ca="1">SUMPRODUCT($A227:$F227,Results!$B$18:$G$18)</f>
        <v>14.295348518359836</v>
      </c>
      <c r="N227" s="10">
        <f ca="1">SUMPRODUCT($A227:$F227,Results!$B$19:$G$19)</f>
        <v>2.0975245933146986</v>
      </c>
      <c r="O227" s="10">
        <f ca="1">SUMPRODUCT($A227:$F227,Results!$B$20:$G$20)</f>
        <v>-0.84328833720510143</v>
      </c>
      <c r="P227" s="10" cm="1">
        <f t="array" aca="1" ref="P227" ca="1">SUMPRODUCT(J227:O227,TRANSPOSE(BL$20:BL$25))+$AD$20-$BL$27</f>
        <v>-10.225755252255469</v>
      </c>
      <c r="Q227" s="10" cm="1">
        <f t="array" aca="1" ref="Q227" ca="1">SUMPRODUCT(J227:O227,TRANSPOSE(ES$20:ES$25))+$AD$20-$ES$27</f>
        <v>-17.779760304382574</v>
      </c>
      <c r="R227" s="10">
        <f ca="1">I227-Results!$E$5*H227</f>
        <v>-20.311519757788677</v>
      </c>
      <c r="S227" s="10" cm="1">
        <f t="array" aca="1" ref="S227" ca="1">SUMPRODUCT(J227:O227,TRANSPOSE(AR$28:AR$33))+$AD$20-$AC$26</f>
        <v>10.195840859494892</v>
      </c>
      <c r="T227" s="10">
        <f ca="1">SUMPRODUCT(J227:O227,Results!K$9:P$9)</f>
        <v>-19.872824254086723</v>
      </c>
      <c r="U227" s="10">
        <f ca="1">SUMPRODUCT(J227:O227,Results!K$9:P$9)+$AD$20-$AC$31</f>
        <v>-19.769807849200902</v>
      </c>
      <c r="V227" s="10">
        <f t="shared" ca="1" si="106"/>
        <v>-17.500143344973011</v>
      </c>
      <c r="W227" s="10">
        <f t="shared" ca="1" si="107"/>
        <v>-9.9461382928459088</v>
      </c>
      <c r="X227" s="10">
        <f t="shared" ca="1" si="108"/>
        <v>-7.4143788394398058</v>
      </c>
      <c r="Y227" s="10">
        <f t="shared" ca="1" si="109"/>
        <v>-37.921739456723373</v>
      </c>
      <c r="Z227" s="10">
        <f t="shared" ca="1" si="110"/>
        <v>-38.798370191517549</v>
      </c>
      <c r="AA227" s="10">
        <f t="shared" ca="1" si="111"/>
        <v>-7.9560907480275809</v>
      </c>
    </row>
    <row r="228" spans="1:27">
      <c r="A228" s="6">
        <f ca="1">LN((RAND()^(-Results!$E$4))-1)</f>
        <v>-0.78130985398671426</v>
      </c>
      <c r="B228" s="6">
        <f ca="1">LN((RAND()^(-Results!$E$4))-1)</f>
        <v>1.5145087198649612</v>
      </c>
      <c r="C228" s="6">
        <f ca="1">LN((RAND()^(-Results!$E$4))-1)</f>
        <v>3.0607684430742488</v>
      </c>
      <c r="D228" s="6">
        <f ca="1">LN((RAND()^(-Results!$E$4))-1)</f>
        <v>-2.3901980933823612</v>
      </c>
      <c r="E228" s="6">
        <f ca="1">LN((RAND()^(-Results!$E$4))-1)</f>
        <v>4.4124596844872048</v>
      </c>
      <c r="F228" s="6">
        <f ca="1">LN((RAND()^(-Results!$E$4))-1)</f>
        <v>0.5533469924499107</v>
      </c>
      <c r="G228" s="6">
        <f ca="1">LN((RAND()^(-Results!$E$4))-1)</f>
        <v>2.3302845580334028</v>
      </c>
      <c r="H228" s="6">
        <f t="shared" ca="1" si="105"/>
        <v>-0.1252564051731957</v>
      </c>
      <c r="I228" s="10">
        <f ca="1">SUMPRODUCT(J228:O228,Results!B$12:G$12)+Results!$E$5*H228</f>
        <v>14.69023931670367</v>
      </c>
      <c r="J228" s="10">
        <f ca="1">SUMPRODUCT($A228:$F228,Results!$B$15:$G$15)</f>
        <v>10.667699181503075</v>
      </c>
      <c r="K228" s="10">
        <f ca="1">SUMPRODUCT($A228:$F228,Results!$B$16:$G$16)</f>
        <v>12.249864263050169</v>
      </c>
      <c r="L228" s="10">
        <f ca="1">SUMPRODUCT($A228:$F228,Results!$B$17:$G$17)</f>
        <v>-1.7940704189969123</v>
      </c>
      <c r="M228" s="10">
        <f ca="1">SUMPRODUCT($A228:$F228,Results!$B$18:$G$18)</f>
        <v>9.7859451500150865</v>
      </c>
      <c r="N228" s="10">
        <f ca="1">SUMPRODUCT($A228:$F228,Results!$B$19:$G$19)</f>
        <v>-9.0083822994786455E-2</v>
      </c>
      <c r="O228" s="10">
        <f ca="1">SUMPRODUCT($A228:$F228,Results!$B$20:$G$20)</f>
        <v>-12.461145046724404</v>
      </c>
      <c r="P228" s="10" cm="1">
        <f t="array" aca="1" ref="P228" ca="1">SUMPRODUCT(J228:O228,TRANSPOSE(BL$20:BL$25))+$AD$20-$BL$27</f>
        <v>18.176050981216942</v>
      </c>
      <c r="Q228" s="10" cm="1">
        <f t="array" aca="1" ref="Q228" ca="1">SUMPRODUCT(J228:O228,TRANSPOSE(ES$20:ES$25))+$AD$20-$ES$27</f>
        <v>17.155832695818866</v>
      </c>
      <c r="R228" s="10">
        <f ca="1">I228-Results!$E$5*H228</f>
        <v>15.441777747742844</v>
      </c>
      <c r="S228" s="10" cm="1">
        <f t="array" aca="1" ref="S228" ca="1">SUMPRODUCT(J228:O228,TRANSPOSE(AR$28:AR$33))+$AD$20-$AC$26</f>
        <v>22.722086103820587</v>
      </c>
      <c r="T228" s="10">
        <f ca="1">SUMPRODUCT(J228:O228,Results!K$9:P$9)</f>
        <v>16.633568784737314</v>
      </c>
      <c r="U228" s="10">
        <f ca="1">SUMPRODUCT(J228:O228,Results!K$9:P$9)+$AD$20-$AC$31</f>
        <v>16.736585189623135</v>
      </c>
      <c r="V228" s="10">
        <f t="shared" ca="1" si="106"/>
        <v>-3.4858116645132728</v>
      </c>
      <c r="W228" s="10">
        <f t="shared" ca="1" si="107"/>
        <v>-2.4655933791151963</v>
      </c>
      <c r="X228" s="10">
        <f t="shared" ca="1" si="108"/>
        <v>-0.75153843103917417</v>
      </c>
      <c r="Y228" s="10">
        <f t="shared" ca="1" si="109"/>
        <v>-8.0318467871169172</v>
      </c>
      <c r="Z228" s="10">
        <f t="shared" ca="1" si="110"/>
        <v>3.6177677224145999</v>
      </c>
      <c r="AA228" s="10">
        <f t="shared" ca="1" si="111"/>
        <v>-2.0463458729194652</v>
      </c>
    </row>
    <row r="229" spans="1:27">
      <c r="A229" s="6">
        <f ca="1">LN((RAND()^(-Results!$E$4))-1)</f>
        <v>4.6788326776564464</v>
      </c>
      <c r="B229" s="6">
        <f ca="1">LN((RAND()^(-Results!$E$4))-1)</f>
        <v>4.2834640629178615</v>
      </c>
      <c r="C229" s="6">
        <f ca="1">LN((RAND()^(-Results!$E$4))-1)</f>
        <v>1.9275379009314995</v>
      </c>
      <c r="D229" s="6">
        <f ca="1">LN((RAND()^(-Results!$E$4))-1)</f>
        <v>4.4731547501860067</v>
      </c>
      <c r="E229" s="6">
        <f ca="1">LN((RAND()^(-Results!$E$4))-1)</f>
        <v>0.57317105323582573</v>
      </c>
      <c r="F229" s="6">
        <f ca="1">LN((RAND()^(-Results!$E$4))-1)</f>
        <v>3.4412615300701943</v>
      </c>
      <c r="G229" s="6">
        <f ca="1">LN((RAND()^(-Results!$E$4))-1)</f>
        <v>-0.85695446372290618</v>
      </c>
      <c r="H229" s="6">
        <f t="shared" ca="1" si="105"/>
        <v>-3.3124954269295048</v>
      </c>
      <c r="I229" s="10">
        <f ca="1">SUMPRODUCT(J229:O229,Results!B$12:G$12)+Results!$E$5*H229</f>
        <v>1.9871146242990534</v>
      </c>
      <c r="J229" s="10">
        <f ca="1">SUMPRODUCT($A229:$F229,Results!$B$15:$G$15)</f>
        <v>16.840547598606509</v>
      </c>
      <c r="K229" s="10">
        <f ca="1">SUMPRODUCT($A229:$F229,Results!$B$16:$G$16)</f>
        <v>25.79036378985338</v>
      </c>
      <c r="L229" s="10">
        <f ca="1">SUMPRODUCT($A229:$F229,Results!$B$17:$G$17)</f>
        <v>12.428547704966991</v>
      </c>
      <c r="M229" s="10">
        <f ca="1">SUMPRODUCT($A229:$F229,Results!$B$18:$G$18)</f>
        <v>-2.9546050915592246</v>
      </c>
      <c r="N229" s="10">
        <f ca="1">SUMPRODUCT($A229:$F229,Results!$B$19:$G$19)</f>
        <v>-7.0406709993528906</v>
      </c>
      <c r="O229" s="10">
        <f ca="1">SUMPRODUCT($A229:$F229,Results!$B$20:$G$20)</f>
        <v>13.590272496355956</v>
      </c>
      <c r="P229" s="10" cm="1">
        <f t="array" aca="1" ref="P229" ca="1">SUMPRODUCT(J229:O229,TRANSPOSE(BL$20:BL$25))+$AD$20-$BL$27</f>
        <v>20.320499926704237</v>
      </c>
      <c r="Q229" s="10" cm="1">
        <f t="array" aca="1" ref="Q229" ca="1">SUMPRODUCT(J229:O229,TRANSPOSE(ES$20:ES$25))+$AD$20-$ES$27</f>
        <v>21.060526253809833</v>
      </c>
      <c r="R229" s="10">
        <f ca="1">I229-Results!$E$5*H229</f>
        <v>21.862087185876081</v>
      </c>
      <c r="S229" s="10" cm="1">
        <f t="array" aca="1" ref="S229" ca="1">SUMPRODUCT(J229:O229,TRANSPOSE(AR$28:AR$33))+$AD$20-$AC$26</f>
        <v>17.393480312783304</v>
      </c>
      <c r="T229" s="10">
        <f ca="1">SUMPRODUCT(J229:O229,Results!K$9:P$9)</f>
        <v>21.315889173942697</v>
      </c>
      <c r="U229" s="10">
        <f ca="1">SUMPRODUCT(J229:O229,Results!K$9:P$9)+$AD$20-$AC$31</f>
        <v>21.418905578828515</v>
      </c>
      <c r="V229" s="10">
        <f t="shared" ca="1" si="106"/>
        <v>-18.333385302405183</v>
      </c>
      <c r="W229" s="10">
        <f t="shared" ca="1" si="107"/>
        <v>-19.07341162951078</v>
      </c>
      <c r="X229" s="10">
        <f t="shared" ca="1" si="108"/>
        <v>-19.874972561577028</v>
      </c>
      <c r="Y229" s="10">
        <f t="shared" ca="1" si="109"/>
        <v>-15.40636568848425</v>
      </c>
      <c r="Z229" s="10">
        <f t="shared" ca="1" si="110"/>
        <v>-9.0853569699900163</v>
      </c>
      <c r="AA229" s="10">
        <f t="shared" ca="1" si="111"/>
        <v>-19.431790954529461</v>
      </c>
    </row>
    <row r="230" spans="1:27">
      <c r="A230" s="6">
        <f ca="1">LN((RAND()^(-Results!$E$4))-1)</f>
        <v>0.77347200101178459</v>
      </c>
      <c r="B230" s="6">
        <f ca="1">LN((RAND()^(-Results!$E$4))-1)</f>
        <v>0.69332592705724494</v>
      </c>
      <c r="C230" s="6">
        <f ca="1">LN((RAND()^(-Results!$E$4))-1)</f>
        <v>6.0192162620968848</v>
      </c>
      <c r="D230" s="6">
        <f ca="1">LN((RAND()^(-Results!$E$4))-1)</f>
        <v>0.18336817628226493</v>
      </c>
      <c r="E230" s="6">
        <f ca="1">LN((RAND()^(-Results!$E$4))-1)</f>
        <v>-0.54617039639859366</v>
      </c>
      <c r="F230" s="6">
        <f ca="1">LN((RAND()^(-Results!$E$4))-1)</f>
        <v>1.3875356348897165</v>
      </c>
      <c r="G230" s="6">
        <f ca="1">LN((RAND()^(-Results!$E$4))-1)</f>
        <v>2.7122610381699159</v>
      </c>
      <c r="H230" s="6">
        <f t="shared" ca="1" si="105"/>
        <v>0.25672007496331739</v>
      </c>
      <c r="I230" s="10">
        <f ca="1">SUMPRODUCT(J230:O230,Results!B$12:G$12)+Results!$E$5*H230</f>
        <v>15.956377919726648</v>
      </c>
      <c r="J230" s="10">
        <f ca="1">SUMPRODUCT($A230:$F230,Results!$B$15:$G$15)</f>
        <v>18.530295301112673</v>
      </c>
      <c r="K230" s="10">
        <f ca="1">SUMPRODUCT($A230:$F230,Results!$B$16:$G$16)</f>
        <v>12.469655633453677</v>
      </c>
      <c r="L230" s="10">
        <f ca="1">SUMPRODUCT($A230:$F230,Results!$B$17:$G$17)</f>
        <v>2.6580267682928373</v>
      </c>
      <c r="M230" s="10">
        <f ca="1">SUMPRODUCT($A230:$F230,Results!$B$18:$G$18)</f>
        <v>3.517719476768876</v>
      </c>
      <c r="N230" s="10">
        <f ca="1">SUMPRODUCT($A230:$F230,Results!$B$19:$G$19)</f>
        <v>-4.298228591583853</v>
      </c>
      <c r="O230" s="10">
        <f ca="1">SUMPRODUCT($A230:$F230,Results!$B$20:$G$20)</f>
        <v>7.035803678834128</v>
      </c>
      <c r="P230" s="10" cm="1">
        <f t="array" aca="1" ref="P230" ca="1">SUMPRODUCT(J230:O230,TRANSPOSE(BL$20:BL$25))+$AD$20-$BL$27</f>
        <v>13.882361041941266</v>
      </c>
      <c r="Q230" s="10" cm="1">
        <f t="array" aca="1" ref="Q230" ca="1">SUMPRODUCT(J230:O230,TRANSPOSE(ES$20:ES$25))+$AD$20-$ES$27</f>
        <v>14.52346793995601</v>
      </c>
      <c r="R230" s="10">
        <f ca="1">I230-Results!$E$5*H230</f>
        <v>14.416057469946743</v>
      </c>
      <c r="S230" s="10" cm="1">
        <f t="array" aca="1" ref="S230" ca="1">SUMPRODUCT(J230:O230,TRANSPOSE(AR$28:AR$33))+$AD$20-$AC$26</f>
        <v>18.056267611720038</v>
      </c>
      <c r="T230" s="10">
        <f ca="1">SUMPRODUCT(J230:O230,Results!K$9:P$9)</f>
        <v>14.98910319412116</v>
      </c>
      <c r="U230" s="10">
        <f ca="1">SUMPRODUCT(J230:O230,Results!K$9:P$9)+$AD$20-$AC$31</f>
        <v>15.092119599006979</v>
      </c>
      <c r="V230" s="10">
        <f t="shared" ca="1" si="106"/>
        <v>2.0740168777853825</v>
      </c>
      <c r="W230" s="10">
        <f t="shared" ca="1" si="107"/>
        <v>1.4329099797706384</v>
      </c>
      <c r="X230" s="10">
        <f t="shared" ca="1" si="108"/>
        <v>1.5403204497799052</v>
      </c>
      <c r="Y230" s="10">
        <f t="shared" ca="1" si="109"/>
        <v>-2.0998896919933898</v>
      </c>
      <c r="Z230" s="10">
        <f t="shared" ca="1" si="110"/>
        <v>4.8839063254375787</v>
      </c>
      <c r="AA230" s="10">
        <f t="shared" ca="1" si="111"/>
        <v>0.86425832071966902</v>
      </c>
    </row>
    <row r="231" spans="1:27">
      <c r="A231" s="6">
        <f ca="1">LN((RAND()^(-Results!$E$4))-1)</f>
        <v>5.4147184184316579</v>
      </c>
      <c r="B231" s="6">
        <f ca="1">LN((RAND()^(-Results!$E$4))-1)</f>
        <v>1.9360743983781947</v>
      </c>
      <c r="C231" s="6">
        <f ca="1">LN((RAND()^(-Results!$E$4))-1)</f>
        <v>0.77710067132033178</v>
      </c>
      <c r="D231" s="6">
        <f ca="1">LN((RAND()^(-Results!$E$4))-1)</f>
        <v>-1.8728170584083113</v>
      </c>
      <c r="E231" s="6">
        <f ca="1">LN((RAND()^(-Results!$E$4))-1)</f>
        <v>4.2020630142003785</v>
      </c>
      <c r="F231" s="6">
        <f ca="1">LN((RAND()^(-Results!$E$4))-1)</f>
        <v>2.3768194201066746</v>
      </c>
      <c r="G231" s="6">
        <f ca="1">LN((RAND()^(-Results!$E$4))-1)</f>
        <v>2.2855276097869308</v>
      </c>
      <c r="H231" s="6">
        <f t="shared" ca="1" si="105"/>
        <v>-0.17001335341966772</v>
      </c>
      <c r="I231" s="10">
        <f ca="1">SUMPRODUCT(J231:O231,Results!B$12:G$12)+Results!$E$5*H231</f>
        <v>34.925146006315146</v>
      </c>
      <c r="J231" s="10">
        <f ca="1">SUMPRODUCT($A231:$F231,Results!$B$15:$G$15)</f>
        <v>17.54185921487592</v>
      </c>
      <c r="K231" s="10">
        <f ca="1">SUMPRODUCT($A231:$F231,Results!$B$16:$G$16)</f>
        <v>40.843739079738469</v>
      </c>
      <c r="L231" s="10">
        <f ca="1">SUMPRODUCT($A231:$F231,Results!$B$17:$G$17)</f>
        <v>4.5918325960767756</v>
      </c>
      <c r="M231" s="10">
        <f ca="1">SUMPRODUCT($A231:$F231,Results!$B$18:$G$18)</f>
        <v>5.8695105881067535</v>
      </c>
      <c r="N231" s="10">
        <f ca="1">SUMPRODUCT($A231:$F231,Results!$B$19:$G$19)</f>
        <v>7.527143137803284</v>
      </c>
      <c r="O231" s="10">
        <f ca="1">SUMPRODUCT($A231:$F231,Results!$B$20:$G$20)</f>
        <v>-16.281651643821728</v>
      </c>
      <c r="P231" s="10" cm="1">
        <f t="array" aca="1" ref="P231" ca="1">SUMPRODUCT(J231:O231,TRANSPOSE(BL$20:BL$25))+$AD$20-$BL$27</f>
        <v>35.343861111199757</v>
      </c>
      <c r="Q231" s="10" cm="1">
        <f t="array" aca="1" ref="Q231" ca="1">SUMPRODUCT(J231:O231,TRANSPOSE(ES$20:ES$25))+$AD$20-$ES$27</f>
        <v>36.608254209281107</v>
      </c>
      <c r="R231" s="10">
        <f ca="1">I231-Results!$E$5*H231</f>
        <v>35.945226126833148</v>
      </c>
      <c r="S231" s="10" cm="1">
        <f t="array" aca="1" ref="S231" ca="1">SUMPRODUCT(J231:O231,TRANSPOSE(AR$28:AR$33))+$AD$20-$AC$26</f>
        <v>27.898233477369658</v>
      </c>
      <c r="T231" s="10">
        <f ca="1">SUMPRODUCT(J231:O231,Results!K$9:P$9)</f>
        <v>36.618239686882291</v>
      </c>
      <c r="U231" s="10">
        <f ca="1">SUMPRODUCT(J231:O231,Results!K$9:P$9)+$AD$20-$AC$31</f>
        <v>36.721256091768112</v>
      </c>
      <c r="V231" s="10">
        <f t="shared" ca="1" si="106"/>
        <v>-0.41871510488461183</v>
      </c>
      <c r="W231" s="10">
        <f t="shared" ca="1" si="107"/>
        <v>-1.6831082029659612</v>
      </c>
      <c r="X231" s="10">
        <f t="shared" ca="1" si="108"/>
        <v>-1.0200801205180028</v>
      </c>
      <c r="Y231" s="10">
        <f t="shared" ca="1" si="109"/>
        <v>7.0269125289454877</v>
      </c>
      <c r="Z231" s="10">
        <f t="shared" ca="1" si="110"/>
        <v>23.852674412026076</v>
      </c>
      <c r="AA231" s="10">
        <f t="shared" ca="1" si="111"/>
        <v>-1.7961100854529661</v>
      </c>
    </row>
    <row r="232" spans="1:27">
      <c r="A232" s="6">
        <f ca="1">LN((RAND()^(-Results!$E$4))-1)</f>
        <v>0.22538099311418386</v>
      </c>
      <c r="B232" s="6">
        <f ca="1">LN((RAND()^(-Results!$E$4))-1)</f>
        <v>-1.3981658312695493</v>
      </c>
      <c r="C232" s="6">
        <f ca="1">LN((RAND()^(-Results!$E$4))-1)</f>
        <v>-1.633480706928323</v>
      </c>
      <c r="D232" s="6">
        <f ca="1">LN((RAND()^(-Results!$E$4))-1)</f>
        <v>-0.46546638095886317</v>
      </c>
      <c r="E232" s="6">
        <f ca="1">LN((RAND()^(-Results!$E$4))-1)</f>
        <v>-0.14942441167752973</v>
      </c>
      <c r="F232" s="6">
        <f ca="1">LN((RAND()^(-Results!$E$4))-1)</f>
        <v>3.1055959478694755</v>
      </c>
      <c r="G232" s="6">
        <f ca="1">LN((RAND()^(-Results!$E$4))-1)</f>
        <v>-1.7212695074624136</v>
      </c>
      <c r="H232" s="6">
        <f t="shared" ca="1" si="105"/>
        <v>-4.1768104706690119</v>
      </c>
      <c r="I232" s="10">
        <f ca="1">SUMPRODUCT(J232:O232,Results!B$12:G$12)+Results!$E$5*H232</f>
        <v>-42.538824468129839</v>
      </c>
      <c r="J232" s="10">
        <f ca="1">SUMPRODUCT($A232:$F232,Results!$B$15:$G$15)</f>
        <v>-6.295892542580436</v>
      </c>
      <c r="K232" s="10">
        <f ca="1">SUMPRODUCT($A232:$F232,Results!$B$16:$G$16)</f>
        <v>17.506836075940722</v>
      </c>
      <c r="L232" s="10">
        <f ca="1">SUMPRODUCT($A232:$F232,Results!$B$17:$G$17)</f>
        <v>-6.6726696504239298</v>
      </c>
      <c r="M232" s="10">
        <f ca="1">SUMPRODUCT($A232:$F232,Results!$B$18:$G$18)</f>
        <v>-2.1662498715865581</v>
      </c>
      <c r="N232" s="10">
        <f ca="1">SUMPRODUCT($A232:$F232,Results!$B$19:$G$19)</f>
        <v>8.7764389096508744</v>
      </c>
      <c r="O232" s="10">
        <f ca="1">SUMPRODUCT($A232:$F232,Results!$B$20:$G$20)</f>
        <v>-9.8231998953909994E-2</v>
      </c>
      <c r="P232" s="10" cm="1">
        <f t="array" aca="1" ref="P232" ca="1">SUMPRODUCT(J232:O232,TRANSPOSE(BL$20:BL$25))+$AD$20-$BL$27</f>
        <v>-17.745928419162698</v>
      </c>
      <c r="Q232" s="10" cm="1">
        <f t="array" aca="1" ref="Q232" ca="1">SUMPRODUCT(J232:O232,TRANSPOSE(ES$20:ES$25))+$AD$20-$ES$27</f>
        <v>-18.60392171764666</v>
      </c>
      <c r="R232" s="10">
        <f ca="1">I232-Results!$E$5*H232</f>
        <v>-17.477961644115766</v>
      </c>
      <c r="S232" s="10" cm="1">
        <f t="array" aca="1" ref="S232" ca="1">SUMPRODUCT(J232:O232,TRANSPOSE(AR$28:AR$33))+$AD$20-$AC$26</f>
        <v>-16.618796318468448</v>
      </c>
      <c r="T232" s="10">
        <f ca="1">SUMPRODUCT(J232:O232,Results!K$9:P$9)</f>
        <v>-18.255065544646953</v>
      </c>
      <c r="U232" s="10">
        <f ca="1">SUMPRODUCT(J232:O232,Results!K$9:P$9)+$AD$20-$AC$31</f>
        <v>-18.152049139761132</v>
      </c>
      <c r="V232" s="10">
        <f t="shared" ca="1" si="106"/>
        <v>-24.79289604896714</v>
      </c>
      <c r="W232" s="10">
        <f t="shared" ca="1" si="107"/>
        <v>-23.934902750483179</v>
      </c>
      <c r="X232" s="10">
        <f t="shared" ca="1" si="108"/>
        <v>-25.060862824014073</v>
      </c>
      <c r="Y232" s="10">
        <f t="shared" ca="1" si="109"/>
        <v>-25.920028149661391</v>
      </c>
      <c r="Z232" s="10">
        <f t="shared" ca="1" si="110"/>
        <v>-53.611296062418909</v>
      </c>
      <c r="AA232" s="10">
        <f t="shared" ca="1" si="111"/>
        <v>-24.386775328368707</v>
      </c>
    </row>
    <row r="233" spans="1:27">
      <c r="A233" s="6">
        <f ca="1">LN((RAND()^(-Results!$E$4))-1)</f>
        <v>2.2306931872025708</v>
      </c>
      <c r="B233" s="6">
        <f ca="1">LN((RAND()^(-Results!$E$4))-1)</f>
        <v>7.0743727639684117E-2</v>
      </c>
      <c r="C233" s="6">
        <f ca="1">LN((RAND()^(-Results!$E$4))-1)</f>
        <v>2.0951705763527531</v>
      </c>
      <c r="D233" s="6">
        <f ca="1">LN((RAND()^(-Results!$E$4))-1)</f>
        <v>-2.3666395910807663</v>
      </c>
      <c r="E233" s="6">
        <f ca="1">LN((RAND()^(-Results!$E$4))-1)</f>
        <v>1.438268234609255</v>
      </c>
      <c r="F233" s="6">
        <f ca="1">LN((RAND()^(-Results!$E$4))-1)</f>
        <v>-1.0138957291622535</v>
      </c>
      <c r="G233" s="6">
        <f ca="1">LN((RAND()^(-Results!$E$4))-1)</f>
        <v>-0.8477401794053635</v>
      </c>
      <c r="H233" s="6">
        <f t="shared" ca="1" si="105"/>
        <v>-3.3032811426119619</v>
      </c>
      <c r="I233" s="10">
        <f ca="1">SUMPRODUCT(J233:O233,Results!B$12:G$12)+Results!$E$5*H233</f>
        <v>6.8229826305714774</v>
      </c>
      <c r="J233" s="10">
        <f ca="1">SUMPRODUCT($A233:$F233,Results!$B$15:$G$15)</f>
        <v>12.814564053906979</v>
      </c>
      <c r="K233" s="10">
        <f ca="1">SUMPRODUCT($A233:$F233,Results!$B$16:$G$16)</f>
        <v>10.594745312782887</v>
      </c>
      <c r="L233" s="10">
        <f ca="1">SUMPRODUCT($A233:$F233,Results!$B$17:$G$17)</f>
        <v>2.7615440326941481</v>
      </c>
      <c r="M233" s="10">
        <f ca="1">SUMPRODUCT($A233:$F233,Results!$B$18:$G$18)</f>
        <v>5.371417163365269</v>
      </c>
      <c r="N233" s="10">
        <f ca="1">SUMPRODUCT($A233:$F233,Results!$B$19:$G$19)</f>
        <v>2.3979364282412865</v>
      </c>
      <c r="O233" s="10">
        <f ca="1">SUMPRODUCT($A233:$F233,Results!$B$20:$G$20)</f>
        <v>-11.513961960047956</v>
      </c>
      <c r="P233" s="10" cm="1">
        <f t="array" aca="1" ref="P233" ca="1">SUMPRODUCT(J233:O233,TRANSPOSE(BL$20:BL$25))+$AD$20-$BL$27</f>
        <v>25.689081004038158</v>
      </c>
      <c r="Q233" s="10" cm="1">
        <f t="array" aca="1" ref="Q233" ca="1">SUMPRODUCT(J233:O233,TRANSPOSE(ES$20:ES$25))+$AD$20-$ES$27</f>
        <v>27.443037529786807</v>
      </c>
      <c r="R233" s="10">
        <f ca="1">I233-Results!$E$5*H233</f>
        <v>26.64266948624325</v>
      </c>
      <c r="S233" s="10" cm="1">
        <f t="array" aca="1" ref="S233" ca="1">SUMPRODUCT(J233:O233,TRANSPOSE(AR$28:AR$33))+$AD$20-$AC$26</f>
        <v>22.306260601256277</v>
      </c>
      <c r="T233" s="10">
        <f ca="1">SUMPRODUCT(J233:O233,Results!K$9:P$9)</f>
        <v>27.670732452801101</v>
      </c>
      <c r="U233" s="10">
        <f ca="1">SUMPRODUCT(J233:O233,Results!K$9:P$9)+$AD$20-$AC$31</f>
        <v>27.773748857686925</v>
      </c>
      <c r="V233" s="10">
        <f t="shared" ca="1" si="106"/>
        <v>-18.866098373466681</v>
      </c>
      <c r="W233" s="10">
        <f t="shared" ca="1" si="107"/>
        <v>-20.620054899215329</v>
      </c>
      <c r="X233" s="10">
        <f t="shared" ca="1" si="108"/>
        <v>-19.819686855671772</v>
      </c>
      <c r="Y233" s="10">
        <f t="shared" ca="1" si="109"/>
        <v>-15.483277970684799</v>
      </c>
      <c r="Z233" s="10">
        <f t="shared" ca="1" si="110"/>
        <v>-4.2494889637175923</v>
      </c>
      <c r="AA233" s="10">
        <f t="shared" ca="1" si="111"/>
        <v>-20.950766227115448</v>
      </c>
    </row>
    <row r="234" spans="1:27">
      <c r="A234" s="6">
        <f ca="1">LN((RAND()^(-Results!$E$4))-1)</f>
        <v>2.0997788972827411</v>
      </c>
      <c r="B234" s="6">
        <f ca="1">LN((RAND()^(-Results!$E$4))-1)</f>
        <v>5.5129125767197555</v>
      </c>
      <c r="C234" s="6">
        <f ca="1">LN((RAND()^(-Results!$E$4))-1)</f>
        <v>2.6389041695890114</v>
      </c>
      <c r="D234" s="6">
        <f ca="1">LN((RAND()^(-Results!$E$4))-1)</f>
        <v>-0.82564302588355509</v>
      </c>
      <c r="E234" s="6">
        <f ca="1">LN((RAND()^(-Results!$E$4))-1)</f>
        <v>7.9687029257692199</v>
      </c>
      <c r="F234" s="6">
        <f ca="1">LN((RAND()^(-Results!$E$4))-1)</f>
        <v>2.1790476952672164</v>
      </c>
      <c r="G234" s="6">
        <f ca="1">LN((RAND()^(-Results!$E$4))-1)</f>
        <v>0.63395392242178372</v>
      </c>
      <c r="H234" s="6">
        <f t="shared" ca="1" si="105"/>
        <v>-1.8215870407848147</v>
      </c>
      <c r="I234" s="10">
        <f ca="1">SUMPRODUCT(J234:O234,Results!B$12:G$12)+Results!$E$5*H234</f>
        <v>27.007894458674091</v>
      </c>
      <c r="J234" s="10">
        <f ca="1">SUMPRODUCT($A234:$F234,Results!$B$15:$G$15)</f>
        <v>20.070981778127049</v>
      </c>
      <c r="K234" s="10">
        <f ca="1">SUMPRODUCT($A234:$F234,Results!$B$16:$G$16)</f>
        <v>30.499104639996233</v>
      </c>
      <c r="L234" s="10">
        <f ca="1">SUMPRODUCT($A234:$F234,Results!$B$17:$G$17)</f>
        <v>6.0973365520992182</v>
      </c>
      <c r="M234" s="10">
        <f ca="1">SUMPRODUCT($A234:$F234,Results!$B$18:$G$18)</f>
        <v>12.029831586209285</v>
      </c>
      <c r="N234" s="10">
        <f ca="1">SUMPRODUCT($A234:$F234,Results!$B$19:$G$19)</f>
        <v>-3.9740378783118473</v>
      </c>
      <c r="O234" s="10">
        <f ca="1">SUMPRODUCT($A234:$F234,Results!$B$20:$G$20)</f>
        <v>-16.100093218527807</v>
      </c>
      <c r="P234" s="10" cm="1">
        <f t="array" aca="1" ref="P234" ca="1">SUMPRODUCT(J234:O234,TRANSPOSE(BL$20:BL$25))+$AD$20-$BL$27</f>
        <v>41.656350065059854</v>
      </c>
      <c r="Q234" s="10" cm="1">
        <f t="array" aca="1" ref="Q234" ca="1">SUMPRODUCT(J234:O234,TRANSPOSE(ES$20:ES$25))+$AD$20-$ES$27</f>
        <v>40.325897881498548</v>
      </c>
      <c r="R234" s="10">
        <f ca="1">I234-Results!$E$5*H234</f>
        <v>37.937416703382979</v>
      </c>
      <c r="S234" s="10" cm="1">
        <f t="array" aca="1" ref="S234" ca="1">SUMPRODUCT(J234:O234,TRANSPOSE(AR$28:AR$33))+$AD$20-$AC$26</f>
        <v>42.775757163921668</v>
      </c>
      <c r="T234" s="10">
        <f ca="1">SUMPRODUCT(J234:O234,Results!K$9:P$9)</f>
        <v>39.256240408168765</v>
      </c>
      <c r="U234" s="10">
        <f ca="1">SUMPRODUCT(J234:O234,Results!K$9:P$9)+$AD$20-$AC$31</f>
        <v>39.359256813054586</v>
      </c>
      <c r="V234" s="10">
        <f t="shared" ca="1" si="106"/>
        <v>-14.648455606385763</v>
      </c>
      <c r="W234" s="10">
        <f t="shared" ca="1" si="107"/>
        <v>-13.318003422824457</v>
      </c>
      <c r="X234" s="10">
        <f t="shared" ca="1" si="108"/>
        <v>-10.929522244708888</v>
      </c>
      <c r="Y234" s="10">
        <f t="shared" ca="1" si="109"/>
        <v>-15.767862705247577</v>
      </c>
      <c r="Z234" s="10">
        <f t="shared" ca="1" si="110"/>
        <v>15.935422864385021</v>
      </c>
      <c r="AA234" s="10">
        <f t="shared" ca="1" si="111"/>
        <v>-12.351362354380495</v>
      </c>
    </row>
    <row r="235" spans="1:27">
      <c r="A235" s="6">
        <f ca="1">LN((RAND()^(-Results!$E$4))-1)</f>
        <v>-1.6484604494992567</v>
      </c>
      <c r="B235" s="6">
        <f ca="1">LN((RAND()^(-Results!$E$4))-1)</f>
        <v>1.3967654832001482</v>
      </c>
      <c r="C235" s="6">
        <f ca="1">LN((RAND()^(-Results!$E$4))-1)</f>
        <v>1.8396519020289526</v>
      </c>
      <c r="D235" s="6">
        <f ca="1">LN((RAND()^(-Results!$E$4))-1)</f>
        <v>1.2570025439783259</v>
      </c>
      <c r="E235" s="6">
        <f ca="1">LN((RAND()^(-Results!$E$4))-1)</f>
        <v>-1.13010144025248</v>
      </c>
      <c r="F235" s="6">
        <f ca="1">LN((RAND()^(-Results!$E$4))-1)</f>
        <v>8.148205504907402</v>
      </c>
      <c r="G235" s="6">
        <f ca="1">LN((RAND()^(-Results!$E$4))-1)</f>
        <v>-1.6680407390041601</v>
      </c>
      <c r="H235" s="6">
        <f t="shared" ca="1" si="105"/>
        <v>-4.1235817022107586</v>
      </c>
      <c r="I235" s="10">
        <f ca="1">SUMPRODUCT(J235:O235,Results!B$12:G$12)+Results!$E$5*H235</f>
        <v>-47.586867948911816</v>
      </c>
      <c r="J235" s="10">
        <f ca="1">SUMPRODUCT($A235:$F235,Results!$B$15:$G$15)</f>
        <v>4.3784951957883118</v>
      </c>
      <c r="K235" s="10">
        <f ca="1">SUMPRODUCT($A235:$F235,Results!$B$16:$G$16)</f>
        <v>31.896935654588312</v>
      </c>
      <c r="L235" s="10">
        <f ca="1">SUMPRODUCT($A235:$F235,Results!$B$17:$G$17)</f>
        <v>-7.7045541186041646</v>
      </c>
      <c r="M235" s="10">
        <f ca="1">SUMPRODUCT($A235:$F235,Results!$B$18:$G$18)</f>
        <v>-7.7906326724376251E-2</v>
      </c>
      <c r="N235" s="10">
        <f ca="1">SUMPRODUCT($A235:$F235,Results!$B$19:$G$19)</f>
        <v>-4.6461310783836982</v>
      </c>
      <c r="O235" s="10">
        <f ca="1">SUMPRODUCT($A235:$F235,Results!$B$20:$G$20)</f>
        <v>12.626421998310576</v>
      </c>
      <c r="P235" s="10" cm="1">
        <f t="array" aca="1" ref="P235" ca="1">SUMPRODUCT(J235:O235,TRANSPOSE(BL$20:BL$25))+$AD$20-$BL$27</f>
        <v>-20.616531823330483</v>
      </c>
      <c r="Q235" s="10" cm="1">
        <f t="array" aca="1" ref="Q235" ca="1">SUMPRODUCT(J235:O235,TRANSPOSE(ES$20:ES$25))+$AD$20-$ES$27</f>
        <v>-24.36854718420938</v>
      </c>
      <c r="R235" s="10">
        <f ca="1">I235-Results!$E$5*H235</f>
        <v>-22.845377735647265</v>
      </c>
      <c r="S235" s="10" cm="1">
        <f t="array" aca="1" ref="S235" ca="1">SUMPRODUCT(J235:O235,TRANSPOSE(AR$28:AR$33))+$AD$20-$AC$26</f>
        <v>-8.3637854957748328</v>
      </c>
      <c r="T235" s="10">
        <f ca="1">SUMPRODUCT(J235:O235,Results!K$9:P$9)</f>
        <v>-24.003193579835582</v>
      </c>
      <c r="U235" s="10">
        <f ca="1">SUMPRODUCT(J235:O235,Results!K$9:P$9)+$AD$20-$AC$31</f>
        <v>-23.900177174949761</v>
      </c>
      <c r="V235" s="10">
        <f t="shared" ca="1" si="106"/>
        <v>-26.970336125581333</v>
      </c>
      <c r="W235" s="10">
        <f t="shared" ca="1" si="107"/>
        <v>-23.218320764702437</v>
      </c>
      <c r="X235" s="10">
        <f t="shared" ca="1" si="108"/>
        <v>-24.741490213264552</v>
      </c>
      <c r="Y235" s="10">
        <f t="shared" ca="1" si="109"/>
        <v>-39.223082453136982</v>
      </c>
      <c r="Z235" s="10">
        <f t="shared" ca="1" si="110"/>
        <v>-58.659339543200886</v>
      </c>
      <c r="AA235" s="10">
        <f t="shared" ca="1" si="111"/>
        <v>-23.686690773962056</v>
      </c>
    </row>
    <row r="236" spans="1:27">
      <c r="A236" s="6">
        <f ca="1">LN((RAND()^(-Results!$E$4))-1)</f>
        <v>2.1578290060103251</v>
      </c>
      <c r="B236" s="6">
        <f ca="1">LN((RAND()^(-Results!$E$4))-1)</f>
        <v>1.0325538520028339</v>
      </c>
      <c r="C236" s="6">
        <f ca="1">LN((RAND()^(-Results!$E$4))-1)</f>
        <v>4.3507872871300712</v>
      </c>
      <c r="D236" s="6">
        <f ca="1">LN((RAND()^(-Results!$E$4))-1)</f>
        <v>0.87241607032007373</v>
      </c>
      <c r="E236" s="6">
        <f ca="1">LN((RAND()^(-Results!$E$4))-1)</f>
        <v>3.9945001845465278</v>
      </c>
      <c r="F236" s="6">
        <f ca="1">LN((RAND()^(-Results!$E$4))-1)</f>
        <v>2.7897854746003388</v>
      </c>
      <c r="G236" s="6">
        <f ca="1">LN((RAND()^(-Results!$E$4))-1)</f>
        <v>13.498231547649102</v>
      </c>
      <c r="H236" s="6">
        <f t="shared" ca="1" si="105"/>
        <v>11.042690584442504</v>
      </c>
      <c r="I236" s="10">
        <f ca="1">SUMPRODUCT(J236:O236,Results!B$12:G$12)+Results!$E$5*H236</f>
        <v>73.062474123892315</v>
      </c>
      <c r="J236" s="10">
        <f ca="1">SUMPRODUCT($A236:$F236,Results!$B$15:$G$15)</f>
        <v>12.413959089937</v>
      </c>
      <c r="K236" s="10">
        <f ca="1">SUMPRODUCT($A236:$F236,Results!$B$16:$G$16)</f>
        <v>30.156109884689194</v>
      </c>
      <c r="L236" s="10">
        <f ca="1">SUMPRODUCT($A236:$F236,Results!$B$17:$G$17)</f>
        <v>0.83160526917271582</v>
      </c>
      <c r="M236" s="10">
        <f ca="1">SUMPRODUCT($A236:$F236,Results!$B$18:$G$18)</f>
        <v>3.2810818141472549</v>
      </c>
      <c r="N236" s="10">
        <f ca="1">SUMPRODUCT($A236:$F236,Results!$B$19:$G$19)</f>
        <v>8.6433057565346232</v>
      </c>
      <c r="O236" s="10">
        <f ca="1">SUMPRODUCT($A236:$F236,Results!$B$20:$G$20)</f>
        <v>2.8370497814370754</v>
      </c>
      <c r="P236" s="10" cm="1">
        <f t="array" aca="1" ref="P236" ca="1">SUMPRODUCT(J236:O236,TRANSPOSE(BL$20:BL$25))+$AD$20-$BL$27</f>
        <v>7.338068957736958</v>
      </c>
      <c r="Q236" s="10" cm="1">
        <f t="array" aca="1" ref="Q236" ca="1">SUMPRODUCT(J236:O236,TRANSPOSE(ES$20:ES$25))+$AD$20-$ES$27</f>
        <v>7.2457621785346191</v>
      </c>
      <c r="R236" s="10">
        <f ca="1">I236-Results!$E$5*H236</f>
        <v>6.8063306172372933</v>
      </c>
      <c r="S236" s="10" cm="1">
        <f t="array" aca="1" ref="S236" ca="1">SUMPRODUCT(J236:O236,TRANSPOSE(AR$28:AR$33))+$AD$20-$AC$26</f>
        <v>8.1734345515235685</v>
      </c>
      <c r="T236" s="10">
        <f ca="1">SUMPRODUCT(J236:O236,Results!K$9:P$9)</f>
        <v>7.0594559118574818</v>
      </c>
      <c r="U236" s="10">
        <f ca="1">SUMPRODUCT(J236:O236,Results!K$9:P$9)+$AD$20-$AC$31</f>
        <v>7.1624723167433029</v>
      </c>
      <c r="V236" s="10">
        <f t="shared" ca="1" si="106"/>
        <v>65.72440516615535</v>
      </c>
      <c r="W236" s="10">
        <f t="shared" ca="1" si="107"/>
        <v>65.816711945357696</v>
      </c>
      <c r="X236" s="10">
        <f t="shared" ca="1" si="108"/>
        <v>66.256143506655022</v>
      </c>
      <c r="Y236" s="10">
        <f t="shared" ca="1" si="109"/>
        <v>64.889039572368745</v>
      </c>
      <c r="Z236" s="10">
        <f t="shared" ca="1" si="110"/>
        <v>61.990002529603245</v>
      </c>
      <c r="AA236" s="10">
        <f t="shared" ca="1" si="111"/>
        <v>65.90000180714901</v>
      </c>
    </row>
    <row r="237" spans="1:27">
      <c r="A237" s="6">
        <f ca="1">LN((RAND()^(-Results!$E$4))-1)</f>
        <v>0.7729198453964865</v>
      </c>
      <c r="B237" s="6">
        <f ca="1">LN((RAND()^(-Results!$E$4))-1)</f>
        <v>3.3041318143536409</v>
      </c>
      <c r="C237" s="6">
        <f ca="1">LN((RAND()^(-Results!$E$4))-1)</f>
        <v>1.2168053814465056</v>
      </c>
      <c r="D237" s="6">
        <f ca="1">LN((RAND()^(-Results!$E$4))-1)</f>
        <v>-0.82016695467419265</v>
      </c>
      <c r="E237" s="6">
        <f ca="1">LN((RAND()^(-Results!$E$4))-1)</f>
        <v>4.9735442558647707</v>
      </c>
      <c r="F237" s="6">
        <f ca="1">LN((RAND()^(-Results!$E$4))-1)</f>
        <v>1.1617604184748838</v>
      </c>
      <c r="G237" s="6">
        <f ca="1">LN((RAND()^(-Results!$E$4))-1)</f>
        <v>-0.35639149257416369</v>
      </c>
      <c r="H237" s="6">
        <f t="shared" ca="1" si="105"/>
        <v>-2.8119324557807621</v>
      </c>
      <c r="I237" s="10">
        <f ca="1">SUMPRODUCT(J237:O237,Results!B$12:G$12)+Results!$E$5*H237</f>
        <v>4.6672373009723565</v>
      </c>
      <c r="J237" s="10">
        <f ca="1">SUMPRODUCT($A237:$F237,Results!$B$15:$G$15)</f>
        <v>10.618941368491488</v>
      </c>
      <c r="K237" s="10">
        <f ca="1">SUMPRODUCT($A237:$F237,Results!$B$16:$G$16)</f>
        <v>16.35140538016342</v>
      </c>
      <c r="L237" s="10">
        <f ca="1">SUMPRODUCT($A237:$F237,Results!$B$17:$G$17)</f>
        <v>2.8079006131404523</v>
      </c>
      <c r="M237" s="10">
        <f ca="1">SUMPRODUCT($A237:$F237,Results!$B$18:$G$18)</f>
        <v>7.7859069796947562</v>
      </c>
      <c r="N237" s="10">
        <f ca="1">SUMPRODUCT($A237:$F237,Results!$B$19:$G$19)</f>
        <v>-2.7655488714893384</v>
      </c>
      <c r="O237" s="10">
        <f ca="1">SUMPRODUCT($A237:$F237,Results!$B$20:$G$20)</f>
        <v>-11.343142599723127</v>
      </c>
      <c r="P237" s="10" cm="1">
        <f t="array" aca="1" ref="P237" ca="1">SUMPRODUCT(J237:O237,TRANSPOSE(BL$20:BL$25))+$AD$20-$BL$27</f>
        <v>24.020742411387289</v>
      </c>
      <c r="Q237" s="10" cm="1">
        <f t="array" aca="1" ref="Q237" ca="1">SUMPRODUCT(J237:O237,TRANSPOSE(ES$20:ES$25))+$AD$20-$ES$27</f>
        <v>23.028244425533281</v>
      </c>
      <c r="R237" s="10">
        <f ca="1">I237-Results!$E$5*H237</f>
        <v>21.538832035656927</v>
      </c>
      <c r="S237" s="10" cm="1">
        <f t="array" aca="1" ref="S237" ca="1">SUMPRODUCT(J237:O237,TRANSPOSE(AR$28:AR$33))+$AD$20-$AC$26</f>
        <v>25.625434316534381</v>
      </c>
      <c r="T237" s="10">
        <f ca="1">SUMPRODUCT(J237:O237,Results!K$9:P$9)</f>
        <v>22.378140911996148</v>
      </c>
      <c r="U237" s="10">
        <f ca="1">SUMPRODUCT(J237:O237,Results!K$9:P$9)+$AD$20-$AC$31</f>
        <v>22.481157316881969</v>
      </c>
      <c r="V237" s="10">
        <f t="shared" ca="1" si="106"/>
        <v>-19.353505110414932</v>
      </c>
      <c r="W237" s="10">
        <f t="shared" ca="1" si="107"/>
        <v>-18.361007124560924</v>
      </c>
      <c r="X237" s="10">
        <f t="shared" ca="1" si="108"/>
        <v>-16.871594734684571</v>
      </c>
      <c r="Y237" s="10">
        <f t="shared" ca="1" si="109"/>
        <v>-20.958197015562025</v>
      </c>
      <c r="Z237" s="10">
        <f t="shared" ca="1" si="110"/>
        <v>-6.4052342933167132</v>
      </c>
      <c r="AA237" s="10">
        <f t="shared" ca="1" si="111"/>
        <v>-17.813920015909613</v>
      </c>
    </row>
    <row r="238" spans="1:27">
      <c r="A238" s="6">
        <f ca="1">LN((RAND()^(-Results!$E$4))-1)</f>
        <v>0.15149847698977756</v>
      </c>
      <c r="B238" s="6">
        <f ca="1">LN((RAND()^(-Results!$E$4))-1)</f>
        <v>1.6535863657170158</v>
      </c>
      <c r="C238" s="6">
        <f ca="1">LN((RAND()^(-Results!$E$4))-1)</f>
        <v>1.7720900703762026</v>
      </c>
      <c r="D238" s="6">
        <f ca="1">LN((RAND()^(-Results!$E$4))-1)</f>
        <v>0.48361735867477523</v>
      </c>
      <c r="E238" s="6">
        <f ca="1">LN((RAND()^(-Results!$E$4))-1)</f>
        <v>-0.79300908878674359</v>
      </c>
      <c r="F238" s="6">
        <f ca="1">LN((RAND()^(-Results!$E$4))-1)</f>
        <v>4.1223677421993097</v>
      </c>
      <c r="G238" s="6">
        <f ca="1">LN((RAND()^(-Results!$E$4))-1)</f>
        <v>3.3885638825374174</v>
      </c>
      <c r="H238" s="6">
        <f t="shared" ca="1" si="105"/>
        <v>0.93302291933081882</v>
      </c>
      <c r="I238" s="10">
        <f ca="1">SUMPRODUCT(J238:O238,Results!B$12:G$12)+Results!$E$5*H238</f>
        <v>7.4310339573072586</v>
      </c>
      <c r="J238" s="10">
        <f ca="1">SUMPRODUCT($A238:$F238,Results!$B$15:$G$15)</f>
        <v>9.3663069273372681</v>
      </c>
      <c r="K238" s="10">
        <f ca="1">SUMPRODUCT($A238:$F238,Results!$B$16:$G$16)</f>
        <v>19.191712492724207</v>
      </c>
      <c r="L238" s="10">
        <f ca="1">SUMPRODUCT($A238:$F238,Results!$B$17:$G$17)</f>
        <v>-0.61719440347023458</v>
      </c>
      <c r="M238" s="10">
        <f ca="1">SUMPRODUCT($A238:$F238,Results!$B$18:$G$18)</f>
        <v>1.3881618548303181</v>
      </c>
      <c r="N238" s="10">
        <f ca="1">SUMPRODUCT($A238:$F238,Results!$B$19:$G$19)</f>
        <v>-6.4202137439116216</v>
      </c>
      <c r="O238" s="10">
        <f ca="1">SUMPRODUCT($A238:$F238,Results!$B$20:$G$20)</f>
        <v>4.9927791632981364</v>
      </c>
      <c r="P238" s="10" cm="1">
        <f t="array" aca="1" ref="P238" ca="1">SUMPRODUCT(J238:O238,TRANSPOSE(BL$20:BL$25))+$AD$20-$BL$27</f>
        <v>2.4751669613482257</v>
      </c>
      <c r="Q238" s="10" cm="1">
        <f t="array" aca="1" ref="Q238" ca="1">SUMPRODUCT(J238:O238,TRANSPOSE(ES$20:ES$25))+$AD$20-$ES$27</f>
        <v>1.1629850455707249</v>
      </c>
      <c r="R238" s="10">
        <f ca="1">I238-Results!$E$5*H238</f>
        <v>1.8328964413223456</v>
      </c>
      <c r="S238" s="10" cm="1">
        <f t="array" aca="1" ref="S238" ca="1">SUMPRODUCT(J238:O238,TRANSPOSE(AR$28:AR$33))+$AD$20-$AC$26</f>
        <v>8.1033547123290983</v>
      </c>
      <c r="T238" s="10">
        <f ca="1">SUMPRODUCT(J238:O238,Results!K$9:P$9)</f>
        <v>1.5282244702031198</v>
      </c>
      <c r="U238" s="10">
        <f ca="1">SUMPRODUCT(J238:O238,Results!K$9:P$9)+$AD$20-$AC$31</f>
        <v>1.63124087508894</v>
      </c>
      <c r="V238" s="10">
        <f t="shared" ca="1" si="106"/>
        <v>4.9558669959590329</v>
      </c>
      <c r="W238" s="10">
        <f t="shared" ca="1" si="107"/>
        <v>6.2680489117365337</v>
      </c>
      <c r="X238" s="10">
        <f t="shared" ca="1" si="108"/>
        <v>5.5981375159849129</v>
      </c>
      <c r="Y238" s="10">
        <f t="shared" ca="1" si="109"/>
        <v>-0.67232075502183974</v>
      </c>
      <c r="Z238" s="10">
        <f t="shared" ca="1" si="110"/>
        <v>-3.6414376369818111</v>
      </c>
      <c r="AA238" s="10">
        <f t="shared" ca="1" si="111"/>
        <v>5.7997930822183186</v>
      </c>
    </row>
    <row r="239" spans="1:27">
      <c r="A239" s="6">
        <f ca="1">LN((RAND()^(-Results!$E$4))-1)</f>
        <v>-2.8310107310249113</v>
      </c>
      <c r="B239" s="6">
        <f ca="1">LN((RAND()^(-Results!$E$4))-1)</f>
        <v>-0.81416667771766604</v>
      </c>
      <c r="C239" s="6">
        <f ca="1">LN((RAND()^(-Results!$E$4))-1)</f>
        <v>0.38925756347948337</v>
      </c>
      <c r="D239" s="6">
        <f ca="1">LN((RAND()^(-Results!$E$4))-1)</f>
        <v>3.1267102854913111</v>
      </c>
      <c r="E239" s="6">
        <f ca="1">LN((RAND()^(-Results!$E$4))-1)</f>
        <v>6.9315824818976957</v>
      </c>
      <c r="F239" s="6">
        <f ca="1">LN((RAND()^(-Results!$E$4))-1)</f>
        <v>-2.8923319075876397</v>
      </c>
      <c r="G239" s="6">
        <f ca="1">LN((RAND()^(-Results!$E$4))-1)</f>
        <v>3.4463191304636536</v>
      </c>
      <c r="H239" s="6">
        <f t="shared" ca="1" si="105"/>
        <v>0.99077816725705503</v>
      </c>
      <c r="I239" s="10">
        <f ca="1">SUMPRODUCT(J239:O239,Results!B$12:G$12)+Results!$E$5*H239</f>
        <v>-28.241995587212308</v>
      </c>
      <c r="J239" s="10">
        <f ca="1">SUMPRODUCT($A239:$F239,Results!$B$15:$G$15)</f>
        <v>-19.720417870125452</v>
      </c>
      <c r="K239" s="10">
        <f ca="1">SUMPRODUCT($A239:$F239,Results!$B$16:$G$16)</f>
        <v>-16.478343633371139</v>
      </c>
      <c r="L239" s="10">
        <f ca="1">SUMPRODUCT($A239:$F239,Results!$B$17:$G$17)</f>
        <v>-3.5566604144328635</v>
      </c>
      <c r="M239" s="10">
        <f ca="1">SUMPRODUCT($A239:$F239,Results!$B$18:$G$18)</f>
        <v>-1.6501764421599476</v>
      </c>
      <c r="N239" s="10">
        <f ca="1">SUMPRODUCT($A239:$F239,Results!$B$19:$G$19)</f>
        <v>16.921085258231152</v>
      </c>
      <c r="O239" s="10">
        <f ca="1">SUMPRODUCT($A239:$F239,Results!$B$20:$G$20)</f>
        <v>7.5253782007767684</v>
      </c>
      <c r="P239" s="10" cm="1">
        <f t="array" aca="1" ref="P239" ca="1">SUMPRODUCT(J239:O239,TRANSPOSE(BL$20:BL$25))+$AD$20-$BL$27</f>
        <v>-31.868655345443234</v>
      </c>
      <c r="Q239" s="10" cm="1">
        <f t="array" aca="1" ref="Q239" ca="1">SUMPRODUCT(J239:O239,TRANSPOSE(ES$20:ES$25))+$AD$20-$ES$27</f>
        <v>-32.948528490695004</v>
      </c>
      <c r="R239" s="10">
        <f ca="1">I239-Results!$E$5*H239</f>
        <v>-34.186664590754638</v>
      </c>
      <c r="S239" s="10" cm="1">
        <f t="array" aca="1" ref="S239" ca="1">SUMPRODUCT(J239:O239,TRANSPOSE(AR$28:AR$33))+$AD$20-$AC$26</f>
        <v>-29.350110850365319</v>
      </c>
      <c r="T239" s="10">
        <f ca="1">SUMPRODUCT(J239:O239,Results!K$9:P$9)</f>
        <v>-34.276956234094712</v>
      </c>
      <c r="U239" s="10">
        <f ca="1">SUMPRODUCT(J239:O239,Results!K$9:P$9)+$AD$20-$AC$31</f>
        <v>-34.173939829208891</v>
      </c>
      <c r="V239" s="10">
        <f t="shared" ca="1" si="106"/>
        <v>3.6266597582309252</v>
      </c>
      <c r="W239" s="10">
        <f t="shared" ca="1" si="107"/>
        <v>4.7065329034826959</v>
      </c>
      <c r="X239" s="10">
        <f t="shared" ca="1" si="108"/>
        <v>5.9446690035423302</v>
      </c>
      <c r="Y239" s="10">
        <f t="shared" ca="1" si="109"/>
        <v>1.1081152631530102</v>
      </c>
      <c r="Z239" s="10">
        <f t="shared" ca="1" si="110"/>
        <v>-39.314467181501378</v>
      </c>
      <c r="AA239" s="10">
        <f t="shared" ca="1" si="111"/>
        <v>5.9319442419965824</v>
      </c>
    </row>
    <row r="240" spans="1:27">
      <c r="A240" s="6">
        <f ca="1">LN((RAND()^(-Results!$E$4))-1)</f>
        <v>7.1628875791248028</v>
      </c>
      <c r="B240" s="6">
        <f ca="1">LN((RAND()^(-Results!$E$4))-1)</f>
        <v>1.0236510714334062</v>
      </c>
      <c r="C240" s="6">
        <f ca="1">LN((RAND()^(-Results!$E$4))-1)</f>
        <v>2.9318175439869867</v>
      </c>
      <c r="D240" s="6">
        <f ca="1">LN((RAND()^(-Results!$E$4))-1)</f>
        <v>1.4272155141592773</v>
      </c>
      <c r="E240" s="6">
        <f ca="1">LN((RAND()^(-Results!$E$4))-1)</f>
        <v>5.4345559867693085</v>
      </c>
      <c r="F240" s="6">
        <f ca="1">LN((RAND()^(-Results!$E$4))-1)</f>
        <v>-1.0638861405105335</v>
      </c>
      <c r="G240" s="6">
        <f ca="1">LN((RAND()^(-Results!$E$4))-1)</f>
        <v>1.4397550702865565</v>
      </c>
      <c r="H240" s="6">
        <f t="shared" ca="1" si="105"/>
        <v>-1.0157858929200421</v>
      </c>
      <c r="I240" s="10">
        <f ca="1">SUMPRODUCT(J240:O240,Results!B$12:G$12)+Results!$E$5*H240</f>
        <v>27.949223751289679</v>
      </c>
      <c r="J240" s="10">
        <f ca="1">SUMPRODUCT($A240:$F240,Results!$B$15:$G$15)</f>
        <v>15.915596618698512</v>
      </c>
      <c r="K240" s="10">
        <f ca="1">SUMPRODUCT($A240:$F240,Results!$B$16:$G$16)</f>
        <v>29.185870459268234</v>
      </c>
      <c r="L240" s="10">
        <f ca="1">SUMPRODUCT($A240:$F240,Results!$B$17:$G$17)</f>
        <v>11.165353620316504</v>
      </c>
      <c r="M240" s="10">
        <f ca="1">SUMPRODUCT($A240:$F240,Results!$B$18:$G$18)</f>
        <v>0.91110933372492386</v>
      </c>
      <c r="N240" s="10">
        <f ca="1">SUMPRODUCT($A240:$F240,Results!$B$19:$G$19)</f>
        <v>16.245481041153443</v>
      </c>
      <c r="O240" s="10">
        <f ca="1">SUMPRODUCT($A240:$F240,Results!$B$20:$G$20)</f>
        <v>-3.6361722316313019</v>
      </c>
      <c r="P240" s="10" cm="1">
        <f t="array" aca="1" ref="P240" ca="1">SUMPRODUCT(J240:O240,TRANSPOSE(BL$20:BL$25))+$AD$20-$BL$27</f>
        <v>31.164665316891345</v>
      </c>
      <c r="Q240" s="10" cm="1">
        <f t="array" aca="1" ref="Q240" ca="1">SUMPRODUCT(J240:O240,TRANSPOSE(ES$20:ES$25))+$AD$20-$ES$27</f>
        <v>34.86455055654713</v>
      </c>
      <c r="R240" s="10">
        <f ca="1">I240-Results!$E$5*H240</f>
        <v>34.04393910880993</v>
      </c>
      <c r="S240" s="10" cm="1">
        <f t="array" aca="1" ref="S240" ca="1">SUMPRODUCT(J240:O240,TRANSPOSE(AR$28:AR$33))+$AD$20-$AC$26</f>
        <v>17.954296385360564</v>
      </c>
      <c r="T240" s="10">
        <f ca="1">SUMPRODUCT(J240:O240,Results!K$9:P$9)</f>
        <v>34.722815031148521</v>
      </c>
      <c r="U240" s="10">
        <f ca="1">SUMPRODUCT(J240:O240,Results!K$9:P$9)+$AD$20-$AC$31</f>
        <v>34.825831436034342</v>
      </c>
      <c r="V240" s="10">
        <f t="shared" ca="1" si="106"/>
        <v>-3.2154415656016653</v>
      </c>
      <c r="W240" s="10">
        <f t="shared" ca="1" si="107"/>
        <v>-6.9153268052574504</v>
      </c>
      <c r="X240" s="10">
        <f t="shared" ca="1" si="108"/>
        <v>-6.0947153575202506</v>
      </c>
      <c r="Y240" s="10">
        <f t="shared" ca="1" si="109"/>
        <v>9.9949273659291151</v>
      </c>
      <c r="Z240" s="10">
        <f t="shared" ca="1" si="110"/>
        <v>16.87675215700061</v>
      </c>
      <c r="AA240" s="10">
        <f t="shared" ca="1" si="111"/>
        <v>-6.8766076847446627</v>
      </c>
    </row>
    <row r="241" spans="1:27">
      <c r="A241" s="6">
        <f ca="1">LN((RAND()^(-Results!$E$4))-1)</f>
        <v>-1.6974086913986124</v>
      </c>
      <c r="B241" s="6">
        <f ca="1">LN((RAND()^(-Results!$E$4))-1)</f>
        <v>11.311971654127623</v>
      </c>
      <c r="C241" s="6">
        <f ca="1">LN((RAND()^(-Results!$E$4))-1)</f>
        <v>3.9887998634215536</v>
      </c>
      <c r="D241" s="6">
        <f ca="1">LN((RAND()^(-Results!$E$4))-1)</f>
        <v>6.6226255144855042</v>
      </c>
      <c r="E241" s="6">
        <f ca="1">LN((RAND()^(-Results!$E$4))-1)</f>
        <v>1.7349231026776164</v>
      </c>
      <c r="F241" s="6">
        <f ca="1">LN((RAND()^(-Results!$E$4))-1)</f>
        <v>11.596063872545837</v>
      </c>
      <c r="G241" s="6">
        <f ca="1">LN((RAND()^(-Results!$E$4))-1)</f>
        <v>-2.0188526076681699</v>
      </c>
      <c r="H241" s="6">
        <f t="shared" ca="1" si="105"/>
        <v>-4.4743935708747689</v>
      </c>
      <c r="I241" s="10">
        <f ca="1">SUMPRODUCT(J241:O241,Results!B$12:G$12)+Results!$E$5*H241</f>
        <v>-19.314285487093287</v>
      </c>
      <c r="J241" s="10">
        <f ca="1">SUMPRODUCT($A241:$F241,Results!$B$15:$G$15)</f>
        <v>24.472868418972524</v>
      </c>
      <c r="K241" s="10">
        <f ca="1">SUMPRODUCT($A241:$F241,Results!$B$16:$G$16)</f>
        <v>37.469226889611008</v>
      </c>
      <c r="L241" s="10">
        <f ca="1">SUMPRODUCT($A241:$F241,Results!$B$17:$G$17)</f>
        <v>8.1415868372566624</v>
      </c>
      <c r="M241" s="10">
        <f ca="1">SUMPRODUCT($A241:$F241,Results!$B$18:$G$18)</f>
        <v>4.451634461160821</v>
      </c>
      <c r="N241" s="10">
        <f ca="1">SUMPRODUCT($A241:$F241,Results!$B$19:$G$19)</f>
        <v>-37.269202221306287</v>
      </c>
      <c r="O241" s="10">
        <f ca="1">SUMPRODUCT($A241:$F241,Results!$B$20:$G$20)</f>
        <v>24.173070522354422</v>
      </c>
      <c r="P241" s="10" cm="1">
        <f t="array" aca="1" ref="P241" ca="1">SUMPRODUCT(J241:O241,TRANSPOSE(BL$20:BL$25))+$AD$20-$BL$27</f>
        <v>14.015946919619889</v>
      </c>
      <c r="Q241" s="10" cm="1">
        <f t="array" aca="1" ref="Q241" ca="1">SUMPRODUCT(J241:O241,TRANSPOSE(ES$20:ES$25))+$AD$20-$ES$27</f>
        <v>7.1483467249752799</v>
      </c>
      <c r="R241" s="10">
        <f ca="1">I241-Results!$E$5*H241</f>
        <v>7.5320759381553266</v>
      </c>
      <c r="S241" s="10" cm="1">
        <f t="array" aca="1" ref="S241" ca="1">SUMPRODUCT(J241:O241,TRANSPOSE(AR$28:AR$33))+$AD$20-$AC$26</f>
        <v>34.506425071493581</v>
      </c>
      <c r="T241" s="10">
        <f ca="1">SUMPRODUCT(J241:O241,Results!K$9:P$9)</f>
        <v>6.4987043072746289</v>
      </c>
      <c r="U241" s="10">
        <f ca="1">SUMPRODUCT(J241:O241,Results!K$9:P$9)+$AD$20-$AC$31</f>
        <v>6.6017207121604482</v>
      </c>
      <c r="V241" s="10">
        <f t="shared" ca="1" si="106"/>
        <v>-33.330232406713179</v>
      </c>
      <c r="W241" s="10">
        <f t="shared" ca="1" si="107"/>
        <v>-26.462632212068566</v>
      </c>
      <c r="X241" s="10">
        <f t="shared" ca="1" si="108"/>
        <v>-26.846361425248613</v>
      </c>
      <c r="Y241" s="10">
        <f t="shared" ca="1" si="109"/>
        <v>-53.820710558586867</v>
      </c>
      <c r="Z241" s="10">
        <f t="shared" ca="1" si="110"/>
        <v>-30.386757081382356</v>
      </c>
      <c r="AA241" s="10">
        <f t="shared" ca="1" si="111"/>
        <v>-25.916006199253736</v>
      </c>
    </row>
    <row r="242" spans="1:27">
      <c r="A242" s="6">
        <f ca="1">LN((RAND()^(-Results!$E$4))-1)</f>
        <v>3.2196948815904922</v>
      </c>
      <c r="B242" s="6">
        <f ca="1">LN((RAND()^(-Results!$E$4))-1)</f>
        <v>1.6423318587791982</v>
      </c>
      <c r="C242" s="6">
        <f ca="1">LN((RAND()^(-Results!$E$4))-1)</f>
        <v>3.9506252811839291</v>
      </c>
      <c r="D242" s="6">
        <f ca="1">LN((RAND()^(-Results!$E$4))-1)</f>
        <v>2.7088451671204261</v>
      </c>
      <c r="E242" s="6">
        <f ca="1">LN((RAND()^(-Results!$E$4))-1)</f>
        <v>-6.8969409351042836</v>
      </c>
      <c r="F242" s="6">
        <f ca="1">LN((RAND()^(-Results!$E$4))-1)</f>
        <v>0.39605138023179615</v>
      </c>
      <c r="G242" s="6">
        <f ca="1">LN((RAND()^(-Results!$E$4))-1)</f>
        <v>0.48617420446552811</v>
      </c>
      <c r="H242" s="6">
        <f t="shared" ca="1" si="105"/>
        <v>-1.9693667587410704</v>
      </c>
      <c r="I242" s="10">
        <f ca="1">SUMPRODUCT(J242:O242,Results!B$12:G$12)+Results!$E$5*H242</f>
        <v>16.344277021429544</v>
      </c>
      <c r="J242" s="10">
        <f ca="1">SUMPRODUCT($A242:$F242,Results!$B$15:$G$15)</f>
        <v>22.039755115555842</v>
      </c>
      <c r="K242" s="10">
        <f ca="1">SUMPRODUCT($A242:$F242,Results!$B$16:$G$16)</f>
        <v>-1.5028714614509648</v>
      </c>
      <c r="L242" s="10">
        <f ca="1">SUMPRODUCT($A242:$F242,Results!$B$17:$G$17)</f>
        <v>13.048920747465869</v>
      </c>
      <c r="M242" s="10">
        <f ca="1">SUMPRODUCT($A242:$F242,Results!$B$18:$G$18)</f>
        <v>-4.4840300320870821</v>
      </c>
      <c r="N242" s="10">
        <f ca="1">SUMPRODUCT($A242:$F242,Results!$B$19:$G$19)</f>
        <v>-18.591896547462767</v>
      </c>
      <c r="O242" s="10">
        <f ca="1">SUMPRODUCT($A242:$F242,Results!$B$20:$G$20)</f>
        <v>18.658725557256847</v>
      </c>
      <c r="P242" s="10" cm="1">
        <f t="array" aca="1" ref="P242" ca="1">SUMPRODUCT(J242:O242,TRANSPOSE(BL$20:BL$25))+$AD$20-$BL$27</f>
        <v>23.607405026678052</v>
      </c>
      <c r="Q242" s="10" cm="1">
        <f t="array" aca="1" ref="Q242" ca="1">SUMPRODUCT(J242:O242,TRANSPOSE(ES$20:ES$25))+$AD$20-$ES$27</f>
        <v>26.519552737633873</v>
      </c>
      <c r="R242" s="10">
        <f ca="1">I242-Results!$E$5*H242</f>
        <v>28.160477573875966</v>
      </c>
      <c r="S242" s="10" cm="1">
        <f t="array" aca="1" ref="S242" ca="1">SUMPRODUCT(J242:O242,TRANSPOSE(AR$28:AR$33))+$AD$20-$AC$26</f>
        <v>22.532278802688758</v>
      </c>
      <c r="T242" s="10">
        <f ca="1">SUMPRODUCT(J242:O242,Results!K$9:P$9)</f>
        <v>28.01102101940636</v>
      </c>
      <c r="U242" s="10">
        <f ca="1">SUMPRODUCT(J242:O242,Results!K$9:P$9)+$AD$20-$AC$31</f>
        <v>28.114037424292178</v>
      </c>
      <c r="V242" s="10">
        <f t="shared" ca="1" si="106"/>
        <v>-7.2631280052485074</v>
      </c>
      <c r="W242" s="10">
        <f t="shared" ca="1" si="107"/>
        <v>-10.175275716204329</v>
      </c>
      <c r="X242" s="10">
        <f t="shared" ca="1" si="108"/>
        <v>-11.816200552446421</v>
      </c>
      <c r="Y242" s="10">
        <f t="shared" ca="1" si="109"/>
        <v>-6.1880017812592136</v>
      </c>
      <c r="Z242" s="10">
        <f t="shared" ca="1" si="110"/>
        <v>5.2718054271404746</v>
      </c>
      <c r="AA242" s="10">
        <f t="shared" ca="1" si="111"/>
        <v>-11.769760402862634</v>
      </c>
    </row>
    <row r="243" spans="1:27">
      <c r="A243" s="6">
        <f ca="1">LN((RAND()^(-Results!$E$4))-1)</f>
        <v>-2.2978260674499591</v>
      </c>
      <c r="B243" s="6">
        <f ca="1">LN((RAND()^(-Results!$E$4))-1)</f>
        <v>6.9876302137146205</v>
      </c>
      <c r="C243" s="6">
        <f ca="1">LN((RAND()^(-Results!$E$4))-1)</f>
        <v>4.4858517620560248</v>
      </c>
      <c r="D243" s="6">
        <f ca="1">LN((RAND()^(-Results!$E$4))-1)</f>
        <v>0.59177421821922072</v>
      </c>
      <c r="E243" s="6">
        <f ca="1">LN((RAND()^(-Results!$E$4))-1)</f>
        <v>4.8253674371543305</v>
      </c>
      <c r="F243" s="6">
        <f ca="1">LN((RAND()^(-Results!$E$4))-1)</f>
        <v>-6.2717876135709991E-2</v>
      </c>
      <c r="G243" s="6">
        <f ca="1">LN((RAND()^(-Results!$E$4))-1)</f>
        <v>1.2450323508563541</v>
      </c>
      <c r="H243" s="6">
        <f t="shared" ca="1" si="105"/>
        <v>-1.2105086123502444</v>
      </c>
      <c r="I243" s="10">
        <f ca="1">SUMPRODUCT(J243:O243,Results!B$12:G$12)+Results!$E$5*H243</f>
        <v>27.068948057820002</v>
      </c>
      <c r="J243" s="10">
        <f ca="1">SUMPRODUCT($A243:$F243,Results!$B$15:$G$15)</f>
        <v>20.409252565898246</v>
      </c>
      <c r="K243" s="10">
        <f ca="1">SUMPRODUCT($A243:$F243,Results!$B$16:$G$16)</f>
        <v>-4.9951729650145955</v>
      </c>
      <c r="L243" s="10">
        <f ca="1">SUMPRODUCT($A243:$F243,Results!$B$17:$G$17)</f>
        <v>8.7915191614041994</v>
      </c>
      <c r="M243" s="10">
        <f ca="1">SUMPRODUCT($A243:$F243,Results!$B$18:$G$18)</f>
        <v>12.517359879377873</v>
      </c>
      <c r="N243" s="10">
        <f ca="1">SUMPRODUCT($A243:$F243,Results!$B$19:$G$19)</f>
        <v>-24.572714777795547</v>
      </c>
      <c r="O243" s="10">
        <f ca="1">SUMPRODUCT($A243:$F243,Results!$B$20:$G$20)</f>
        <v>-4.9570134196276507</v>
      </c>
      <c r="P243" s="10" cm="1">
        <f t="array" aca="1" ref="P243" ca="1">SUMPRODUCT(J243:O243,TRANSPOSE(BL$20:BL$25))+$AD$20-$BL$27</f>
        <v>39.358101165562957</v>
      </c>
      <c r="Q243" s="10" cm="1">
        <f t="array" aca="1" ref="Q243" ca="1">SUMPRODUCT(J243:O243,TRANSPOSE(ES$20:ES$25))+$AD$20-$ES$27</f>
        <v>37.022719595389098</v>
      </c>
      <c r="R243" s="10">
        <f ca="1">I243-Results!$E$5*H243</f>
        <v>34.331999731921471</v>
      </c>
      <c r="S243" s="10" cm="1">
        <f t="array" aca="1" ref="S243" ca="1">SUMPRODUCT(J243:O243,TRANSPOSE(AR$28:AR$33))+$AD$20-$AC$26</f>
        <v>49.825648134294539</v>
      </c>
      <c r="T243" s="10">
        <f ca="1">SUMPRODUCT(J243:O243,Results!K$9:P$9)</f>
        <v>35.93243206516545</v>
      </c>
      <c r="U243" s="10">
        <f ca="1">SUMPRODUCT(J243:O243,Results!K$9:P$9)+$AD$20-$AC$31</f>
        <v>36.035448470051271</v>
      </c>
      <c r="V243" s="10">
        <f t="shared" ca="1" si="106"/>
        <v>-12.289153107742955</v>
      </c>
      <c r="W243" s="10">
        <f t="shared" ca="1" si="107"/>
        <v>-9.9537715375690965</v>
      </c>
      <c r="X243" s="10">
        <f t="shared" ca="1" si="108"/>
        <v>-7.2630516741014688</v>
      </c>
      <c r="Y243" s="10">
        <f t="shared" ca="1" si="109"/>
        <v>-22.756700076474537</v>
      </c>
      <c r="Z243" s="10">
        <f t="shared" ca="1" si="110"/>
        <v>15.996476463530932</v>
      </c>
      <c r="AA243" s="10">
        <f t="shared" ca="1" si="111"/>
        <v>-8.9665004122312695</v>
      </c>
    </row>
    <row r="244" spans="1:27">
      <c r="A244" s="6">
        <f ca="1">LN((RAND()^(-Results!$E$4))-1)</f>
        <v>4.1797583690332818</v>
      </c>
      <c r="B244" s="6">
        <f ca="1">LN((RAND()^(-Results!$E$4))-1)</f>
        <v>4.7001019713327388</v>
      </c>
      <c r="C244" s="6">
        <f ca="1">LN((RAND()^(-Results!$E$4))-1)</f>
        <v>5.0707287237120005</v>
      </c>
      <c r="D244" s="6">
        <f ca="1">LN((RAND()^(-Results!$E$4))-1)</f>
        <v>2.3257320359165607</v>
      </c>
      <c r="E244" s="6">
        <f ca="1">LN((RAND()^(-Results!$E$4))-1)</f>
        <v>5.1377900558832321</v>
      </c>
      <c r="F244" s="6">
        <f ca="1">LN((RAND()^(-Results!$E$4))-1)</f>
        <v>-0.4028257692527295</v>
      </c>
      <c r="G244" s="6">
        <f ca="1">LN((RAND()^(-Results!$E$4))-1)</f>
        <v>9.4194240412784076</v>
      </c>
      <c r="H244" s="6">
        <f t="shared" ca="1" si="105"/>
        <v>6.9638830780718095</v>
      </c>
      <c r="I244" s="10">
        <f ca="1">SUMPRODUCT(J244:O244,Results!B$12:G$12)+Results!$E$5*H244</f>
        <v>84.348388809298143</v>
      </c>
      <c r="J244" s="10">
        <f ca="1">SUMPRODUCT($A244:$F244,Results!$B$15:$G$15)</f>
        <v>24.312887179236945</v>
      </c>
      <c r="K244" s="10">
        <f ca="1">SUMPRODUCT($A244:$F244,Results!$B$16:$G$16)</f>
        <v>17.550037760877292</v>
      </c>
      <c r="L244" s="10">
        <f ca="1">SUMPRODUCT($A244:$F244,Results!$B$17:$G$17)</f>
        <v>14.433132770718444</v>
      </c>
      <c r="M244" s="10">
        <f ca="1">SUMPRODUCT($A244:$F244,Results!$B$18:$G$18)</f>
        <v>5.5678672774275393</v>
      </c>
      <c r="N244" s="10">
        <f ca="1">SUMPRODUCT($A244:$F244,Results!$B$19:$G$19)</f>
        <v>-4.4442841743410897</v>
      </c>
      <c r="O244" s="10">
        <f ca="1">SUMPRODUCT($A244:$F244,Results!$B$20:$G$20)</f>
        <v>0.63436346628323248</v>
      </c>
      <c r="P244" s="10" cm="1">
        <f t="array" aca="1" ref="P244" ca="1">SUMPRODUCT(J244:O244,TRANSPOSE(BL$20:BL$25))+$AD$20-$BL$27</f>
        <v>42.623461847542472</v>
      </c>
      <c r="Q244" s="10" cm="1">
        <f t="array" aca="1" ref="Q244" ca="1">SUMPRODUCT(J244:O244,TRANSPOSE(ES$20:ES$25))+$AD$20-$ES$27</f>
        <v>44.194356995284195</v>
      </c>
      <c r="R244" s="10">
        <f ca="1">I244-Results!$E$5*H244</f>
        <v>42.565090340867286</v>
      </c>
      <c r="S244" s="10" cm="1">
        <f t="array" aca="1" ref="S244" ca="1">SUMPRODUCT(J244:O244,TRANSPOSE(AR$28:AR$33))+$AD$20-$AC$26</f>
        <v>38.963406462275145</v>
      </c>
      <c r="T244" s="10">
        <f ca="1">SUMPRODUCT(J244:O244,Results!K$9:P$9)</f>
        <v>43.687197736555781</v>
      </c>
      <c r="U244" s="10">
        <f ca="1">SUMPRODUCT(J244:O244,Results!K$9:P$9)+$AD$20-$AC$31</f>
        <v>43.790214141441602</v>
      </c>
      <c r="V244" s="10">
        <f t="shared" ca="1" si="106"/>
        <v>41.724926961755671</v>
      </c>
      <c r="W244" s="10">
        <f t="shared" ca="1" si="107"/>
        <v>40.154031814013948</v>
      </c>
      <c r="X244" s="10">
        <f t="shared" ca="1" si="108"/>
        <v>41.783298468430857</v>
      </c>
      <c r="Y244" s="10">
        <f t="shared" ca="1" si="109"/>
        <v>45.384982347022998</v>
      </c>
      <c r="Z244" s="10">
        <f t="shared" ca="1" si="110"/>
        <v>73.275917215009073</v>
      </c>
      <c r="AA244" s="10">
        <f t="shared" ca="1" si="111"/>
        <v>40.558174667856541</v>
      </c>
    </row>
    <row r="245" spans="1:27">
      <c r="A245" s="6">
        <f ca="1">LN((RAND()^(-Results!$E$4))-1)</f>
        <v>1.1650732245059754</v>
      </c>
      <c r="B245" s="6">
        <f ca="1">LN((RAND()^(-Results!$E$4))-1)</f>
        <v>5.5369924176525762</v>
      </c>
      <c r="C245" s="6">
        <f ca="1">LN((RAND()^(-Results!$E$4))-1)</f>
        <v>8.0293241339937609</v>
      </c>
      <c r="D245" s="6">
        <f ca="1">LN((RAND()^(-Results!$E$4))-1)</f>
        <v>2.0462905830453773</v>
      </c>
      <c r="E245" s="6">
        <f ca="1">LN((RAND()^(-Results!$E$4))-1)</f>
        <v>1.8458517467790199</v>
      </c>
      <c r="F245" s="6">
        <f ca="1">LN((RAND()^(-Results!$E$4))-1)</f>
        <v>6.2481127725089447</v>
      </c>
      <c r="G245" s="6">
        <f ca="1">LN((RAND()^(-Results!$E$4))-1)</f>
        <v>1.4402660610906219</v>
      </c>
      <c r="H245" s="6">
        <f t="shared" ca="1" si="105"/>
        <v>-1.0152749021159766</v>
      </c>
      <c r="I245" s="10">
        <f ca="1">SUMPRODUCT(J245:O245,Results!B$12:G$12)+Results!$E$5*H245</f>
        <v>19.957309115965401</v>
      </c>
      <c r="J245" s="10">
        <f ca="1">SUMPRODUCT($A245:$F245,Results!$B$15:$G$15)</f>
        <v>32.203173078019617</v>
      </c>
      <c r="K245" s="10">
        <f ca="1">SUMPRODUCT($A245:$F245,Results!$B$16:$G$16)</f>
        <v>36.707223462241771</v>
      </c>
      <c r="L245" s="10">
        <f ca="1">SUMPRODUCT($A245:$F245,Results!$B$17:$G$17)</f>
        <v>6.3800201323522066</v>
      </c>
      <c r="M245" s="10">
        <f ca="1">SUMPRODUCT($A245:$F245,Results!$B$18:$G$18)</f>
        <v>7.6593494161351678</v>
      </c>
      <c r="N245" s="10">
        <f ca="1">SUMPRODUCT($A245:$F245,Results!$B$19:$G$19)</f>
        <v>-15.994415533791008</v>
      </c>
      <c r="O245" s="10">
        <f ca="1">SUMPRODUCT($A245:$F245,Results!$B$20:$G$20)</f>
        <v>11.035129451087531</v>
      </c>
      <c r="P245" s="10" cm="1">
        <f t="array" aca="1" ref="P245" ca="1">SUMPRODUCT(J245:O245,TRANSPOSE(BL$20:BL$25))+$AD$20-$BL$27</f>
        <v>28.499125647366036</v>
      </c>
      <c r="Q245" s="10" cm="1">
        <f t="array" aca="1" ref="Q245" ca="1">SUMPRODUCT(J245:O245,TRANSPOSE(ES$20:ES$25))+$AD$20-$ES$27</f>
        <v>26.54258693535877</v>
      </c>
      <c r="R245" s="10">
        <f ca="1">I245-Results!$E$5*H245</f>
        <v>26.048958528661259</v>
      </c>
      <c r="S245" s="10" cm="1">
        <f t="array" aca="1" ref="S245" ca="1">SUMPRODUCT(J245:O245,TRANSPOSE(AR$28:AR$33))+$AD$20-$AC$26</f>
        <v>38.718150000719945</v>
      </c>
      <c r="T245" s="10">
        <f ca="1">SUMPRODUCT(J245:O245,Results!K$9:P$9)</f>
        <v>26.526497229809081</v>
      </c>
      <c r="U245" s="10">
        <f ca="1">SUMPRODUCT(J245:O245,Results!K$9:P$9)+$AD$20-$AC$31</f>
        <v>26.629513634694902</v>
      </c>
      <c r="V245" s="10">
        <f t="shared" ca="1" si="106"/>
        <v>-8.5418165314006345</v>
      </c>
      <c r="W245" s="10">
        <f t="shared" ca="1" si="107"/>
        <v>-6.5852778193933688</v>
      </c>
      <c r="X245" s="10">
        <f t="shared" ca="1" si="108"/>
        <v>-6.0916494126958582</v>
      </c>
      <c r="Y245" s="10">
        <f t="shared" ca="1" si="109"/>
        <v>-18.760840884754543</v>
      </c>
      <c r="Z245" s="10">
        <f t="shared" ca="1" si="110"/>
        <v>8.8848375216763316</v>
      </c>
      <c r="AA245" s="10">
        <f t="shared" ca="1" si="111"/>
        <v>-6.6722045187295009</v>
      </c>
    </row>
    <row r="246" spans="1:27">
      <c r="A246" s="6">
        <f ca="1">LN((RAND()^(-Results!$E$4))-1)</f>
        <v>1.1441662939063613</v>
      </c>
      <c r="B246" s="6">
        <f ca="1">LN((RAND()^(-Results!$E$4))-1)</f>
        <v>4.6326305678580848</v>
      </c>
      <c r="C246" s="6">
        <f ca="1">LN((RAND()^(-Results!$E$4))-1)</f>
        <v>1.6621655202499308</v>
      </c>
      <c r="D246" s="6">
        <f ca="1">LN((RAND()^(-Results!$E$4))-1)</f>
        <v>8.246762688598805</v>
      </c>
      <c r="E246" s="6">
        <f ca="1">LN((RAND()^(-Results!$E$4))-1)</f>
        <v>2.0903998492111113</v>
      </c>
      <c r="F246" s="6">
        <f ca="1">LN((RAND()^(-Results!$E$4))-1)</f>
        <v>2.9462847732295052</v>
      </c>
      <c r="G246" s="6">
        <f ca="1">LN((RAND()^(-Results!$E$4))-1)</f>
        <v>1.0695310183789903</v>
      </c>
      <c r="H246" s="6">
        <f t="shared" ca="1" si="105"/>
        <v>-1.3860099448276082</v>
      </c>
      <c r="I246" s="10">
        <f ca="1">SUMPRODUCT(J246:O246,Results!B$12:G$12)+Results!$E$5*H246</f>
        <v>-19.73688282534409</v>
      </c>
      <c r="J246" s="10">
        <f ca="1">SUMPRODUCT($A246:$F246,Results!$B$15:$G$15)</f>
        <v>1.5254991281301955</v>
      </c>
      <c r="K246" s="10">
        <f ca="1">SUMPRODUCT($A246:$F246,Results!$B$16:$G$16)</f>
        <v>6.7206082163493424</v>
      </c>
      <c r="L246" s="10">
        <f ca="1">SUMPRODUCT($A246:$F246,Results!$B$17:$G$17)</f>
        <v>10.263810475631665</v>
      </c>
      <c r="M246" s="10">
        <f ca="1">SUMPRODUCT($A246:$F246,Results!$B$18:$G$18)</f>
        <v>-7.230981435370655</v>
      </c>
      <c r="N246" s="10">
        <f ca="1">SUMPRODUCT($A246:$F246,Results!$B$19:$G$19)</f>
        <v>-6.5457121813082377</v>
      </c>
      <c r="O246" s="10">
        <f ca="1">SUMPRODUCT($A246:$F246,Results!$B$20:$G$20)</f>
        <v>29.316144093750186</v>
      </c>
      <c r="P246" s="10" cm="1">
        <f t="array" aca="1" ref="P246" ca="1">SUMPRODUCT(J246:O246,TRANSPOSE(BL$20:BL$25))+$AD$20-$BL$27</f>
        <v>-10.973843045769435</v>
      </c>
      <c r="Q246" s="10" cm="1">
        <f t="array" aca="1" ref="Q246" ca="1">SUMPRODUCT(J246:O246,TRANSPOSE(ES$20:ES$25))+$AD$20-$ES$27</f>
        <v>-12.233414038715068</v>
      </c>
      <c r="R246" s="10">
        <f ca="1">I246-Results!$E$5*H246</f>
        <v>-11.420823156378439</v>
      </c>
      <c r="S246" s="10" cm="1">
        <f t="array" aca="1" ref="S246" ca="1">SUMPRODUCT(J246:O246,TRANSPOSE(AR$28:AR$33))+$AD$20-$AC$26</f>
        <v>-7.6889235574794519</v>
      </c>
      <c r="T246" s="10">
        <f ca="1">SUMPRODUCT(J246:O246,Results!K$9:P$9)</f>
        <v>-12.694521259859943</v>
      </c>
      <c r="U246" s="10">
        <f ca="1">SUMPRODUCT(J246:O246,Results!K$9:P$9)+$AD$20-$AC$31</f>
        <v>-12.591504854974124</v>
      </c>
      <c r="V246" s="10">
        <f t="shared" ca="1" si="106"/>
        <v>-8.7630397795746546</v>
      </c>
      <c r="W246" s="10">
        <f t="shared" ca="1" si="107"/>
        <v>-7.5034687866290213</v>
      </c>
      <c r="X246" s="10">
        <f t="shared" ca="1" si="108"/>
        <v>-8.3160596689656501</v>
      </c>
      <c r="Y246" s="10">
        <f t="shared" ca="1" si="109"/>
        <v>-12.047959267864638</v>
      </c>
      <c r="Z246" s="10">
        <f t="shared" ca="1" si="110"/>
        <v>-30.809354419633159</v>
      </c>
      <c r="AA246" s="10">
        <f t="shared" ca="1" si="111"/>
        <v>-7.1453779703699656</v>
      </c>
    </row>
    <row r="247" spans="1:27">
      <c r="A247" s="6">
        <f ca="1">LN((RAND()^(-Results!$E$4))-1)</f>
        <v>4.9146431762737546</v>
      </c>
      <c r="B247" s="6">
        <f ca="1">LN((RAND()^(-Results!$E$4))-1)</f>
        <v>-1.8708776829981317</v>
      </c>
      <c r="C247" s="6">
        <f ca="1">LN((RAND()^(-Results!$E$4))-1)</f>
        <v>3.1383245916871521</v>
      </c>
      <c r="D247" s="6">
        <f ca="1">LN((RAND()^(-Results!$E$4))-1)</f>
        <v>1.134829298202316</v>
      </c>
      <c r="E247" s="6">
        <f ca="1">LN((RAND()^(-Results!$E$4))-1)</f>
        <v>5.3941601890927675</v>
      </c>
      <c r="F247" s="6">
        <f ca="1">LN((RAND()^(-Results!$E$4))-1)</f>
        <v>-4.3220001921698233E-2</v>
      </c>
      <c r="G247" s="6">
        <f ca="1">LN((RAND()^(-Results!$E$4))-1)</f>
        <v>0.81073401136750889</v>
      </c>
      <c r="H247" s="6">
        <f t="shared" ca="1" si="105"/>
        <v>-1.6448069518390898</v>
      </c>
      <c r="I247" s="10">
        <f ca="1">SUMPRODUCT(J247:O247,Results!B$12:G$12)+Results!$E$5*H247</f>
        <v>-6.7683446609765543</v>
      </c>
      <c r="J247" s="10">
        <f ca="1">SUMPRODUCT($A247:$F247,Results!$B$15:$G$15)</f>
        <v>4.5996565977322836</v>
      </c>
      <c r="K247" s="10">
        <f ca="1">SUMPRODUCT($A247:$F247,Results!$B$16:$G$16)</f>
        <v>29.848419539748541</v>
      </c>
      <c r="L247" s="10">
        <f ca="1">SUMPRODUCT($A247:$F247,Results!$B$17:$G$17)</f>
        <v>1.6309726605327575</v>
      </c>
      <c r="M247" s="10">
        <f ca="1">SUMPRODUCT($A247:$F247,Results!$B$18:$G$18)</f>
        <v>-1.1443262722837519</v>
      </c>
      <c r="N247" s="10">
        <f ca="1">SUMPRODUCT($A247:$F247,Results!$B$19:$G$19)</f>
        <v>27.159596736011295</v>
      </c>
      <c r="O247" s="10">
        <f ca="1">SUMPRODUCT($A247:$F247,Results!$B$20:$G$20)</f>
        <v>1.1636816013701976</v>
      </c>
      <c r="P247" s="10" cm="1">
        <f t="array" aca="1" ref="P247" ca="1">SUMPRODUCT(J247:O247,TRANSPOSE(BL$20:BL$25))+$AD$20-$BL$27</f>
        <v>0.81070178013604632</v>
      </c>
      <c r="Q247" s="10" cm="1">
        <f t="array" aca="1" ref="Q247" ca="1">SUMPRODUCT(J247:O247,TRANSPOSE(ES$20:ES$25))+$AD$20-$ES$27</f>
        <v>3.3886402008459324</v>
      </c>
      <c r="R247" s="10">
        <f ca="1">I247-Results!$E$5*H247</f>
        <v>3.1004970500579834</v>
      </c>
      <c r="S247" s="10" cm="1">
        <f t="array" aca="1" ref="S247" ca="1">SUMPRODUCT(J247:O247,TRANSPOSE(AR$28:AR$33))+$AD$20-$AC$26</f>
        <v>-8.4734819409885809</v>
      </c>
      <c r="T247" s="10">
        <f ca="1">SUMPRODUCT(J247:O247,Results!K$9:P$9)</f>
        <v>3.2525185239610073</v>
      </c>
      <c r="U247" s="10">
        <f ca="1">SUMPRODUCT(J247:O247,Results!K$9:P$9)+$AD$20-$AC$31</f>
        <v>3.3555349288468275</v>
      </c>
      <c r="V247" s="10">
        <f t="shared" ca="1" si="106"/>
        <v>-7.5790464411126006</v>
      </c>
      <c r="W247" s="10">
        <f t="shared" ca="1" si="107"/>
        <v>-10.156984861822487</v>
      </c>
      <c r="X247" s="10">
        <f t="shared" ca="1" si="108"/>
        <v>-9.8688417110345377</v>
      </c>
      <c r="Y247" s="10">
        <f t="shared" ca="1" si="109"/>
        <v>1.7051372800120266</v>
      </c>
      <c r="Z247" s="10">
        <f t="shared" ca="1" si="110"/>
        <v>-17.840816255265622</v>
      </c>
      <c r="AA247" s="10">
        <f t="shared" ca="1" si="111"/>
        <v>-10.123879589823382</v>
      </c>
    </row>
    <row r="248" spans="1:27">
      <c r="A248" s="6">
        <f ca="1">LN((RAND()^(-Results!$E$4))-1)</f>
        <v>-0.8195095700688696</v>
      </c>
      <c r="B248" s="6">
        <f ca="1">LN((RAND()^(-Results!$E$4))-1)</f>
        <v>0.38712485631381738</v>
      </c>
      <c r="C248" s="6">
        <f ca="1">LN((RAND()^(-Results!$E$4))-1)</f>
        <v>6.5814436527018412</v>
      </c>
      <c r="D248" s="6">
        <f ca="1">LN((RAND()^(-Results!$E$4))-1)</f>
        <v>9.767349730521131</v>
      </c>
      <c r="E248" s="6">
        <f ca="1">LN((RAND()^(-Results!$E$4))-1)</f>
        <v>0.37065319959562082</v>
      </c>
      <c r="F248" s="6">
        <f ca="1">LN((RAND()^(-Results!$E$4))-1)</f>
        <v>12.234988805088323</v>
      </c>
      <c r="G248" s="6">
        <f ca="1">LN((RAND()^(-Results!$E$4))-1)</f>
        <v>1.091369985402096</v>
      </c>
      <c r="H248" s="6">
        <f t="shared" ca="1" si="105"/>
        <v>-1.3641709778045026</v>
      </c>
      <c r="I248" s="10">
        <f ca="1">SUMPRODUCT(J248:O248,Results!B$12:G$12)+Results!$E$5*H248</f>
        <v>-80.077418122669357</v>
      </c>
      <c r="J248" s="10">
        <f ca="1">SUMPRODUCT($A248:$F248,Results!$B$15:$G$15)</f>
        <v>-2.8368510050183176</v>
      </c>
      <c r="K248" s="10">
        <f ca="1">SUMPRODUCT($A248:$F248,Results!$B$16:$G$16)</f>
        <v>50.13845218878032</v>
      </c>
      <c r="L248" s="10">
        <f ca="1">SUMPRODUCT($A248:$F248,Results!$B$17:$G$17)</f>
        <v>-8.2050985977797435</v>
      </c>
      <c r="M248" s="10">
        <f ca="1">SUMPRODUCT($A248:$F248,Results!$B$18:$G$18)</f>
        <v>-12.509158357521844</v>
      </c>
      <c r="N248" s="10">
        <f ca="1">SUMPRODUCT($A248:$F248,Results!$B$19:$G$19)</f>
        <v>13.034190567020746</v>
      </c>
      <c r="O248" s="10">
        <f ca="1">SUMPRODUCT($A248:$F248,Results!$B$20:$G$20)</f>
        <v>54.7435925427298</v>
      </c>
      <c r="P248" s="10" cm="1">
        <f t="array" aca="1" ref="P248" ca="1">SUMPRODUCT(J248:O248,TRANSPOSE(BL$20:BL$25))+$AD$20-$BL$27</f>
        <v>-70.690084123744057</v>
      </c>
      <c r="Q248" s="10" cm="1">
        <f t="array" aca="1" ref="Q248" ca="1">SUMPRODUCT(J248:O248,TRANSPOSE(ES$20:ES$25))+$AD$20-$ES$27</f>
        <v>-75.232568993646154</v>
      </c>
      <c r="R248" s="10">
        <f ca="1">I248-Results!$E$5*H248</f>
        <v>-71.892392255842338</v>
      </c>
      <c r="S248" s="10" cm="1">
        <f t="array" aca="1" ref="S248" ca="1">SUMPRODUCT(J248:O248,TRANSPOSE(AR$28:AR$33))+$AD$20-$AC$26</f>
        <v>-55.437877456907714</v>
      </c>
      <c r="T248" s="10">
        <f ca="1">SUMPRODUCT(J248:O248,Results!K$9:P$9)</f>
        <v>-75.034701682140039</v>
      </c>
      <c r="U248" s="10">
        <f ca="1">SUMPRODUCT(J248:O248,Results!K$9:P$9)+$AD$20-$AC$31</f>
        <v>-74.931685277254218</v>
      </c>
      <c r="V248" s="10">
        <f t="shared" ca="1" si="106"/>
        <v>-9.3873339989252997</v>
      </c>
      <c r="W248" s="10">
        <f t="shared" ca="1" si="107"/>
        <v>-4.8448491290232027</v>
      </c>
      <c r="X248" s="10">
        <f t="shared" ca="1" si="108"/>
        <v>-8.1850258668270186</v>
      </c>
      <c r="Y248" s="10">
        <f t="shared" ca="1" si="109"/>
        <v>-24.639540665761643</v>
      </c>
      <c r="Z248" s="10">
        <f t="shared" ca="1" si="110"/>
        <v>-91.149889716958427</v>
      </c>
      <c r="AA248" s="10">
        <f t="shared" ca="1" si="111"/>
        <v>-5.1457328454151394</v>
      </c>
    </row>
    <row r="249" spans="1:27">
      <c r="A249" s="6">
        <f ca="1">LN((RAND()^(-Results!$E$4))-1)</f>
        <v>1.1254887683356618</v>
      </c>
      <c r="B249" s="6">
        <f ca="1">LN((RAND()^(-Results!$E$4))-1)</f>
        <v>11.765163649730557</v>
      </c>
      <c r="C249" s="6">
        <f ca="1">LN((RAND()^(-Results!$E$4))-1)</f>
        <v>0.94158983136473606</v>
      </c>
      <c r="D249" s="6">
        <f ca="1">LN((RAND()^(-Results!$E$4))-1)</f>
        <v>2.4763767874215161</v>
      </c>
      <c r="E249" s="6">
        <f ca="1">LN((RAND()^(-Results!$E$4))-1)</f>
        <v>-2.9330541499047942</v>
      </c>
      <c r="F249" s="6">
        <f ca="1">LN((RAND()^(-Results!$E$4))-1)</f>
        <v>1.6725317820311933</v>
      </c>
      <c r="G249" s="6">
        <f ca="1">LN((RAND()^(-Results!$E$4))-1)</f>
        <v>1.7741902505435765</v>
      </c>
      <c r="H249" s="6">
        <f t="shared" ca="1" si="105"/>
        <v>-0.68135071266302205</v>
      </c>
      <c r="I249" s="10">
        <f ca="1">SUMPRODUCT(J249:O249,Results!B$12:G$12)+Results!$E$5*H249</f>
        <v>68.855794595197523</v>
      </c>
      <c r="J249" s="10">
        <f ca="1">SUMPRODUCT($A249:$F249,Results!$B$15:$G$15)</f>
        <v>35.678838034579407</v>
      </c>
      <c r="K249" s="10">
        <f ca="1">SUMPRODUCT($A249:$F249,Results!$B$16:$G$16)</f>
        <v>-8.0464314189843993</v>
      </c>
      <c r="L249" s="10">
        <f ca="1">SUMPRODUCT($A249:$F249,Results!$B$17:$G$17)</f>
        <v>24.109479628029138</v>
      </c>
      <c r="M249" s="10">
        <f ca="1">SUMPRODUCT($A249:$F249,Results!$B$18:$G$18)</f>
        <v>7.8506770048713443</v>
      </c>
      <c r="N249" s="10">
        <f ca="1">SUMPRODUCT($A249:$F249,Results!$B$19:$G$19)</f>
        <v>-56.630408818683534</v>
      </c>
      <c r="O249" s="10">
        <f ca="1">SUMPRODUCT($A249:$F249,Results!$B$20:$G$20)</f>
        <v>0.11014213766840775</v>
      </c>
      <c r="P249" s="10" cm="1">
        <f t="array" aca="1" ref="P249" ca="1">SUMPRODUCT(J249:O249,TRANSPOSE(BL$20:BL$25))+$AD$20-$BL$27</f>
        <v>74.915813993093593</v>
      </c>
      <c r="Q249" s="10" cm="1">
        <f t="array" aca="1" ref="Q249" ca="1">SUMPRODUCT(J249:O249,TRANSPOSE(ES$20:ES$25))+$AD$20-$ES$27</f>
        <v>73.779381515650996</v>
      </c>
      <c r="R249" s="10">
        <f ca="1">I249-Results!$E$5*H249</f>
        <v>72.943898871175662</v>
      </c>
      <c r="S249" s="10" cm="1">
        <f t="array" aca="1" ref="S249" ca="1">SUMPRODUCT(J249:O249,TRANSPOSE(AR$28:AR$33))+$AD$20-$AC$26</f>
        <v>81.702860644146412</v>
      </c>
      <c r="T249" s="10">
        <f ca="1">SUMPRODUCT(J249:O249,Results!K$9:P$9)</f>
        <v>73.888229133218445</v>
      </c>
      <c r="U249" s="10">
        <f ca="1">SUMPRODUCT(J249:O249,Results!K$9:P$9)+$AD$20-$AC$31</f>
        <v>73.991245538104266</v>
      </c>
      <c r="V249" s="10">
        <f t="shared" ca="1" si="106"/>
        <v>-6.0600193978960704</v>
      </c>
      <c r="W249" s="10">
        <f t="shared" ca="1" si="107"/>
        <v>-4.9235869204534737</v>
      </c>
      <c r="X249" s="10">
        <f t="shared" ca="1" si="108"/>
        <v>-4.0881042759781394</v>
      </c>
      <c r="Y249" s="10">
        <f t="shared" ca="1" si="109"/>
        <v>-12.847066048948889</v>
      </c>
      <c r="Z249" s="10">
        <f t="shared" ca="1" si="110"/>
        <v>57.783323000908453</v>
      </c>
      <c r="AA249" s="10">
        <f t="shared" ca="1" si="111"/>
        <v>-5.1354509429067434</v>
      </c>
    </row>
    <row r="250" spans="1:27">
      <c r="A250" s="6">
        <f ca="1">LN((RAND()^(-Results!$E$4))-1)</f>
        <v>1.6324505385113637</v>
      </c>
      <c r="B250" s="6">
        <f ca="1">LN((RAND()^(-Results!$E$4))-1)</f>
        <v>8.1358375993220626</v>
      </c>
      <c r="C250" s="6">
        <f ca="1">LN((RAND()^(-Results!$E$4))-1)</f>
        <v>1.2982977497847166</v>
      </c>
      <c r="D250" s="6">
        <f ca="1">LN((RAND()^(-Results!$E$4))-1)</f>
        <v>3.3764909403308812</v>
      </c>
      <c r="E250" s="6">
        <f ca="1">LN((RAND()^(-Results!$E$4))-1)</f>
        <v>2.6781031211746078</v>
      </c>
      <c r="F250" s="6">
        <f ca="1">LN((RAND()^(-Results!$E$4))-1)</f>
        <v>1.1677647364719388</v>
      </c>
      <c r="G250" s="6">
        <f ca="1">LN((RAND()^(-Results!$E$4))-1)</f>
        <v>5.1592770946384983</v>
      </c>
      <c r="H250" s="6">
        <f t="shared" ca="1" si="105"/>
        <v>2.7037361314318997</v>
      </c>
      <c r="I250" s="10">
        <f ca="1">SUMPRODUCT(J250:O250,Results!B$12:G$12)+Results!$E$5*H250</f>
        <v>57.333805671191499</v>
      </c>
      <c r="J250" s="10">
        <f ca="1">SUMPRODUCT($A250:$F250,Results!$B$15:$G$15)</f>
        <v>20.159153972519896</v>
      </c>
      <c r="K250" s="10">
        <f ca="1">SUMPRODUCT($A250:$F250,Results!$B$16:$G$16)</f>
        <v>3.9191678241796852</v>
      </c>
      <c r="L250" s="10">
        <f ca="1">SUMPRODUCT($A250:$F250,Results!$B$17:$G$17)</f>
        <v>16.328846039044002</v>
      </c>
      <c r="M250" s="10">
        <f ca="1">SUMPRODUCT($A250:$F250,Results!$B$18:$G$18)</f>
        <v>4.9244516617213909</v>
      </c>
      <c r="N250" s="10">
        <f ca="1">SUMPRODUCT($A250:$F250,Results!$B$19:$G$19)</f>
        <v>-25.881633122895824</v>
      </c>
      <c r="O250" s="10">
        <f ca="1">SUMPRODUCT($A250:$F250,Results!$B$20:$G$20)</f>
        <v>2.1789452033926664</v>
      </c>
      <c r="P250" s="10" cm="1">
        <f t="array" aca="1" ref="P250" ca="1">SUMPRODUCT(J250:O250,TRANSPOSE(BL$20:BL$25))+$AD$20-$BL$27</f>
        <v>43.204946935811599</v>
      </c>
      <c r="Q250" s="10" cm="1">
        <f t="array" aca="1" ref="Q250" ca="1">SUMPRODUCT(J250:O250,TRANSPOSE(ES$20:ES$25))+$AD$20-$ES$27</f>
        <v>42.268793664514376</v>
      </c>
      <c r="R250" s="10">
        <f ca="1">I250-Results!$E$5*H250</f>
        <v>41.111388882600096</v>
      </c>
      <c r="S250" s="10" cm="1">
        <f t="array" aca="1" ref="S250" ca="1">SUMPRODUCT(J250:O250,TRANSPOSE(AR$28:AR$33))+$AD$20-$AC$26</f>
        <v>45.844920746529077</v>
      </c>
      <c r="T250" s="10">
        <f ca="1">SUMPRODUCT(J250:O250,Results!K$9:P$9)</f>
        <v>41.673333065149777</v>
      </c>
      <c r="U250" s="10">
        <f ca="1">SUMPRODUCT(J250:O250,Results!K$9:P$9)+$AD$20-$AC$31</f>
        <v>41.776349470035598</v>
      </c>
      <c r="V250" s="10">
        <f t="shared" ca="1" si="106"/>
        <v>14.1288587353799</v>
      </c>
      <c r="W250" s="10">
        <f t="shared" ca="1" si="107"/>
        <v>15.065012006677122</v>
      </c>
      <c r="X250" s="10">
        <f t="shared" ca="1" si="108"/>
        <v>16.222416788591403</v>
      </c>
      <c r="Y250" s="10">
        <f t="shared" ca="1" si="109"/>
        <v>11.488884924662422</v>
      </c>
      <c r="Z250" s="10">
        <f t="shared" ca="1" si="110"/>
        <v>46.261334076902429</v>
      </c>
      <c r="AA250" s="10">
        <f t="shared" ca="1" si="111"/>
        <v>15.557456201155901</v>
      </c>
    </row>
    <row r="251" spans="1:27">
      <c r="A251" s="6">
        <f ca="1">LN((RAND()^(-Results!$E$4))-1)</f>
        <v>0.62780188353139199</v>
      </c>
      <c r="B251" s="6">
        <f ca="1">LN((RAND()^(-Results!$E$4))-1)</f>
        <v>-0.78229624942206144</v>
      </c>
      <c r="C251" s="6">
        <f ca="1">LN((RAND()^(-Results!$E$4))-1)</f>
        <v>2.2228098823895643</v>
      </c>
      <c r="D251" s="6">
        <f ca="1">LN((RAND()^(-Results!$E$4))-1)</f>
        <v>-0.82157018111571389</v>
      </c>
      <c r="E251" s="6">
        <f ca="1">LN((RAND()^(-Results!$E$4))-1)</f>
        <v>-3.1244888859402198</v>
      </c>
      <c r="F251" s="6">
        <f ca="1">LN((RAND()^(-Results!$E$4))-1)</f>
        <v>4.2087086472588515</v>
      </c>
      <c r="G251" s="6">
        <f ca="1">LN((RAND()^(-Results!$E$4))-1)</f>
        <v>7.2078373949892125</v>
      </c>
      <c r="H251" s="6">
        <f t="shared" ca="1" si="105"/>
        <v>4.7522964317826144</v>
      </c>
      <c r="I251" s="10">
        <f ca="1">SUMPRODUCT(J251:O251,Results!B$12:G$12)+Results!$E$5*H251</f>
        <v>26.234447134759325</v>
      </c>
      <c r="J251" s="10">
        <f ca="1">SUMPRODUCT($A251:$F251,Results!$B$15:$G$15)</f>
        <v>9.3416977723554826</v>
      </c>
      <c r="K251" s="10">
        <f ca="1">SUMPRODUCT($A251:$F251,Results!$B$16:$G$16)</f>
        <v>22.123742938336221</v>
      </c>
      <c r="L251" s="10">
        <f ca="1">SUMPRODUCT($A251:$F251,Results!$B$17:$G$17)</f>
        <v>-3.8809155473209382</v>
      </c>
      <c r="M251" s="10">
        <f ca="1">SUMPRODUCT($A251:$F251,Results!$B$18:$G$18)</f>
        <v>-0.11684226625940547</v>
      </c>
      <c r="N251" s="10">
        <f ca="1">SUMPRODUCT($A251:$F251,Results!$B$19:$G$19)</f>
        <v>-1.2857375351550222</v>
      </c>
      <c r="O251" s="10">
        <f ca="1">SUMPRODUCT($A251:$F251,Results!$B$20:$G$20)</f>
        <v>5.165534736132976</v>
      </c>
      <c r="P251" s="10" cm="1">
        <f t="array" aca="1" ref="P251" ca="1">SUMPRODUCT(J251:O251,TRANSPOSE(BL$20:BL$25))+$AD$20-$BL$27</f>
        <v>-3.3423196201977561</v>
      </c>
      <c r="Q251" s="10" cm="1">
        <f t="array" aca="1" ref="Q251" ca="1">SUMPRODUCT(J251:O251,TRANSPOSE(ES$20:ES$25))+$AD$20-$ES$27</f>
        <v>-3.6634102428835034</v>
      </c>
      <c r="R251" s="10">
        <f ca="1">I251-Results!$E$5*H251</f>
        <v>-2.2793314559363616</v>
      </c>
      <c r="S251" s="10" cm="1">
        <f t="array" aca="1" ref="S251" ca="1">SUMPRODUCT(J251:O251,TRANSPOSE(AR$28:AR$33))+$AD$20-$AC$26</f>
        <v>0.92232612922114043</v>
      </c>
      <c r="T251" s="10">
        <f ca="1">SUMPRODUCT(J251:O251,Results!K$9:P$9)</f>
        <v>-2.6965230699745133</v>
      </c>
      <c r="U251" s="10">
        <f ca="1">SUMPRODUCT(J251:O251,Results!K$9:P$9)+$AD$20-$AC$31</f>
        <v>-2.5935066650886949</v>
      </c>
      <c r="V251" s="10">
        <f t="shared" ca="1" si="106"/>
        <v>29.576766754957081</v>
      </c>
      <c r="W251" s="10">
        <f t="shared" ca="1" si="107"/>
        <v>29.897857377642829</v>
      </c>
      <c r="X251" s="10">
        <f t="shared" ca="1" si="108"/>
        <v>28.513778590695686</v>
      </c>
      <c r="Y251" s="10">
        <f t="shared" ca="1" si="109"/>
        <v>25.312121005538184</v>
      </c>
      <c r="Z251" s="10">
        <f t="shared" ca="1" si="110"/>
        <v>15.161975540470255</v>
      </c>
      <c r="AA251" s="10">
        <f t="shared" ca="1" si="111"/>
        <v>28.827953799848018</v>
      </c>
    </row>
    <row r="252" spans="1:27">
      <c r="A252" s="6">
        <f ca="1">LN((RAND()^(-Results!$E$4))-1)</f>
        <v>-0.49709473180895231</v>
      </c>
      <c r="B252" s="6">
        <f ca="1">LN((RAND()^(-Results!$E$4))-1)</f>
        <v>-2.3239030648343242</v>
      </c>
      <c r="C252" s="6">
        <f ca="1">LN((RAND()^(-Results!$E$4))-1)</f>
        <v>-0.5343801261632477</v>
      </c>
      <c r="D252" s="6">
        <f ca="1">LN((RAND()^(-Results!$E$4))-1)</f>
        <v>-1.6277254116110136</v>
      </c>
      <c r="E252" s="6">
        <f ca="1">LN((RAND()^(-Results!$E$4))-1)</f>
        <v>2.7402583907534104</v>
      </c>
      <c r="F252" s="6">
        <f ca="1">LN((RAND()^(-Results!$E$4))-1)</f>
        <v>1.2055074864508941</v>
      </c>
      <c r="G252" s="6">
        <f ca="1">LN((RAND()^(-Results!$E$4))-1)</f>
        <v>1.3990945277065168</v>
      </c>
      <c r="H252" s="6">
        <f t="shared" ca="1" si="105"/>
        <v>-1.0564464355000818</v>
      </c>
      <c r="I252" s="10">
        <f ca="1">SUMPRODUCT(J252:O252,Results!B$12:G$12)+Results!$E$5*H252</f>
        <v>-24.529685178608105</v>
      </c>
      <c r="J252" s="10">
        <f ca="1">SUMPRODUCT($A252:$F252,Results!$B$15:$G$15)</f>
        <v>-8.23983094899382</v>
      </c>
      <c r="K252" s="10">
        <f ca="1">SUMPRODUCT($A252:$F252,Results!$B$16:$G$16)</f>
        <v>13.842234004492518</v>
      </c>
      <c r="L252" s="10">
        <f ca="1">SUMPRODUCT($A252:$F252,Results!$B$17:$G$17)</f>
        <v>-8.891172498543801</v>
      </c>
      <c r="M252" s="10">
        <f ca="1">SUMPRODUCT($A252:$F252,Results!$B$18:$G$18)</f>
        <v>1.1016961862783423</v>
      </c>
      <c r="N252" s="10">
        <f ca="1">SUMPRODUCT($A252:$F252,Results!$B$19:$G$19)</f>
        <v>16.23468294255423</v>
      </c>
      <c r="O252" s="10">
        <f ca="1">SUMPRODUCT($A252:$F252,Results!$B$20:$G$20)</f>
        <v>-6.3309339888876712</v>
      </c>
      <c r="P252" s="10" cm="1">
        <f t="array" aca="1" ref="P252" ca="1">SUMPRODUCT(J252:O252,TRANSPOSE(BL$20:BL$25))+$AD$20-$BL$27</f>
        <v>-17.535614152050886</v>
      </c>
      <c r="Q252" s="10" cm="1">
        <f t="array" aca="1" ref="Q252" ca="1">SUMPRODUCT(J252:O252,TRANSPOSE(ES$20:ES$25))+$AD$20-$ES$27</f>
        <v>-18.205416827571106</v>
      </c>
      <c r="R252" s="10">
        <f ca="1">I252-Results!$E$5*H252</f>
        <v>-18.191006565607616</v>
      </c>
      <c r="S252" s="10" cm="1">
        <f t="array" aca="1" ref="S252" ca="1">SUMPRODUCT(J252:O252,TRANSPOSE(AR$28:AR$33))+$AD$20-$AC$26</f>
        <v>-16.774040343335805</v>
      </c>
      <c r="T252" s="10">
        <f ca="1">SUMPRODUCT(J252:O252,Results!K$9:P$9)</f>
        <v>-18.325257663665067</v>
      </c>
      <c r="U252" s="10">
        <f ca="1">SUMPRODUCT(J252:O252,Results!K$9:P$9)+$AD$20-$AC$31</f>
        <v>-18.222241258779249</v>
      </c>
      <c r="V252" s="10">
        <f t="shared" ca="1" si="106"/>
        <v>-6.9940710265572186</v>
      </c>
      <c r="W252" s="10">
        <f t="shared" ca="1" si="107"/>
        <v>-6.3242683510369986</v>
      </c>
      <c r="X252" s="10">
        <f t="shared" ca="1" si="108"/>
        <v>-6.3386786130004893</v>
      </c>
      <c r="Y252" s="10">
        <f t="shared" ca="1" si="109"/>
        <v>-7.7556448352722995</v>
      </c>
      <c r="Z252" s="10">
        <f t="shared" ca="1" si="110"/>
        <v>-35.602156772897175</v>
      </c>
      <c r="AA252" s="10">
        <f t="shared" ca="1" si="111"/>
        <v>-6.3074439198288559</v>
      </c>
    </row>
    <row r="253" spans="1:27">
      <c r="A253" s="6">
        <f ca="1">LN((RAND()^(-Results!$E$4))-1)</f>
        <v>3.4662706922865327</v>
      </c>
      <c r="B253" s="6">
        <f ca="1">LN((RAND()^(-Results!$E$4))-1)</f>
        <v>3.3647469718140024</v>
      </c>
      <c r="C253" s="6">
        <f ca="1">LN((RAND()^(-Results!$E$4))-1)</f>
        <v>-0.60062911154246457</v>
      </c>
      <c r="D253" s="6">
        <f ca="1">LN((RAND()^(-Results!$E$4))-1)</f>
        <v>3.1374937909622247</v>
      </c>
      <c r="E253" s="6">
        <f ca="1">LN((RAND()^(-Results!$E$4))-1)</f>
        <v>1.3783678147082294</v>
      </c>
      <c r="F253" s="6">
        <f ca="1">LN((RAND()^(-Results!$E$4))-1)</f>
        <v>4.6108162136167667</v>
      </c>
      <c r="G253" s="6">
        <f ca="1">LN((RAND()^(-Results!$E$4))-1)</f>
        <v>8.6580556149451535</v>
      </c>
      <c r="H253" s="6">
        <f t="shared" ca="1" si="105"/>
        <v>6.2025146517385554</v>
      </c>
      <c r="I253" s="10">
        <f ca="1">SUMPRODUCT(J253:O253,Results!B$12:G$12)+Results!$E$5*H253</f>
        <v>44.908567030148092</v>
      </c>
      <c r="J253" s="10">
        <f ca="1">SUMPRODUCT($A253:$F253,Results!$B$15:$G$15)</f>
        <v>7.5494457261100276</v>
      </c>
      <c r="K253" s="10">
        <f ca="1">SUMPRODUCT($A253:$F253,Results!$B$16:$G$16)</f>
        <v>29.970299021166525</v>
      </c>
      <c r="L253" s="10">
        <f ca="1">SUMPRODUCT($A253:$F253,Results!$B$17:$G$17)</f>
        <v>5.8650905967452012</v>
      </c>
      <c r="M253" s="10">
        <f ca="1">SUMPRODUCT($A253:$F253,Results!$B$18:$G$18)</f>
        <v>-2.6304156306591908</v>
      </c>
      <c r="N253" s="10">
        <f ca="1">SUMPRODUCT($A253:$F253,Results!$B$19:$G$19)</f>
        <v>-1.8280601597915069</v>
      </c>
      <c r="O253" s="10">
        <f ca="1">SUMPRODUCT($A253:$F253,Results!$B$20:$G$20)</f>
        <v>7.1897067275125499</v>
      </c>
      <c r="P253" s="10" cm="1">
        <f t="array" aca="1" ref="P253" ca="1">SUMPRODUCT(J253:O253,TRANSPOSE(BL$20:BL$25))+$AD$20-$BL$27</f>
        <v>7.3463353491285943</v>
      </c>
      <c r="Q253" s="10" cm="1">
        <f t="array" aca="1" ref="Q253" ca="1">SUMPRODUCT(J253:O253,TRANSPOSE(ES$20:ES$25))+$AD$20-$ES$27</f>
        <v>6.7475969450503825</v>
      </c>
      <c r="R253" s="10">
        <f ca="1">I253-Results!$E$5*H253</f>
        <v>7.6934791197167556</v>
      </c>
      <c r="S253" s="10" cm="1">
        <f t="array" aca="1" ref="S253" ca="1">SUMPRODUCT(J253:O253,TRANSPOSE(AR$28:AR$33))+$AD$20-$AC$26</f>
        <v>5.7405283159447702</v>
      </c>
      <c r="T253" s="10">
        <f ca="1">SUMPRODUCT(J253:O253,Results!K$9:P$9)</f>
        <v>6.8315850175097514</v>
      </c>
      <c r="U253" s="10">
        <f ca="1">SUMPRODUCT(J253:O253,Results!K$9:P$9)+$AD$20-$AC$31</f>
        <v>6.9346014223955716</v>
      </c>
      <c r="V253" s="10">
        <f t="shared" ca="1" si="106"/>
        <v>37.562231681019497</v>
      </c>
      <c r="W253" s="10">
        <f t="shared" ca="1" si="107"/>
        <v>38.160970085097709</v>
      </c>
      <c r="X253" s="10">
        <f t="shared" ca="1" si="108"/>
        <v>37.215087910431336</v>
      </c>
      <c r="Y253" s="10">
        <f t="shared" ca="1" si="109"/>
        <v>39.16803871420332</v>
      </c>
      <c r="Z253" s="10">
        <f t="shared" ca="1" si="110"/>
        <v>33.836095435859022</v>
      </c>
      <c r="AA253" s="10">
        <f t="shared" ca="1" si="111"/>
        <v>37.973965607752518</v>
      </c>
    </row>
    <row r="254" spans="1:27">
      <c r="A254" s="6">
        <f ca="1">LN((RAND()^(-Results!$E$4))-1)</f>
        <v>3.8707557637943593</v>
      </c>
      <c r="B254" s="6">
        <f ca="1">LN((RAND()^(-Results!$E$4))-1)</f>
        <v>3.8198510806765875</v>
      </c>
      <c r="C254" s="6">
        <f ca="1">LN((RAND()^(-Results!$E$4))-1)</f>
        <v>7.0409560825498296</v>
      </c>
      <c r="D254" s="6">
        <f ca="1">LN((RAND()^(-Results!$E$4))-1)</f>
        <v>1.8752960598524933</v>
      </c>
      <c r="E254" s="6">
        <f ca="1">LN((RAND()^(-Results!$E$4))-1)</f>
        <v>3.8544159963650597</v>
      </c>
      <c r="F254" s="6">
        <f ca="1">LN((RAND()^(-Results!$E$4))-1)</f>
        <v>0.49618244512747339</v>
      </c>
      <c r="G254" s="6">
        <f ca="1">LN((RAND()^(-Results!$E$4))-1)</f>
        <v>4.2421257246178987</v>
      </c>
      <c r="H254" s="6">
        <f t="shared" ca="1" si="105"/>
        <v>1.7865847614113002</v>
      </c>
      <c r="I254" s="10">
        <f ca="1">SUMPRODUCT(J254:O254,Results!B$12:G$12)+Results!$E$5*H254</f>
        <v>50.66291208311678</v>
      </c>
      <c r="J254" s="10">
        <f ca="1">SUMPRODUCT($A254:$F254,Results!$B$15:$G$15)</f>
        <v>28.258643285376998</v>
      </c>
      <c r="K254" s="10">
        <f ca="1">SUMPRODUCT($A254:$F254,Results!$B$16:$G$16)</f>
        <v>21.859459582842341</v>
      </c>
      <c r="L254" s="10">
        <f ca="1">SUMPRODUCT($A254:$F254,Results!$B$17:$G$17)</f>
        <v>12.324030911055045</v>
      </c>
      <c r="M254" s="10">
        <f ca="1">SUMPRODUCT($A254:$F254,Results!$B$18:$G$18)</f>
        <v>5.9587469051256186</v>
      </c>
      <c r="N254" s="10">
        <f ca="1">SUMPRODUCT($A254:$F254,Results!$B$19:$G$19)</f>
        <v>-4.1382713507551099</v>
      </c>
      <c r="O254" s="10">
        <f ca="1">SUMPRODUCT($A254:$F254,Results!$B$20:$G$20)</f>
        <v>3.9868472923128211</v>
      </c>
      <c r="P254" s="10" cm="1">
        <f t="array" aca="1" ref="P254" ca="1">SUMPRODUCT(J254:O254,TRANSPOSE(BL$20:BL$25))+$AD$20-$BL$27</f>
        <v>39.68878395939128</v>
      </c>
      <c r="Q254" s="10" cm="1">
        <f t="array" aca="1" ref="Q254" ca="1">SUMPRODUCT(J254:O254,TRANSPOSE(ES$20:ES$25))+$AD$20-$ES$27</f>
        <v>41.276599671824044</v>
      </c>
      <c r="R254" s="10">
        <f ca="1">I254-Results!$E$5*H254</f>
        <v>39.943403514648978</v>
      </c>
      <c r="S254" s="10" cm="1">
        <f t="array" aca="1" ref="S254" ca="1">SUMPRODUCT(J254:O254,TRANSPOSE(AR$28:AR$33))+$AD$20-$AC$26</f>
        <v>38.27404461519145</v>
      </c>
      <c r="T254" s="10">
        <f ca="1">SUMPRODUCT(J254:O254,Results!K$9:P$9)</f>
        <v>41.083230937613372</v>
      </c>
      <c r="U254" s="10">
        <f ca="1">SUMPRODUCT(J254:O254,Results!K$9:P$9)+$AD$20-$AC$31</f>
        <v>41.186247342499193</v>
      </c>
      <c r="V254" s="10">
        <f t="shared" ca="1" si="106"/>
        <v>10.9741281237255</v>
      </c>
      <c r="W254" s="10">
        <f t="shared" ca="1" si="107"/>
        <v>9.3863124112927352</v>
      </c>
      <c r="X254" s="10">
        <f t="shared" ca="1" si="108"/>
        <v>10.719508568467802</v>
      </c>
      <c r="Y254" s="10">
        <f t="shared" ca="1" si="109"/>
        <v>12.38886746792533</v>
      </c>
      <c r="Z254" s="10">
        <f t="shared" ca="1" si="110"/>
        <v>39.59044048882771</v>
      </c>
      <c r="AA254" s="10">
        <f t="shared" ca="1" si="111"/>
        <v>9.4766647406175863</v>
      </c>
    </row>
    <row r="255" spans="1:27">
      <c r="A255" s="6">
        <f ca="1">LN((RAND()^(-Results!$E$4))-1)</f>
        <v>1.6229798112798597</v>
      </c>
      <c r="B255" s="6">
        <f ca="1">LN((RAND()^(-Results!$E$4))-1)</f>
        <v>-1.1614875452294531</v>
      </c>
      <c r="C255" s="6">
        <f ca="1">LN((RAND()^(-Results!$E$4))-1)</f>
        <v>3.7312646344510556</v>
      </c>
      <c r="D255" s="6">
        <f ca="1">LN((RAND()^(-Results!$E$4))-1)</f>
        <v>2.2499758563075973</v>
      </c>
      <c r="E255" s="6">
        <f ca="1">LN((RAND()^(-Results!$E$4))-1)</f>
        <v>1.0487245143140631</v>
      </c>
      <c r="F255" s="6">
        <f ca="1">LN((RAND()^(-Results!$E$4))-1)</f>
        <v>-1.3091521568021049</v>
      </c>
      <c r="G255" s="6">
        <f ca="1">LN((RAND()^(-Results!$E$4))-1)</f>
        <v>1.4486178203208495</v>
      </c>
      <c r="H255" s="6">
        <f t="shared" ca="1" si="105"/>
        <v>-1.006923142885749</v>
      </c>
      <c r="I255" s="10">
        <f ca="1">SUMPRODUCT(J255:O255,Results!B$12:G$12)+Results!$E$5*H255</f>
        <v>-8.3145433755843445</v>
      </c>
      <c r="J255" s="10">
        <f ca="1">SUMPRODUCT($A255:$F255,Results!$B$15:$G$15)</f>
        <v>3.6436526939798521</v>
      </c>
      <c r="K255" s="10">
        <f ca="1">SUMPRODUCT($A255:$F255,Results!$B$16:$G$16)</f>
        <v>1.5884391338225923</v>
      </c>
      <c r="L255" s="10">
        <f ca="1">SUMPRODUCT($A255:$F255,Results!$B$17:$G$17)</f>
        <v>3.3150144103393488</v>
      </c>
      <c r="M255" s="10">
        <f ca="1">SUMPRODUCT($A255:$F255,Results!$B$18:$G$18)</f>
        <v>-2.7385719803340502</v>
      </c>
      <c r="N255" s="10">
        <f ca="1">SUMPRODUCT($A255:$F255,Results!$B$19:$G$19)</f>
        <v>9.4713700978707234</v>
      </c>
      <c r="O255" s="10">
        <f ca="1">SUMPRODUCT($A255:$F255,Results!$B$20:$G$20)</f>
        <v>11.73451490404535</v>
      </c>
      <c r="P255" s="10" cm="1">
        <f t="array" aca="1" ref="P255" ca="1">SUMPRODUCT(J255:O255,TRANSPOSE(BL$20:BL$25))+$AD$20-$BL$27</f>
        <v>-4.339218764352351</v>
      </c>
      <c r="Q255" s="10" cm="1">
        <f t="array" aca="1" ref="Q255" ca="1">SUMPRODUCT(J255:O255,TRANSPOSE(ES$20:ES$25))+$AD$20-$ES$27</f>
        <v>-2.3969444802358062</v>
      </c>
      <c r="R255" s="10">
        <f ca="1">I255-Results!$E$5*H255</f>
        <v>-2.2730045182698504</v>
      </c>
      <c r="S255" s="10" cm="1">
        <f t="array" aca="1" ref="S255" ca="1">SUMPRODUCT(J255:O255,TRANSPOSE(AR$28:AR$33))+$AD$20-$AC$26</f>
        <v>-6.5847964361921569</v>
      </c>
      <c r="T255" s="10">
        <f ca="1">SUMPRODUCT(J255:O255,Results!K$9:P$9)</f>
        <v>-2.2159736456004087</v>
      </c>
      <c r="U255" s="10">
        <f ca="1">SUMPRODUCT(J255:O255,Results!K$9:P$9)+$AD$20-$AC$31</f>
        <v>-2.1129572407145893</v>
      </c>
      <c r="V255" s="10">
        <f t="shared" ca="1" si="106"/>
        <v>-3.9753246112319935</v>
      </c>
      <c r="W255" s="10">
        <f t="shared" ca="1" si="107"/>
        <v>-5.9175988953485383</v>
      </c>
      <c r="X255" s="10">
        <f t="shared" ca="1" si="108"/>
        <v>-6.0415388573144941</v>
      </c>
      <c r="Y255" s="10">
        <f t="shared" ca="1" si="109"/>
        <v>-1.7297469393921876</v>
      </c>
      <c r="Z255" s="10">
        <f t="shared" ca="1" si="110"/>
        <v>-19.387014969873412</v>
      </c>
      <c r="AA255" s="10">
        <f t="shared" ca="1" si="111"/>
        <v>-6.2015861348697552</v>
      </c>
    </row>
    <row r="256" spans="1:27">
      <c r="A256" s="6">
        <f ca="1">LN((RAND()^(-Results!$E$4))-1)</f>
        <v>6.4456258292081268</v>
      </c>
      <c r="B256" s="6">
        <f ca="1">LN((RAND()^(-Results!$E$4))-1)</f>
        <v>2.3617609834961426</v>
      </c>
      <c r="C256" s="6">
        <f ca="1">LN((RAND()^(-Results!$E$4))-1)</f>
        <v>5.6681780341056074</v>
      </c>
      <c r="D256" s="6">
        <f ca="1">LN((RAND()^(-Results!$E$4))-1)</f>
        <v>11.943054441080902</v>
      </c>
      <c r="E256" s="6">
        <f ca="1">LN((RAND()^(-Results!$E$4))-1)</f>
        <v>0.5889929361543671</v>
      </c>
      <c r="F256" s="6">
        <f ca="1">LN((RAND()^(-Results!$E$4))-1)</f>
        <v>2.5340418143135777</v>
      </c>
      <c r="G256" s="6">
        <f ca="1">LN((RAND()^(-Results!$E$4))-1)</f>
        <v>2.4936520953199071</v>
      </c>
      <c r="H256" s="6">
        <f t="shared" ca="1" si="105"/>
        <v>3.8111132113308521E-2</v>
      </c>
      <c r="I256" s="10">
        <f ca="1">SUMPRODUCT(J256:O256,Results!B$12:G$12)+Results!$E$5*H256</f>
        <v>-9.1769252313157725</v>
      </c>
      <c r="J256" s="10">
        <f ca="1">SUMPRODUCT($A256:$F256,Results!$B$15:$G$15)</f>
        <v>9.5816243398271954</v>
      </c>
      <c r="K256" s="10">
        <f ca="1">SUMPRODUCT($A256:$F256,Results!$B$16:$G$16)</f>
        <v>20.90298823757869</v>
      </c>
      <c r="L256" s="10">
        <f ca="1">SUMPRODUCT($A256:$F256,Results!$B$17:$G$17)</f>
        <v>17.517615262972615</v>
      </c>
      <c r="M256" s="10">
        <f ca="1">SUMPRODUCT($A256:$F256,Results!$B$18:$G$18)</f>
        <v>-15.848009794526886</v>
      </c>
      <c r="N256" s="10">
        <f ca="1">SUMPRODUCT($A256:$F256,Results!$B$19:$G$19)</f>
        <v>8.2724592514429407</v>
      </c>
      <c r="O256" s="10">
        <f ca="1">SUMPRODUCT($A256:$F256,Results!$B$20:$G$20)</f>
        <v>49.379471146626472</v>
      </c>
      <c r="P256" s="10" cm="1">
        <f t="array" aca="1" ref="P256" ca="1">SUMPRODUCT(J256:O256,TRANSPOSE(BL$20:BL$25))+$AD$20-$BL$27</f>
        <v>-14.243452003049789</v>
      </c>
      <c r="Q256" s="10" cm="1">
        <f t="array" aca="1" ref="Q256" ca="1">SUMPRODUCT(J256:O256,TRANSPOSE(ES$20:ES$25))+$AD$20-$ES$27</f>
        <v>-11.572475871800549</v>
      </c>
      <c r="R256" s="10">
        <f ca="1">I256-Results!$E$5*H256</f>
        <v>-9.4055920239956237</v>
      </c>
      <c r="S256" s="10" cm="1">
        <f t="array" aca="1" ref="S256" ca="1">SUMPRODUCT(J256:O256,TRANSPOSE(AR$28:AR$33))+$AD$20-$AC$26</f>
        <v>-20.597708786690731</v>
      </c>
      <c r="T256" s="10">
        <f ca="1">SUMPRODUCT(J256:O256,Results!K$9:P$9)</f>
        <v>-11.246051262038215</v>
      </c>
      <c r="U256" s="10">
        <f ca="1">SUMPRODUCT(J256:O256,Results!K$9:P$9)+$AD$20-$AC$31</f>
        <v>-11.143034857152395</v>
      </c>
      <c r="V256" s="10">
        <f t="shared" ca="1" si="106"/>
        <v>5.0665267717340168</v>
      </c>
      <c r="W256" s="10">
        <f t="shared" ca="1" si="107"/>
        <v>2.3955506404847764</v>
      </c>
      <c r="X256" s="10">
        <f t="shared" ca="1" si="108"/>
        <v>0.22866679267985113</v>
      </c>
      <c r="Y256" s="10">
        <f t="shared" ca="1" si="109"/>
        <v>11.420783555374959</v>
      </c>
      <c r="Z256" s="10">
        <f t="shared" ca="1" si="110"/>
        <v>-20.24939682560484</v>
      </c>
      <c r="AA256" s="10">
        <f t="shared" ca="1" si="111"/>
        <v>1.9661096258366229</v>
      </c>
    </row>
    <row r="257" spans="1:27">
      <c r="A257" s="6">
        <f ca="1">LN((RAND()^(-Results!$E$4))-1)</f>
        <v>1.5380275717992371</v>
      </c>
      <c r="B257" s="6">
        <f ca="1">LN((RAND()^(-Results!$E$4))-1)</f>
        <v>-2.0701625051168011</v>
      </c>
      <c r="C257" s="6">
        <f ca="1">LN((RAND()^(-Results!$E$4))-1)</f>
        <v>3.234775642015288</v>
      </c>
      <c r="D257" s="6">
        <f ca="1">LN((RAND()^(-Results!$E$4))-1)</f>
        <v>8.7915191500796102</v>
      </c>
      <c r="E257" s="6">
        <f ca="1">LN((RAND()^(-Results!$E$4))-1)</f>
        <v>-1.0062869935762127</v>
      </c>
      <c r="F257" s="6">
        <f ca="1">LN((RAND()^(-Results!$E$4))-1)</f>
        <v>2.5531642844910776</v>
      </c>
      <c r="G257" s="6">
        <f ca="1">LN((RAND()^(-Results!$E$4))-1)</f>
        <v>6.9565846703343643</v>
      </c>
      <c r="H257" s="6">
        <f t="shared" ca="1" si="105"/>
        <v>4.5010437071277654</v>
      </c>
      <c r="I257" s="10">
        <f ca="1">SUMPRODUCT(J257:O257,Results!B$12:G$12)+Results!$E$5*H257</f>
        <v>-21.918711921989701</v>
      </c>
      <c r="J257" s="10">
        <f ca="1">SUMPRODUCT($A257:$F257,Results!$B$15:$G$15)</f>
        <v>-10.738896678904304</v>
      </c>
      <c r="K257" s="10">
        <f ca="1">SUMPRODUCT($A257:$F257,Results!$B$16:$G$16)</f>
        <v>8.0121985249107421</v>
      </c>
      <c r="L257" s="10">
        <f ca="1">SUMPRODUCT($A257:$F257,Results!$B$17:$G$17)</f>
        <v>1.4512325188312984</v>
      </c>
      <c r="M257" s="10">
        <f ca="1">SUMPRODUCT($A257:$F257,Results!$B$18:$G$18)</f>
        <v>-16.255283413858539</v>
      </c>
      <c r="N257" s="10">
        <f ca="1">SUMPRODUCT($A257:$F257,Results!$B$19:$G$19)</f>
        <v>17.113122109176928</v>
      </c>
      <c r="O257" s="10">
        <f ca="1">SUMPRODUCT($A257:$F257,Results!$B$20:$G$20)</f>
        <v>44.264529769802039</v>
      </c>
      <c r="P257" s="10" cm="1">
        <f t="array" aca="1" ref="P257" ca="1">SUMPRODUCT(J257:O257,TRANSPOSE(BL$20:BL$25))+$AD$20-$BL$27</f>
        <v>-52.340609581803513</v>
      </c>
      <c r="Q257" s="10" cm="1">
        <f t="array" aca="1" ref="Q257" ca="1">SUMPRODUCT(J257:O257,TRANSPOSE(ES$20:ES$25))+$AD$20-$ES$27</f>
        <v>-51.595575831429151</v>
      </c>
      <c r="R257" s="10">
        <f ca="1">I257-Results!$E$5*H257</f>
        <v>-48.924974164756293</v>
      </c>
      <c r="S257" s="10" cm="1">
        <f t="array" aca="1" ref="S257" ca="1">SUMPRODUCT(J257:O257,TRANSPOSE(AR$28:AR$33))+$AD$20-$AC$26</f>
        <v>-52.1053174100851</v>
      </c>
      <c r="T257" s="10">
        <f ca="1">SUMPRODUCT(J257:O257,Results!K$9:P$9)</f>
        <v>-51.162164115945956</v>
      </c>
      <c r="U257" s="10">
        <f ca="1">SUMPRODUCT(J257:O257,Results!K$9:P$9)+$AD$20-$AC$31</f>
        <v>-51.059147711060135</v>
      </c>
      <c r="V257" s="10">
        <f t="shared" ca="1" si="106"/>
        <v>30.421897659813812</v>
      </c>
      <c r="W257" s="10">
        <f t="shared" ca="1" si="107"/>
        <v>29.676863909439451</v>
      </c>
      <c r="X257" s="10">
        <f t="shared" ca="1" si="108"/>
        <v>27.006262242766592</v>
      </c>
      <c r="Y257" s="10">
        <f t="shared" ca="1" si="109"/>
        <v>30.186605488095399</v>
      </c>
      <c r="Z257" s="10">
        <f t="shared" ca="1" si="110"/>
        <v>-32.991183516278767</v>
      </c>
      <c r="AA257" s="10">
        <f t="shared" ca="1" si="111"/>
        <v>29.140435789070434</v>
      </c>
    </row>
    <row r="258" spans="1:27">
      <c r="A258" s="6">
        <f ca="1">LN((RAND()^(-Results!$E$4))-1)</f>
        <v>5.385032712436435</v>
      </c>
      <c r="B258" s="6">
        <f ca="1">LN((RAND()^(-Results!$E$4))-1)</f>
        <v>0.80632739432187439</v>
      </c>
      <c r="C258" s="6">
        <f ca="1">LN((RAND()^(-Results!$E$4))-1)</f>
        <v>-1.0797568530839616</v>
      </c>
      <c r="D258" s="6">
        <f ca="1">LN((RAND()^(-Results!$E$4))-1)</f>
        <v>4.9960434331438757</v>
      </c>
      <c r="E258" s="6">
        <f ca="1">LN((RAND()^(-Results!$E$4))-1)</f>
        <v>-1.5624334522383851</v>
      </c>
      <c r="F258" s="6">
        <f ca="1">LN((RAND()^(-Results!$E$4))-1)</f>
        <v>1.7935897381159329</v>
      </c>
      <c r="G258" s="6">
        <f ca="1">LN((RAND()^(-Results!$E$4))-1)</f>
        <v>3.6418481277747574</v>
      </c>
      <c r="H258" s="6">
        <f t="shared" ca="1" si="105"/>
        <v>1.1863071645681589</v>
      </c>
      <c r="I258" s="10">
        <f ca="1">SUMPRODUCT(J258:O258,Results!B$12:G$12)+Results!$E$5*H258</f>
        <v>9.049930541390264</v>
      </c>
      <c r="J258" s="10">
        <f ca="1">SUMPRODUCT($A258:$F258,Results!$B$15:$G$15)</f>
        <v>1.9961675556502909</v>
      </c>
      <c r="K258" s="10">
        <f ca="1">SUMPRODUCT($A258:$F258,Results!$B$16:$G$16)</f>
        <v>16.680634396320553</v>
      </c>
      <c r="L258" s="10">
        <f ca="1">SUMPRODUCT($A258:$F258,Results!$B$17:$G$17)</f>
        <v>9.6236555203153848</v>
      </c>
      <c r="M258" s="10">
        <f ca="1">SUMPRODUCT($A258:$F258,Results!$B$18:$G$18)</f>
        <v>-10.634436626462417</v>
      </c>
      <c r="N258" s="10">
        <f ca="1">SUMPRODUCT($A258:$F258,Results!$B$19:$G$19)</f>
        <v>4.9686903764841652</v>
      </c>
      <c r="O258" s="10">
        <f ca="1">SUMPRODUCT($A258:$F258,Results!$B$20:$G$20)</f>
        <v>17.714836822682209</v>
      </c>
      <c r="P258" s="10" cm="1">
        <f t="array" aca="1" ref="P258" ca="1">SUMPRODUCT(J258:O258,TRANSPOSE(BL$20:BL$25))+$AD$20-$BL$27</f>
        <v>-2.4265996302488322</v>
      </c>
      <c r="Q258" s="10" cm="1">
        <f t="array" aca="1" ref="Q258" ca="1">SUMPRODUCT(J258:O258,TRANSPOSE(ES$20:ES$25))+$AD$20-$ES$27</f>
        <v>-0.13191222827483173</v>
      </c>
      <c r="R258" s="10">
        <f ca="1">I258-Results!$E$5*H258</f>
        <v>1.9320875539813107</v>
      </c>
      <c r="S258" s="10" cm="1">
        <f t="array" aca="1" ref="S258" ca="1">SUMPRODUCT(J258:O258,TRANSPOSE(AR$28:AR$33))+$AD$20-$AC$26</f>
        <v>-11.136079239585243</v>
      </c>
      <c r="T258" s="10">
        <f ca="1">SUMPRODUCT(J258:O258,Results!K$9:P$9)</f>
        <v>0.57569942472339974</v>
      </c>
      <c r="U258" s="10">
        <f ca="1">SUMPRODUCT(J258:O258,Results!K$9:P$9)+$AD$20-$AC$31</f>
        <v>0.67871582960921906</v>
      </c>
      <c r="V258" s="10">
        <f t="shared" ca="1" si="106"/>
        <v>11.476530171639096</v>
      </c>
      <c r="W258" s="10">
        <f t="shared" ca="1" si="107"/>
        <v>9.1818427696650957</v>
      </c>
      <c r="X258" s="10">
        <f t="shared" ca="1" si="108"/>
        <v>7.1178429874089533</v>
      </c>
      <c r="Y258" s="10">
        <f t="shared" ca="1" si="109"/>
        <v>20.186009780975507</v>
      </c>
      <c r="Z258" s="10">
        <f t="shared" ca="1" si="110"/>
        <v>-2.0225410528988057</v>
      </c>
      <c r="AA258" s="10">
        <f t="shared" ca="1" si="111"/>
        <v>8.3712147117810449</v>
      </c>
    </row>
    <row r="259" spans="1:27">
      <c r="A259" s="6">
        <f ca="1">LN((RAND()^(-Results!$E$4))-1)</f>
        <v>-1.6933154724189392</v>
      </c>
      <c r="B259" s="6">
        <f ca="1">LN((RAND()^(-Results!$E$4))-1)</f>
        <v>4.1529130934958269</v>
      </c>
      <c r="C259" s="6">
        <f ca="1">LN((RAND()^(-Results!$E$4))-1)</f>
        <v>0.55156975110557249</v>
      </c>
      <c r="D259" s="6">
        <f ca="1">LN((RAND()^(-Results!$E$4))-1)</f>
        <v>-1.84756189684201</v>
      </c>
      <c r="E259" s="6">
        <f ca="1">LN((RAND()^(-Results!$E$4))-1)</f>
        <v>-0.42956092958014758</v>
      </c>
      <c r="F259" s="6">
        <f ca="1">LN((RAND()^(-Results!$E$4))-1)</f>
        <v>3.7699362882074587</v>
      </c>
      <c r="G259" s="6">
        <f ca="1">LN((RAND()^(-Results!$E$4))-1)</f>
        <v>0.23031315205762001</v>
      </c>
      <c r="H259" s="6">
        <f t="shared" ref="H259:H513" ca="1" si="112">G259-$AL$10</f>
        <v>-2.2252278111489785</v>
      </c>
      <c r="I259" s="10">
        <f ca="1">SUMPRODUCT(J259:O259,Results!B$12:G$12)+Results!$E$5*H259</f>
        <v>6.1045382641522732</v>
      </c>
      <c r="J259" s="10">
        <f ca="1">SUMPRODUCT($A259:$F259,Results!$B$15:$G$15)</f>
        <v>13.935270276449032</v>
      </c>
      <c r="K259" s="10">
        <f ca="1">SUMPRODUCT($A259:$F259,Results!$B$16:$G$16)</f>
        <v>11.355857836691143</v>
      </c>
      <c r="L259" s="10">
        <f ca="1">SUMPRODUCT($A259:$F259,Results!$B$17:$G$17)</f>
        <v>0.13308918410706738</v>
      </c>
      <c r="M259" s="10">
        <f ca="1">SUMPRODUCT($A259:$F259,Results!$B$18:$G$18)</f>
        <v>8.1362521852927348</v>
      </c>
      <c r="N259" s="10">
        <f ca="1">SUMPRODUCT($A259:$F259,Results!$B$19:$G$19)</f>
        <v>-21.089187814395064</v>
      </c>
      <c r="O259" s="10">
        <f ca="1">SUMPRODUCT($A259:$F259,Results!$B$20:$G$20)</f>
        <v>-8.4247779932329152</v>
      </c>
      <c r="P259" s="10" cm="1">
        <f t="array" aca="1" ref="P259" ca="1">SUMPRODUCT(J259:O259,TRANSPOSE(BL$20:BL$25))+$AD$20-$BL$27</f>
        <v>22.562759042019508</v>
      </c>
      <c r="Q259" s="10" cm="1">
        <f t="array" aca="1" ref="Q259" ca="1">SUMPRODUCT(J259:O259,TRANSPOSE(ES$20:ES$25))+$AD$20-$ES$27</f>
        <v>19.866144491598298</v>
      </c>
      <c r="R259" s="10">
        <f ca="1">I259-Results!$E$5*H259</f>
        <v>19.455905131046144</v>
      </c>
      <c r="S259" s="10" cm="1">
        <f t="array" aca="1" ref="S259" ca="1">SUMPRODUCT(J259:O259,TRANSPOSE(AR$28:AR$33))+$AD$20-$AC$26</f>
        <v>32.211916690557295</v>
      </c>
      <c r="T259" s="10">
        <f ca="1">SUMPRODUCT(J259:O259,Results!K$9:P$9)</f>
        <v>19.917821775851294</v>
      </c>
      <c r="U259" s="10">
        <f ca="1">SUMPRODUCT(J259:O259,Results!K$9:P$9)+$AD$20-$AC$31</f>
        <v>20.020838180737115</v>
      </c>
      <c r="V259" s="10">
        <f t="shared" ref="V259:V299" ca="1" si="113">I259-P259</f>
        <v>-16.458220777867233</v>
      </c>
      <c r="W259" s="10">
        <f t="shared" ref="W259:W322" ca="1" si="114">I259-Q259</f>
        <v>-13.761606227446025</v>
      </c>
      <c r="X259" s="10">
        <f t="shared" ref="X259:X322" ca="1" si="115">I259-R259</f>
        <v>-13.351366866893871</v>
      </c>
      <c r="Y259" s="10">
        <f t="shared" ref="Y259:Y322" ca="1" si="116">I259-S259</f>
        <v>-26.10737842640502</v>
      </c>
      <c r="Z259" s="10">
        <f t="shared" ref="Z259:Z322" ca="1" si="117">I259-$AD$20</f>
        <v>-4.9679333301367965</v>
      </c>
      <c r="AA259" s="10">
        <f t="shared" ref="AA259:AA322" ca="1" si="118">I259-U259</f>
        <v>-13.916299916584842</v>
      </c>
    </row>
    <row r="260" spans="1:27">
      <c r="A260" s="6">
        <f ca="1">LN((RAND()^(-Results!$E$4))-1)</f>
        <v>1.0475885155328957</v>
      </c>
      <c r="B260" s="6">
        <f ca="1">LN((RAND()^(-Results!$E$4))-1)</f>
        <v>-0.64935876740907839</v>
      </c>
      <c r="C260" s="6">
        <f ca="1">LN((RAND()^(-Results!$E$4))-1)</f>
        <v>-0.34620002640570119</v>
      </c>
      <c r="D260" s="6">
        <f ca="1">LN((RAND()^(-Results!$E$4))-1)</f>
        <v>-2.2074173970058513</v>
      </c>
      <c r="E260" s="6">
        <f ca="1">LN((RAND()^(-Results!$E$4))-1)</f>
        <v>-0.13233240669363519</v>
      </c>
      <c r="F260" s="6">
        <f ca="1">LN((RAND()^(-Results!$E$4))-1)</f>
        <v>-2.1895005996132744</v>
      </c>
      <c r="G260" s="6">
        <f ca="1">LN((RAND()^(-Results!$E$4))-1)</f>
        <v>3.3442820629107799</v>
      </c>
      <c r="H260" s="6">
        <f t="shared" ca="1" si="112"/>
        <v>0.88874109970418136</v>
      </c>
      <c r="I260" s="10">
        <f ca="1">SUMPRODUCT(J260:O260,Results!B$12:G$12)+Results!$E$5*H260</f>
        <v>22.22409710867494</v>
      </c>
      <c r="J260" s="10">
        <f ca="1">SUMPRODUCT($A260:$F260,Results!$B$15:$G$15)</f>
        <v>3.6268045911788191</v>
      </c>
      <c r="K260" s="10">
        <f ca="1">SUMPRODUCT($A260:$F260,Results!$B$16:$G$16)</f>
        <v>-3.8727370651224042</v>
      </c>
      <c r="L260" s="10">
        <f ca="1">SUMPRODUCT($A260:$F260,Results!$B$17:$G$17)</f>
        <v>1.5968658235933013</v>
      </c>
      <c r="M260" s="10">
        <f ca="1">SUMPRODUCT($A260:$F260,Results!$B$18:$G$18)</f>
        <v>2.5519419915678379</v>
      </c>
      <c r="N260" s="10">
        <f ca="1">SUMPRODUCT($A260:$F260,Results!$B$19:$G$19)</f>
        <v>0.62800494106586724</v>
      </c>
      <c r="O260" s="10">
        <f ca="1">SUMPRODUCT($A260:$F260,Results!$B$20:$G$20)</f>
        <v>-10.707534953400378</v>
      </c>
      <c r="P260" s="10" cm="1">
        <f t="array" aca="1" ref="P260" ca="1">SUMPRODUCT(J260:O260,TRANSPOSE(BL$20:BL$25))+$AD$20-$BL$27</f>
        <v>15.581006062114007</v>
      </c>
      <c r="Q260" s="10" cm="1">
        <f t="array" aca="1" ref="Q260" ca="1">SUMPRODUCT(J260:O260,TRANSPOSE(ES$20:ES$25))+$AD$20-$ES$27</f>
        <v>17.264289005698259</v>
      </c>
      <c r="R260" s="10">
        <f ca="1">I260-Results!$E$5*H260</f>
        <v>16.89165051044985</v>
      </c>
      <c r="S260" s="10" cm="1">
        <f t="array" aca="1" ref="S260" ca="1">SUMPRODUCT(J260:O260,TRANSPOSE(AR$28:AR$33))+$AD$20-$AC$26</f>
        <v>12.177566404905855</v>
      </c>
      <c r="T260" s="10">
        <f ca="1">SUMPRODUCT(J260:O260,Results!K$9:P$9)</f>
        <v>17.582202261262314</v>
      </c>
      <c r="U260" s="10">
        <f ca="1">SUMPRODUCT(J260:O260,Results!K$9:P$9)+$AD$20-$AC$31</f>
        <v>17.685218666148131</v>
      </c>
      <c r="V260" s="10">
        <f t="shared" ca="1" si="113"/>
        <v>6.643091046560933</v>
      </c>
      <c r="W260" s="10">
        <f t="shared" ca="1" si="114"/>
        <v>4.9598081029766803</v>
      </c>
      <c r="X260" s="10">
        <f t="shared" ca="1" si="115"/>
        <v>5.3324465982250899</v>
      </c>
      <c r="Y260" s="10">
        <f t="shared" ca="1" si="116"/>
        <v>10.046530703769085</v>
      </c>
      <c r="Z260" s="10">
        <f t="shared" ca="1" si="117"/>
        <v>11.15162551438587</v>
      </c>
      <c r="AA260" s="10">
        <f t="shared" ca="1" si="118"/>
        <v>4.5388784425268085</v>
      </c>
    </row>
    <row r="261" spans="1:27">
      <c r="A261" s="6">
        <f ca="1">LN((RAND()^(-Results!$E$4))-1)</f>
        <v>1.5765352239348456</v>
      </c>
      <c r="B261" s="6">
        <f ca="1">LN((RAND()^(-Results!$E$4))-1)</f>
        <v>19.707723412755126</v>
      </c>
      <c r="C261" s="6">
        <f ca="1">LN((RAND()^(-Results!$E$4))-1)</f>
        <v>0.39641255155666644</v>
      </c>
      <c r="D261" s="6">
        <f ca="1">LN((RAND()^(-Results!$E$4))-1)</f>
        <v>3.0005163387407148</v>
      </c>
      <c r="E261" s="6">
        <f ca="1">LN((RAND()^(-Results!$E$4))-1)</f>
        <v>0.99241933741003541</v>
      </c>
      <c r="F261" s="6">
        <f ca="1">LN((RAND()^(-Results!$E$4))-1)</f>
        <v>4.9257859373728206</v>
      </c>
      <c r="G261" s="6">
        <f ca="1">LN((RAND()^(-Results!$E$4))-1)</f>
        <v>-0.82875830303453923</v>
      </c>
      <c r="H261" s="6">
        <f t="shared" ca="1" si="112"/>
        <v>-3.2842992662411379</v>
      </c>
      <c r="I261" s="10">
        <f ca="1">SUMPRODUCT(J261:O261,Results!B$12:G$12)+Results!$E$5*H261</f>
        <v>90.355604398286118</v>
      </c>
      <c r="J261" s="10">
        <f ca="1">SUMPRODUCT($A261:$F261,Results!$B$15:$G$15)</f>
        <v>52.887462010835982</v>
      </c>
      <c r="K261" s="10">
        <f ca="1">SUMPRODUCT($A261:$F261,Results!$B$16:$G$16)</f>
        <v>7.7505798108205362</v>
      </c>
      <c r="L261" s="10">
        <f ca="1">SUMPRODUCT($A261:$F261,Results!$B$17:$G$17)</f>
        <v>33.231166389792584</v>
      </c>
      <c r="M261" s="10">
        <f ca="1">SUMPRODUCT($A261:$F261,Results!$B$18:$G$18)</f>
        <v>16.995359577819009</v>
      </c>
      <c r="N261" s="10">
        <f ca="1">SUMPRODUCT($A261:$F261,Results!$B$19:$G$19)</f>
        <v>-80.354989856257305</v>
      </c>
      <c r="O261" s="10">
        <f ca="1">SUMPRODUCT($A261:$F261,Results!$B$20:$G$20)</f>
        <v>-10.598675737564196</v>
      </c>
      <c r="P261" s="10" cm="1">
        <f t="array" aca="1" ref="P261" ca="1">SUMPRODUCT(J261:O261,TRANSPOSE(BL$20:BL$25))+$AD$20-$BL$27</f>
        <v>116.52184868320236</v>
      </c>
      <c r="Q261" s="10" cm="1">
        <f t="array" aca="1" ref="Q261" ca="1">SUMPRODUCT(J261:O261,TRANSPOSE(ES$20:ES$25))+$AD$20-$ES$27</f>
        <v>112.49181187773921</v>
      </c>
      <c r="R261" s="10">
        <f ca="1">I261-Results!$E$5*H261</f>
        <v>110.06139999573294</v>
      </c>
      <c r="S261" s="10" cm="1">
        <f t="array" aca="1" ref="S261" ca="1">SUMPRODUCT(J261:O261,TRANSPOSE(AR$28:AR$33))+$AD$20-$AC$26</f>
        <v>127.8943886073569</v>
      </c>
      <c r="T261" s="10">
        <f ca="1">SUMPRODUCT(J261:O261,Results!K$9:P$9)</f>
        <v>111.65139744669752</v>
      </c>
      <c r="U261" s="10">
        <f ca="1">SUMPRODUCT(J261:O261,Results!K$9:P$9)+$AD$20-$AC$31</f>
        <v>111.75441385158334</v>
      </c>
      <c r="V261" s="10">
        <f t="shared" ca="1" si="113"/>
        <v>-26.166244284916246</v>
      </c>
      <c r="W261" s="10">
        <f t="shared" ca="1" si="114"/>
        <v>-22.136207479453091</v>
      </c>
      <c r="X261" s="10">
        <f t="shared" ca="1" si="115"/>
        <v>-19.705795597446823</v>
      </c>
      <c r="Y261" s="10">
        <f t="shared" ca="1" si="116"/>
        <v>-37.538784209070784</v>
      </c>
      <c r="Z261" s="10">
        <f t="shared" ca="1" si="117"/>
        <v>79.283132803997049</v>
      </c>
      <c r="AA261" s="10">
        <f t="shared" ca="1" si="118"/>
        <v>-21.398809453297218</v>
      </c>
    </row>
    <row r="262" spans="1:27">
      <c r="A262" s="6">
        <f ca="1">LN((RAND()^(-Results!$E$4))-1)</f>
        <v>2.3174416250873549</v>
      </c>
      <c r="B262" s="6">
        <f ca="1">LN((RAND()^(-Results!$E$4))-1)</f>
        <v>1.549997963448412</v>
      </c>
      <c r="C262" s="6">
        <f ca="1">LN((RAND()^(-Results!$E$4))-1)</f>
        <v>8.44104807320714E-2</v>
      </c>
      <c r="D262" s="6">
        <f ca="1">LN((RAND()^(-Results!$E$4))-1)</f>
        <v>-1.7170870385352366</v>
      </c>
      <c r="E262" s="6">
        <f ca="1">LN((RAND()^(-Results!$E$4))-1)</f>
        <v>3.4860949495023945</v>
      </c>
      <c r="F262" s="6">
        <f ca="1">LN((RAND()^(-Results!$E$4))-1)</f>
        <v>1.1949328348057184</v>
      </c>
      <c r="G262" s="6">
        <f ca="1">LN((RAND()^(-Results!$E$4))-1)</f>
        <v>2.8714420656201556</v>
      </c>
      <c r="H262" s="6">
        <f t="shared" ca="1" si="112"/>
        <v>0.41590110241355704</v>
      </c>
      <c r="I262" s="10">
        <f ca="1">SUMPRODUCT(J262:O262,Results!B$12:G$12)+Results!$E$5*H262</f>
        <v>23.819797025213298</v>
      </c>
      <c r="J262" s="10">
        <f ca="1">SUMPRODUCT($A262:$F262,Results!$B$15:$G$15)</f>
        <v>9.0705872070676818</v>
      </c>
      <c r="K262" s="10">
        <f ca="1">SUMPRODUCT($A262:$F262,Results!$B$16:$G$16)</f>
        <v>21.868673074484974</v>
      </c>
      <c r="L262" s="10">
        <f ca="1">SUMPRODUCT($A262:$F262,Results!$B$17:$G$17)</f>
        <v>1.572565126840775</v>
      </c>
      <c r="M262" s="10">
        <f ca="1">SUMPRODUCT($A262:$F262,Results!$B$18:$G$18)</f>
        <v>5.4699621521238937</v>
      </c>
      <c r="N262" s="10">
        <f ca="1">SUMPRODUCT($A262:$F262,Results!$B$19:$G$19)</f>
        <v>3.3292434458597349</v>
      </c>
      <c r="O262" s="10">
        <f ca="1">SUMPRODUCT($A262:$F262,Results!$B$20:$G$20)</f>
        <v>-13.626836045762769</v>
      </c>
      <c r="P262" s="10" cm="1">
        <f t="array" aca="1" ref="P262" ca="1">SUMPRODUCT(J262:O262,TRANSPOSE(BL$20:BL$25))+$AD$20-$BL$27</f>
        <v>21.91976275448679</v>
      </c>
      <c r="Q262" s="10" cm="1">
        <f t="array" aca="1" ref="Q262" ca="1">SUMPRODUCT(J262:O262,TRANSPOSE(ES$20:ES$25))+$AD$20-$ES$27</f>
        <v>22.10672878629434</v>
      </c>
      <c r="R262" s="10">
        <f ca="1">I262-Results!$E$5*H262</f>
        <v>21.324390410731954</v>
      </c>
      <c r="S262" s="10" cm="1">
        <f t="array" aca="1" ref="S262" ca="1">SUMPRODUCT(J262:O262,TRANSPOSE(AR$28:AR$33))+$AD$20-$AC$26</f>
        <v>19.26191418703791</v>
      </c>
      <c r="T262" s="10">
        <f ca="1">SUMPRODUCT(J262:O262,Results!K$9:P$9)</f>
        <v>21.9265997061175</v>
      </c>
      <c r="U262" s="10">
        <f ca="1">SUMPRODUCT(J262:O262,Results!K$9:P$9)+$AD$20-$AC$31</f>
        <v>22.029616111003321</v>
      </c>
      <c r="V262" s="10">
        <f t="shared" ca="1" si="113"/>
        <v>1.9000342707265077</v>
      </c>
      <c r="W262" s="10">
        <f t="shared" ca="1" si="114"/>
        <v>1.7130682389189573</v>
      </c>
      <c r="X262" s="10">
        <f t="shared" ca="1" si="115"/>
        <v>2.4954066144813432</v>
      </c>
      <c r="Y262" s="10">
        <f t="shared" ca="1" si="116"/>
        <v>4.557882838175388</v>
      </c>
      <c r="Z262" s="10">
        <f t="shared" ca="1" si="117"/>
        <v>12.747325430924228</v>
      </c>
      <c r="AA262" s="10">
        <f t="shared" ca="1" si="118"/>
        <v>1.7901809142099765</v>
      </c>
    </row>
    <row r="263" spans="1:27">
      <c r="A263" s="6">
        <f ca="1">LN((RAND()^(-Results!$E$4))-1)</f>
        <v>9.13874250118904E-2</v>
      </c>
      <c r="B263" s="6">
        <f ca="1">LN((RAND()^(-Results!$E$4))-1)</f>
        <v>1.4800054011383694</v>
      </c>
      <c r="C263" s="6">
        <f ca="1">LN((RAND()^(-Results!$E$4))-1)</f>
        <v>4.9275319955970032</v>
      </c>
      <c r="D263" s="6">
        <f ca="1">LN((RAND()^(-Results!$E$4))-1)</f>
        <v>3.7633364421912572</v>
      </c>
      <c r="E263" s="6">
        <f ca="1">LN((RAND()^(-Results!$E$4))-1)</f>
        <v>6.026732940441037</v>
      </c>
      <c r="F263" s="6">
        <f ca="1">LN((RAND()^(-Results!$E$4))-1)</f>
        <v>-1.5155574548653683</v>
      </c>
      <c r="G263" s="6">
        <f ca="1">LN((RAND()^(-Results!$E$4))-1)</f>
        <v>0.46326448272881654</v>
      </c>
      <c r="H263" s="6">
        <f t="shared" ca="1" si="112"/>
        <v>-1.9922764804777819</v>
      </c>
      <c r="I263" s="10">
        <f ca="1">SUMPRODUCT(J263:O263,Results!B$12:G$12)+Results!$E$5*H263</f>
        <v>-15.148739105057269</v>
      </c>
      <c r="J263" s="10">
        <f ca="1">SUMPRODUCT($A263:$F263,Results!$B$15:$G$15)</f>
        <v>3.2915350355739386</v>
      </c>
      <c r="K263" s="10">
        <f ca="1">SUMPRODUCT($A263:$F263,Results!$B$16:$G$16)</f>
        <v>-0.38287833389593651</v>
      </c>
      <c r="L263" s="10">
        <f ca="1">SUMPRODUCT($A263:$F263,Results!$B$17:$G$17)</f>
        <v>4.8669772180257551</v>
      </c>
      <c r="M263" s="10">
        <f ca="1">SUMPRODUCT($A263:$F263,Results!$B$18:$G$18)</f>
        <v>1.1921326076820498</v>
      </c>
      <c r="N263" s="10">
        <f ca="1">SUMPRODUCT($A263:$F263,Results!$B$19:$G$19)</f>
        <v>7.8821485201848738</v>
      </c>
      <c r="O263" s="10">
        <f ca="1">SUMPRODUCT($A263:$F263,Results!$B$20:$G$20)</f>
        <v>11.790258881157238</v>
      </c>
      <c r="P263" s="10" cm="1">
        <f t="array" aca="1" ref="P263" ca="1">SUMPRODUCT(J263:O263,TRANSPOSE(BL$20:BL$25))+$AD$20-$BL$27</f>
        <v>-1.9954839316952615</v>
      </c>
      <c r="Q263" s="10" cm="1">
        <f t="array" aca="1" ref="Q263" ca="1">SUMPRODUCT(J263:O263,TRANSPOSE(ES$20:ES$25))+$AD$20-$ES$27</f>
        <v>-1.8154786533029839</v>
      </c>
      <c r="R263" s="10">
        <f ca="1">I263-Results!$E$5*H263</f>
        <v>-3.1950802221905779</v>
      </c>
      <c r="S263" s="10" cm="1">
        <f t="array" aca="1" ref="S263" ca="1">SUMPRODUCT(J263:O263,TRANSPOSE(AR$28:AR$33))+$AD$20-$AC$26</f>
        <v>-0.3377526027414941</v>
      </c>
      <c r="T263" s="10">
        <f ca="1">SUMPRODUCT(J263:O263,Results!K$9:P$9)</f>
        <v>-2.7360467493000264</v>
      </c>
      <c r="U263" s="10">
        <f ca="1">SUMPRODUCT(J263:O263,Results!K$9:P$9)+$AD$20-$AC$31</f>
        <v>-2.6330303444142071</v>
      </c>
      <c r="V263" s="10">
        <f t="shared" ca="1" si="113"/>
        <v>-13.153255173362007</v>
      </c>
      <c r="W263" s="10">
        <f t="shared" ca="1" si="114"/>
        <v>-13.333260451754285</v>
      </c>
      <c r="X263" s="10">
        <f t="shared" ca="1" si="115"/>
        <v>-11.953658882866691</v>
      </c>
      <c r="Y263" s="10">
        <f t="shared" ca="1" si="116"/>
        <v>-14.810986502315775</v>
      </c>
      <c r="Z263" s="10">
        <f t="shared" ca="1" si="117"/>
        <v>-26.221210699346337</v>
      </c>
      <c r="AA263" s="10">
        <f t="shared" ca="1" si="118"/>
        <v>-12.515708760643061</v>
      </c>
    </row>
    <row r="264" spans="1:27">
      <c r="A264" s="6">
        <f ca="1">LN((RAND()^(-Results!$E$4))-1)</f>
        <v>6.9989867407036943</v>
      </c>
      <c r="B264" s="6">
        <f ca="1">LN((RAND()^(-Results!$E$4))-1)</f>
        <v>-2.0908045599110331E-2</v>
      </c>
      <c r="C264" s="6">
        <f ca="1">LN((RAND()^(-Results!$E$4))-1)</f>
        <v>8.5531626252787163</v>
      </c>
      <c r="D264" s="6">
        <f ca="1">LN((RAND()^(-Results!$E$4))-1)</f>
        <v>2.038610793655824</v>
      </c>
      <c r="E264" s="6">
        <f ca="1">LN((RAND()^(-Results!$E$4))-1)</f>
        <v>4.2098441955429022</v>
      </c>
      <c r="F264" s="6">
        <f ca="1">LN((RAND()^(-Results!$E$4))-1)</f>
        <v>1.1358484669958573</v>
      </c>
      <c r="G264" s="6">
        <f ca="1">LN((RAND()^(-Results!$E$4))-1)</f>
        <v>7.1158699776336336</v>
      </c>
      <c r="H264" s="6">
        <f t="shared" ca="1" si="112"/>
        <v>4.6603290144270346</v>
      </c>
      <c r="I264" s="10">
        <f ca="1">SUMPRODUCT(J264:O264,Results!B$12:G$12)+Results!$E$5*H264</f>
        <v>56.336128299190349</v>
      </c>
      <c r="J264" s="10">
        <f ca="1">SUMPRODUCT($A264:$F264,Results!$B$15:$G$15)</f>
        <v>26.642171217433656</v>
      </c>
      <c r="K264" s="10">
        <f ca="1">SUMPRODUCT($A264:$F264,Results!$B$16:$G$16)</f>
        <v>42.093033192918583</v>
      </c>
      <c r="L264" s="10">
        <f ca="1">SUMPRODUCT($A264:$F264,Results!$B$17:$G$17)</f>
        <v>8.9376036188213046</v>
      </c>
      <c r="M264" s="10">
        <f ca="1">SUMPRODUCT($A264:$F264,Results!$B$18:$G$18)</f>
        <v>1.4244167598214543</v>
      </c>
      <c r="N264" s="10">
        <f ca="1">SUMPRODUCT($A264:$F264,Results!$B$19:$G$19)</f>
        <v>18.277103042091433</v>
      </c>
      <c r="O264" s="10">
        <f ca="1">SUMPRODUCT($A264:$F264,Results!$B$20:$G$20)</f>
        <v>8.7816925377867285</v>
      </c>
      <c r="P264" s="10" cm="1">
        <f t="array" aca="1" ref="P264" ca="1">SUMPRODUCT(J264:O264,TRANSPOSE(BL$20:BL$25))+$AD$20-$BL$27</f>
        <v>25.119251654075249</v>
      </c>
      <c r="Q264" s="10" cm="1">
        <f t="array" aca="1" ref="Q264" ca="1">SUMPRODUCT(J264:O264,TRANSPOSE(ES$20:ES$25))+$AD$20-$ES$27</f>
        <v>28.791200879744082</v>
      </c>
      <c r="R264" s="10">
        <f ca="1">I264-Results!$E$5*H264</f>
        <v>28.374154212628142</v>
      </c>
      <c r="S264" s="10" cm="1">
        <f t="array" aca="1" ref="S264" ca="1">SUMPRODUCT(J264:O264,TRANSPOSE(AR$28:AR$33))+$AD$20-$AC$26</f>
        <v>16.801704744989905</v>
      </c>
      <c r="T264" s="10">
        <f ca="1">SUMPRODUCT(J264:O264,Results!K$9:P$9)</f>
        <v>29.064866443904066</v>
      </c>
      <c r="U264" s="10">
        <f ca="1">SUMPRODUCT(J264:O264,Results!K$9:P$9)+$AD$20-$AC$31</f>
        <v>29.167882848789887</v>
      </c>
      <c r="V264" s="10">
        <f t="shared" ca="1" si="113"/>
        <v>31.2168766451151</v>
      </c>
      <c r="W264" s="10">
        <f t="shared" ca="1" si="114"/>
        <v>27.544927419446267</v>
      </c>
      <c r="X264" s="10">
        <f t="shared" ca="1" si="115"/>
        <v>27.961974086562208</v>
      </c>
      <c r="Y264" s="10">
        <f t="shared" ca="1" si="116"/>
        <v>39.534423554200444</v>
      </c>
      <c r="Z264" s="10">
        <f t="shared" ca="1" si="117"/>
        <v>45.26365670490128</v>
      </c>
      <c r="AA264" s="10">
        <f t="shared" ca="1" si="118"/>
        <v>27.168245450400462</v>
      </c>
    </row>
    <row r="265" spans="1:27">
      <c r="A265" s="6">
        <f ca="1">LN((RAND()^(-Results!$E$4))-1)</f>
        <v>9.0493823317230682</v>
      </c>
      <c r="B265" s="6">
        <f ca="1">LN((RAND()^(-Results!$E$4))-1)</f>
        <v>0.93244583580170559</v>
      </c>
      <c r="C265" s="6">
        <f ca="1">LN((RAND()^(-Results!$E$4))-1)</f>
        <v>2.2587658071251133</v>
      </c>
      <c r="D265" s="6">
        <f ca="1">LN((RAND()^(-Results!$E$4))-1)</f>
        <v>1.6973116728002786</v>
      </c>
      <c r="E265" s="6">
        <f ca="1">LN((RAND()^(-Results!$E$4))-1)</f>
        <v>2.1885297577113443</v>
      </c>
      <c r="F265" s="6">
        <f ca="1">LN((RAND()^(-Results!$E$4))-1)</f>
        <v>3.1447444499423129</v>
      </c>
      <c r="G265" s="6">
        <f ca="1">LN((RAND()^(-Results!$E$4))-1)</f>
        <v>1.099889586604734</v>
      </c>
      <c r="H265" s="6">
        <f t="shared" ca="1" si="112"/>
        <v>-1.3556513766018645</v>
      </c>
      <c r="I265" s="10">
        <f ca="1">SUMPRODUCT(J265:O265,Results!B$12:G$12)+Results!$E$5*H265</f>
        <v>24.164050176622098</v>
      </c>
      <c r="J265" s="10">
        <f ca="1">SUMPRODUCT($A265:$F265,Results!$B$15:$G$15)</f>
        <v>20.509144019863449</v>
      </c>
      <c r="K265" s="10">
        <f ca="1">SUMPRODUCT($A265:$F265,Results!$B$16:$G$16)</f>
        <v>51.094494858697828</v>
      </c>
      <c r="L265" s="10">
        <f ca="1">SUMPRODUCT($A265:$F265,Results!$B$17:$G$17)</f>
        <v>10.049806472188793</v>
      </c>
      <c r="M265" s="10">
        <f ca="1">SUMPRODUCT($A265:$F265,Results!$B$18:$G$18)</f>
        <v>-2.4518332627083872</v>
      </c>
      <c r="N265" s="10">
        <f ca="1">SUMPRODUCT($A265:$F265,Results!$B$19:$G$19)</f>
        <v>14.86517442569585</v>
      </c>
      <c r="O265" s="10">
        <f ca="1">SUMPRODUCT($A265:$F265,Results!$B$20:$G$20)</f>
        <v>1.4696406365241206</v>
      </c>
      <c r="P265" s="10" cm="1">
        <f t="array" aca="1" ref="P265" ca="1">SUMPRODUCT(J265:O265,TRANSPOSE(BL$20:BL$25))+$AD$20-$BL$27</f>
        <v>27.965155604649965</v>
      </c>
      <c r="Q265" s="10" cm="1">
        <f t="array" aca="1" ref="Q265" ca="1">SUMPRODUCT(J265:O265,TRANSPOSE(ES$20:ES$25))+$AD$20-$ES$27</f>
        <v>31.440335758025228</v>
      </c>
      <c r="R265" s="10">
        <f ca="1">I265-Results!$E$5*H265</f>
        <v>32.297958436233287</v>
      </c>
      <c r="S265" s="10" cm="1">
        <f t="array" aca="1" ref="S265" ca="1">SUMPRODUCT(J265:O265,TRANSPOSE(AR$28:AR$33))+$AD$20-$AC$26</f>
        <v>14.420562780891286</v>
      </c>
      <c r="T265" s="10">
        <f ca="1">SUMPRODUCT(J265:O265,Results!K$9:P$9)</f>
        <v>32.084627384590767</v>
      </c>
      <c r="U265" s="10">
        <f ca="1">SUMPRODUCT(J265:O265,Results!K$9:P$9)+$AD$20-$AC$31</f>
        <v>32.187643789476589</v>
      </c>
      <c r="V265" s="10">
        <f t="shared" ca="1" si="113"/>
        <v>-3.8011054280278671</v>
      </c>
      <c r="W265" s="10">
        <f t="shared" ca="1" si="114"/>
        <v>-7.2762855814031298</v>
      </c>
      <c r="X265" s="10">
        <f t="shared" ca="1" si="115"/>
        <v>-8.1339082596111894</v>
      </c>
      <c r="Y265" s="10">
        <f t="shared" ca="1" si="116"/>
        <v>9.7434873957308117</v>
      </c>
      <c r="Z265" s="10">
        <f t="shared" ca="1" si="117"/>
        <v>13.091578582333028</v>
      </c>
      <c r="AA265" s="10">
        <f t="shared" ca="1" si="118"/>
        <v>-8.0235936128544907</v>
      </c>
    </row>
    <row r="266" spans="1:27">
      <c r="A266" s="6">
        <f ca="1">LN((RAND()^(-Results!$E$4))-1)</f>
        <v>2.3327155598566098</v>
      </c>
      <c r="B266" s="6">
        <f ca="1">LN((RAND()^(-Results!$E$4))-1)</f>
        <v>1.8055662705810764</v>
      </c>
      <c r="C266" s="6">
        <f ca="1">LN((RAND()^(-Results!$E$4))-1)</f>
        <v>-0.4123875576257095</v>
      </c>
      <c r="D266" s="6">
        <f ca="1">LN((RAND()^(-Results!$E$4))-1)</f>
        <v>1.8456610582462394</v>
      </c>
      <c r="E266" s="6">
        <f ca="1">LN((RAND()^(-Results!$E$4))-1)</f>
        <v>4.3908725009630567</v>
      </c>
      <c r="F266" s="6">
        <f ca="1">LN((RAND()^(-Results!$E$4))-1)</f>
        <v>2.3742419249057503</v>
      </c>
      <c r="G266" s="6">
        <f ca="1">LN((RAND()^(-Results!$E$4))-1)</f>
        <v>1.1195208834163102</v>
      </c>
      <c r="H266" s="6">
        <f t="shared" ca="1" si="112"/>
        <v>-1.3360200797902884</v>
      </c>
      <c r="I266" s="10">
        <f ca="1">SUMPRODUCT(J266:O266,Results!B$12:G$12)+Results!$E$5*H266</f>
        <v>-7.3321543601354158</v>
      </c>
      <c r="J266" s="10">
        <f ca="1">SUMPRODUCT($A266:$F266,Results!$B$15:$G$15)</f>
        <v>0.89822743689754014</v>
      </c>
      <c r="K266" s="10">
        <f ca="1">SUMPRODUCT($A266:$F266,Results!$B$16:$G$16)</f>
        <v>23.484038194298293</v>
      </c>
      <c r="L266" s="10">
        <f ca="1">SUMPRODUCT($A266:$F266,Results!$B$17:$G$17)</f>
        <v>1.9732328528713863</v>
      </c>
      <c r="M266" s="10">
        <f ca="1">SUMPRODUCT($A266:$F266,Results!$B$18:$G$18)</f>
        <v>-0.20088407061848482</v>
      </c>
      <c r="N266" s="10">
        <f ca="1">SUMPRODUCT($A266:$F266,Results!$B$19:$G$19)</f>
        <v>8.2691324588709332</v>
      </c>
      <c r="O266" s="10">
        <f ca="1">SUMPRODUCT($A266:$F266,Results!$B$20:$G$20)</f>
        <v>0.2092889040729784</v>
      </c>
      <c r="P266" s="10" cm="1">
        <f t="array" aca="1" ref="P266" ca="1">SUMPRODUCT(J266:O266,TRANSPOSE(BL$20:BL$25))+$AD$20-$BL$27</f>
        <v>1.2857073343313523</v>
      </c>
      <c r="Q266" s="10" cm="1">
        <f t="array" aca="1" ref="Q266" ca="1">SUMPRODUCT(J266:O266,TRANSPOSE(ES$20:ES$25))+$AD$20-$ES$27</f>
        <v>0.77366548830989323</v>
      </c>
      <c r="R266" s="10">
        <f ca="1">I266-Results!$E$5*H266</f>
        <v>0.68396611860631396</v>
      </c>
      <c r="S266" s="10" cm="1">
        <f t="array" aca="1" ref="S266" ca="1">SUMPRODUCT(J266:O266,TRANSPOSE(AR$28:AR$33))+$AD$20-$AC$26</f>
        <v>-0.98547625599847066</v>
      </c>
      <c r="T266" s="10">
        <f ca="1">SUMPRODUCT(J266:O266,Results!K$9:P$9)</f>
        <v>0.33935345452766896</v>
      </c>
      <c r="U266" s="10">
        <f ca="1">SUMPRODUCT(J266:O266,Results!K$9:P$9)+$AD$20-$AC$31</f>
        <v>0.44236985941348905</v>
      </c>
      <c r="V266" s="10">
        <f t="shared" ca="1" si="113"/>
        <v>-8.6178616944667681</v>
      </c>
      <c r="W266" s="10">
        <f t="shared" ca="1" si="114"/>
        <v>-8.105819848445309</v>
      </c>
      <c r="X266" s="10">
        <f t="shared" ca="1" si="115"/>
        <v>-8.0161204787417297</v>
      </c>
      <c r="Y266" s="10">
        <f t="shared" ca="1" si="116"/>
        <v>-6.3466781041369451</v>
      </c>
      <c r="Z266" s="10">
        <f t="shared" ca="1" si="117"/>
        <v>-18.404625954424485</v>
      </c>
      <c r="AA266" s="10">
        <f t="shared" ca="1" si="118"/>
        <v>-7.7745242195489048</v>
      </c>
    </row>
    <row r="267" spans="1:27">
      <c r="A267" s="6">
        <f ca="1">LN((RAND()^(-Results!$E$4))-1)</f>
        <v>-0.52716069208385685</v>
      </c>
      <c r="B267" s="6">
        <f ca="1">LN((RAND()^(-Results!$E$4))-1)</f>
        <v>3.9143838868712333</v>
      </c>
      <c r="C267" s="6">
        <f ca="1">LN((RAND()^(-Results!$E$4))-1)</f>
        <v>2.7075644461408532</v>
      </c>
      <c r="D267" s="6">
        <f ca="1">LN((RAND()^(-Results!$E$4))-1)</f>
        <v>5.1639494213267776</v>
      </c>
      <c r="E267" s="6">
        <f ca="1">LN((RAND()^(-Results!$E$4))-1)</f>
        <v>2.0142619289792134</v>
      </c>
      <c r="F267" s="6">
        <f ca="1">LN((RAND()^(-Results!$E$4))-1)</f>
        <v>15.729850109600161</v>
      </c>
      <c r="G267" s="6">
        <f ca="1">LN((RAND()^(-Results!$E$4))-1)</f>
        <v>1.8867103840080948</v>
      </c>
      <c r="H267" s="6">
        <f t="shared" ca="1" si="112"/>
        <v>-0.56883057919850377</v>
      </c>
      <c r="I267" s="10">
        <f ca="1">SUMPRODUCT(J267:O267,Results!B$12:G$12)+Results!$E$5*H267</f>
        <v>-47.216393016914502</v>
      </c>
      <c r="J267" s="10">
        <f ca="1">SUMPRODUCT($A267:$F267,Results!$B$15:$G$15)</f>
        <v>5.594383184882866</v>
      </c>
      <c r="K267" s="10">
        <f ca="1">SUMPRODUCT($A267:$F267,Results!$B$16:$G$16)</f>
        <v>72.58894627392641</v>
      </c>
      <c r="L267" s="10">
        <f ca="1">SUMPRODUCT($A267:$F267,Results!$B$17:$G$17)</f>
        <v>-10.178226773266069</v>
      </c>
      <c r="M267" s="10">
        <f ca="1">SUMPRODUCT($A267:$F267,Results!$B$18:$G$18)</f>
        <v>-2.7704409504835343</v>
      </c>
      <c r="N267" s="10">
        <f ca="1">SUMPRODUCT($A267:$F267,Results!$B$19:$G$19)</f>
        <v>1.063367934857979</v>
      </c>
      <c r="O267" s="10">
        <f ca="1">SUMPRODUCT($A267:$F267,Results!$B$20:$G$20)</f>
        <v>27.174319197881701</v>
      </c>
      <c r="P267" s="10" cm="1">
        <f t="array" aca="1" ref="P267" ca="1">SUMPRODUCT(J267:O267,TRANSPOSE(BL$20:BL$25))+$AD$20-$BL$27</f>
        <v>-39.363978960322605</v>
      </c>
      <c r="Q267" s="10" cm="1">
        <f t="array" aca="1" ref="Q267" ca="1">SUMPRODUCT(J267:O267,TRANSPOSE(ES$20:ES$25))+$AD$20-$ES$27</f>
        <v>-46.287609508154517</v>
      </c>
      <c r="R267" s="10">
        <f ca="1">I267-Results!$E$5*H267</f>
        <v>-43.803409541723482</v>
      </c>
      <c r="S267" s="10" cm="1">
        <f t="array" aca="1" ref="S267" ca="1">SUMPRODUCT(J267:O267,TRANSPOSE(AR$28:AR$33))+$AD$20-$AC$26</f>
        <v>-22.492098669243141</v>
      </c>
      <c r="T267" s="10">
        <f ca="1">SUMPRODUCT(J267:O267,Results!K$9:P$9)</f>
        <v>-46.357525956315143</v>
      </c>
      <c r="U267" s="10">
        <f ca="1">SUMPRODUCT(J267:O267,Results!K$9:P$9)+$AD$20-$AC$31</f>
        <v>-46.254509551429322</v>
      </c>
      <c r="V267" s="10">
        <f t="shared" ca="1" si="113"/>
        <v>-7.852414056591897</v>
      </c>
      <c r="W267" s="10">
        <f t="shared" ca="1" si="114"/>
        <v>-0.9287835087599845</v>
      </c>
      <c r="X267" s="10">
        <f t="shared" ca="1" si="115"/>
        <v>-3.4129834751910195</v>
      </c>
      <c r="Y267" s="10">
        <f t="shared" ca="1" si="116"/>
        <v>-24.724294347671361</v>
      </c>
      <c r="Z267" s="10">
        <f t="shared" ca="1" si="117"/>
        <v>-58.288864611203572</v>
      </c>
      <c r="AA267" s="10">
        <f t="shared" ca="1" si="118"/>
        <v>-0.96188346548517956</v>
      </c>
    </row>
    <row r="268" spans="1:27">
      <c r="A268" s="6">
        <f ca="1">LN((RAND()^(-Results!$E$4))-1)</f>
        <v>0.99013133768355932</v>
      </c>
      <c r="B268" s="6">
        <f ca="1">LN((RAND()^(-Results!$E$4))-1)</f>
        <v>2.7406463205360558</v>
      </c>
      <c r="C268" s="6">
        <f ca="1">LN((RAND()^(-Results!$E$4))-1)</f>
        <v>3.6315455227282856</v>
      </c>
      <c r="D268" s="6">
        <f ca="1">LN((RAND()^(-Results!$E$4))-1)</f>
        <v>-0.52191367848559778</v>
      </c>
      <c r="E268" s="6">
        <f ca="1">LN((RAND()^(-Results!$E$4))-1)</f>
        <v>0.63500057375769181</v>
      </c>
      <c r="F268" s="6">
        <f ca="1">LN((RAND()^(-Results!$E$4))-1)</f>
        <v>3.1020237225833762</v>
      </c>
      <c r="G268" s="6">
        <f ca="1">LN((RAND()^(-Results!$E$4))-1)</f>
        <v>1.0330679892772532</v>
      </c>
      <c r="H268" s="6">
        <f t="shared" ca="1" si="112"/>
        <v>-1.4224729739293454</v>
      </c>
      <c r="I268" s="10">
        <f ca="1">SUMPRODUCT(J268:O268,Results!B$12:G$12)+Results!$E$5*H268</f>
        <v>13.376163012712061</v>
      </c>
      <c r="J268" s="10">
        <f ca="1">SUMPRODUCT($A268:$F268,Results!$B$15:$G$15)</f>
        <v>19.133271341476796</v>
      </c>
      <c r="K268" s="10">
        <f ca="1">SUMPRODUCT($A268:$F268,Results!$B$16:$G$16)</f>
        <v>21.329482119519142</v>
      </c>
      <c r="L268" s="10">
        <f ca="1">SUMPRODUCT($A268:$F268,Results!$B$17:$G$17)</f>
        <v>2.8876432359598105</v>
      </c>
      <c r="M268" s="10">
        <f ca="1">SUMPRODUCT($A268:$F268,Results!$B$18:$G$18)</f>
        <v>5.9024054298479856</v>
      </c>
      <c r="N268" s="10">
        <f ca="1">SUMPRODUCT($A268:$F268,Results!$B$19:$G$19)</f>
        <v>-9.2178768885309132</v>
      </c>
      <c r="O268" s="10">
        <f ca="1">SUMPRODUCT($A268:$F268,Results!$B$20:$G$20)</f>
        <v>-1.3237065782327586</v>
      </c>
      <c r="P268" s="10" cm="1">
        <f t="array" aca="1" ref="P268" ca="1">SUMPRODUCT(J268:O268,TRANSPOSE(BL$20:BL$25))+$AD$20-$BL$27</f>
        <v>22.885763487174778</v>
      </c>
      <c r="Q268" s="10" cm="1">
        <f t="array" aca="1" ref="Q268" ca="1">SUMPRODUCT(J268:O268,TRANSPOSE(ES$20:ES$25))+$AD$20-$ES$27</f>
        <v>22.235039990614297</v>
      </c>
      <c r="R268" s="10">
        <f ca="1">I268-Results!$E$5*H268</f>
        <v>21.911000856288133</v>
      </c>
      <c r="S268" s="10" cm="1">
        <f t="array" aca="1" ref="S268" ca="1">SUMPRODUCT(J268:O268,TRANSPOSE(AR$28:AR$33))+$AD$20-$AC$26</f>
        <v>27.447767364505523</v>
      </c>
      <c r="T268" s="10">
        <f ca="1">SUMPRODUCT(J268:O268,Results!K$9:P$9)</f>
        <v>22.435649805933256</v>
      </c>
      <c r="U268" s="10">
        <f ca="1">SUMPRODUCT(J268:O268,Results!K$9:P$9)+$AD$20-$AC$31</f>
        <v>22.538666210819073</v>
      </c>
      <c r="V268" s="10">
        <f t="shared" ca="1" si="113"/>
        <v>-9.5096004744627169</v>
      </c>
      <c r="W268" s="10">
        <f t="shared" ca="1" si="114"/>
        <v>-8.858876977902236</v>
      </c>
      <c r="X268" s="10">
        <f t="shared" ca="1" si="115"/>
        <v>-8.5348378435760726</v>
      </c>
      <c r="Y268" s="10">
        <f t="shared" ca="1" si="116"/>
        <v>-14.071604351793463</v>
      </c>
      <c r="Z268" s="10">
        <f t="shared" ca="1" si="117"/>
        <v>2.3036914184229911</v>
      </c>
      <c r="AA268" s="10">
        <f t="shared" ca="1" si="118"/>
        <v>-9.1625031981070126</v>
      </c>
    </row>
    <row r="269" spans="1:27">
      <c r="A269" s="6">
        <f ca="1">LN((RAND()^(-Results!$E$4))-1)</f>
        <v>3.2636000086501791</v>
      </c>
      <c r="B269" s="6">
        <f ca="1">LN((RAND()^(-Results!$E$4))-1)</f>
        <v>4.0221233627281698</v>
      </c>
      <c r="C269" s="6">
        <f ca="1">LN((RAND()^(-Results!$E$4))-1)</f>
        <v>1.2985717054303481</v>
      </c>
      <c r="D269" s="6">
        <f ca="1">LN((RAND()^(-Results!$E$4))-1)</f>
        <v>-2.4084297994609399E-2</v>
      </c>
      <c r="E269" s="6">
        <f ca="1">LN((RAND()^(-Results!$E$4))-1)</f>
        <v>0.79171903888474704</v>
      </c>
      <c r="F269" s="6">
        <f ca="1">LN((RAND()^(-Results!$E$4))-1)</f>
        <v>3.7751933675887943</v>
      </c>
      <c r="G269" s="6">
        <f ca="1">LN((RAND()^(-Results!$E$4))-1)</f>
        <v>4.6826106332605377</v>
      </c>
      <c r="H269" s="6">
        <f t="shared" ca="1" si="112"/>
        <v>2.2270696700539392</v>
      </c>
      <c r="I269" s="10">
        <f ca="1">SUMPRODUCT(J269:O269,Results!B$12:G$12)+Results!$E$5*H269</f>
        <v>45.982124298105347</v>
      </c>
      <c r="J269" s="10">
        <f ca="1">SUMPRODUCT($A269:$F269,Results!$B$15:$G$15)</f>
        <v>20.314142461088959</v>
      </c>
      <c r="K269" s="10">
        <f ca="1">SUMPRODUCT($A269:$F269,Results!$B$16:$G$16)</f>
        <v>29.478813660837648</v>
      </c>
      <c r="L269" s="10">
        <f ca="1">SUMPRODUCT($A269:$F269,Results!$B$17:$G$17)</f>
        <v>6.9080793751020462</v>
      </c>
      <c r="M269" s="10">
        <f ca="1">SUMPRODUCT($A269:$F269,Results!$B$18:$G$18)</f>
        <v>4.4209234590098117</v>
      </c>
      <c r="N269" s="10">
        <f ca="1">SUMPRODUCT($A269:$F269,Results!$B$19:$G$19)</f>
        <v>-10.312495933735804</v>
      </c>
      <c r="O269" s="10">
        <f ca="1">SUMPRODUCT($A269:$F269,Results!$B$20:$G$20)</f>
        <v>-4.628681830034699</v>
      </c>
      <c r="P269" s="10" cm="1">
        <f t="array" aca="1" ref="P269" ca="1">SUMPRODUCT(J269:O269,TRANSPOSE(BL$20:BL$25))+$AD$20-$BL$27</f>
        <v>32.801670683105414</v>
      </c>
      <c r="Q269" s="10" cm="1">
        <f t="array" aca="1" ref="Q269" ca="1">SUMPRODUCT(J269:O269,TRANSPOSE(ES$20:ES$25))+$AD$20-$ES$27</f>
        <v>32.625339420847922</v>
      </c>
      <c r="R269" s="10">
        <f ca="1">I269-Results!$E$5*H269</f>
        <v>32.619706277781717</v>
      </c>
      <c r="S269" s="10" cm="1">
        <f t="array" aca="1" ref="S269" ca="1">SUMPRODUCT(J269:O269,TRANSPOSE(AR$28:AR$33))+$AD$20-$AC$26</f>
        <v>32.631443118368075</v>
      </c>
      <c r="T269" s="10">
        <f ca="1">SUMPRODUCT(J269:O269,Results!K$9:P$9)</f>
        <v>32.878200773798994</v>
      </c>
      <c r="U269" s="10">
        <f ca="1">SUMPRODUCT(J269:O269,Results!K$9:P$9)+$AD$20-$AC$31</f>
        <v>32.981217178684815</v>
      </c>
      <c r="V269" s="10">
        <f t="shared" ca="1" si="113"/>
        <v>13.180453614999934</v>
      </c>
      <c r="W269" s="10">
        <f t="shared" ca="1" si="114"/>
        <v>13.356784877257425</v>
      </c>
      <c r="X269" s="10">
        <f t="shared" ca="1" si="115"/>
        <v>13.362418020323631</v>
      </c>
      <c r="Y269" s="10">
        <f t="shared" ca="1" si="116"/>
        <v>13.350681179737272</v>
      </c>
      <c r="Z269" s="10">
        <f t="shared" ca="1" si="117"/>
        <v>34.909652703816278</v>
      </c>
      <c r="AA269" s="10">
        <f t="shared" ca="1" si="118"/>
        <v>13.000907119420532</v>
      </c>
    </row>
    <row r="270" spans="1:27">
      <c r="A270" s="6">
        <f ca="1">LN((RAND()^(-Results!$E$4))-1)</f>
        <v>5.2011561921477991</v>
      </c>
      <c r="B270" s="6">
        <f ca="1">LN((RAND()^(-Results!$E$4))-1)</f>
        <v>1.4069525446035562</v>
      </c>
      <c r="C270" s="6">
        <f ca="1">LN((RAND()^(-Results!$E$4))-1)</f>
        <v>3.849961694396308</v>
      </c>
      <c r="D270" s="6">
        <f ca="1">LN((RAND()^(-Results!$E$4))-1)</f>
        <v>2.6155770933955473</v>
      </c>
      <c r="E270" s="6">
        <f ca="1">LN((RAND()^(-Results!$E$4))-1)</f>
        <v>-0.3268351697519673</v>
      </c>
      <c r="F270" s="6">
        <f ca="1">LN((RAND()^(-Results!$E$4))-1)</f>
        <v>2.1255065632075318</v>
      </c>
      <c r="G270" s="6">
        <f ca="1">LN((RAND()^(-Results!$E$4))-1)</f>
        <v>8.0281628584978826</v>
      </c>
      <c r="H270" s="6">
        <f t="shared" ca="1" si="112"/>
        <v>5.5726218952912845</v>
      </c>
      <c r="I270" s="10">
        <f ca="1">SUMPRODUCT(J270:O270,Results!B$12:G$12)+Results!$E$5*H270</f>
        <v>55.615369630474035</v>
      </c>
      <c r="J270" s="10">
        <f ca="1">SUMPRODUCT($A270:$F270,Results!$B$15:$G$15)</f>
        <v>18.900406871047487</v>
      </c>
      <c r="K270" s="10">
        <f ca="1">SUMPRODUCT($A270:$F270,Results!$B$16:$G$16)</f>
        <v>26.642720382248747</v>
      </c>
      <c r="L270" s="10">
        <f ca="1">SUMPRODUCT($A270:$F270,Results!$B$17:$G$17)</f>
        <v>9.4579388864839267</v>
      </c>
      <c r="M270" s="10">
        <f ca="1">SUMPRODUCT($A270:$F270,Results!$B$18:$G$18)</f>
        <v>-2.3862541087571789</v>
      </c>
      <c r="N270" s="10">
        <f ca="1">SUMPRODUCT($A270:$F270,Results!$B$19:$G$19)</f>
        <v>1.5789686869181245</v>
      </c>
      <c r="O270" s="10">
        <f ca="1">SUMPRODUCT($A270:$F270,Results!$B$20:$G$20)</f>
        <v>11.160558770740405</v>
      </c>
      <c r="P270" s="10" cm="1">
        <f t="array" aca="1" ref="P270" ca="1">SUMPRODUCT(J270:O270,TRANSPOSE(BL$20:BL$25))+$AD$20-$BL$27</f>
        <v>19.046238702823715</v>
      </c>
      <c r="Q270" s="10" cm="1">
        <f t="array" aca="1" ref="Q270" ca="1">SUMPRODUCT(J270:O270,TRANSPOSE(ES$20:ES$25))+$AD$20-$ES$27</f>
        <v>21.358399302509731</v>
      </c>
      <c r="R270" s="10">
        <f ca="1">I270-Results!$E$5*H270</f>
        <v>22.179638258726328</v>
      </c>
      <c r="S270" s="10" cm="1">
        <f t="array" aca="1" ref="S270" ca="1">SUMPRODUCT(J270:O270,TRANSPOSE(AR$28:AR$33))+$AD$20-$AC$26</f>
        <v>13.950610042314134</v>
      </c>
      <c r="T270" s="10">
        <f ca="1">SUMPRODUCT(J270:O270,Results!K$9:P$9)</f>
        <v>22.02619848972353</v>
      </c>
      <c r="U270" s="10">
        <f ca="1">SUMPRODUCT(J270:O270,Results!K$9:P$9)+$AD$20-$AC$31</f>
        <v>22.129214894609348</v>
      </c>
      <c r="V270" s="10">
        <f t="shared" ca="1" si="113"/>
        <v>36.56913092765032</v>
      </c>
      <c r="W270" s="10">
        <f t="shared" ca="1" si="114"/>
        <v>34.256970327964304</v>
      </c>
      <c r="X270" s="10">
        <f t="shared" ca="1" si="115"/>
        <v>33.435731371747707</v>
      </c>
      <c r="Y270" s="10">
        <f t="shared" ca="1" si="116"/>
        <v>41.664759588159903</v>
      </c>
      <c r="Z270" s="10">
        <f t="shared" ca="1" si="117"/>
        <v>44.542898036184965</v>
      </c>
      <c r="AA270" s="10">
        <f t="shared" ca="1" si="118"/>
        <v>33.486154735864687</v>
      </c>
    </row>
    <row r="271" spans="1:27">
      <c r="A271" s="6">
        <f ca="1">LN((RAND()^(-Results!$E$4))-1)</f>
        <v>2.5965804523402927</v>
      </c>
      <c r="B271" s="6">
        <f ca="1">LN((RAND()^(-Results!$E$4))-1)</f>
        <v>-0.32073072708606626</v>
      </c>
      <c r="C271" s="6">
        <f ca="1">LN((RAND()^(-Results!$E$4))-1)</f>
        <v>2.5973538251638266</v>
      </c>
      <c r="D271" s="6">
        <f ca="1">LN((RAND()^(-Results!$E$4))-1)</f>
        <v>1.6952892550529062</v>
      </c>
      <c r="E271" s="6">
        <f ca="1">LN((RAND()^(-Results!$E$4))-1)</f>
        <v>5.7596967802944095</v>
      </c>
      <c r="F271" s="6">
        <f ca="1">LN((RAND()^(-Results!$E$4))-1)</f>
        <v>0.73633160647480422</v>
      </c>
      <c r="G271" s="6">
        <f ca="1">LN((RAND()^(-Results!$E$4))-1)</f>
        <v>0.40372079938800559</v>
      </c>
      <c r="H271" s="6">
        <f t="shared" ca="1" si="112"/>
        <v>-2.0518201638185931</v>
      </c>
      <c r="I271" s="10">
        <f ca="1">SUMPRODUCT(J271:O271,Results!B$12:G$12)+Results!$E$5*H271</f>
        <v>-15.986596888246709</v>
      </c>
      <c r="J271" s="10">
        <f ca="1">SUMPRODUCT($A271:$F271,Results!$B$15:$G$15)</f>
        <v>1.7321367662046248</v>
      </c>
      <c r="K271" s="10">
        <f ca="1">SUMPRODUCT($A271:$F271,Results!$B$16:$G$16)</f>
        <v>23.180775177789002</v>
      </c>
      <c r="L271" s="10">
        <f ca="1">SUMPRODUCT($A271:$F271,Results!$B$17:$G$17)</f>
        <v>0.44994267818322264</v>
      </c>
      <c r="M271" s="10">
        <f ca="1">SUMPRODUCT($A271:$F271,Results!$B$18:$G$18)</f>
        <v>0.15243669132654394</v>
      </c>
      <c r="N271" s="10">
        <f ca="1">SUMPRODUCT($A271:$F271,Results!$B$19:$G$19)</f>
        <v>19.282247982820916</v>
      </c>
      <c r="O271" s="10">
        <f ca="1">SUMPRODUCT($A271:$F271,Results!$B$20:$G$20)</f>
        <v>2.7506168373455377</v>
      </c>
      <c r="P271" s="10" cm="1">
        <f t="array" aca="1" ref="P271" ca="1">SUMPRODUCT(J271:O271,TRANSPOSE(BL$20:BL$25))+$AD$20-$BL$27</f>
        <v>-3.8360157734884988</v>
      </c>
      <c r="Q271" s="10" cm="1">
        <f t="array" aca="1" ref="Q271" ca="1">SUMPRODUCT(J271:O271,TRANSPOSE(ES$20:ES$25))+$AD$20-$ES$27</f>
        <v>-3.1372125305387435</v>
      </c>
      <c r="R271" s="10">
        <f ca="1">I271-Results!$E$5*H271</f>
        <v>-3.6756759053351509</v>
      </c>
      <c r="S271" s="10" cm="1">
        <f t="array" aca="1" ref="S271" ca="1">SUMPRODUCT(J271:O271,TRANSPOSE(AR$28:AR$33))+$AD$20-$AC$26</f>
        <v>-7.5190663116673555</v>
      </c>
      <c r="T271" s="10">
        <f ca="1">SUMPRODUCT(J271:O271,Results!K$9:P$9)</f>
        <v>-3.6258003127096252</v>
      </c>
      <c r="U271" s="10">
        <f ca="1">SUMPRODUCT(J271:O271,Results!K$9:P$9)+$AD$20-$AC$31</f>
        <v>-3.5227839078238059</v>
      </c>
      <c r="V271" s="10">
        <f t="shared" ca="1" si="113"/>
        <v>-12.150581114758211</v>
      </c>
      <c r="W271" s="10">
        <f t="shared" ca="1" si="114"/>
        <v>-12.849384357707965</v>
      </c>
      <c r="X271" s="10">
        <f t="shared" ca="1" si="115"/>
        <v>-12.310920982911558</v>
      </c>
      <c r="Y271" s="10">
        <f t="shared" ca="1" si="116"/>
        <v>-8.4675305765793532</v>
      </c>
      <c r="Z271" s="10">
        <f t="shared" ca="1" si="117"/>
        <v>-27.059068482535778</v>
      </c>
      <c r="AA271" s="10">
        <f t="shared" ca="1" si="118"/>
        <v>-12.463812980422903</v>
      </c>
    </row>
    <row r="272" spans="1:27">
      <c r="A272" s="6">
        <f ca="1">LN((RAND()^(-Results!$E$4))-1)</f>
        <v>4.5151967203643899</v>
      </c>
      <c r="B272" s="6">
        <f ca="1">LN((RAND()^(-Results!$E$4))-1)</f>
        <v>3.9906564849715056</v>
      </c>
      <c r="C272" s="6">
        <f ca="1">LN((RAND()^(-Results!$E$4))-1)</f>
        <v>0.25894085066148503</v>
      </c>
      <c r="D272" s="6">
        <f ca="1">LN((RAND()^(-Results!$E$4))-1)</f>
        <v>5.1999869145973303</v>
      </c>
      <c r="E272" s="6">
        <f ca="1">LN((RAND()^(-Results!$E$4))-1)</f>
        <v>1.1545482513291483</v>
      </c>
      <c r="F272" s="6">
        <f ca="1">LN((RAND()^(-Results!$E$4))-1)</f>
        <v>2.3783854033797107</v>
      </c>
      <c r="G272" s="6">
        <f ca="1">LN((RAND()^(-Results!$E$4))-1)</f>
        <v>3.5524164118894239</v>
      </c>
      <c r="H272" s="6">
        <f t="shared" ca="1" si="112"/>
        <v>1.0968754486828254</v>
      </c>
      <c r="I272" s="10">
        <f ca="1">SUMPRODUCT(J272:O272,Results!B$12:G$12)+Results!$E$5*H272</f>
        <v>21.644420596431445</v>
      </c>
      <c r="J272" s="10">
        <f ca="1">SUMPRODUCT($A272:$F272,Results!$B$15:$G$15)</f>
        <v>9.5628346927844561</v>
      </c>
      <c r="K272" s="10">
        <f ca="1">SUMPRODUCT($A272:$F272,Results!$B$16:$G$16)</f>
        <v>18.703725145091898</v>
      </c>
      <c r="L272" s="10">
        <f ca="1">SUMPRODUCT($A272:$F272,Results!$B$17:$G$17)</f>
        <v>12.600076540826464</v>
      </c>
      <c r="M272" s="10">
        <f ca="1">SUMPRODUCT($A272:$F272,Results!$B$18:$G$18)</f>
        <v>-5.1121707747617737</v>
      </c>
      <c r="N272" s="10">
        <f ca="1">SUMPRODUCT($A272:$F272,Results!$B$19:$G$19)</f>
        <v>-4.1709064944475243</v>
      </c>
      <c r="O272" s="10">
        <f ca="1">SUMPRODUCT($A272:$F272,Results!$B$20:$G$20)</f>
        <v>14.136019374621478</v>
      </c>
      <c r="P272" s="10" cm="1">
        <f t="array" aca="1" ref="P272" ca="1">SUMPRODUCT(J272:O272,TRANSPOSE(BL$20:BL$25))+$AD$20-$BL$27</f>
        <v>13.374171528561398</v>
      </c>
      <c r="Q272" s="10" cm="1">
        <f t="array" aca="1" ref="Q272" ca="1">SUMPRODUCT(J272:O272,TRANSPOSE(ES$20:ES$25))+$AD$20-$ES$27</f>
        <v>14.225490354085814</v>
      </c>
      <c r="R272" s="10">
        <f ca="1">I272-Results!$E$5*H272</f>
        <v>15.063167904334492</v>
      </c>
      <c r="S272" s="10" cm="1">
        <f t="array" aca="1" ref="S272" ca="1">SUMPRODUCT(J272:O272,TRANSPOSE(AR$28:AR$33))+$AD$20-$AC$26</f>
        <v>8.7090049637674323</v>
      </c>
      <c r="T272" s="10">
        <f ca="1">SUMPRODUCT(J272:O272,Results!K$9:P$9)</f>
        <v>14.294068327686833</v>
      </c>
      <c r="U272" s="10">
        <f ca="1">SUMPRODUCT(J272:O272,Results!K$9:P$9)+$AD$20-$AC$31</f>
        <v>14.397084732572653</v>
      </c>
      <c r="V272" s="10">
        <f t="shared" ca="1" si="113"/>
        <v>8.2702490678700471</v>
      </c>
      <c r="W272" s="10">
        <f t="shared" ca="1" si="114"/>
        <v>7.4189302423456311</v>
      </c>
      <c r="X272" s="10">
        <f t="shared" ca="1" si="115"/>
        <v>6.5812526920969532</v>
      </c>
      <c r="Y272" s="10">
        <f t="shared" ca="1" si="116"/>
        <v>12.935415632664013</v>
      </c>
      <c r="Z272" s="10">
        <f t="shared" ca="1" si="117"/>
        <v>10.571949002142375</v>
      </c>
      <c r="AA272" s="10">
        <f t="shared" ca="1" si="118"/>
        <v>7.2473358638587921</v>
      </c>
    </row>
    <row r="273" spans="1:27">
      <c r="A273" s="6">
        <f ca="1">LN((RAND()^(-Results!$E$4))-1)</f>
        <v>3.2188895032778317</v>
      </c>
      <c r="B273" s="6">
        <f ca="1">LN((RAND()^(-Results!$E$4))-1)</f>
        <v>0.15666929009029201</v>
      </c>
      <c r="C273" s="6">
        <f ca="1">LN((RAND()^(-Results!$E$4))-1)</f>
        <v>0.70050483548281939</v>
      </c>
      <c r="D273" s="6">
        <f ca="1">LN((RAND()^(-Results!$E$4))-1)</f>
        <v>1.0846445765172485</v>
      </c>
      <c r="E273" s="6">
        <f ca="1">LN((RAND()^(-Results!$E$4))-1)</f>
        <v>1.9030748554719759</v>
      </c>
      <c r="F273" s="6">
        <f ca="1">LN((RAND()^(-Results!$E$4))-1)</f>
        <v>-1.8995777415839141</v>
      </c>
      <c r="G273" s="6">
        <f ca="1">LN((RAND()^(-Results!$E$4))-1)</f>
        <v>-2.089207747018146</v>
      </c>
      <c r="H273" s="6">
        <f t="shared" ca="1" si="112"/>
        <v>-4.544748710224745</v>
      </c>
      <c r="I273" s="10">
        <f ca="1">SUMPRODUCT(J273:O273,Results!B$12:G$12)+Results!$E$5*H273</f>
        <v>-12.37686500771944</v>
      </c>
      <c r="J273" s="10">
        <f ca="1">SUMPRODUCT($A273:$F273,Results!$B$15:$G$15)</f>
        <v>4.3644020791321578</v>
      </c>
      <c r="K273" s="10">
        <f ca="1">SUMPRODUCT($A273:$F273,Results!$B$16:$G$16)</f>
        <v>4.0134683620981999</v>
      </c>
      <c r="L273" s="10">
        <f ca="1">SUMPRODUCT($A273:$F273,Results!$B$17:$G$17)</f>
        <v>6.5622953523721108</v>
      </c>
      <c r="M273" s="10">
        <f ca="1">SUMPRODUCT($A273:$F273,Results!$B$18:$G$18)</f>
        <v>-1.1838481314352129</v>
      </c>
      <c r="N273" s="10">
        <f ca="1">SUMPRODUCT($A273:$F273,Results!$B$19:$G$19)</f>
        <v>6.946221306906974</v>
      </c>
      <c r="O273" s="10">
        <f ca="1">SUMPRODUCT($A273:$F273,Results!$B$20:$G$20)</f>
        <v>-0.31608953437984533</v>
      </c>
      <c r="P273" s="10" cm="1">
        <f t="array" aca="1" ref="P273" ca="1">SUMPRODUCT(J273:O273,TRANSPOSE(BL$20:BL$25))+$AD$20-$BL$27</f>
        <v>12.733865498363755</v>
      </c>
      <c r="Q273" s="10" cm="1">
        <f t="array" aca="1" ref="Q273" ca="1">SUMPRODUCT(J273:O273,TRANSPOSE(ES$20:ES$25))+$AD$20-$ES$27</f>
        <v>15.11379601476651</v>
      </c>
      <c r="R273" s="10">
        <f ca="1">I273-Results!$E$5*H273</f>
        <v>14.89162725362903</v>
      </c>
      <c r="S273" s="10" cm="1">
        <f t="array" aca="1" ref="S273" ca="1">SUMPRODUCT(J273:O273,TRANSPOSE(AR$28:AR$33))+$AD$20-$AC$26</f>
        <v>5.6982174260548479</v>
      </c>
      <c r="T273" s="10">
        <f ca="1">SUMPRODUCT(J273:O273,Results!K$9:P$9)</f>
        <v>15.175923024546403</v>
      </c>
      <c r="U273" s="10">
        <f ca="1">SUMPRODUCT(J273:O273,Results!K$9:P$9)+$AD$20-$AC$31</f>
        <v>15.278939429432222</v>
      </c>
      <c r="V273" s="10">
        <f t="shared" ca="1" si="113"/>
        <v>-25.110730506083193</v>
      </c>
      <c r="W273" s="10">
        <f t="shared" ca="1" si="114"/>
        <v>-27.490661022485952</v>
      </c>
      <c r="X273" s="10">
        <f t="shared" ca="1" si="115"/>
        <v>-27.26849226134847</v>
      </c>
      <c r="Y273" s="10">
        <f t="shared" ca="1" si="116"/>
        <v>-18.075082433774288</v>
      </c>
      <c r="Z273" s="10">
        <f t="shared" ca="1" si="117"/>
        <v>-23.449336602008508</v>
      </c>
      <c r="AA273" s="10">
        <f t="shared" ca="1" si="118"/>
        <v>-27.655804437151662</v>
      </c>
    </row>
    <row r="274" spans="1:27">
      <c r="A274" s="6">
        <f ca="1">LN((RAND()^(-Results!$E$4))-1)</f>
        <v>1.8312968428986178</v>
      </c>
      <c r="B274" s="6">
        <f ca="1">LN((RAND()^(-Results!$E$4))-1)</f>
        <v>2.5853252571608945</v>
      </c>
      <c r="C274" s="6">
        <f ca="1">LN((RAND()^(-Results!$E$4))-1)</f>
        <v>2.2007987657602817</v>
      </c>
      <c r="D274" s="6">
        <f ca="1">LN((RAND()^(-Results!$E$4))-1)</f>
        <v>9.3069855440493132</v>
      </c>
      <c r="E274" s="6">
        <f ca="1">LN((RAND()^(-Results!$E$4))-1)</f>
        <v>0.27996604440216383</v>
      </c>
      <c r="F274" s="6">
        <f ca="1">LN((RAND()^(-Results!$E$4))-1)</f>
        <v>1.5719822858948251</v>
      </c>
      <c r="G274" s="6">
        <f ca="1">LN((RAND()^(-Results!$E$4))-1)</f>
        <v>0.78370904777557604</v>
      </c>
      <c r="H274" s="6">
        <f t="shared" ca="1" si="112"/>
        <v>-1.6718319154310226</v>
      </c>
      <c r="I274" s="10">
        <f ca="1">SUMPRODUCT(J274:O274,Results!B$12:G$12)+Results!$E$5*H274</f>
        <v>-29.667522077897345</v>
      </c>
      <c r="J274" s="10">
        <f ca="1">SUMPRODUCT($A274:$F274,Results!$B$15:$G$15)</f>
        <v>-1.9406416594103675</v>
      </c>
      <c r="K274" s="10">
        <f ca="1">SUMPRODUCT($A274:$F274,Results!$B$16:$G$16)</f>
        <v>-0.15363054972952206</v>
      </c>
      <c r="L274" s="10">
        <f ca="1">SUMPRODUCT($A274:$F274,Results!$B$17:$G$17)</f>
        <v>10.81977801091916</v>
      </c>
      <c r="M274" s="10">
        <f ca="1">SUMPRODUCT($A274:$F274,Results!$B$18:$G$18)</f>
        <v>-11.922340458899997</v>
      </c>
      <c r="N274" s="10">
        <f ca="1">SUMPRODUCT($A274:$F274,Results!$B$19:$G$19)</f>
        <v>-0.86570754990099674</v>
      </c>
      <c r="O274" s="10">
        <f ca="1">SUMPRODUCT($A274:$F274,Results!$B$20:$G$20)</f>
        <v>37.458430630118158</v>
      </c>
      <c r="P274" s="10" cm="1">
        <f t="array" aca="1" ref="P274" ca="1">SUMPRODUCT(J274:O274,TRANSPOSE(BL$20:BL$25))+$AD$20-$BL$27</f>
        <v>-21.441595561573884</v>
      </c>
      <c r="Q274" s="10" cm="1">
        <f t="array" aca="1" ref="Q274" ca="1">SUMPRODUCT(J274:O274,TRANSPOSE(ES$20:ES$25))+$AD$20-$ES$27</f>
        <v>-21.1640972881594</v>
      </c>
      <c r="R274" s="10">
        <f ca="1">I274-Results!$E$5*H274</f>
        <v>-19.63653058531121</v>
      </c>
      <c r="S274" s="10" cm="1">
        <f t="array" aca="1" ref="S274" ca="1">SUMPRODUCT(J274:O274,TRANSPOSE(AR$28:AR$33))+$AD$20-$AC$26</f>
        <v>-21.030933102916691</v>
      </c>
      <c r="T274" s="10">
        <f ca="1">SUMPRODUCT(J274:O274,Results!K$9:P$9)</f>
        <v>-21.226594302175322</v>
      </c>
      <c r="U274" s="10">
        <f ca="1">SUMPRODUCT(J274:O274,Results!K$9:P$9)+$AD$20-$AC$31</f>
        <v>-21.123577897289501</v>
      </c>
      <c r="V274" s="10">
        <f t="shared" ca="1" si="113"/>
        <v>-8.2259265163234616</v>
      </c>
      <c r="W274" s="10">
        <f t="shared" ca="1" si="114"/>
        <v>-8.5034247897379451</v>
      </c>
      <c r="X274" s="10">
        <f t="shared" ca="1" si="115"/>
        <v>-10.030991492586136</v>
      </c>
      <c r="Y274" s="10">
        <f t="shared" ca="1" si="116"/>
        <v>-8.6365889749806541</v>
      </c>
      <c r="Z274" s="10">
        <f t="shared" ca="1" si="117"/>
        <v>-40.739993672186415</v>
      </c>
      <c r="AA274" s="10">
        <f t="shared" ca="1" si="118"/>
        <v>-8.5439441806078449</v>
      </c>
    </row>
    <row r="275" spans="1:27">
      <c r="A275" s="6">
        <f ca="1">LN((RAND()^(-Results!$E$4))-1)</f>
        <v>3.0087870225799649E-2</v>
      </c>
      <c r="B275" s="6">
        <f ca="1">LN((RAND()^(-Results!$E$4))-1)</f>
        <v>-2.5101551328857212</v>
      </c>
      <c r="C275" s="6">
        <f ca="1">LN((RAND()^(-Results!$E$4))-1)</f>
        <v>9.8427075466020266</v>
      </c>
      <c r="D275" s="6">
        <f ca="1">LN((RAND()^(-Results!$E$4))-1)</f>
        <v>3.9792749309072271</v>
      </c>
      <c r="E275" s="6">
        <f ca="1">LN((RAND()^(-Results!$E$4))-1)</f>
        <v>1.7729668591093559</v>
      </c>
      <c r="F275" s="6">
        <f ca="1">LN((RAND()^(-Results!$E$4))-1)</f>
        <v>1.2190040563333111</v>
      </c>
      <c r="G275" s="6">
        <f ca="1">LN((RAND()^(-Results!$E$4))-1)</f>
        <v>2.1744261596189172E-2</v>
      </c>
      <c r="H275" s="6">
        <f t="shared" ca="1" si="112"/>
        <v>-2.4337967016104094</v>
      </c>
      <c r="I275" s="10">
        <f ca="1">SUMPRODUCT(J275:O275,Results!B$12:G$12)+Results!$E$5*H275</f>
        <v>-39.353079366075882</v>
      </c>
      <c r="J275" s="10">
        <f ca="1">SUMPRODUCT($A275:$F275,Results!$B$15:$G$15)</f>
        <v>7.9275710578290672</v>
      </c>
      <c r="K275" s="10">
        <f ca="1">SUMPRODUCT($A275:$F275,Results!$B$16:$G$16)</f>
        <v>13.433195379445159</v>
      </c>
      <c r="L275" s="10">
        <f ca="1">SUMPRODUCT($A275:$F275,Results!$B$17:$G$17)</f>
        <v>-2.026758537564946</v>
      </c>
      <c r="M275" s="10">
        <f ca="1">SUMPRODUCT($A275:$F275,Results!$B$18:$G$18)</f>
        <v>-2.8401338483083025</v>
      </c>
      <c r="N275" s="10">
        <f ca="1">SUMPRODUCT($A275:$F275,Results!$B$19:$G$19)</f>
        <v>16.749650456263403</v>
      </c>
      <c r="O275" s="10">
        <f ca="1">SUMPRODUCT($A275:$F275,Results!$B$20:$G$20)</f>
        <v>28.880676335673385</v>
      </c>
      <c r="P275" s="10" cm="1">
        <f t="array" aca="1" ref="P275" ca="1">SUMPRODUCT(J275:O275,TRANSPOSE(BL$20:BL$25))+$AD$20-$BL$27</f>
        <v>-25.892988051431775</v>
      </c>
      <c r="Q275" s="10" cm="1">
        <f t="array" aca="1" ref="Q275" ca="1">SUMPRODUCT(J275:O275,TRANSPOSE(ES$20:ES$25))+$AD$20-$ES$27</f>
        <v>-25.065288211939567</v>
      </c>
      <c r="R275" s="10">
        <f ca="1">I275-Results!$E$5*H275</f>
        <v>-24.750299156413426</v>
      </c>
      <c r="S275" s="10" cm="1">
        <f t="array" aca="1" ref="S275" ca="1">SUMPRODUCT(J275:O275,TRANSPOSE(AR$28:AR$33))+$AD$20-$AC$26</f>
        <v>-20.445865549496382</v>
      </c>
      <c r="T275" s="10">
        <f ca="1">SUMPRODUCT(J275:O275,Results!K$9:P$9)</f>
        <v>-24.907581241800798</v>
      </c>
      <c r="U275" s="10">
        <f ca="1">SUMPRODUCT(J275:O275,Results!K$9:P$9)+$AD$20-$AC$31</f>
        <v>-24.804564836914977</v>
      </c>
      <c r="V275" s="10">
        <f t="shared" ca="1" si="113"/>
        <v>-13.460091314644107</v>
      </c>
      <c r="W275" s="10">
        <f t="shared" ca="1" si="114"/>
        <v>-14.287791154136315</v>
      </c>
      <c r="X275" s="10">
        <f t="shared" ca="1" si="115"/>
        <v>-14.602780209662455</v>
      </c>
      <c r="Y275" s="10">
        <f t="shared" ca="1" si="116"/>
        <v>-18.9072138165795</v>
      </c>
      <c r="Z275" s="10">
        <f t="shared" ca="1" si="117"/>
        <v>-50.425550960364951</v>
      </c>
      <c r="AA275" s="10">
        <f t="shared" ca="1" si="118"/>
        <v>-14.548514529160904</v>
      </c>
    </row>
    <row r="276" spans="1:27">
      <c r="A276" s="6">
        <f ca="1">LN((RAND()^(-Results!$E$4))-1)</f>
        <v>-0.20141965885378821</v>
      </c>
      <c r="B276" s="6">
        <f ca="1">LN((RAND()^(-Results!$E$4))-1)</f>
        <v>-0.33115483356141562</v>
      </c>
      <c r="C276" s="6">
        <f ca="1">LN((RAND()^(-Results!$E$4))-1)</f>
        <v>7.959908710118575</v>
      </c>
      <c r="D276" s="6">
        <f ca="1">LN((RAND()^(-Results!$E$4))-1)</f>
        <v>0.1144348421992064</v>
      </c>
      <c r="E276" s="6">
        <f ca="1">LN((RAND()^(-Results!$E$4))-1)</f>
        <v>7.7607460240582666</v>
      </c>
      <c r="F276" s="6">
        <f ca="1">LN((RAND()^(-Results!$E$4))-1)</f>
        <v>3.1015163286464635</v>
      </c>
      <c r="G276" s="6">
        <f ca="1">LN((RAND()^(-Results!$E$4))-1)</f>
        <v>8.8332592837429598</v>
      </c>
      <c r="H276" s="6">
        <f t="shared" ca="1" si="112"/>
        <v>6.3777183205363617</v>
      </c>
      <c r="I276" s="10">
        <f ca="1">SUMPRODUCT(J276:O276,Results!B$12:G$12)+Results!$E$5*H276</f>
        <v>28.640668663892846</v>
      </c>
      <c r="J276" s="10">
        <f ca="1">SUMPRODUCT($A276:$F276,Results!$B$15:$G$15)</f>
        <v>10.747686219965129</v>
      </c>
      <c r="K276" s="10">
        <f ca="1">SUMPRODUCT($A276:$F276,Results!$B$16:$G$16)</f>
        <v>35.204807717170858</v>
      </c>
      <c r="L276" s="10">
        <f ca="1">SUMPRODUCT($A276:$F276,Results!$B$17:$G$17)</f>
        <v>-6.5629660514679431</v>
      </c>
      <c r="M276" s="10">
        <f ca="1">SUMPRODUCT($A276:$F276,Results!$B$18:$G$18)</f>
        <v>7.62534075254045</v>
      </c>
      <c r="N276" s="10">
        <f ca="1">SUMPRODUCT($A276:$F276,Results!$B$19:$G$19)</f>
        <v>19.333885435744154</v>
      </c>
      <c r="O276" s="10">
        <f ca="1">SUMPRODUCT($A276:$F276,Results!$B$20:$G$20)</f>
        <v>2.9990398186536718</v>
      </c>
      <c r="P276" s="10" cm="1">
        <f t="array" aca="1" ref="P276" ca="1">SUMPRODUCT(J276:O276,TRANSPOSE(BL$20:BL$25))+$AD$20-$BL$27</f>
        <v>-6.6531422617113956</v>
      </c>
      <c r="Q276" s="10" cm="1">
        <f t="array" aca="1" ref="Q276" ca="1">SUMPRODUCT(J276:O276,TRANSPOSE(ES$20:ES$25))+$AD$20-$ES$27</f>
        <v>-8.0987747699600838</v>
      </c>
      <c r="R276" s="10">
        <f ca="1">I276-Results!$E$5*H276</f>
        <v>-9.6256412593253273</v>
      </c>
      <c r="S276" s="10" cm="1">
        <f t="array" aca="1" ref="S276" ca="1">SUMPRODUCT(J276:O276,TRANSPOSE(AR$28:AR$33))+$AD$20-$AC$26</f>
        <v>-0.19812416144868017</v>
      </c>
      <c r="T276" s="10">
        <f ca="1">SUMPRODUCT(J276:O276,Results!K$9:P$9)</f>
        <v>-8.9054064858562381</v>
      </c>
      <c r="U276" s="10">
        <f ca="1">SUMPRODUCT(J276:O276,Results!K$9:P$9)+$AD$20-$AC$31</f>
        <v>-8.8023900809704188</v>
      </c>
      <c r="V276" s="10">
        <f t="shared" ca="1" si="113"/>
        <v>35.293810925604241</v>
      </c>
      <c r="W276" s="10">
        <f t="shared" ca="1" si="114"/>
        <v>36.739443433852927</v>
      </c>
      <c r="X276" s="10">
        <f t="shared" ca="1" si="115"/>
        <v>38.266309923218174</v>
      </c>
      <c r="Y276" s="10">
        <f t="shared" ca="1" si="116"/>
        <v>28.838792825341528</v>
      </c>
      <c r="Z276" s="10">
        <f t="shared" ca="1" si="117"/>
        <v>17.568197069603777</v>
      </c>
      <c r="AA276" s="10">
        <f t="shared" ca="1" si="118"/>
        <v>37.443058744863265</v>
      </c>
    </row>
    <row r="277" spans="1:27">
      <c r="A277" s="6">
        <f ca="1">LN((RAND()^(-Results!$E$4))-1)</f>
        <v>1.1315274135433477</v>
      </c>
      <c r="B277" s="6">
        <f ca="1">LN((RAND()^(-Results!$E$4))-1)</f>
        <v>1.4707321107221425</v>
      </c>
      <c r="C277" s="6">
        <f ca="1">LN((RAND()^(-Results!$E$4))-1)</f>
        <v>2.2340935376744575</v>
      </c>
      <c r="D277" s="6">
        <f ca="1">LN((RAND()^(-Results!$E$4))-1)</f>
        <v>2.5159645047995762</v>
      </c>
      <c r="E277" s="6">
        <f ca="1">LN((RAND()^(-Results!$E$4))-1)</f>
        <v>2.8189105192322157</v>
      </c>
      <c r="F277" s="6">
        <f ca="1">LN((RAND()^(-Results!$E$4))-1)</f>
        <v>2.0032035467776703</v>
      </c>
      <c r="G277" s="6">
        <f ca="1">LN((RAND()^(-Results!$E$4))-1)</f>
        <v>2.3396915126561529E-2</v>
      </c>
      <c r="H277" s="6">
        <f t="shared" ca="1" si="112"/>
        <v>-2.4321440480800369</v>
      </c>
      <c r="I277" s="10">
        <f ca="1">SUMPRODUCT(J277:O277,Results!B$12:G$12)+Results!$E$5*H277</f>
        <v>-17.23507732226399</v>
      </c>
      <c r="J277" s="10">
        <f ca="1">SUMPRODUCT($A277:$F277,Results!$B$15:$G$15)</f>
        <v>4.3533568102094753</v>
      </c>
      <c r="K277" s="10">
        <f ca="1">SUMPRODUCT($A277:$F277,Results!$B$16:$G$16)</f>
        <v>15.702770949370755</v>
      </c>
      <c r="L277" s="10">
        <f ca="1">SUMPRODUCT($A277:$F277,Results!$B$17:$G$17)</f>
        <v>2.210992064690243</v>
      </c>
      <c r="M277" s="10">
        <f ca="1">SUMPRODUCT($A277:$F277,Results!$B$18:$G$18)</f>
        <v>-0.42401759263560174</v>
      </c>
      <c r="N277" s="10">
        <f ca="1">SUMPRODUCT($A277:$F277,Results!$B$19:$G$19)</f>
        <v>4.0760827661932844</v>
      </c>
      <c r="O277" s="10">
        <f ca="1">SUMPRODUCT($A277:$F277,Results!$B$20:$G$20)</f>
        <v>8.4776411883747667</v>
      </c>
      <c r="P277" s="10" cm="1">
        <f t="array" aca="1" ref="P277" ca="1">SUMPRODUCT(J277:O277,TRANSPOSE(BL$20:BL$25))+$AD$20-$BL$27</f>
        <v>-2.2054712559789316</v>
      </c>
      <c r="Q277" s="10" cm="1">
        <f t="array" aca="1" ref="Q277" ca="1">SUMPRODUCT(J277:O277,TRANSPOSE(ES$20:ES$25))+$AD$20-$ES$27</f>
        <v>-2.6466656010407945</v>
      </c>
      <c r="R277" s="10">
        <f ca="1">I277-Results!$E$5*H277</f>
        <v>-2.6422130337837686</v>
      </c>
      <c r="S277" s="10" cm="1">
        <f t="array" aca="1" ref="S277" ca="1">SUMPRODUCT(J277:O277,TRANSPOSE(AR$28:AR$33))+$AD$20-$AC$26</f>
        <v>-0.77292316124015414</v>
      </c>
      <c r="T277" s="10">
        <f ca="1">SUMPRODUCT(J277:O277,Results!K$9:P$9)</f>
        <v>-2.8837488875952122</v>
      </c>
      <c r="U277" s="10">
        <f ca="1">SUMPRODUCT(J277:O277,Results!K$9:P$9)+$AD$20-$AC$31</f>
        <v>-2.7807324827093929</v>
      </c>
      <c r="V277" s="10">
        <f t="shared" ca="1" si="113"/>
        <v>-15.029606066285059</v>
      </c>
      <c r="W277" s="10">
        <f t="shared" ca="1" si="114"/>
        <v>-14.588411721223196</v>
      </c>
      <c r="X277" s="10">
        <f t="shared" ca="1" si="115"/>
        <v>-14.592864288480222</v>
      </c>
      <c r="Y277" s="10">
        <f t="shared" ca="1" si="116"/>
        <v>-16.462154161023836</v>
      </c>
      <c r="Z277" s="10">
        <f t="shared" ca="1" si="117"/>
        <v>-28.30754891655306</v>
      </c>
      <c r="AA277" s="10">
        <f t="shared" ca="1" si="118"/>
        <v>-14.454344839554597</v>
      </c>
    </row>
    <row r="278" spans="1:27">
      <c r="A278" s="6">
        <f ca="1">LN((RAND()^(-Results!$E$4))-1)</f>
        <v>2.3840764543200912</v>
      </c>
      <c r="B278" s="6">
        <f ca="1">LN((RAND()^(-Results!$E$4))-1)</f>
        <v>8.4814637934357666</v>
      </c>
      <c r="C278" s="6">
        <f ca="1">LN((RAND()^(-Results!$E$4))-1)</f>
        <v>5.0945597479828839</v>
      </c>
      <c r="D278" s="6">
        <f ca="1">LN((RAND()^(-Results!$E$4))-1)</f>
        <v>-2.724821224154454</v>
      </c>
      <c r="E278" s="6">
        <f ca="1">LN((RAND()^(-Results!$E$4))-1)</f>
        <v>1.5733528753978885</v>
      </c>
      <c r="F278" s="6">
        <f ca="1">LN((RAND()^(-Results!$E$4))-1)</f>
        <v>0.70654352209804816</v>
      </c>
      <c r="G278" s="6">
        <f ca="1">LN((RAND()^(-Results!$E$4))-1)</f>
        <v>6.492690128351887</v>
      </c>
      <c r="H278" s="6">
        <f t="shared" ca="1" si="112"/>
        <v>4.0371491651452889</v>
      </c>
      <c r="I278" s="10">
        <f ca="1">SUMPRODUCT(J278:O278,Results!B$12:G$12)+Results!$E$5*H278</f>
        <v>109.51757095190058</v>
      </c>
      <c r="J278" s="10">
        <f ca="1">SUMPRODUCT($A278:$F278,Results!$B$15:$G$15)</f>
        <v>44.77790139525144</v>
      </c>
      <c r="K278" s="10">
        <f ca="1">SUMPRODUCT($A278:$F278,Results!$B$16:$G$16)</f>
        <v>14.173199099600277</v>
      </c>
      <c r="L278" s="10">
        <f ca="1">SUMPRODUCT($A278:$F278,Results!$B$17:$G$17)</f>
        <v>16.766701053186747</v>
      </c>
      <c r="M278" s="10">
        <f ca="1">SUMPRODUCT($A278:$F278,Results!$B$18:$G$18)</f>
        <v>17.142479417907193</v>
      </c>
      <c r="N278" s="10">
        <f ca="1">SUMPRODUCT($A278:$F278,Results!$B$19:$G$19)</f>
        <v>-35.75233204209993</v>
      </c>
      <c r="O278" s="10">
        <f ca="1">SUMPRODUCT($A278:$F278,Results!$B$20:$G$20)</f>
        <v>-19.51003701970933</v>
      </c>
      <c r="P278" s="10" cm="1">
        <f t="array" aca="1" ref="P278" ca="1">SUMPRODUCT(J278:O278,TRANSPOSE(BL$20:BL$25))+$AD$20-$BL$27</f>
        <v>87.653896694343601</v>
      </c>
      <c r="Q278" s="10" cm="1">
        <f t="array" aca="1" ref="Q278" ca="1">SUMPRODUCT(J278:O278,TRANSPOSE(ES$20:ES$25))+$AD$20-$ES$27</f>
        <v>87.833016490355888</v>
      </c>
      <c r="R278" s="10">
        <f ca="1">I278-Results!$E$5*H278</f>
        <v>85.294675961028844</v>
      </c>
      <c r="S278" s="10" cm="1">
        <f t="array" aca="1" ref="S278" ca="1">SUMPRODUCT(J278:O278,TRANSPOSE(AR$28:AR$33))+$AD$20-$AC$26</f>
        <v>91.278373705299117</v>
      </c>
      <c r="T278" s="10">
        <f ca="1">SUMPRODUCT(J278:O278,Results!K$9:P$9)</f>
        <v>87.742999043477212</v>
      </c>
      <c r="U278" s="10">
        <f ca="1">SUMPRODUCT(J278:O278,Results!K$9:P$9)+$AD$20-$AC$31</f>
        <v>87.846015448363033</v>
      </c>
      <c r="V278" s="10">
        <f t="shared" ca="1" si="113"/>
        <v>21.86367425755698</v>
      </c>
      <c r="W278" s="10">
        <f t="shared" ca="1" si="114"/>
        <v>21.684554461544693</v>
      </c>
      <c r="X278" s="10">
        <f t="shared" ca="1" si="115"/>
        <v>24.222894990871737</v>
      </c>
      <c r="Y278" s="10">
        <f t="shared" ca="1" si="116"/>
        <v>18.239197246601464</v>
      </c>
      <c r="Z278" s="10">
        <f t="shared" ca="1" si="117"/>
        <v>98.445099357611511</v>
      </c>
      <c r="AA278" s="10">
        <f t="shared" ca="1" si="118"/>
        <v>21.671555503537547</v>
      </c>
    </row>
    <row r="279" spans="1:27">
      <c r="A279" s="6">
        <f ca="1">LN((RAND()^(-Results!$E$4))-1)</f>
        <v>3.2949797820955795</v>
      </c>
      <c r="B279" s="6">
        <f ca="1">LN((RAND()^(-Results!$E$4))-1)</f>
        <v>-2.3080583602813207</v>
      </c>
      <c r="C279" s="6">
        <f ca="1">LN((RAND()^(-Results!$E$4))-1)</f>
        <v>14.120364235856814</v>
      </c>
      <c r="D279" s="6">
        <f ca="1">LN((RAND()^(-Results!$E$4))-1)</f>
        <v>-0.19694492236104263</v>
      </c>
      <c r="E279" s="6">
        <f ca="1">LN((RAND()^(-Results!$E$4))-1)</f>
        <v>-0.24512344317205129</v>
      </c>
      <c r="F279" s="6">
        <f ca="1">LN((RAND()^(-Results!$E$4))-1)</f>
        <v>1.4896659430787802</v>
      </c>
      <c r="G279" s="6">
        <f ca="1">LN((RAND()^(-Results!$E$4))-1)</f>
        <v>4.5029308708359723</v>
      </c>
      <c r="H279" s="6">
        <f t="shared" ca="1" si="112"/>
        <v>2.0473899076293738</v>
      </c>
      <c r="I279" s="10">
        <f ca="1">SUMPRODUCT(J279:O279,Results!B$12:G$12)+Results!$E$5*H279</f>
        <v>33.311414136492623</v>
      </c>
      <c r="J279" s="10">
        <f ca="1">SUMPRODUCT($A279:$F279,Results!$B$15:$G$15)</f>
        <v>35.404446788392512</v>
      </c>
      <c r="K279" s="10">
        <f ca="1">SUMPRODUCT($A279:$F279,Results!$B$16:$G$16)</f>
        <v>32.513479671540537</v>
      </c>
      <c r="L279" s="10">
        <f ca="1">SUMPRODUCT($A279:$F279,Results!$B$17:$G$17)</f>
        <v>2.2313152819558857</v>
      </c>
      <c r="M279" s="10">
        <f ca="1">SUMPRODUCT($A279:$F279,Results!$B$18:$G$18)</f>
        <v>5.0308759504874949</v>
      </c>
      <c r="N279" s="10">
        <f ca="1">SUMPRODUCT($A279:$F279,Results!$B$19:$G$19)</f>
        <v>10.423492482304484</v>
      </c>
      <c r="O279" s="10">
        <f ca="1">SUMPRODUCT($A279:$F279,Results!$B$20:$G$20)</f>
        <v>15.555897564888514</v>
      </c>
      <c r="P279" s="10" cm="1">
        <f t="array" aca="1" ref="P279" ca="1">SUMPRODUCT(J279:O279,TRANSPOSE(BL$20:BL$25))+$AD$20-$BL$27</f>
        <v>18.07524589939263</v>
      </c>
      <c r="Q279" s="10" cm="1">
        <f t="array" aca="1" ref="Q279" ca="1">SUMPRODUCT(J279:O279,TRANSPOSE(ES$20:ES$25))+$AD$20-$ES$27</f>
        <v>21.258574680547341</v>
      </c>
      <c r="R279" s="10">
        <f ca="1">I279-Results!$E$5*H279</f>
        <v>21.027074690716379</v>
      </c>
      <c r="S279" s="10" cm="1">
        <f t="array" aca="1" ref="S279" ca="1">SUMPRODUCT(J279:O279,TRANSPOSE(AR$28:AR$33))+$AD$20-$AC$26</f>
        <v>20.351753891075305</v>
      </c>
      <c r="T279" s="10">
        <f ca="1">SUMPRODUCT(J279:O279,Results!K$9:P$9)</f>
        <v>22.264717129705151</v>
      </c>
      <c r="U279" s="10">
        <f ca="1">SUMPRODUCT(J279:O279,Results!K$9:P$9)+$AD$20-$AC$31</f>
        <v>22.367733534590968</v>
      </c>
      <c r="V279" s="10">
        <f t="shared" ca="1" si="113"/>
        <v>15.236168237099992</v>
      </c>
      <c r="W279" s="10">
        <f t="shared" ca="1" si="114"/>
        <v>12.052839455945282</v>
      </c>
      <c r="X279" s="10">
        <f t="shared" ca="1" si="115"/>
        <v>12.284339445776244</v>
      </c>
      <c r="Y279" s="10">
        <f t="shared" ca="1" si="116"/>
        <v>12.959660245417318</v>
      </c>
      <c r="Z279" s="10">
        <f t="shared" ca="1" si="117"/>
        <v>22.238942542203553</v>
      </c>
      <c r="AA279" s="10">
        <f t="shared" ca="1" si="118"/>
        <v>10.943680601901654</v>
      </c>
    </row>
    <row r="280" spans="1:27">
      <c r="A280" s="6">
        <f ca="1">LN((RAND()^(-Results!$E$4))-1)</f>
        <v>0.28516650384063597</v>
      </c>
      <c r="B280" s="6">
        <f ca="1">LN((RAND()^(-Results!$E$4))-1)</f>
        <v>3.8926608093125346</v>
      </c>
      <c r="C280" s="6">
        <f ca="1">LN((RAND()^(-Results!$E$4))-1)</f>
        <v>3.9265772329236692</v>
      </c>
      <c r="D280" s="6">
        <f ca="1">LN((RAND()^(-Results!$E$4))-1)</f>
        <v>1.3734228455189328</v>
      </c>
      <c r="E280" s="6">
        <f ca="1">LN((RAND()^(-Results!$E$4))-1)</f>
        <v>3.6328190566434877</v>
      </c>
      <c r="F280" s="6">
        <f ca="1">LN((RAND()^(-Results!$E$4))-1)</f>
        <v>3.2429031994189845</v>
      </c>
      <c r="G280" s="6">
        <f ca="1">LN((RAND()^(-Results!$E$4))-1)</f>
        <v>2.4480991992433965</v>
      </c>
      <c r="H280" s="6">
        <f t="shared" ca="1" si="112"/>
        <v>-7.4417639632020638E-3</v>
      </c>
      <c r="I280" s="10">
        <f ca="1">SUMPRODUCT(J280:O280,Results!B$12:G$12)+Results!$E$5*H280</f>
        <v>13.227302354372867</v>
      </c>
      <c r="J280" s="10">
        <f ca="1">SUMPRODUCT($A280:$F280,Results!$B$15:$G$15)</f>
        <v>15.175302778137736</v>
      </c>
      <c r="K280" s="10">
        <f ca="1">SUMPRODUCT($A280:$F280,Results!$B$16:$G$16)</f>
        <v>20.927903699478602</v>
      </c>
      <c r="L280" s="10">
        <f ca="1">SUMPRODUCT($A280:$F280,Results!$B$17:$G$17)</f>
        <v>3.4106166612368747</v>
      </c>
      <c r="M280" s="10">
        <f ca="1">SUMPRODUCT($A280:$F280,Results!$B$18:$G$18)</f>
        <v>5.7799196609529639</v>
      </c>
      <c r="N280" s="10">
        <f ca="1">SUMPRODUCT($A280:$F280,Results!$B$19:$G$19)</f>
        <v>-6.7493258425640121</v>
      </c>
      <c r="O280" s="10">
        <f ca="1">SUMPRODUCT($A280:$F280,Results!$B$20:$G$20)</f>
        <v>2.9359221963432178</v>
      </c>
      <c r="P280" s="10" cm="1">
        <f t="array" aca="1" ref="P280" ca="1">SUMPRODUCT(J280:O280,TRANSPOSE(BL$20:BL$25))+$AD$20-$BL$27</f>
        <v>15.810152935613516</v>
      </c>
      <c r="Q280" s="10" cm="1">
        <f t="array" aca="1" ref="Q280" ca="1">SUMPRODUCT(J280:O280,TRANSPOSE(ES$20:ES$25))+$AD$20-$ES$27</f>
        <v>14.126372465590602</v>
      </c>
      <c r="R280" s="10">
        <f ca="1">I280-Results!$E$5*H280</f>
        <v>13.271952938152079</v>
      </c>
      <c r="S280" s="10" cm="1">
        <f t="array" aca="1" ref="S280" ca="1">SUMPRODUCT(J280:O280,TRANSPOSE(AR$28:AR$33))+$AD$20-$AC$26</f>
        <v>21.982313805439929</v>
      </c>
      <c r="T280" s="10">
        <f ca="1">SUMPRODUCT(J280:O280,Results!K$9:P$9)</f>
        <v>13.670410092603653</v>
      </c>
      <c r="U280" s="10">
        <f ca="1">SUMPRODUCT(J280:O280,Results!K$9:P$9)+$AD$20-$AC$31</f>
        <v>13.773426497489472</v>
      </c>
      <c r="V280" s="10">
        <f t="shared" ca="1" si="113"/>
        <v>-2.582850581240649</v>
      </c>
      <c r="W280" s="10">
        <f t="shared" ca="1" si="114"/>
        <v>-0.8990701112177355</v>
      </c>
      <c r="X280" s="10">
        <f t="shared" ca="1" si="115"/>
        <v>-4.4650583779212383E-2</v>
      </c>
      <c r="Y280" s="10">
        <f t="shared" ca="1" si="116"/>
        <v>-8.7550114510670625</v>
      </c>
      <c r="Z280" s="10">
        <f t="shared" ca="1" si="117"/>
        <v>2.1548307600837973</v>
      </c>
      <c r="AA280" s="10">
        <f t="shared" ca="1" si="118"/>
        <v>-0.54612414311660551</v>
      </c>
    </row>
    <row r="281" spans="1:27">
      <c r="A281" s="6">
        <f ca="1">LN((RAND()^(-Results!$E$4))-1)</f>
        <v>0.43841080102330698</v>
      </c>
      <c r="B281" s="6">
        <f ca="1">LN((RAND()^(-Results!$E$4))-1)</f>
        <v>-1.6187940634030054</v>
      </c>
      <c r="C281" s="6">
        <f ca="1">LN((RAND()^(-Results!$E$4))-1)</f>
        <v>17.382383395187393</v>
      </c>
      <c r="D281" s="6">
        <f ca="1">LN((RAND()^(-Results!$E$4))-1)</f>
        <v>-2.2536412605639189</v>
      </c>
      <c r="E281" s="6">
        <f ca="1">LN((RAND()^(-Results!$E$4))-1)</f>
        <v>-0.36988585116744005</v>
      </c>
      <c r="F281" s="6">
        <f ca="1">LN((RAND()^(-Results!$E$4))-1)</f>
        <v>1.2117053008181542</v>
      </c>
      <c r="G281" s="6">
        <f ca="1">LN((RAND()^(-Results!$E$4))-1)</f>
        <v>0.79904344966301899</v>
      </c>
      <c r="H281" s="6">
        <f t="shared" ca="1" si="112"/>
        <v>-1.6564975135435795</v>
      </c>
      <c r="I281" s="10">
        <f ca="1">SUMPRODUCT(J281:O281,Results!B$12:G$12)+Results!$E$5*H281</f>
        <v>18.667673798738555</v>
      </c>
      <c r="J281" s="10">
        <f ca="1">SUMPRODUCT($A281:$F281,Results!$B$15:$G$15)</f>
        <v>43.920834844819844</v>
      </c>
      <c r="K281" s="10">
        <f ca="1">SUMPRODUCT($A281:$F281,Results!$B$16:$G$16)</f>
        <v>25.350431290369457</v>
      </c>
      <c r="L281" s="10">
        <f ca="1">SUMPRODUCT($A281:$F281,Results!$B$17:$G$17)</f>
        <v>-6.1275246760873037E-2</v>
      </c>
      <c r="M281" s="10">
        <f ca="1">SUMPRODUCT($A281:$F281,Results!$B$18:$G$18)</f>
        <v>12.071738588728778</v>
      </c>
      <c r="N281" s="10">
        <f ca="1">SUMPRODUCT($A281:$F281,Results!$B$19:$G$19)</f>
        <v>0.52971605265015898</v>
      </c>
      <c r="O281" s="10">
        <f ca="1">SUMPRODUCT($A281:$F281,Results!$B$20:$G$20)</f>
        <v>11.472725826271677</v>
      </c>
      <c r="P281" s="10" cm="1">
        <f t="array" aca="1" ref="P281" ca="1">SUMPRODUCT(J281:O281,TRANSPOSE(BL$20:BL$25))+$AD$20-$BL$27</f>
        <v>27.859385373272566</v>
      </c>
      <c r="Q281" s="10" cm="1">
        <f t="array" aca="1" ref="Q281" ca="1">SUMPRODUCT(J281:O281,TRANSPOSE(ES$20:ES$25))+$AD$20-$ES$27</f>
        <v>29.905810159697836</v>
      </c>
      <c r="R281" s="10">
        <f ca="1">I281-Results!$E$5*H281</f>
        <v>28.606658880000033</v>
      </c>
      <c r="S281" s="10" cm="1">
        <f t="array" aca="1" ref="S281" ca="1">SUMPRODUCT(J281:O281,TRANSPOSE(AR$28:AR$33))+$AD$20-$AC$26</f>
        <v>37.934976834741555</v>
      </c>
      <c r="T281" s="10">
        <f ca="1">SUMPRODUCT(J281:O281,Results!K$9:P$9)</f>
        <v>30.785029809331363</v>
      </c>
      <c r="U281" s="10">
        <f ca="1">SUMPRODUCT(J281:O281,Results!K$9:P$9)+$AD$20-$AC$31</f>
        <v>30.888046214217184</v>
      </c>
      <c r="V281" s="10">
        <f t="shared" ca="1" si="113"/>
        <v>-9.1917115745340112</v>
      </c>
      <c r="W281" s="10">
        <f t="shared" ca="1" si="114"/>
        <v>-11.238136360959281</v>
      </c>
      <c r="X281" s="10">
        <f t="shared" ca="1" si="115"/>
        <v>-9.9389850812614782</v>
      </c>
      <c r="Y281" s="10">
        <f t="shared" ca="1" si="116"/>
        <v>-19.267303036003</v>
      </c>
      <c r="Z281" s="10">
        <f t="shared" ca="1" si="117"/>
        <v>7.5952022044494854</v>
      </c>
      <c r="AA281" s="10">
        <f t="shared" ca="1" si="118"/>
        <v>-12.220372415478629</v>
      </c>
    </row>
    <row r="282" spans="1:27">
      <c r="A282" s="6">
        <f ca="1">LN((RAND()^(-Results!$E$4))-1)</f>
        <v>2.0066729273988573</v>
      </c>
      <c r="B282" s="6">
        <f ca="1">LN((RAND()^(-Results!$E$4))-1)</f>
        <v>-2.7723367537045118</v>
      </c>
      <c r="C282" s="6">
        <f ca="1">LN((RAND()^(-Results!$E$4))-1)</f>
        <v>5.0409178582967753</v>
      </c>
      <c r="D282" s="6">
        <f ca="1">LN((RAND()^(-Results!$E$4))-1)</f>
        <v>5.0501354236330815</v>
      </c>
      <c r="E282" s="6">
        <f ca="1">LN((RAND()^(-Results!$E$4))-1)</f>
        <v>0.52591717862014364</v>
      </c>
      <c r="F282" s="6">
        <f ca="1">LN((RAND()^(-Results!$E$4))-1)</f>
        <v>0.23709016099887451</v>
      </c>
      <c r="G282" s="6">
        <f ca="1">LN((RAND()^(-Results!$E$4))-1)</f>
        <v>1.2780573813235165</v>
      </c>
      <c r="H282" s="6">
        <f t="shared" ca="1" si="112"/>
        <v>-1.177483581883082</v>
      </c>
      <c r="I282" s="10">
        <f ca="1">SUMPRODUCT(J282:O282,Results!B$12:G$12)+Results!$E$5*H282</f>
        <v>-33.106534495143933</v>
      </c>
      <c r="J282" s="10">
        <f ca="1">SUMPRODUCT($A282:$F282,Results!$B$15:$G$15)</f>
        <v>-1.7292930391375665</v>
      </c>
      <c r="K282" s="10">
        <f ca="1">SUMPRODUCT($A282:$F282,Results!$B$16:$G$16)</f>
        <v>8.3788572091590581</v>
      </c>
      <c r="L282" s="10">
        <f ca="1">SUMPRODUCT($A282:$F282,Results!$B$17:$G$17)</f>
        <v>1.1982132074916856</v>
      </c>
      <c r="M282" s="10">
        <f ca="1">SUMPRODUCT($A282:$F282,Results!$B$18:$G$18)</f>
        <v>-8.937225772424469</v>
      </c>
      <c r="N282" s="10">
        <f ca="1">SUMPRODUCT($A282:$F282,Results!$B$19:$G$19)</f>
        <v>19.139421346204482</v>
      </c>
      <c r="O282" s="10">
        <f ca="1">SUMPRODUCT($A282:$F282,Results!$B$20:$G$20)</f>
        <v>28.019912868756833</v>
      </c>
      <c r="P282" s="10" cm="1">
        <f t="array" aca="1" ref="P282" ca="1">SUMPRODUCT(J282:O282,TRANSPOSE(BL$20:BL$25))+$AD$20-$BL$27</f>
        <v>-29.27240004156128</v>
      </c>
      <c r="Q282" s="10" cm="1">
        <f t="array" aca="1" ref="Q282" ca="1">SUMPRODUCT(J282:O282,TRANSPOSE(ES$20:ES$25))+$AD$20-$ES$27</f>
        <v>-27.289884194084955</v>
      </c>
      <c r="R282" s="10">
        <f ca="1">I282-Results!$E$5*H282</f>
        <v>-26.04163300384544</v>
      </c>
      <c r="S282" s="10" cm="1">
        <f t="array" aca="1" ref="S282" ca="1">SUMPRODUCT(J282:O282,TRANSPOSE(AR$28:AR$33))+$AD$20-$AC$26</f>
        <v>-31.198453915574255</v>
      </c>
      <c r="T282" s="10">
        <f ca="1">SUMPRODUCT(J282:O282,Results!K$9:P$9)</f>
        <v>-26.923705103008956</v>
      </c>
      <c r="U282" s="10">
        <f ca="1">SUMPRODUCT(J282:O282,Results!K$9:P$9)+$AD$20-$AC$31</f>
        <v>-26.820688698123135</v>
      </c>
      <c r="V282" s="10">
        <f t="shared" ca="1" si="113"/>
        <v>-3.8341344535826529</v>
      </c>
      <c r="W282" s="10">
        <f t="shared" ca="1" si="114"/>
        <v>-5.8166503010589778</v>
      </c>
      <c r="X282" s="10">
        <f t="shared" ca="1" si="115"/>
        <v>-7.0649014912984924</v>
      </c>
      <c r="Y282" s="10">
        <f t="shared" ca="1" si="116"/>
        <v>-1.9080805795696776</v>
      </c>
      <c r="Z282" s="10">
        <f t="shared" ca="1" si="117"/>
        <v>-44.179006089433003</v>
      </c>
      <c r="AA282" s="10">
        <f t="shared" ca="1" si="118"/>
        <v>-6.2858457970207979</v>
      </c>
    </row>
    <row r="283" spans="1:27">
      <c r="A283" s="6">
        <f ca="1">LN((RAND()^(-Results!$E$4))-1)</f>
        <v>-1.4003960053780851</v>
      </c>
      <c r="B283" s="6">
        <f ca="1">LN((RAND()^(-Results!$E$4))-1)</f>
        <v>2.1436897112082374</v>
      </c>
      <c r="C283" s="6">
        <f ca="1">LN((RAND()^(-Results!$E$4))-1)</f>
        <v>11.837035206997289</v>
      </c>
      <c r="D283" s="6">
        <f ca="1">LN((RAND()^(-Results!$E$4))-1)</f>
        <v>1.3181129489740955</v>
      </c>
      <c r="E283" s="6">
        <f ca="1">LN((RAND()^(-Results!$E$4))-1)</f>
        <v>-1.6843947428070967</v>
      </c>
      <c r="F283" s="6">
        <f ca="1">LN((RAND()^(-Results!$E$4))-1)</f>
        <v>3.0623445570770751</v>
      </c>
      <c r="G283" s="6">
        <f ca="1">LN((RAND()^(-Results!$E$4))-1)</f>
        <v>1.1657965374863455</v>
      </c>
      <c r="H283" s="6">
        <f t="shared" ca="1" si="112"/>
        <v>-1.2897444257202531</v>
      </c>
      <c r="I283" s="10">
        <f ca="1">SUMPRODUCT(J283:O283,Results!B$12:G$12)+Results!$E$5*H283</f>
        <v>7.5078001807718353</v>
      </c>
      <c r="J283" s="10">
        <f ca="1">SUMPRODUCT($A283:$F283,Results!$B$15:$G$15)</f>
        <v>31.724994900457695</v>
      </c>
      <c r="K283" s="10">
        <f ca="1">SUMPRODUCT($A283:$F283,Results!$B$16:$G$16)</f>
        <v>12.22986024379296</v>
      </c>
      <c r="L283" s="10">
        <f ca="1">SUMPRODUCT($A283:$F283,Results!$B$17:$G$17)</f>
        <v>3.2988643609803421</v>
      </c>
      <c r="M283" s="10">
        <f ca="1">SUMPRODUCT($A283:$F283,Results!$B$18:$G$18)</f>
        <v>6.7813750104027912</v>
      </c>
      <c r="N283" s="10">
        <f ca="1">SUMPRODUCT($A283:$F283,Results!$B$19:$G$19)</f>
        <v>-15.995362776580421</v>
      </c>
      <c r="O283" s="10">
        <f ca="1">SUMPRODUCT($A283:$F283,Results!$B$20:$G$20)</f>
        <v>19.793172319933646</v>
      </c>
      <c r="P283" s="10" cm="1">
        <f t="array" aca="1" ref="P283" ca="1">SUMPRODUCT(J283:O283,TRANSPOSE(BL$20:BL$25))+$AD$20-$BL$27</f>
        <v>16.23946084374619</v>
      </c>
      <c r="Q283" s="10" cm="1">
        <f t="array" aca="1" ref="Q283" ca="1">SUMPRODUCT(J283:O283,TRANSPOSE(ES$20:ES$25))+$AD$20-$ES$27</f>
        <v>15.624852678246413</v>
      </c>
      <c r="R283" s="10">
        <f ca="1">I283-Results!$E$5*H283</f>
        <v>15.246266735093354</v>
      </c>
      <c r="S283" s="10" cm="1">
        <f t="array" aca="1" ref="S283" ca="1">SUMPRODUCT(J283:O283,TRANSPOSE(AR$28:AR$33))+$AD$20-$AC$26</f>
        <v>30.242478005506769</v>
      </c>
      <c r="T283" s="10">
        <f ca="1">SUMPRODUCT(J283:O283,Results!K$9:P$9)</f>
        <v>16.157908202992633</v>
      </c>
      <c r="U283" s="10">
        <f ca="1">SUMPRODUCT(J283:O283,Results!K$9:P$9)+$AD$20-$AC$31</f>
        <v>16.260924607878451</v>
      </c>
      <c r="V283" s="10">
        <f t="shared" ca="1" si="113"/>
        <v>-8.7316606629743561</v>
      </c>
      <c r="W283" s="10">
        <f t="shared" ca="1" si="114"/>
        <v>-8.1170524974745781</v>
      </c>
      <c r="X283" s="10">
        <f t="shared" ca="1" si="115"/>
        <v>-7.7384665543215183</v>
      </c>
      <c r="Y283" s="10">
        <f t="shared" ca="1" si="116"/>
        <v>-22.734677824734934</v>
      </c>
      <c r="Z283" s="10">
        <f t="shared" ca="1" si="117"/>
        <v>-3.5646714135172344</v>
      </c>
      <c r="AA283" s="10">
        <f t="shared" ca="1" si="118"/>
        <v>-8.7531244271066164</v>
      </c>
    </row>
    <row r="284" spans="1:27">
      <c r="A284" s="6">
        <f ca="1">LN((RAND()^(-Results!$E$4))-1)</f>
        <v>-1.2328875407135784</v>
      </c>
      <c r="B284" s="6">
        <f ca="1">LN((RAND()^(-Results!$E$4))-1)</f>
        <v>4.4070088001751868</v>
      </c>
      <c r="C284" s="6">
        <f ca="1">LN((RAND()^(-Results!$E$4))-1)</f>
        <v>8.2201609679079652</v>
      </c>
      <c r="D284" s="6">
        <f ca="1">LN((RAND()^(-Results!$E$4))-1)</f>
        <v>-0.30169006770198681</v>
      </c>
      <c r="E284" s="6">
        <f ca="1">LN((RAND()^(-Results!$E$4))-1)</f>
        <v>-0.34527393761116149</v>
      </c>
      <c r="F284" s="6">
        <f ca="1">LN((RAND()^(-Results!$E$4))-1)</f>
        <v>6.4275891600208546</v>
      </c>
      <c r="G284" s="6">
        <f ca="1">LN((RAND()^(-Results!$E$4))-1)</f>
        <v>3.413532754192536</v>
      </c>
      <c r="H284" s="6">
        <f t="shared" ca="1" si="112"/>
        <v>0.95799179098593745</v>
      </c>
      <c r="I284" s="10">
        <f ca="1">SUMPRODUCT(J284:O284,Results!B$12:G$12)+Results!$E$5*H284</f>
        <v>27.058888877429283</v>
      </c>
      <c r="J284" s="10">
        <f ca="1">SUMPRODUCT($A284:$F284,Results!$B$15:$G$15)</f>
        <v>31.517914225699656</v>
      </c>
      <c r="K284" s="10">
        <f ca="1">SUMPRODUCT($A284:$F284,Results!$B$16:$G$16)</f>
        <v>29.949441624044184</v>
      </c>
      <c r="L284" s="10">
        <f ca="1">SUMPRODUCT($A284:$F284,Results!$B$17:$G$17)</f>
        <v>0.91069680279389686</v>
      </c>
      <c r="M284" s="10">
        <f ca="1">SUMPRODUCT($A284:$F284,Results!$B$18:$G$18)</f>
        <v>10.156521291156228</v>
      </c>
      <c r="N284" s="10">
        <f ca="1">SUMPRODUCT($A284:$F284,Results!$B$19:$G$19)</f>
        <v>-20.740361737134961</v>
      </c>
      <c r="O284" s="10">
        <f ca="1">SUMPRODUCT($A284:$F284,Results!$B$20:$G$20)</f>
        <v>6.8935326655610076</v>
      </c>
      <c r="P284" s="10" cm="1">
        <f t="array" aca="1" ref="P284" ca="1">SUMPRODUCT(J284:O284,TRANSPOSE(BL$20:BL$25))+$AD$20-$BL$27</f>
        <v>24.497171331188085</v>
      </c>
      <c r="Q284" s="10" cm="1">
        <f t="array" aca="1" ref="Q284" ca="1">SUMPRODUCT(J284:O284,TRANSPOSE(ES$20:ES$25))+$AD$20-$ES$27</f>
        <v>21.736235434285533</v>
      </c>
      <c r="R284" s="10">
        <f ca="1">I284-Results!$E$5*H284</f>
        <v>21.310938131513659</v>
      </c>
      <c r="S284" s="10" cm="1">
        <f t="array" aca="1" ref="S284" ca="1">SUMPRODUCT(J284:O284,TRANSPOSE(AR$28:AR$33))+$AD$20-$AC$26</f>
        <v>39.685234054107795</v>
      </c>
      <c r="T284" s="10">
        <f ca="1">SUMPRODUCT(J284:O284,Results!K$9:P$9)</f>
        <v>22.010193559736528</v>
      </c>
      <c r="U284" s="10">
        <f ca="1">SUMPRODUCT(J284:O284,Results!K$9:P$9)+$AD$20-$AC$31</f>
        <v>22.113209964622349</v>
      </c>
      <c r="V284" s="10">
        <f t="shared" ca="1" si="113"/>
        <v>2.5617175462411979</v>
      </c>
      <c r="W284" s="10">
        <f t="shared" ca="1" si="114"/>
        <v>5.32265344314375</v>
      </c>
      <c r="X284" s="10">
        <f t="shared" ca="1" si="115"/>
        <v>5.7479507459156238</v>
      </c>
      <c r="Y284" s="10">
        <f t="shared" ca="1" si="116"/>
        <v>-12.626345176678512</v>
      </c>
      <c r="Z284" s="10">
        <f t="shared" ca="1" si="117"/>
        <v>15.986417283140213</v>
      </c>
      <c r="AA284" s="10">
        <f t="shared" ca="1" si="118"/>
        <v>4.9456789128069332</v>
      </c>
    </row>
    <row r="285" spans="1:27">
      <c r="A285" s="6">
        <f ca="1">LN((RAND()^(-Results!$E$4))-1)</f>
        <v>3.1176547225793039</v>
      </c>
      <c r="B285" s="6">
        <f ca="1">LN((RAND()^(-Results!$E$4))-1)</f>
        <v>3.4700412273213983</v>
      </c>
      <c r="C285" s="6">
        <f ca="1">LN((RAND()^(-Results!$E$4))-1)</f>
        <v>0.46032023759218249</v>
      </c>
      <c r="D285" s="6">
        <f ca="1">LN((RAND()^(-Results!$E$4))-1)</f>
        <v>1.8116733103209892</v>
      </c>
      <c r="E285" s="6">
        <f ca="1">LN((RAND()^(-Results!$E$4))-1)</f>
        <v>1.6092756317538703</v>
      </c>
      <c r="F285" s="6">
        <f ca="1">LN((RAND()^(-Results!$E$4))-1)</f>
        <v>6.1334407227047905</v>
      </c>
      <c r="G285" s="6">
        <f ca="1">LN((RAND()^(-Results!$E$4))-1)</f>
        <v>0.99126998652538045</v>
      </c>
      <c r="H285" s="6">
        <f t="shared" ca="1" si="112"/>
        <v>-1.4642709766812181</v>
      </c>
      <c r="I285" s="10">
        <f ca="1">SUMPRODUCT(J285:O285,Results!B$12:G$12)+Results!$E$5*H285</f>
        <v>1.4602625241589244</v>
      </c>
      <c r="J285" s="10">
        <f ca="1">SUMPRODUCT($A285:$F285,Results!$B$15:$G$15)</f>
        <v>12.208833397433578</v>
      </c>
      <c r="K285" s="10">
        <f ca="1">SUMPRODUCT($A285:$F285,Results!$B$16:$G$16)</f>
        <v>39.674640483043532</v>
      </c>
      <c r="L285" s="10">
        <f ca="1">SUMPRODUCT($A285:$F285,Results!$B$17:$G$17)</f>
        <v>3.1819195152915336</v>
      </c>
      <c r="M285" s="10">
        <f ca="1">SUMPRODUCT($A285:$F285,Results!$B$18:$G$18)</f>
        <v>0.44609558162286445</v>
      </c>
      <c r="N285" s="10">
        <f ca="1">SUMPRODUCT($A285:$F285,Results!$B$19:$G$19)</f>
        <v>-2.5100126878661584</v>
      </c>
      <c r="O285" s="10">
        <f ca="1">SUMPRODUCT($A285:$F285,Results!$B$20:$G$20)</f>
        <v>3.5099090564290716</v>
      </c>
      <c r="P285" s="10" cm="1">
        <f t="array" aca="1" ref="P285" ca="1">SUMPRODUCT(J285:O285,TRANSPOSE(BL$20:BL$25))+$AD$20-$BL$27</f>
        <v>10.782842431909973</v>
      </c>
      <c r="Q285" s="10" cm="1">
        <f t="array" aca="1" ref="Q285" ca="1">SUMPRODUCT(J285:O285,TRANSPOSE(ES$20:ES$25))+$AD$20-$ES$27</f>
        <v>9.4670036229025527</v>
      </c>
      <c r="R285" s="10">
        <f ca="1">I285-Results!$E$5*H285</f>
        <v>10.245888384246232</v>
      </c>
      <c r="S285" s="10" cm="1">
        <f t="array" aca="1" ref="S285" ca="1">SUMPRODUCT(J285:O285,TRANSPOSE(AR$28:AR$33))+$AD$20-$AC$26</f>
        <v>11.723558162582469</v>
      </c>
      <c r="T285" s="10">
        <f ca="1">SUMPRODUCT(J285:O285,Results!K$9:P$9)</f>
        <v>9.5900606860409106</v>
      </c>
      <c r="U285" s="10">
        <f ca="1">SUMPRODUCT(J285:O285,Results!K$9:P$9)+$AD$20-$AC$31</f>
        <v>9.6930770909267299</v>
      </c>
      <c r="V285" s="10">
        <f t="shared" ca="1" si="113"/>
        <v>-9.3225799077510487</v>
      </c>
      <c r="W285" s="10">
        <f t="shared" ca="1" si="114"/>
        <v>-8.0067410987436283</v>
      </c>
      <c r="X285" s="10">
        <f t="shared" ca="1" si="115"/>
        <v>-8.7856258600873076</v>
      </c>
      <c r="Y285" s="10">
        <f t="shared" ca="1" si="116"/>
        <v>-10.263295638423545</v>
      </c>
      <c r="Z285" s="10">
        <f t="shared" ca="1" si="117"/>
        <v>-9.6122090701301452</v>
      </c>
      <c r="AA285" s="10">
        <f t="shared" ca="1" si="118"/>
        <v>-8.2328145667678054</v>
      </c>
    </row>
    <row r="286" spans="1:27">
      <c r="A286" s="6">
        <f ca="1">LN((RAND()^(-Results!$E$4))-1)</f>
        <v>2.6681508090175567</v>
      </c>
      <c r="B286" s="6">
        <f ca="1">LN((RAND()^(-Results!$E$4))-1)</f>
        <v>0.89868966372345782</v>
      </c>
      <c r="C286" s="6">
        <f ca="1">LN((RAND()^(-Results!$E$4))-1)</f>
        <v>-0.34587748354800463</v>
      </c>
      <c r="D286" s="6">
        <f ca="1">LN((RAND()^(-Results!$E$4))-1)</f>
        <v>2.2300023382709497</v>
      </c>
      <c r="E286" s="6">
        <f ca="1">LN((RAND()^(-Results!$E$4))-1)</f>
        <v>4.5913634729861701E-2</v>
      </c>
      <c r="F286" s="6">
        <f ca="1">LN((RAND()^(-Results!$E$4))-1)</f>
        <v>-3.0261637285341911</v>
      </c>
      <c r="G286" s="6">
        <f ca="1">LN((RAND()^(-Results!$E$4))-1)</f>
        <v>-3.8357207652785115</v>
      </c>
      <c r="H286" s="6">
        <f t="shared" ca="1" si="112"/>
        <v>-6.29126172848511</v>
      </c>
      <c r="I286" s="10">
        <f ca="1">SUMPRODUCT(J286:O286,Results!B$12:G$12)+Results!$E$5*H286</f>
        <v>-21.955837616631051</v>
      </c>
      <c r="J286" s="10">
        <f ca="1">SUMPRODUCT($A286:$F286,Results!$B$15:$G$15)</f>
        <v>2.3190946938971746</v>
      </c>
      <c r="K286" s="10">
        <f ca="1">SUMPRODUCT($A286:$F286,Results!$B$16:$G$16)</f>
        <v>-10.429448412871709</v>
      </c>
      <c r="L286" s="10">
        <f ca="1">SUMPRODUCT($A286:$F286,Results!$B$17:$G$17)</f>
        <v>9.9203077295583508</v>
      </c>
      <c r="M286" s="10">
        <f ca="1">SUMPRODUCT($A286:$F286,Results!$B$18:$G$18)</f>
        <v>-3.4950934963722005</v>
      </c>
      <c r="N286" s="10">
        <f ca="1">SUMPRODUCT($A286:$F286,Results!$B$19:$G$19)</f>
        <v>-1.0475597527903693</v>
      </c>
      <c r="O286" s="10">
        <f ca="1">SUMPRODUCT($A286:$F286,Results!$B$20:$G$20)</f>
        <v>4.1566704821841434</v>
      </c>
      <c r="P286" s="10" cm="1">
        <f t="array" aca="1" ref="P286" ca="1">SUMPRODUCT(J286:O286,TRANSPOSE(BL$20:BL$25))+$AD$20-$BL$27</f>
        <v>13.132173945312751</v>
      </c>
      <c r="Q286" s="10" cm="1">
        <f t="array" aca="1" ref="Q286" ca="1">SUMPRODUCT(J286:O286,TRANSPOSE(ES$20:ES$25))+$AD$20-$ES$27</f>
        <v>15.718385341379683</v>
      </c>
      <c r="R286" s="10">
        <f ca="1">I286-Results!$E$5*H286</f>
        <v>15.791732754279607</v>
      </c>
      <c r="S286" s="10" cm="1">
        <f t="array" aca="1" ref="S286" ca="1">SUMPRODUCT(J286:O286,TRANSPOSE(AR$28:AR$33))+$AD$20-$AC$26</f>
        <v>6.4011089601493989</v>
      </c>
      <c r="T286" s="10">
        <f ca="1">SUMPRODUCT(J286:O286,Results!K$9:P$9)</f>
        <v>15.897816204130079</v>
      </c>
      <c r="U286" s="10">
        <f ca="1">SUMPRODUCT(J286:O286,Results!K$9:P$9)+$AD$20-$AC$31</f>
        <v>16.000832609015902</v>
      </c>
      <c r="V286" s="10">
        <f t="shared" ca="1" si="113"/>
        <v>-35.088011561943802</v>
      </c>
      <c r="W286" s="10">
        <f t="shared" ca="1" si="114"/>
        <v>-37.674222958010731</v>
      </c>
      <c r="X286" s="10">
        <f t="shared" ca="1" si="115"/>
        <v>-37.747570370910658</v>
      </c>
      <c r="Y286" s="10">
        <f t="shared" ca="1" si="116"/>
        <v>-28.356946576780452</v>
      </c>
      <c r="Z286" s="10">
        <f t="shared" ca="1" si="117"/>
        <v>-33.028309210920121</v>
      </c>
      <c r="AA286" s="10">
        <f t="shared" ca="1" si="118"/>
        <v>-37.956670225646953</v>
      </c>
    </row>
    <row r="287" spans="1:27">
      <c r="A287" s="6">
        <f ca="1">LN((RAND()^(-Results!$E$4))-1)</f>
        <v>-3.0249394684652553</v>
      </c>
      <c r="B287" s="6">
        <f ca="1">LN((RAND()^(-Results!$E$4))-1)</f>
        <v>1.3705585018502429</v>
      </c>
      <c r="C287" s="6">
        <f ca="1">LN((RAND()^(-Results!$E$4))-1)</f>
        <v>3.3457238805144409</v>
      </c>
      <c r="D287" s="6">
        <f ca="1">LN((RAND()^(-Results!$E$4))-1)</f>
        <v>-0.39292153781301736</v>
      </c>
      <c r="E287" s="6">
        <f ca="1">LN((RAND()^(-Results!$E$4))-1)</f>
        <v>-1.6300005156282318</v>
      </c>
      <c r="F287" s="6">
        <f ca="1">LN((RAND()^(-Results!$E$4))-1)</f>
        <v>4.9741571179884119</v>
      </c>
      <c r="G287" s="6">
        <f ca="1">LN((RAND()^(-Results!$E$4))-1)</f>
        <v>3.7500903363336846</v>
      </c>
      <c r="H287" s="6">
        <f t="shared" ca="1" si="112"/>
        <v>1.2945493731270861</v>
      </c>
      <c r="I287" s="10">
        <f ca="1">SUMPRODUCT(J287:O287,Results!B$12:G$12)+Results!$E$5*H287</f>
        <v>-1.5434160178936454</v>
      </c>
      <c r="J287" s="10">
        <f ca="1">SUMPRODUCT($A287:$F287,Results!$B$15:$G$15)</f>
        <v>8.8421478210129347</v>
      </c>
      <c r="K287" s="10">
        <f ca="1">SUMPRODUCT($A287:$F287,Results!$B$16:$G$16)</f>
        <v>13.355768473596557</v>
      </c>
      <c r="L287" s="10">
        <f ca="1">SUMPRODUCT($A287:$F287,Results!$B$17:$G$17)</f>
        <v>-5.9053866434954347</v>
      </c>
      <c r="M287" s="10">
        <f ca="1">SUMPRODUCT($A287:$F287,Results!$B$18:$G$18)</f>
        <v>4.015046430865433</v>
      </c>
      <c r="N287" s="10">
        <f ca="1">SUMPRODUCT($A287:$F287,Results!$B$19:$G$19)</f>
        <v>-11.559648381272002</v>
      </c>
      <c r="O287" s="10">
        <f ca="1">SUMPRODUCT($A287:$F287,Results!$B$20:$G$20)</f>
        <v>6.9393995338156138</v>
      </c>
      <c r="P287" s="10" cm="1">
        <f t="array" aca="1" ref="P287" ca="1">SUMPRODUCT(J287:O287,TRANSPOSE(BL$20:BL$25))+$AD$20-$BL$27</f>
        <v>-6.8256453107970065</v>
      </c>
      <c r="Q287" s="10" cm="1">
        <f t="array" aca="1" ref="Q287" ca="1">SUMPRODUCT(J287:O287,TRANSPOSE(ES$20:ES$25))+$AD$20-$ES$27</f>
        <v>-9.8137425607690378</v>
      </c>
      <c r="R287" s="10">
        <f ca="1">I287-Results!$E$5*H287</f>
        <v>-9.3107122566561618</v>
      </c>
      <c r="S287" s="10" cm="1">
        <f t="array" aca="1" ref="S287" ca="1">SUMPRODUCT(J287:O287,TRANSPOSE(AR$28:AR$33))+$AD$20-$AC$26</f>
        <v>6.7323334782400064</v>
      </c>
      <c r="T287" s="10">
        <f ca="1">SUMPRODUCT(J287:O287,Results!K$9:P$9)</f>
        <v>-9.4853779442555712</v>
      </c>
      <c r="U287" s="10">
        <f ca="1">SUMPRODUCT(J287:O287,Results!K$9:P$9)+$AD$20-$AC$31</f>
        <v>-9.3823615393697519</v>
      </c>
      <c r="V287" s="10">
        <f t="shared" ca="1" si="113"/>
        <v>5.2822292929033612</v>
      </c>
      <c r="W287" s="10">
        <f t="shared" ca="1" si="114"/>
        <v>8.2703265428753916</v>
      </c>
      <c r="X287" s="10">
        <f t="shared" ca="1" si="115"/>
        <v>7.7672962387625164</v>
      </c>
      <c r="Y287" s="10">
        <f t="shared" ca="1" si="116"/>
        <v>-8.2757494961336526</v>
      </c>
      <c r="Z287" s="10">
        <f t="shared" ca="1" si="117"/>
        <v>-12.615887612182714</v>
      </c>
      <c r="AA287" s="10">
        <f t="shared" ca="1" si="118"/>
        <v>7.8389455214761066</v>
      </c>
    </row>
    <row r="288" spans="1:27">
      <c r="A288" s="6">
        <f ca="1">LN((RAND()^(-Results!$E$4))-1)</f>
        <v>-0.90325964239033907</v>
      </c>
      <c r="B288" s="6">
        <f ca="1">LN((RAND()^(-Results!$E$4))-1)</f>
        <v>0.60946655797941596</v>
      </c>
      <c r="C288" s="6">
        <f ca="1">LN((RAND()^(-Results!$E$4))-1)</f>
        <v>-0.69023665154198688</v>
      </c>
      <c r="D288" s="6">
        <f ca="1">LN((RAND()^(-Results!$E$4))-1)</f>
        <v>-2.6347116132903801</v>
      </c>
      <c r="E288" s="6">
        <f ca="1">LN((RAND()^(-Results!$E$4))-1)</f>
        <v>2.5007684211596763</v>
      </c>
      <c r="F288" s="6">
        <f ca="1">LN((RAND()^(-Results!$E$4))-1)</f>
        <v>1.9954465922645492</v>
      </c>
      <c r="G288" s="6">
        <f ca="1">LN((RAND()^(-Results!$E$4))-1)</f>
        <v>8.2972371375926297</v>
      </c>
      <c r="H288" s="6">
        <f t="shared" ca="1" si="112"/>
        <v>5.8416961743860316</v>
      </c>
      <c r="I288" s="10">
        <f ca="1">SUMPRODUCT(J288:O288,Results!B$12:G$12)+Results!$E$5*H288</f>
        <v>37.180355774960127</v>
      </c>
      <c r="J288" s="10">
        <f ca="1">SUMPRODUCT($A288:$F288,Results!$B$15:$G$15)</f>
        <v>1.0475777389697725</v>
      </c>
      <c r="K288" s="10">
        <f ca="1">SUMPRODUCT($A288:$F288,Results!$B$16:$G$16)</f>
        <v>14.343176897883849</v>
      </c>
      <c r="L288" s="10">
        <f ca="1">SUMPRODUCT($A288:$F288,Results!$B$17:$G$17)</f>
        <v>-5.5072141583135368</v>
      </c>
      <c r="M288" s="10">
        <f ca="1">SUMPRODUCT($A288:$F288,Results!$B$18:$G$18)</f>
        <v>5.953852081022184</v>
      </c>
      <c r="N288" s="10">
        <f ca="1">SUMPRODUCT($A288:$F288,Results!$B$19:$G$19)</f>
        <v>1.4948273693935352</v>
      </c>
      <c r="O288" s="10">
        <f ca="1">SUMPRODUCT($A288:$F288,Results!$B$20:$G$20)</f>
        <v>-13.332382110474841</v>
      </c>
      <c r="P288" s="10" cm="1">
        <f t="array" aca="1" ref="P288" ca="1">SUMPRODUCT(J288:O288,TRANSPOSE(BL$20:BL$25))+$AD$20-$BL$27</f>
        <v>4.3237177331105539</v>
      </c>
      <c r="Q288" s="10" cm="1">
        <f t="array" aca="1" ref="Q288" ca="1">SUMPRODUCT(J288:O288,TRANSPOSE(ES$20:ES$25))+$AD$20-$ES$27</f>
        <v>2.7100009070052682</v>
      </c>
      <c r="R288" s="10">
        <f ca="1">I288-Results!$E$5*H288</f>
        <v>2.1301787286439335</v>
      </c>
      <c r="S288" s="10" cm="1">
        <f t="array" aca="1" ref="S288" ca="1">SUMPRODUCT(J288:O288,TRANSPOSE(AR$28:AR$33))+$AD$20-$AC$26</f>
        <v>8.0028940437966103</v>
      </c>
      <c r="T288" s="10">
        <f ca="1">SUMPRODUCT(J288:O288,Results!K$9:P$9)</f>
        <v>2.4908135175129136</v>
      </c>
      <c r="U288" s="10">
        <f ca="1">SUMPRODUCT(J288:O288,Results!K$9:P$9)+$AD$20-$AC$31</f>
        <v>2.5938299223987329</v>
      </c>
      <c r="V288" s="10">
        <f t="shared" ca="1" si="113"/>
        <v>32.856638041849571</v>
      </c>
      <c r="W288" s="10">
        <f t="shared" ca="1" si="114"/>
        <v>34.47035486795486</v>
      </c>
      <c r="X288" s="10">
        <f t="shared" ca="1" si="115"/>
        <v>35.050177046316193</v>
      </c>
      <c r="Y288" s="10">
        <f t="shared" ca="1" si="116"/>
        <v>29.177461731163518</v>
      </c>
      <c r="Z288" s="10">
        <f t="shared" ca="1" si="117"/>
        <v>26.107884180671057</v>
      </c>
      <c r="AA288" s="10">
        <f t="shared" ca="1" si="118"/>
        <v>34.586525852561394</v>
      </c>
    </row>
    <row r="289" spans="1:27">
      <c r="A289" s="6">
        <f ca="1">LN((RAND()^(-Results!$E$4))-1)</f>
        <v>6.5372037060765047</v>
      </c>
      <c r="B289" s="6">
        <f ca="1">LN((RAND()^(-Results!$E$4))-1)</f>
        <v>1.4354967455445691</v>
      </c>
      <c r="C289" s="6">
        <f ca="1">LN((RAND()^(-Results!$E$4))-1)</f>
        <v>-2.4854282484263384</v>
      </c>
      <c r="D289" s="6">
        <f ca="1">LN((RAND()^(-Results!$E$4))-1)</f>
        <v>-0.84952506800286698</v>
      </c>
      <c r="E289" s="6">
        <f ca="1">LN((RAND()^(-Results!$E$4))-1)</f>
        <v>5.200645308132807</v>
      </c>
      <c r="F289" s="6">
        <f ca="1">LN((RAND()^(-Results!$E$4))-1)</f>
        <v>6.0818197940237226E-2</v>
      </c>
      <c r="G289" s="6">
        <f ca="1">LN((RAND()^(-Results!$E$4))-1)</f>
        <v>3.4202837075606007</v>
      </c>
      <c r="H289" s="6">
        <f t="shared" ca="1" si="112"/>
        <v>0.9647427443540022</v>
      </c>
      <c r="I289" s="10">
        <f ca="1">SUMPRODUCT(J289:O289,Results!B$12:G$12)+Results!$E$5*H289</f>
        <v>38.418571617355234</v>
      </c>
      <c r="J289" s="10">
        <f ca="1">SUMPRODUCT($A289:$F289,Results!$B$15:$G$15)</f>
        <v>7.1998470969502488</v>
      </c>
      <c r="K289" s="10">
        <f ca="1">SUMPRODUCT($A289:$F289,Results!$B$16:$G$16)</f>
        <v>31.299156355408407</v>
      </c>
      <c r="L289" s="10">
        <f ca="1">SUMPRODUCT($A289:$F289,Results!$B$17:$G$17)</f>
        <v>7.0814749723021757</v>
      </c>
      <c r="M289" s="10">
        <f ca="1">SUMPRODUCT($A289:$F289,Results!$B$18:$G$18)</f>
        <v>1.9120110035745512</v>
      </c>
      <c r="N289" s="10">
        <f ca="1">SUMPRODUCT($A289:$F289,Results!$B$19:$G$19)</f>
        <v>13.735837312812979</v>
      </c>
      <c r="O289" s="10">
        <f ca="1">SUMPRODUCT($A289:$F289,Results!$B$20:$G$20)</f>
        <v>-17.987078481152924</v>
      </c>
      <c r="P289" s="10" cm="1">
        <f t="array" aca="1" ref="P289" ca="1">SUMPRODUCT(J289:O289,TRANSPOSE(BL$20:BL$25))+$AD$20-$BL$27</f>
        <v>30.873342514404705</v>
      </c>
      <c r="Q289" s="10" cm="1">
        <f t="array" aca="1" ref="Q289" ca="1">SUMPRODUCT(J289:O289,TRANSPOSE(ES$20:ES$25))+$AD$20-$ES$27</f>
        <v>33.222519642198037</v>
      </c>
      <c r="R289" s="10">
        <f ca="1">I289-Results!$E$5*H289</f>
        <v>32.630115151231223</v>
      </c>
      <c r="S289" s="10" cm="1">
        <f t="array" aca="1" ref="S289" ca="1">SUMPRODUCT(J289:O289,TRANSPOSE(AR$28:AR$33))+$AD$20-$AC$26</f>
        <v>17.056906438561874</v>
      </c>
      <c r="T289" s="10">
        <f ca="1">SUMPRODUCT(J289:O289,Results!K$9:P$9)</f>
        <v>33.018215984413942</v>
      </c>
      <c r="U289" s="10">
        <f ca="1">SUMPRODUCT(J289:O289,Results!K$9:P$9)+$AD$20-$AC$31</f>
        <v>33.121232389299763</v>
      </c>
      <c r="V289" s="10">
        <f t="shared" ca="1" si="113"/>
        <v>7.545229102950529</v>
      </c>
      <c r="W289" s="10">
        <f t="shared" ca="1" si="114"/>
        <v>5.1960519751571965</v>
      </c>
      <c r="X289" s="10">
        <f t="shared" ca="1" si="115"/>
        <v>5.7884564661240105</v>
      </c>
      <c r="Y289" s="10">
        <f t="shared" ca="1" si="116"/>
        <v>21.361665178793359</v>
      </c>
      <c r="Z289" s="10">
        <f t="shared" ca="1" si="117"/>
        <v>27.346100023066164</v>
      </c>
      <c r="AA289" s="10">
        <f t="shared" ca="1" si="118"/>
        <v>5.2973392280554705</v>
      </c>
    </row>
    <row r="290" spans="1:27">
      <c r="A290" s="6">
        <f ca="1">LN((RAND()^(-Results!$E$4))-1)</f>
        <v>3.9592018786848642</v>
      </c>
      <c r="B290" s="6">
        <f ca="1">LN((RAND()^(-Results!$E$4))-1)</f>
        <v>7.8390362695702152</v>
      </c>
      <c r="C290" s="6">
        <f ca="1">LN((RAND()^(-Results!$E$4))-1)</f>
        <v>-0.55508136670134167</v>
      </c>
      <c r="D290" s="6">
        <f ca="1">LN((RAND()^(-Results!$E$4))-1)</f>
        <v>5.0721649821336499</v>
      </c>
      <c r="E290" s="6">
        <f ca="1">LN((RAND()^(-Results!$E$4))-1)</f>
        <v>5.0141263034739048</v>
      </c>
      <c r="F290" s="6">
        <f ca="1">LN((RAND()^(-Results!$E$4))-1)</f>
        <v>8.1051670161459857</v>
      </c>
      <c r="G290" s="6">
        <f ca="1">LN((RAND()^(-Results!$E$4))-1)</f>
        <v>1.5908558866366005</v>
      </c>
      <c r="H290" s="6">
        <f t="shared" ca="1" si="112"/>
        <v>-0.86468507656999805</v>
      </c>
      <c r="I290" s="10">
        <f ca="1">SUMPRODUCT(J290:O290,Results!B$12:G$12)+Results!$E$5*H290</f>
        <v>10.637105793995786</v>
      </c>
      <c r="J290" s="10">
        <f ca="1">SUMPRODUCT($A290:$F290,Results!$B$15:$G$15)</f>
        <v>14.123226977514602</v>
      </c>
      <c r="K290" s="10">
        <f ca="1">SUMPRODUCT($A290:$F290,Results!$B$16:$G$16)</f>
        <v>48.572692535745126</v>
      </c>
      <c r="L290" s="10">
        <f ca="1">SUMPRODUCT($A290:$F290,Results!$B$17:$G$17)</f>
        <v>9.5286688443827519</v>
      </c>
      <c r="M290" s="10">
        <f ca="1">SUMPRODUCT($A290:$F290,Results!$B$18:$G$18)</f>
        <v>0.43332712071672563</v>
      </c>
      <c r="N290" s="10">
        <f ca="1">SUMPRODUCT($A290:$F290,Results!$B$19:$G$19)</f>
        <v>-9.0908985689651018</v>
      </c>
      <c r="O290" s="10">
        <f ca="1">SUMPRODUCT($A290:$F290,Results!$B$20:$G$20)</f>
        <v>7.7110675158655813</v>
      </c>
      <c r="P290" s="10" cm="1">
        <f t="array" aca="1" ref="P290" ca="1">SUMPRODUCT(J290:O290,TRANSPOSE(BL$20:BL$25))+$AD$20-$BL$27</f>
        <v>18.417227876394385</v>
      </c>
      <c r="Q290" s="10" cm="1">
        <f t="array" aca="1" ref="Q290" ca="1">SUMPRODUCT(J290:O290,TRANSPOSE(ES$20:ES$25))+$AD$20-$ES$27</f>
        <v>15.475216844935659</v>
      </c>
      <c r="R290" s="10">
        <f ca="1">I290-Results!$E$5*H290</f>
        <v>15.825216253415775</v>
      </c>
      <c r="S290" s="10" cm="1">
        <f t="array" aca="1" ref="S290" ca="1">SUMPRODUCT(J290:O290,TRANSPOSE(AR$28:AR$33))+$AD$20-$AC$26</f>
        <v>20.055771050852961</v>
      </c>
      <c r="T290" s="10">
        <f ca="1">SUMPRODUCT(J290:O290,Results!K$9:P$9)</f>
        <v>14.817075412384529</v>
      </c>
      <c r="U290" s="10">
        <f ca="1">SUMPRODUCT(J290:O290,Results!K$9:P$9)+$AD$20-$AC$31</f>
        <v>14.920091817270348</v>
      </c>
      <c r="V290" s="10">
        <f t="shared" ca="1" si="113"/>
        <v>-7.7801220823985986</v>
      </c>
      <c r="W290" s="10">
        <f t="shared" ca="1" si="114"/>
        <v>-4.8381110509398724</v>
      </c>
      <c r="X290" s="10">
        <f t="shared" ca="1" si="115"/>
        <v>-5.1881104594199883</v>
      </c>
      <c r="Y290" s="10">
        <f t="shared" ca="1" si="116"/>
        <v>-9.4186652568571745</v>
      </c>
      <c r="Z290" s="10">
        <f t="shared" ca="1" si="117"/>
        <v>-0.4353658002932832</v>
      </c>
      <c r="AA290" s="10">
        <f t="shared" ca="1" si="118"/>
        <v>-4.282986023274562</v>
      </c>
    </row>
    <row r="291" spans="1:27">
      <c r="A291" s="6">
        <f ca="1">LN((RAND()^(-Results!$E$4))-1)</f>
        <v>2.3510580300150514</v>
      </c>
      <c r="B291" s="6">
        <f ca="1">LN((RAND()^(-Results!$E$4))-1)</f>
        <v>2.7945305740887609</v>
      </c>
      <c r="C291" s="6">
        <f ca="1">LN((RAND()^(-Results!$E$4))-1)</f>
        <v>3.7994714655336916</v>
      </c>
      <c r="D291" s="6">
        <f ca="1">LN((RAND()^(-Results!$E$4))-1)</f>
        <v>2.0017285992809146</v>
      </c>
      <c r="E291" s="6">
        <f ca="1">LN((RAND()^(-Results!$E$4))-1)</f>
        <v>1.9891060334951791</v>
      </c>
      <c r="F291" s="6">
        <f ca="1">LN((RAND()^(-Results!$E$4))-1)</f>
        <v>4.8326811697074064</v>
      </c>
      <c r="G291" s="6">
        <f ca="1">LN((RAND()^(-Results!$E$4))-1)</f>
        <v>7.5200733401953608</v>
      </c>
      <c r="H291" s="6">
        <f t="shared" ca="1" si="112"/>
        <v>5.0645323769887618</v>
      </c>
      <c r="I291" s="10">
        <f ca="1">SUMPRODUCT(J291:O291,Results!B$12:G$12)+Results!$E$5*H291</f>
        <v>40.492545806680582</v>
      </c>
      <c r="J291" s="10">
        <f ca="1">SUMPRODUCT($A291:$F291,Results!$B$15:$G$15)</f>
        <v>16.246909526729642</v>
      </c>
      <c r="K291" s="10">
        <f ca="1">SUMPRODUCT($A291:$F291,Results!$B$16:$G$16)</f>
        <v>33.787214710531607</v>
      </c>
      <c r="L291" s="10">
        <f ca="1">SUMPRODUCT($A291:$F291,Results!$B$17:$G$17)</f>
        <v>3.3670598430780325</v>
      </c>
      <c r="M291" s="10">
        <f ca="1">SUMPRODUCT($A291:$F291,Results!$B$18:$G$18)</f>
        <v>1.8986055262336548</v>
      </c>
      <c r="N291" s="10">
        <f ca="1">SUMPRODUCT($A291:$F291,Results!$B$19:$G$19)</f>
        <v>-1.3224328134471408</v>
      </c>
      <c r="O291" s="10">
        <f ca="1">SUMPRODUCT($A291:$F291,Results!$B$20:$G$20)</f>
        <v>7.9987725728985506</v>
      </c>
      <c r="P291" s="10" cm="1">
        <f t="array" aca="1" ref="P291" ca="1">SUMPRODUCT(J291:O291,TRANSPOSE(BL$20:BL$25))+$AD$20-$BL$27</f>
        <v>10.667397008285672</v>
      </c>
      <c r="Q291" s="10" cm="1">
        <f t="array" aca="1" ref="Q291" ca="1">SUMPRODUCT(J291:O291,TRANSPOSE(ES$20:ES$25))+$AD$20-$ES$27</f>
        <v>9.8481667090270975</v>
      </c>
      <c r="R291" s="10">
        <f ca="1">I291-Results!$E$5*H291</f>
        <v>10.105351544748011</v>
      </c>
      <c r="S291" s="10" cm="1">
        <f t="array" aca="1" ref="S291" ca="1">SUMPRODUCT(J291:O291,TRANSPOSE(AR$28:AR$33))+$AD$20-$AC$26</f>
        <v>13.604268566565585</v>
      </c>
      <c r="T291" s="10">
        <f ca="1">SUMPRODUCT(J291:O291,Results!K$9:P$9)</f>
        <v>9.9162316415110148</v>
      </c>
      <c r="U291" s="10">
        <f ca="1">SUMPRODUCT(J291:O291,Results!K$9:P$9)+$AD$20-$AC$31</f>
        <v>10.019248046396834</v>
      </c>
      <c r="V291" s="10">
        <f t="shared" ca="1" si="113"/>
        <v>29.82514879839491</v>
      </c>
      <c r="W291" s="10">
        <f t="shared" ca="1" si="114"/>
        <v>30.644379097653484</v>
      </c>
      <c r="X291" s="10">
        <f t="shared" ca="1" si="115"/>
        <v>30.387194261932571</v>
      </c>
      <c r="Y291" s="10">
        <f t="shared" ca="1" si="116"/>
        <v>26.888277240114995</v>
      </c>
      <c r="Z291" s="10">
        <f t="shared" ca="1" si="117"/>
        <v>29.420074212391512</v>
      </c>
      <c r="AA291" s="10">
        <f t="shared" ca="1" si="118"/>
        <v>30.473297760283749</v>
      </c>
    </row>
    <row r="292" spans="1:27">
      <c r="A292" s="6">
        <f ca="1">LN((RAND()^(-Results!$E$4))-1)</f>
        <v>2.0429540911419735</v>
      </c>
      <c r="B292" s="6">
        <f ca="1">LN((RAND()^(-Results!$E$4))-1)</f>
        <v>4.3248885902869105</v>
      </c>
      <c r="C292" s="6">
        <f ca="1">LN((RAND()^(-Results!$E$4))-1)</f>
        <v>2.001524500912784</v>
      </c>
      <c r="D292" s="6">
        <f ca="1">LN((RAND()^(-Results!$E$4))-1)</f>
        <v>3.6024132015280195</v>
      </c>
      <c r="E292" s="6">
        <f ca="1">LN((RAND()^(-Results!$E$4))-1)</f>
        <v>2.6993331227802795</v>
      </c>
      <c r="F292" s="6">
        <f ca="1">LN((RAND()^(-Results!$E$4))-1)</f>
        <v>2.0441237530116547</v>
      </c>
      <c r="G292" s="6">
        <f ca="1">LN((RAND()^(-Results!$E$4))-1)</f>
        <v>1.0635207609503849</v>
      </c>
      <c r="H292" s="6">
        <f t="shared" ca="1" si="112"/>
        <v>-1.3920202022562136</v>
      </c>
      <c r="I292" s="10">
        <f ca="1">SUMPRODUCT(J292:O292,Results!B$12:G$12)+Results!$E$5*H292</f>
        <v>6.8086731671281306</v>
      </c>
      <c r="J292" s="10">
        <f ca="1">SUMPRODUCT($A292:$F292,Results!$B$15:$G$15)</f>
        <v>11.579090386682228</v>
      </c>
      <c r="K292" s="10">
        <f ca="1">SUMPRODUCT($A292:$F292,Results!$B$16:$G$16)</f>
        <v>14.158323918720567</v>
      </c>
      <c r="L292" s="10">
        <f ca="1">SUMPRODUCT($A292:$F292,Results!$B$17:$G$17)</f>
        <v>9.1570213331335566</v>
      </c>
      <c r="M292" s="10">
        <f ca="1">SUMPRODUCT($A292:$F292,Results!$B$18:$G$18)</f>
        <v>0.49138930973628264</v>
      </c>
      <c r="N292" s="10">
        <f ca="1">SUMPRODUCT($A292:$F292,Results!$B$19:$G$19)</f>
        <v>-7.211655610324021</v>
      </c>
      <c r="O292" s="10">
        <f ca="1">SUMPRODUCT($A292:$F292,Results!$B$20:$G$20)</f>
        <v>8.7701414077863618</v>
      </c>
      <c r="P292" s="10" cm="1">
        <f t="array" aca="1" ref="P292" ca="1">SUMPRODUCT(J292:O292,TRANSPOSE(BL$20:BL$25))+$AD$20-$BL$27</f>
        <v>15.821738678553913</v>
      </c>
      <c r="Q292" s="10" cm="1">
        <f t="array" aca="1" ref="Q292" ca="1">SUMPRODUCT(J292:O292,TRANSPOSE(ES$20:ES$25))+$AD$20-$ES$27</f>
        <v>15.403022250865632</v>
      </c>
      <c r="R292" s="10">
        <f ca="1">I292-Results!$E$5*H292</f>
        <v>15.160794380665411</v>
      </c>
      <c r="S292" s="10" cm="1">
        <f t="array" aca="1" ref="S292" ca="1">SUMPRODUCT(J292:O292,TRANSPOSE(AR$28:AR$33))+$AD$20-$AC$26</f>
        <v>16.764856911918969</v>
      </c>
      <c r="T292" s="10">
        <f ca="1">SUMPRODUCT(J292:O292,Results!K$9:P$9)</f>
        <v>15.074515281560561</v>
      </c>
      <c r="U292" s="10">
        <f ca="1">SUMPRODUCT(J292:O292,Results!K$9:P$9)+$AD$20-$AC$31</f>
        <v>15.177531686446381</v>
      </c>
      <c r="V292" s="10">
        <f t="shared" ca="1" si="113"/>
        <v>-9.0130655114257827</v>
      </c>
      <c r="W292" s="10">
        <f t="shared" ca="1" si="114"/>
        <v>-8.5943490837375016</v>
      </c>
      <c r="X292" s="10">
        <f t="shared" ca="1" si="115"/>
        <v>-8.3521212135372807</v>
      </c>
      <c r="Y292" s="10">
        <f t="shared" ca="1" si="116"/>
        <v>-9.9561837447908381</v>
      </c>
      <c r="Z292" s="10">
        <f t="shared" ca="1" si="117"/>
        <v>-4.263798427160939</v>
      </c>
      <c r="AA292" s="10">
        <f t="shared" ca="1" si="118"/>
        <v>-8.3688585193182501</v>
      </c>
    </row>
    <row r="293" spans="1:27">
      <c r="A293" s="6">
        <f ca="1">LN((RAND()^(-Results!$E$4))-1)</f>
        <v>4.7995469383993674</v>
      </c>
      <c r="B293" s="6">
        <f ca="1">LN((RAND()^(-Results!$E$4))-1)</f>
        <v>9.7721846439904425</v>
      </c>
      <c r="C293" s="6">
        <f ca="1">LN((RAND()^(-Results!$E$4))-1)</f>
        <v>-0.92722079800676227</v>
      </c>
      <c r="D293" s="6">
        <f ca="1">LN((RAND()^(-Results!$E$4))-1)</f>
        <v>1.4463407160891477</v>
      </c>
      <c r="E293" s="6">
        <f ca="1">LN((RAND()^(-Results!$E$4))-1)</f>
        <v>3.0108986727180471</v>
      </c>
      <c r="F293" s="6">
        <f ca="1">LN((RAND()^(-Results!$E$4))-1)</f>
        <v>5.0575597469799289</v>
      </c>
      <c r="G293" s="6">
        <f ca="1">LN((RAND()^(-Results!$E$4))-1)</f>
        <v>1.9936577029859381</v>
      </c>
      <c r="H293" s="6">
        <f t="shared" ca="1" si="112"/>
        <v>-0.4618832602206604</v>
      </c>
      <c r="I293" s="10">
        <f ca="1">SUMPRODUCT(J293:O293,Results!B$12:G$12)+Results!$E$5*H293</f>
        <v>57.958227895397052</v>
      </c>
      <c r="J293" s="10">
        <f ca="1">SUMPRODUCT($A293:$F293,Results!$B$15:$G$15)</f>
        <v>29.037509964952044</v>
      </c>
      <c r="K293" s="10">
        <f ca="1">SUMPRODUCT($A293:$F293,Results!$B$16:$G$16)</f>
        <v>35.631563372977595</v>
      </c>
      <c r="L293" s="10">
        <f ca="1">SUMPRODUCT($A293:$F293,Results!$B$17:$G$17)</f>
        <v>16.827520891268712</v>
      </c>
      <c r="M293" s="10">
        <f ca="1">SUMPRODUCT($A293:$F293,Results!$B$18:$G$18)</f>
        <v>7.531973512050369</v>
      </c>
      <c r="N293" s="10">
        <f ca="1">SUMPRODUCT($A293:$F293,Results!$B$19:$G$19)</f>
        <v>-26.777713514344601</v>
      </c>
      <c r="O293" s="10">
        <f ca="1">SUMPRODUCT($A293:$F293,Results!$B$20:$G$20)</f>
        <v>-10.551048544119165</v>
      </c>
      <c r="P293" s="10" cm="1">
        <f t="array" aca="1" ref="P293" ca="1">SUMPRODUCT(J293:O293,TRANSPOSE(BL$20:BL$25))+$AD$20-$BL$27</f>
        <v>62.802708253008205</v>
      </c>
      <c r="Q293" s="10" cm="1">
        <f t="array" aca="1" ref="Q293" ca="1">SUMPRODUCT(J293:O293,TRANSPOSE(ES$20:ES$25))+$AD$20-$ES$27</f>
        <v>61.490975463356889</v>
      </c>
      <c r="R293" s="10">
        <f ca="1">I293-Results!$E$5*H293</f>
        <v>60.729527456721016</v>
      </c>
      <c r="S293" s="10" cm="1">
        <f t="array" aca="1" ref="S293" ca="1">SUMPRODUCT(J293:O293,TRANSPOSE(AR$28:AR$33))+$AD$20-$AC$26</f>
        <v>61.740574793812897</v>
      </c>
      <c r="T293" s="10">
        <f ca="1">SUMPRODUCT(J293:O293,Results!K$9:P$9)</f>
        <v>61.152168420647314</v>
      </c>
      <c r="U293" s="10">
        <f ca="1">SUMPRODUCT(J293:O293,Results!K$9:P$9)+$AD$20-$AC$31</f>
        <v>61.255184825533135</v>
      </c>
      <c r="V293" s="10">
        <f t="shared" ca="1" si="113"/>
        <v>-4.8444803576111539</v>
      </c>
      <c r="W293" s="10">
        <f t="shared" ca="1" si="114"/>
        <v>-3.5327475679598379</v>
      </c>
      <c r="X293" s="10">
        <f t="shared" ca="1" si="115"/>
        <v>-2.7712995613239642</v>
      </c>
      <c r="Y293" s="10">
        <f t="shared" ca="1" si="116"/>
        <v>-3.7823468984158453</v>
      </c>
      <c r="Z293" s="10">
        <f t="shared" ca="1" si="117"/>
        <v>46.885756301107982</v>
      </c>
      <c r="AA293" s="10">
        <f t="shared" ca="1" si="118"/>
        <v>-3.2969569301360835</v>
      </c>
    </row>
    <row r="294" spans="1:27">
      <c r="A294" s="6">
        <f ca="1">LN((RAND()^(-Results!$E$4))-1)</f>
        <v>1.1283306314840094</v>
      </c>
      <c r="B294" s="6">
        <f ca="1">LN((RAND()^(-Results!$E$4))-1)</f>
        <v>4.1518721420521238</v>
      </c>
      <c r="C294" s="6">
        <f ca="1">LN((RAND()^(-Results!$E$4))-1)</f>
        <v>4.4131131416243168</v>
      </c>
      <c r="D294" s="6">
        <f ca="1">LN((RAND()^(-Results!$E$4))-1)</f>
        <v>1.3295614325150198</v>
      </c>
      <c r="E294" s="6">
        <f ca="1">LN((RAND()^(-Results!$E$4))-1)</f>
        <v>-0.689451483814849</v>
      </c>
      <c r="F294" s="6">
        <f ca="1">LN((RAND()^(-Results!$E$4))-1)</f>
        <v>2.9178863067316687</v>
      </c>
      <c r="G294" s="6">
        <f ca="1">LN((RAND()^(-Results!$E$4))-1)</f>
        <v>-0.16965145674842452</v>
      </c>
      <c r="H294" s="6">
        <f t="shared" ca="1" si="112"/>
        <v>-2.6251924199550229</v>
      </c>
      <c r="I294" s="10">
        <f ca="1">SUMPRODUCT(J294:O294,Results!B$12:G$12)+Results!$E$5*H294</f>
        <v>11.082877319745188</v>
      </c>
      <c r="J294" s="10">
        <f ca="1">SUMPRODUCT($A294:$F294,Results!$B$15:$G$15)</f>
        <v>22.980266926895332</v>
      </c>
      <c r="K294" s="10">
        <f ca="1">SUMPRODUCT($A294:$F294,Results!$B$16:$G$16)</f>
        <v>14.768184690125345</v>
      </c>
      <c r="L294" s="10">
        <f ca="1">SUMPRODUCT($A294:$F294,Results!$B$17:$G$17)</f>
        <v>7.8293234653394688</v>
      </c>
      <c r="M294" s="10">
        <f ca="1">SUMPRODUCT($A294:$F294,Results!$B$18:$G$18)</f>
        <v>4.2251298245789544</v>
      </c>
      <c r="N294" s="10">
        <f ca="1">SUMPRODUCT($A294:$F294,Results!$B$19:$G$19)</f>
        <v>-17.509378393322038</v>
      </c>
      <c r="O294" s="10">
        <f ca="1">SUMPRODUCT($A294:$F294,Results!$B$20:$G$20)</f>
        <v>6.6975094081098003</v>
      </c>
      <c r="P294" s="10" cm="1">
        <f t="array" aca="1" ref="P294" ca="1">SUMPRODUCT(J294:O294,TRANSPOSE(BL$20:BL$25))+$AD$20-$BL$27</f>
        <v>27.376005416784132</v>
      </c>
      <c r="Q294" s="10" cm="1">
        <f t="array" aca="1" ref="Q294" ca="1">SUMPRODUCT(J294:O294,TRANSPOSE(ES$20:ES$25))+$AD$20-$ES$27</f>
        <v>26.929648706926486</v>
      </c>
      <c r="R294" s="10">
        <f ca="1">I294-Results!$E$5*H294</f>
        <v>26.834031839475326</v>
      </c>
      <c r="S294" s="10" cm="1">
        <f t="array" aca="1" ref="S294" ca="1">SUMPRODUCT(J294:O294,TRANSPOSE(AR$28:AR$33))+$AD$20-$AC$26</f>
        <v>32.846121957371764</v>
      </c>
      <c r="T294" s="10">
        <f ca="1">SUMPRODUCT(J294:O294,Results!K$9:P$9)</f>
        <v>27.234135408863651</v>
      </c>
      <c r="U294" s="10">
        <f ca="1">SUMPRODUCT(J294:O294,Results!K$9:P$9)+$AD$20-$AC$31</f>
        <v>27.337151813749472</v>
      </c>
      <c r="V294" s="10">
        <f t="shared" ca="1" si="113"/>
        <v>-16.293128097038945</v>
      </c>
      <c r="W294" s="10">
        <f t="shared" ca="1" si="114"/>
        <v>-15.846771387181297</v>
      </c>
      <c r="X294" s="10">
        <f t="shared" ca="1" si="115"/>
        <v>-15.751154519730138</v>
      </c>
      <c r="Y294" s="10">
        <f t="shared" ca="1" si="116"/>
        <v>-21.763244637626578</v>
      </c>
      <c r="Z294" s="10">
        <f t="shared" ca="1" si="117"/>
        <v>1.0405725456118731E-2</v>
      </c>
      <c r="AA294" s="10">
        <f t="shared" ca="1" si="118"/>
        <v>-16.254274494004285</v>
      </c>
    </row>
    <row r="295" spans="1:27">
      <c r="A295" s="6">
        <f ca="1">LN((RAND()^(-Results!$E$4))-1)</f>
        <v>7.5244091012063423</v>
      </c>
      <c r="B295" s="6">
        <f ca="1">LN((RAND()^(-Results!$E$4))-1)</f>
        <v>0.69640476678626206</v>
      </c>
      <c r="C295" s="6">
        <f ca="1">LN((RAND()^(-Results!$E$4))-1)</f>
        <v>0.4905583494072796</v>
      </c>
      <c r="D295" s="6">
        <f ca="1">LN((RAND()^(-Results!$E$4))-1)</f>
        <v>2.6284153381636024</v>
      </c>
      <c r="E295" s="6">
        <f ca="1">LN((RAND()^(-Results!$E$4))-1)</f>
        <v>-2.85262531103858</v>
      </c>
      <c r="F295" s="6">
        <f ca="1">LN((RAND()^(-Results!$E$4))-1)</f>
        <v>0.52822930122724265</v>
      </c>
      <c r="G295" s="6">
        <f ca="1">LN((RAND()^(-Results!$E$4))-1)</f>
        <v>0.73612233514516623</v>
      </c>
      <c r="H295" s="6">
        <f t="shared" ca="1" si="112"/>
        <v>-1.7194186280614323</v>
      </c>
      <c r="I295" s="10">
        <f ca="1">SUMPRODUCT(J295:O295,Results!B$12:G$12)+Results!$E$5*H295</f>
        <v>20.195595194702818</v>
      </c>
      <c r="J295" s="10">
        <f ca="1">SUMPRODUCT($A295:$F295,Results!$B$15:$G$15)</f>
        <v>15.457559221325306</v>
      </c>
      <c r="K295" s="10">
        <f ca="1">SUMPRODUCT($A295:$F295,Results!$B$16:$G$16)</f>
        <v>20.580650277219085</v>
      </c>
      <c r="L295" s="10">
        <f ca="1">SUMPRODUCT($A295:$F295,Results!$B$17:$G$17)</f>
        <v>13.573344146417757</v>
      </c>
      <c r="M295" s="10">
        <f ca="1">SUMPRODUCT($A295:$F295,Results!$B$18:$G$18)</f>
        <v>-6.985519327253221</v>
      </c>
      <c r="N295" s="10">
        <f ca="1">SUMPRODUCT($A295:$F295,Results!$B$19:$G$19)</f>
        <v>1.6537283822872584</v>
      </c>
      <c r="O295" s="10">
        <f ca="1">SUMPRODUCT($A295:$F295,Results!$B$20:$G$20)</f>
        <v>8.6588006175385637</v>
      </c>
      <c r="P295" s="10" cm="1">
        <f t="array" aca="1" ref="P295" ca="1">SUMPRODUCT(J295:O295,TRANSPOSE(BL$20:BL$25))+$AD$20-$BL$27</f>
        <v>24.528688062732542</v>
      </c>
      <c r="Q295" s="10" cm="1">
        <f t="array" aca="1" ref="Q295" ca="1">SUMPRODUCT(J295:O295,TRANSPOSE(ES$20:ES$25))+$AD$20-$ES$27</f>
        <v>28.836168703546321</v>
      </c>
      <c r="R295" s="10">
        <f ca="1">I295-Results!$E$5*H295</f>
        <v>30.51210696307141</v>
      </c>
      <c r="S295" s="10" cm="1">
        <f t="array" aca="1" ref="S295" ca="1">SUMPRODUCT(J295:O295,TRANSPOSE(AR$28:AR$33))+$AD$20-$AC$26</f>
        <v>11.779046399330641</v>
      </c>
      <c r="T295" s="10">
        <f ca="1">SUMPRODUCT(J295:O295,Results!K$9:P$9)</f>
        <v>30.024699789782876</v>
      </c>
      <c r="U295" s="10">
        <f ca="1">SUMPRODUCT(J295:O295,Results!K$9:P$9)+$AD$20-$AC$31</f>
        <v>30.127716194668693</v>
      </c>
      <c r="V295" s="10">
        <f t="shared" ca="1" si="113"/>
        <v>-4.3330928680297234</v>
      </c>
      <c r="W295" s="10">
        <f t="shared" ca="1" si="114"/>
        <v>-8.6405735088435023</v>
      </c>
      <c r="X295" s="10">
        <f t="shared" ca="1" si="115"/>
        <v>-10.316511768368592</v>
      </c>
      <c r="Y295" s="10">
        <f t="shared" ca="1" si="116"/>
        <v>8.4165487953721776</v>
      </c>
      <c r="Z295" s="10">
        <f t="shared" ca="1" si="117"/>
        <v>9.1231236004137486</v>
      </c>
      <c r="AA295" s="10">
        <f t="shared" ca="1" si="118"/>
        <v>-9.9321209999658748</v>
      </c>
    </row>
    <row r="296" spans="1:27">
      <c r="A296" s="6">
        <f ca="1">LN((RAND()^(-Results!$E$4))-1)</f>
        <v>16.186970612716681</v>
      </c>
      <c r="B296" s="6">
        <f ca="1">LN((RAND()^(-Results!$E$4))-1)</f>
        <v>0.21864950292063465</v>
      </c>
      <c r="C296" s="6">
        <f ca="1">LN((RAND()^(-Results!$E$4))-1)</f>
        <v>2.8444146295391164</v>
      </c>
      <c r="D296" s="6">
        <f ca="1">LN((RAND()^(-Results!$E$4))-1)</f>
        <v>1.4930671715723007</v>
      </c>
      <c r="E296" s="6">
        <f ca="1">LN((RAND()^(-Results!$E$4))-1)</f>
        <v>3.1006326839324663</v>
      </c>
      <c r="F296" s="6">
        <f ca="1">LN((RAND()^(-Results!$E$4))-1)</f>
        <v>-1.8701798937965179</v>
      </c>
      <c r="G296" s="6">
        <f ca="1">LN((RAND()^(-Results!$E$4))-1)</f>
        <v>4.2121423212911431</v>
      </c>
      <c r="H296" s="6">
        <f t="shared" ca="1" si="112"/>
        <v>1.7566013580845445</v>
      </c>
      <c r="I296" s="10">
        <f ca="1">SUMPRODUCT(J296:O296,Results!B$12:G$12)+Results!$E$5*H296</f>
        <v>86.378235383916305</v>
      </c>
      <c r="J296" s="10">
        <f ca="1">SUMPRODUCT($A296:$F296,Results!$B$15:$G$15)</f>
        <v>33.018195012069185</v>
      </c>
      <c r="K296" s="10">
        <f ca="1">SUMPRODUCT($A296:$F296,Results!$B$16:$G$16)</f>
        <v>54.371849725290019</v>
      </c>
      <c r="L296" s="10">
        <f ca="1">SUMPRODUCT($A296:$F296,Results!$B$17:$G$17)</f>
        <v>23.714914320694977</v>
      </c>
      <c r="M296" s="10">
        <f ca="1">SUMPRODUCT($A296:$F296,Results!$B$18:$G$18)</f>
        <v>-3.9349747932950567</v>
      </c>
      <c r="N296" s="10">
        <f ca="1">SUMPRODUCT($A296:$F296,Results!$B$19:$G$19)</f>
        <v>24.935212445270565</v>
      </c>
      <c r="O296" s="10">
        <f ca="1">SUMPRODUCT($A296:$F296,Results!$B$20:$G$20)</f>
        <v>-6.8635677654941585</v>
      </c>
      <c r="P296" s="10" cm="1">
        <f t="array" aca="1" ref="P296" ca="1">SUMPRODUCT(J296:O296,TRANSPOSE(BL$20:BL$25))+$AD$20-$BL$27</f>
        <v>66.261453161197551</v>
      </c>
      <c r="Q296" s="10" cm="1">
        <f t="array" aca="1" ref="Q296" ca="1">SUMPRODUCT(J296:O296,TRANSPOSE(ES$20:ES$25))+$AD$20-$ES$27</f>
        <v>75.509435199489488</v>
      </c>
      <c r="R296" s="10">
        <f ca="1">I296-Results!$E$5*H296</f>
        <v>75.838627235409035</v>
      </c>
      <c r="S296" s="10" cm="1">
        <f t="array" aca="1" ref="S296" ca="1">SUMPRODUCT(J296:O296,TRANSPOSE(AR$28:AR$33))+$AD$20-$AC$26</f>
        <v>34.448159483161724</v>
      </c>
      <c r="T296" s="10">
        <f ca="1">SUMPRODUCT(J296:O296,Results!K$9:P$9)</f>
        <v>76.547423102855447</v>
      </c>
      <c r="U296" s="10">
        <f ca="1">SUMPRODUCT(J296:O296,Results!K$9:P$9)+$AD$20-$AC$31</f>
        <v>76.650439507741268</v>
      </c>
      <c r="V296" s="10">
        <f t="shared" ca="1" si="113"/>
        <v>20.116782222718754</v>
      </c>
      <c r="W296" s="10">
        <f t="shared" ca="1" si="114"/>
        <v>10.868800184426817</v>
      </c>
      <c r="X296" s="10">
        <f t="shared" ca="1" si="115"/>
        <v>10.53960814850727</v>
      </c>
      <c r="Y296" s="10">
        <f t="shared" ca="1" si="116"/>
        <v>51.930075900754581</v>
      </c>
      <c r="Z296" s="10">
        <f t="shared" ca="1" si="117"/>
        <v>75.305763789627235</v>
      </c>
      <c r="AA296" s="10">
        <f t="shared" ca="1" si="118"/>
        <v>9.7277958761750369</v>
      </c>
    </row>
    <row r="297" spans="1:27">
      <c r="A297" s="6">
        <f ca="1">LN((RAND()^(-Results!$E$4))-1)</f>
        <v>-1.3535449883387103</v>
      </c>
      <c r="B297" s="6">
        <f ca="1">LN((RAND()^(-Results!$E$4))-1)</f>
        <v>1.1862689513726161</v>
      </c>
      <c r="C297" s="6">
        <f ca="1">LN((RAND()^(-Results!$E$4))-1)</f>
        <v>3.6237892238782652</v>
      </c>
      <c r="D297" s="6">
        <f ca="1">LN((RAND()^(-Results!$E$4))-1)</f>
        <v>-1.1015333968293577</v>
      </c>
      <c r="E297" s="6">
        <f ca="1">LN((RAND()^(-Results!$E$4))-1)</f>
        <v>3.11806995044557</v>
      </c>
      <c r="F297" s="6">
        <f ca="1">LN((RAND()^(-Results!$E$4))-1)</f>
        <v>2.5731264292771874</v>
      </c>
      <c r="G297" s="6">
        <f ca="1">LN((RAND()^(-Results!$E$4))-1)</f>
        <v>0.7882933561463602</v>
      </c>
      <c r="H297" s="6">
        <f t="shared" ca="1" si="112"/>
        <v>-1.6672476070602382</v>
      </c>
      <c r="I297" s="10">
        <f ca="1">SUMPRODUCT(J297:O297,Results!B$12:G$12)+Results!$E$5*H297</f>
        <v>-8.5782692597576631</v>
      </c>
      <c r="J297" s="10">
        <f ca="1">SUMPRODUCT($A297:$F297,Results!$B$15:$G$15)</f>
        <v>8.8970575431219192</v>
      </c>
      <c r="K297" s="10">
        <f ca="1">SUMPRODUCT($A297:$F297,Results!$B$16:$G$16)</f>
        <v>17.039612817876254</v>
      </c>
      <c r="L297" s="10">
        <f ca="1">SUMPRODUCT($A297:$F297,Results!$B$17:$G$17)</f>
        <v>-4.0250638041455584</v>
      </c>
      <c r="M297" s="10">
        <f ca="1">SUMPRODUCT($A297:$F297,Results!$B$18:$G$18)</f>
        <v>7.0179081167318351</v>
      </c>
      <c r="N297" s="10">
        <f ca="1">SUMPRODUCT($A297:$F297,Results!$B$19:$G$19)</f>
        <v>4.6113994183155205E-2</v>
      </c>
      <c r="O297" s="10">
        <f ca="1">SUMPRODUCT($A297:$F297,Results!$B$20:$G$20)</f>
        <v>-3.1077422526900618</v>
      </c>
      <c r="P297" s="10" cm="1">
        <f t="array" aca="1" ref="P297" ca="1">SUMPRODUCT(J297:O297,TRANSPOSE(BL$20:BL$25))+$AD$20-$BL$27</f>
        <v>4.1258408087522866</v>
      </c>
      <c r="Q297" s="10" cm="1">
        <f t="array" aca="1" ref="Q297" ca="1">SUMPRODUCT(J297:O297,TRANSPOSE(ES$20:ES$25))+$AD$20-$ES$27</f>
        <v>2.3070602426917457</v>
      </c>
      <c r="R297" s="10">
        <f ca="1">I297-Results!$E$5*H297</f>
        <v>1.4252163826037663</v>
      </c>
      <c r="S297" s="10" cm="1">
        <f t="array" aca="1" ref="S297" ca="1">SUMPRODUCT(J297:O297,TRANSPOSE(AR$28:AR$33))+$AD$20-$AC$26</f>
        <v>11.705930644857277</v>
      </c>
      <c r="T297" s="10">
        <f ca="1">SUMPRODUCT(J297:O297,Results!K$9:P$9)</f>
        <v>1.9885855090605666</v>
      </c>
      <c r="U297" s="10">
        <f ca="1">SUMPRODUCT(J297:O297,Results!K$9:P$9)+$AD$20-$AC$31</f>
        <v>2.0916019139463859</v>
      </c>
      <c r="V297" s="10">
        <f t="shared" ca="1" si="113"/>
        <v>-12.70411006850995</v>
      </c>
      <c r="W297" s="10">
        <f t="shared" ca="1" si="114"/>
        <v>-10.885329502449409</v>
      </c>
      <c r="X297" s="10">
        <f t="shared" ca="1" si="115"/>
        <v>-10.003485642361429</v>
      </c>
      <c r="Y297" s="10">
        <f t="shared" ca="1" si="116"/>
        <v>-20.28419990461494</v>
      </c>
      <c r="Z297" s="10">
        <f t="shared" ca="1" si="117"/>
        <v>-19.650740854046731</v>
      </c>
      <c r="AA297" s="10">
        <f t="shared" ca="1" si="118"/>
        <v>-10.669871173704049</v>
      </c>
    </row>
    <row r="298" spans="1:27">
      <c r="A298" s="6">
        <f ca="1">LN((RAND()^(-Results!$E$4))-1)</f>
        <v>-2.3184785106106656</v>
      </c>
      <c r="B298" s="6">
        <f ca="1">LN((RAND()^(-Results!$E$4))-1)</f>
        <v>2.9896481504211336</v>
      </c>
      <c r="C298" s="6">
        <f ca="1">LN((RAND()^(-Results!$E$4))-1)</f>
        <v>0.81619831137802923</v>
      </c>
      <c r="D298" s="6">
        <f ca="1">LN((RAND()^(-Results!$E$4))-1)</f>
        <v>3.0857827689645791</v>
      </c>
      <c r="E298" s="6">
        <f ca="1">LN((RAND()^(-Results!$E$4))-1)</f>
        <v>1.594654013383038</v>
      </c>
      <c r="F298" s="6">
        <f ca="1">LN((RAND()^(-Results!$E$4))-1)</f>
        <v>3.3424873588686452</v>
      </c>
      <c r="G298" s="6">
        <f ca="1">LN((RAND()^(-Results!$E$4))-1)</f>
        <v>4.831867572393568</v>
      </c>
      <c r="H298" s="6">
        <f t="shared" ca="1" si="112"/>
        <v>2.3763266091869695</v>
      </c>
      <c r="I298" s="10">
        <f ca="1">SUMPRODUCT(J298:O298,Results!B$12:G$12)+Results!$E$5*H298</f>
        <v>-1.601775783009856</v>
      </c>
      <c r="J298" s="10">
        <f ca="1">SUMPRODUCT($A298:$F298,Results!$B$15:$G$15)</f>
        <v>-1.407722489045619</v>
      </c>
      <c r="K298" s="10">
        <f ca="1">SUMPRODUCT($A298:$F298,Results!$B$16:$G$16)</f>
        <v>4.3258329239686386</v>
      </c>
      <c r="L298" s="10">
        <f ca="1">SUMPRODUCT($A298:$F298,Results!$B$17:$G$17)</f>
        <v>-0.562615216358616</v>
      </c>
      <c r="M298" s="10">
        <f ca="1">SUMPRODUCT($A298:$F298,Results!$B$18:$G$18)</f>
        <v>-0.13444653420852221</v>
      </c>
      <c r="N298" s="10">
        <f ca="1">SUMPRODUCT($A298:$F298,Results!$B$19:$G$19)</f>
        <v>-8.0719135991211317</v>
      </c>
      <c r="O298" s="10">
        <f ca="1">SUMPRODUCT($A298:$F298,Results!$B$20:$G$20)</f>
        <v>12.031409137298166</v>
      </c>
      <c r="P298" s="10" cm="1">
        <f t="array" aca="1" ref="P298" ca="1">SUMPRODUCT(J298:O298,TRANSPOSE(BL$20:BL$25))+$AD$20-$BL$27</f>
        <v>-13.060636078617195</v>
      </c>
      <c r="Q298" s="10" cm="1">
        <f t="array" aca="1" ref="Q298" ca="1">SUMPRODUCT(J298:O298,TRANSPOSE(ES$20:ES$25))+$AD$20-$ES$27</f>
        <v>-16.044966318813326</v>
      </c>
      <c r="R298" s="10">
        <f ca="1">I298-Results!$E$5*H298</f>
        <v>-15.859735438131672</v>
      </c>
      <c r="S298" s="10" cm="1">
        <f t="array" aca="1" ref="S298" ca="1">SUMPRODUCT(J298:O298,TRANSPOSE(AR$28:AR$33))+$AD$20-$AC$26</f>
        <v>-3.5575052242250411</v>
      </c>
      <c r="T298" s="10">
        <f ca="1">SUMPRODUCT(J298:O298,Results!K$9:P$9)</f>
        <v>-16.481332142398017</v>
      </c>
      <c r="U298" s="10">
        <f ca="1">SUMPRODUCT(J298:O298,Results!K$9:P$9)+$AD$20-$AC$31</f>
        <v>-16.378315737512196</v>
      </c>
      <c r="V298" s="10">
        <f t="shared" ca="1" si="113"/>
        <v>11.458860295607339</v>
      </c>
      <c r="W298" s="10">
        <f t="shared" ca="1" si="114"/>
        <v>14.44319053580347</v>
      </c>
      <c r="X298" s="10">
        <f t="shared" ca="1" si="115"/>
        <v>14.257959655121816</v>
      </c>
      <c r="Y298" s="10">
        <f t="shared" ca="1" si="116"/>
        <v>1.9557294412151851</v>
      </c>
      <c r="Z298" s="10">
        <f t="shared" ca="1" si="117"/>
        <v>-12.674247377298926</v>
      </c>
      <c r="AA298" s="10">
        <f t="shared" ca="1" si="118"/>
        <v>14.77653995450234</v>
      </c>
    </row>
    <row r="299" spans="1:27">
      <c r="A299" s="6">
        <f ca="1">LN((RAND()^(-Results!$E$4))-1)</f>
        <v>0.68931426789819938</v>
      </c>
      <c r="B299" s="6">
        <f ca="1">LN((RAND()^(-Results!$E$4))-1)</f>
        <v>6.1056539016592053</v>
      </c>
      <c r="C299" s="6">
        <f ca="1">LN((RAND()^(-Results!$E$4))-1)</f>
        <v>3.0168052921262665</v>
      </c>
      <c r="D299" s="6">
        <f ca="1">LN((RAND()^(-Results!$E$4))-1)</f>
        <v>15.892664798061027</v>
      </c>
      <c r="E299" s="6">
        <f ca="1">LN((RAND()^(-Results!$E$4))-1)</f>
        <v>4.2048023814700546</v>
      </c>
      <c r="F299" s="6">
        <f ca="1">LN((RAND()^(-Results!$E$4))-1)</f>
        <v>1.5903771050932101</v>
      </c>
      <c r="G299" s="6">
        <f ca="1">LN((RAND()^(-Results!$E$4))-1)</f>
        <v>14.489430220138759</v>
      </c>
      <c r="H299" s="6">
        <f t="shared" ca="1" si="112"/>
        <v>12.033889256932161</v>
      </c>
      <c r="I299" s="10">
        <f ca="1">SUMPRODUCT(J299:O299,Results!B$12:G$12)+Results!$E$5*H299</f>
        <v>35.322638964947018</v>
      </c>
      <c r="J299" s="10">
        <f ca="1">SUMPRODUCT($A299:$F299,Results!$B$15:$G$15)</f>
        <v>-8.7816830766903973</v>
      </c>
      <c r="K299" s="10">
        <f ca="1">SUMPRODUCT($A299:$F299,Results!$B$16:$G$16)</f>
        <v>-10.447751429961322</v>
      </c>
      <c r="L299" s="10">
        <f ca="1">SUMPRODUCT($A299:$F299,Results!$B$17:$G$17)</f>
        <v>17.490992019021395</v>
      </c>
      <c r="M299" s="10">
        <f ca="1">SUMPRODUCT($A299:$F299,Results!$B$18:$G$18)</f>
        <v>-16.358526842337771</v>
      </c>
      <c r="N299" s="10">
        <f ca="1">SUMPRODUCT($A299:$F299,Results!$B$19:$G$19)</f>
        <v>-4.0214081246455313</v>
      </c>
      <c r="O299" s="10">
        <f ca="1">SUMPRODUCT($A299:$F299,Results!$B$20:$G$20)</f>
        <v>58.262387107681967</v>
      </c>
      <c r="P299" s="10" cm="1">
        <f t="array" aca="1" ref="P299" ca="1">SUMPRODUCT(J299:O299,TRANSPOSE(BL$20:BL$25))+$AD$20-$BL$27</f>
        <v>-36.583982177858424</v>
      </c>
      <c r="Q299" s="10" cm="1">
        <f t="array" aca="1" ref="Q299" ca="1">SUMPRODUCT(J299:O299,TRANSPOSE(ES$20:ES$25))+$AD$20-$ES$27</f>
        <v>-37.988408292865792</v>
      </c>
      <c r="R299" s="10">
        <f ca="1">I299-Results!$E$5*H299</f>
        <v>-36.880696576645946</v>
      </c>
      <c r="S299" s="10" cm="1">
        <f t="array" aca="1" ref="S299" ca="1">SUMPRODUCT(J299:O299,TRANSPOSE(AR$28:AR$33))+$AD$20-$AC$26</f>
        <v>-32.683979002640925</v>
      </c>
      <c r="T299" s="10">
        <f ca="1">SUMPRODUCT(J299:O299,Results!K$9:P$9)</f>
        <v>-39.165121899752009</v>
      </c>
      <c r="U299" s="10">
        <f ca="1">SUMPRODUCT(J299:O299,Results!K$9:P$9)+$AD$20-$AC$31</f>
        <v>-39.062105494866188</v>
      </c>
      <c r="V299" s="10">
        <f t="shared" ca="1" si="113"/>
        <v>71.906621142805449</v>
      </c>
      <c r="W299" s="10">
        <f t="shared" ca="1" si="114"/>
        <v>73.311047257812817</v>
      </c>
      <c r="X299" s="10">
        <f t="shared" ca="1" si="115"/>
        <v>72.203335541592963</v>
      </c>
      <c r="Y299" s="10">
        <f t="shared" ca="1" si="116"/>
        <v>68.006617967587943</v>
      </c>
      <c r="Z299" s="10">
        <f t="shared" ca="1" si="117"/>
        <v>24.250167370657948</v>
      </c>
      <c r="AA299" s="10">
        <f t="shared" ca="1" si="118"/>
        <v>74.384744459813206</v>
      </c>
    </row>
    <row r="300" spans="1:27">
      <c r="A300" s="6">
        <f ca="1">LN((RAND()^(-Results!$E$4))-1)</f>
        <v>-0.34820264383463939</v>
      </c>
      <c r="B300" s="6">
        <f ca="1">LN((RAND()^(-Results!$E$4))-1)</f>
        <v>9.5565550531691379</v>
      </c>
      <c r="C300" s="6">
        <f ca="1">LN((RAND()^(-Results!$E$4))-1)</f>
        <v>4.890627373273146</v>
      </c>
      <c r="D300" s="6">
        <f ca="1">LN((RAND()^(-Results!$E$4))-1)</f>
        <v>4.4036319542377429</v>
      </c>
      <c r="E300" s="6">
        <f ca="1">LN((RAND()^(-Results!$E$4))-1)</f>
        <v>12.403999853517444</v>
      </c>
      <c r="F300" s="6">
        <f ca="1">LN((RAND()^(-Results!$E$4))-1)</f>
        <v>2.851991013548496</v>
      </c>
      <c r="G300" s="6">
        <f ca="1">LN((RAND()^(-Results!$E$4))-1)</f>
        <v>-0.43579980364107368</v>
      </c>
      <c r="H300" s="6">
        <f t="shared" ca="1" si="112"/>
        <v>-2.8913407668476721</v>
      </c>
      <c r="I300" s="10">
        <f ca="1">SUMPRODUCT(J300:O300,Results!B$12:G$12)+Results!$E$5*H300</f>
        <v>7.0885106959585755</v>
      </c>
      <c r="J300" s="10">
        <f ca="1">SUMPRODUCT($A300:$F300,Results!$B$15:$G$15)</f>
        <v>17.870766648281339</v>
      </c>
      <c r="K300" s="10">
        <f ca="1">SUMPRODUCT($A300:$F300,Results!$B$16:$G$16)</f>
        <v>22.344863814379607</v>
      </c>
      <c r="L300" s="10">
        <f ca="1">SUMPRODUCT($A300:$F300,Results!$B$17:$G$17)</f>
        <v>10.593795151573888</v>
      </c>
      <c r="M300" s="10">
        <f ca="1">SUMPRODUCT($A300:$F300,Results!$B$18:$G$18)</f>
        <v>11.909814384459439</v>
      </c>
      <c r="N300" s="10">
        <f ca="1">SUMPRODUCT($A300:$F300,Results!$B$19:$G$19)</f>
        <v>-11.026102368139956</v>
      </c>
      <c r="O300" s="10">
        <f ca="1">SUMPRODUCT($A300:$F300,Results!$B$20:$G$20)</f>
        <v>0.64168267934056789</v>
      </c>
      <c r="P300" s="10" cm="1">
        <f t="array" aca="1" ref="P300" ca="1">SUMPRODUCT(J300:O300,TRANSPOSE(BL$20:BL$25))+$AD$20-$BL$27</f>
        <v>31.779039824616945</v>
      </c>
      <c r="Q300" s="10" cm="1">
        <f t="array" aca="1" ref="Q300" ca="1">SUMPRODUCT(J300:O300,TRANSPOSE(ES$20:ES$25))+$AD$20-$ES$27</f>
        <v>27.818648059212819</v>
      </c>
      <c r="R300" s="10">
        <f ca="1">I300-Results!$E$5*H300</f>
        <v>24.436555297044606</v>
      </c>
      <c r="S300" s="10" cm="1">
        <f t="array" aca="1" ref="S300" ca="1">SUMPRODUCT(J300:O300,TRANSPOSE(AR$28:AR$33))+$AD$20-$AC$26</f>
        <v>40.544179132585938</v>
      </c>
      <c r="T300" s="10">
        <f ca="1">SUMPRODUCT(J300:O300,Results!K$9:P$9)</f>
        <v>25.508784145204228</v>
      </c>
      <c r="U300" s="10">
        <f ca="1">SUMPRODUCT(J300:O300,Results!K$9:P$9)+$AD$20-$AC$31</f>
        <v>25.611800550090052</v>
      </c>
      <c r="V300" s="10">
        <f t="shared" ref="V300:V363" ca="1" si="119">I300-P300</f>
        <v>-24.690529128658369</v>
      </c>
      <c r="W300" s="10">
        <f t="shared" ca="1" si="114"/>
        <v>-20.730137363254244</v>
      </c>
      <c r="X300" s="10">
        <f t="shared" ca="1" si="115"/>
        <v>-17.348044601086031</v>
      </c>
      <c r="Y300" s="10">
        <f t="shared" ca="1" si="116"/>
        <v>-33.455668436627363</v>
      </c>
      <c r="Z300" s="10">
        <f t="shared" ca="1" si="117"/>
        <v>-3.9839608983304942</v>
      </c>
      <c r="AA300" s="10">
        <f t="shared" ca="1" si="118"/>
        <v>-18.523289854131477</v>
      </c>
    </row>
    <row r="301" spans="1:27">
      <c r="A301" s="6">
        <f ca="1">LN((RAND()^(-Results!$E$4))-1)</f>
        <v>3.2814184471194656E-2</v>
      </c>
      <c r="B301" s="6">
        <f ca="1">LN((RAND()^(-Results!$E$4))-1)</f>
        <v>2.0218630773784909</v>
      </c>
      <c r="C301" s="6">
        <f ca="1">LN((RAND()^(-Results!$E$4))-1)</f>
        <v>0.78400891900772562</v>
      </c>
      <c r="D301" s="6">
        <f ca="1">LN((RAND()^(-Results!$E$4))-1)</f>
        <v>0.41170134944106435</v>
      </c>
      <c r="E301" s="6">
        <f ca="1">LN((RAND()^(-Results!$E$4))-1)</f>
        <v>2.0543108473719225</v>
      </c>
      <c r="F301" s="6">
        <f ca="1">LN((RAND()^(-Results!$E$4))-1)</f>
        <v>-2.792249176438057</v>
      </c>
      <c r="G301" s="6">
        <f ca="1">LN((RAND()^(-Results!$E$4))-1)</f>
        <v>7.1149046091572048</v>
      </c>
      <c r="H301" s="6">
        <f t="shared" ca="1" si="112"/>
        <v>4.6593636459506058</v>
      </c>
      <c r="I301" s="10">
        <f ca="1">SUMPRODUCT(J301:O301,Results!B$12:G$12)+Results!$E$5*H301</f>
        <v>46.113415186934141</v>
      </c>
      <c r="J301" s="10">
        <f ca="1">SUMPRODUCT($A301:$F301,Results!$B$15:$G$15)</f>
        <v>4.7351074239222761</v>
      </c>
      <c r="K301" s="10">
        <f ca="1">SUMPRODUCT($A301:$F301,Results!$B$16:$G$16)</f>
        <v>-12.767126555945003</v>
      </c>
      <c r="L301" s="10">
        <f ca="1">SUMPRODUCT($A301:$F301,Results!$B$17:$G$17)</f>
        <v>6.4666360708521164</v>
      </c>
      <c r="M301" s="10">
        <f ca="1">SUMPRODUCT($A301:$F301,Results!$B$18:$G$18)</f>
        <v>3.214619496603111</v>
      </c>
      <c r="N301" s="10">
        <f ca="1">SUMPRODUCT($A301:$F301,Results!$B$19:$G$19)</f>
        <v>-6.3895537530304951</v>
      </c>
      <c r="O301" s="10">
        <f ca="1">SUMPRODUCT($A301:$F301,Results!$B$20:$G$20)</f>
        <v>-3.7849110201080922</v>
      </c>
      <c r="P301" s="10" cm="1">
        <f t="array" aca="1" ref="P301" ca="1">SUMPRODUCT(J301:O301,TRANSPOSE(BL$20:BL$25))+$AD$20-$BL$27</f>
        <v>18.548996719040048</v>
      </c>
      <c r="Q301" s="10" cm="1">
        <f t="array" aca="1" ref="Q301" ca="1">SUMPRODUCT(J301:O301,TRANSPOSE(ES$20:ES$25))+$AD$20-$ES$27</f>
        <v>19.303851634492812</v>
      </c>
      <c r="R301" s="10">
        <f ca="1">I301-Results!$E$5*H301</f>
        <v>18.157233311230506</v>
      </c>
      <c r="S301" s="10" cm="1">
        <f t="array" aca="1" ref="S301" ca="1">SUMPRODUCT(J301:O301,TRANSPOSE(AR$28:AR$33))+$AD$20-$AC$26</f>
        <v>18.165919148367855</v>
      </c>
      <c r="T301" s="10">
        <f ca="1">SUMPRODUCT(J301:O301,Results!K$9:P$9)</f>
        <v>18.964294346677804</v>
      </c>
      <c r="U301" s="10">
        <f ca="1">SUMPRODUCT(J301:O301,Results!K$9:P$9)+$AD$20-$AC$31</f>
        <v>19.067310751563625</v>
      </c>
      <c r="V301" s="10">
        <f t="shared" ca="1" si="119"/>
        <v>27.564418467894093</v>
      </c>
      <c r="W301" s="10">
        <f t="shared" ca="1" si="114"/>
        <v>26.809563552441329</v>
      </c>
      <c r="X301" s="10">
        <f t="shared" ca="1" si="115"/>
        <v>27.956181875703635</v>
      </c>
      <c r="Y301" s="10">
        <f t="shared" ca="1" si="116"/>
        <v>27.947496038566285</v>
      </c>
      <c r="Z301" s="10">
        <f t="shared" ca="1" si="117"/>
        <v>35.040943592645071</v>
      </c>
      <c r="AA301" s="10">
        <f t="shared" ca="1" si="118"/>
        <v>27.046104435370516</v>
      </c>
    </row>
    <row r="302" spans="1:27">
      <c r="A302" s="6">
        <f ca="1">LN((RAND()^(-Results!$E$4))-1)</f>
        <v>5.9495868519962576</v>
      </c>
      <c r="B302" s="6">
        <f ca="1">LN((RAND()^(-Results!$E$4))-1)</f>
        <v>1.9729244599694309</v>
      </c>
      <c r="C302" s="6">
        <f ca="1">LN((RAND()^(-Results!$E$4))-1)</f>
        <v>1.2830926763636872</v>
      </c>
      <c r="D302" s="6">
        <f ca="1">LN((RAND()^(-Results!$E$4))-1)</f>
        <v>4.6417780361210319</v>
      </c>
      <c r="E302" s="6">
        <f ca="1">LN((RAND()^(-Results!$E$4))-1)</f>
        <v>5.0594281825421339</v>
      </c>
      <c r="F302" s="6">
        <f ca="1">LN((RAND()^(-Results!$E$4))-1)</f>
        <v>1.6692243475236401</v>
      </c>
      <c r="G302" s="6">
        <f ca="1">LN((RAND()^(-Results!$E$4))-1)</f>
        <v>3.6420756136632724</v>
      </c>
      <c r="H302" s="6">
        <f t="shared" ca="1" si="112"/>
        <v>1.1865346504566738</v>
      </c>
      <c r="I302" s="10">
        <f ca="1">SUMPRODUCT(J302:O302,Results!B$12:G$12)+Results!$E$5*H302</f>
        <v>16.45832306855911</v>
      </c>
      <c r="J302" s="10">
        <f ca="1">SUMPRODUCT($A302:$F302,Results!$B$15:$G$15)</f>
        <v>6.4676475873108705</v>
      </c>
      <c r="K302" s="10">
        <f ca="1">SUMPRODUCT($A302:$F302,Results!$B$16:$G$16)</f>
        <v>30.989915140116242</v>
      </c>
      <c r="L302" s="10">
        <f ca="1">SUMPRODUCT($A302:$F302,Results!$B$17:$G$17)</f>
        <v>9.5152349441254618</v>
      </c>
      <c r="M302" s="10">
        <f ca="1">SUMPRODUCT($A302:$F302,Results!$B$18:$G$18)</f>
        <v>-4.4236923532175041</v>
      </c>
      <c r="N302" s="10">
        <f ca="1">SUMPRODUCT($A302:$F302,Results!$B$19:$G$19)</f>
        <v>14.718581937102707</v>
      </c>
      <c r="O302" s="10">
        <f ca="1">SUMPRODUCT($A302:$F302,Results!$B$20:$G$20)</f>
        <v>9.8146719271356027</v>
      </c>
      <c r="P302" s="10" cm="1">
        <f t="array" aca="1" ref="P302" ca="1">SUMPRODUCT(J302:O302,TRANSPOSE(BL$20:BL$25))+$AD$20-$BL$27</f>
        <v>7.3974179819448622</v>
      </c>
      <c r="Q302" s="10" cm="1">
        <f t="array" aca="1" ref="Q302" ca="1">SUMPRODUCT(J302:O302,TRANSPOSE(ES$20:ES$25))+$AD$20-$ES$27</f>
        <v>9.1092587077260845</v>
      </c>
      <c r="R302" s="10">
        <f ca="1">I302-Results!$E$5*H302</f>
        <v>9.3391151658190665</v>
      </c>
      <c r="S302" s="10" cm="1">
        <f t="array" aca="1" ref="S302" ca="1">SUMPRODUCT(J302:O302,TRANSPOSE(AR$28:AR$33))+$AD$20-$AC$26</f>
        <v>-1.8254647127790324</v>
      </c>
      <c r="T302" s="10">
        <f ca="1">SUMPRODUCT(J302:O302,Results!K$9:P$9)</f>
        <v>8.8032253779432068</v>
      </c>
      <c r="U302" s="10">
        <f ca="1">SUMPRODUCT(J302:O302,Results!K$9:P$9)+$AD$20-$AC$31</f>
        <v>8.9062417828290261</v>
      </c>
      <c r="V302" s="10">
        <f t="shared" ca="1" si="119"/>
        <v>9.0609050866142482</v>
      </c>
      <c r="W302" s="10">
        <f t="shared" ca="1" si="114"/>
        <v>7.3490643608330259</v>
      </c>
      <c r="X302" s="10">
        <f t="shared" ca="1" si="115"/>
        <v>7.1192079027400439</v>
      </c>
      <c r="Y302" s="10">
        <f t="shared" ca="1" si="116"/>
        <v>18.283787781338141</v>
      </c>
      <c r="Z302" s="10">
        <f t="shared" ca="1" si="117"/>
        <v>5.3858514742700407</v>
      </c>
      <c r="AA302" s="10">
        <f t="shared" ca="1" si="118"/>
        <v>7.5520812857300843</v>
      </c>
    </row>
    <row r="303" spans="1:27">
      <c r="A303" s="6">
        <f ca="1">LN((RAND()^(-Results!$E$4))-1)</f>
        <v>-0.49210998021403368</v>
      </c>
      <c r="B303" s="6">
        <f ca="1">LN((RAND()^(-Results!$E$4))-1)</f>
        <v>2.0329267027365883</v>
      </c>
      <c r="C303" s="6">
        <f ca="1">LN((RAND()^(-Results!$E$4))-1)</f>
        <v>7.3644803118675055</v>
      </c>
      <c r="D303" s="6">
        <f ca="1">LN((RAND()^(-Results!$E$4))-1)</f>
        <v>-4.3505675680568498E-2</v>
      </c>
      <c r="E303" s="6">
        <f ca="1">LN((RAND()^(-Results!$E$4))-1)</f>
        <v>2.7779922100522585</v>
      </c>
      <c r="F303" s="6">
        <f ca="1">LN((RAND()^(-Results!$E$4))-1)</f>
        <v>2.4977541401027752</v>
      </c>
      <c r="G303" s="6">
        <f ca="1">LN((RAND()^(-Results!$E$4))-1)</f>
        <v>-0.82599472716034317</v>
      </c>
      <c r="H303" s="6">
        <f t="shared" ca="1" si="112"/>
        <v>-3.2815356903669417</v>
      </c>
      <c r="I303" s="10">
        <f ca="1">SUMPRODUCT(J303:O303,Results!B$12:G$12)+Results!$E$5*H303</f>
        <v>-6.5803358221748915</v>
      </c>
      <c r="J303" s="10">
        <f ca="1">SUMPRODUCT($A303:$F303,Results!$B$15:$G$15)</f>
        <v>20.44159872344493</v>
      </c>
      <c r="K303" s="10">
        <f ca="1">SUMPRODUCT($A303:$F303,Results!$B$16:$G$16)</f>
        <v>19.45475634311844</v>
      </c>
      <c r="L303" s="10">
        <f ca="1">SUMPRODUCT($A303:$F303,Results!$B$17:$G$17)</f>
        <v>0.54846794914298247</v>
      </c>
      <c r="M303" s="10">
        <f ca="1">SUMPRODUCT($A303:$F303,Results!$B$18:$G$18)</f>
        <v>8.0461930378205917</v>
      </c>
      <c r="N303" s="10">
        <f ca="1">SUMPRODUCT($A303:$F303,Results!$B$19:$G$19)</f>
        <v>-3.9845026538431951</v>
      </c>
      <c r="O303" s="10">
        <f ca="1">SUMPRODUCT($A303:$F303,Results!$B$20:$G$20)</f>
        <v>3.8871990252769617</v>
      </c>
      <c r="P303" s="10" cm="1">
        <f t="array" aca="1" ref="P303" ca="1">SUMPRODUCT(J303:O303,TRANSPOSE(BL$20:BL$25))+$AD$20-$BL$27</f>
        <v>15.238954324212386</v>
      </c>
      <c r="Q303" s="10" cm="1">
        <f t="array" aca="1" ref="Q303" ca="1">SUMPRODUCT(J303:O303,TRANSPOSE(ES$20:ES$25))+$AD$20-$ES$27</f>
        <v>14.211152841690311</v>
      </c>
      <c r="R303" s="10">
        <f ca="1">I303-Results!$E$5*H303</f>
        <v>13.108878320026758</v>
      </c>
      <c r="S303" s="10" cm="1">
        <f t="array" aca="1" ref="S303" ca="1">SUMPRODUCT(J303:O303,TRANSPOSE(AR$28:AR$33))+$AD$20-$AC$26</f>
        <v>23.620105808001881</v>
      </c>
      <c r="T303" s="10">
        <f ca="1">SUMPRODUCT(J303:O303,Results!K$9:P$9)</f>
        <v>14.031489216666223</v>
      </c>
      <c r="U303" s="10">
        <f ca="1">SUMPRODUCT(J303:O303,Results!K$9:P$9)+$AD$20-$AC$31</f>
        <v>14.134505621552043</v>
      </c>
      <c r="V303" s="10">
        <f t="shared" ca="1" si="119"/>
        <v>-21.819290146387278</v>
      </c>
      <c r="W303" s="10">
        <f t="shared" ca="1" si="114"/>
        <v>-20.791488663865202</v>
      </c>
      <c r="X303" s="10">
        <f t="shared" ca="1" si="115"/>
        <v>-19.689214142201649</v>
      </c>
      <c r="Y303" s="10">
        <f t="shared" ca="1" si="116"/>
        <v>-30.200441630176773</v>
      </c>
      <c r="Z303" s="10">
        <f t="shared" ca="1" si="117"/>
        <v>-17.652807416463961</v>
      </c>
      <c r="AA303" s="10">
        <f t="shared" ca="1" si="118"/>
        <v>-20.714841443726932</v>
      </c>
    </row>
    <row r="304" spans="1:27">
      <c r="A304" s="6">
        <f ca="1">LN((RAND()^(-Results!$E$4))-1)</f>
        <v>0.93405179102718905</v>
      </c>
      <c r="B304" s="6">
        <f ca="1">LN((RAND()^(-Results!$E$4))-1)</f>
        <v>7.2801348387381299</v>
      </c>
      <c r="C304" s="6">
        <f ca="1">LN((RAND()^(-Results!$E$4))-1)</f>
        <v>-0.64214367983941945</v>
      </c>
      <c r="D304" s="6">
        <f ca="1">LN((RAND()^(-Results!$E$4))-1)</f>
        <v>2.4079690679639407</v>
      </c>
      <c r="E304" s="6">
        <f ca="1">LN((RAND()^(-Results!$E$4))-1)</f>
        <v>1.7245443905959374</v>
      </c>
      <c r="F304" s="6">
        <f ca="1">LN((RAND()^(-Results!$E$4))-1)</f>
        <v>-0.16732944153294804</v>
      </c>
      <c r="G304" s="6">
        <f ca="1">LN((RAND()^(-Results!$E$4))-1)</f>
        <v>3.2809844491623532</v>
      </c>
      <c r="H304" s="6">
        <f t="shared" ca="1" si="112"/>
        <v>0.82544348595575467</v>
      </c>
      <c r="I304" s="10">
        <f ca="1">SUMPRODUCT(J304:O304,Results!B$12:G$12)+Results!$E$5*H304</f>
        <v>43.503963209401213</v>
      </c>
      <c r="J304" s="10">
        <f ca="1">SUMPRODUCT($A304:$F304,Results!$B$15:$G$15)</f>
        <v>14.339571548165507</v>
      </c>
      <c r="K304" s="10">
        <f ca="1">SUMPRODUCT($A304:$F304,Results!$B$16:$G$16)</f>
        <v>-6.2522714397476937</v>
      </c>
      <c r="L304" s="10">
        <f ca="1">SUMPRODUCT($A304:$F304,Results!$B$17:$G$17)</f>
        <v>14.921775207189638</v>
      </c>
      <c r="M304" s="10">
        <f ca="1">SUMPRODUCT($A304:$F304,Results!$B$18:$G$18)</f>
        <v>4.2933669671613979</v>
      </c>
      <c r="N304" s="10">
        <f ca="1">SUMPRODUCT($A304:$F304,Results!$B$19:$G$19)</f>
        <v>-26.196967753228936</v>
      </c>
      <c r="O304" s="10">
        <f ca="1">SUMPRODUCT($A304:$F304,Results!$B$20:$G$20)</f>
        <v>-2.1389061382138754</v>
      </c>
      <c r="P304" s="10" cm="1">
        <f t="array" aca="1" ref="P304" ca="1">SUMPRODUCT(J304:O304,TRANSPOSE(BL$20:BL$25))+$AD$20-$BL$27</f>
        <v>40.333296803043872</v>
      </c>
      <c r="Q304" s="10" cm="1">
        <f t="array" aca="1" ref="Q304" ca="1">SUMPRODUCT(J304:O304,TRANSPOSE(ES$20:ES$25))+$AD$20-$ES$27</f>
        <v>39.629720923155332</v>
      </c>
      <c r="R304" s="10">
        <f ca="1">I304-Results!$E$5*H304</f>
        <v>38.551302293666687</v>
      </c>
      <c r="S304" s="10" cm="1">
        <f t="array" aca="1" ref="S304" ca="1">SUMPRODUCT(J304:O304,TRANSPOSE(AR$28:AR$33))+$AD$20-$AC$26</f>
        <v>42.01832827266535</v>
      </c>
      <c r="T304" s="10">
        <f ca="1">SUMPRODUCT(J304:O304,Results!K$9:P$9)</f>
        <v>39.11934540026602</v>
      </c>
      <c r="U304" s="10">
        <f ca="1">SUMPRODUCT(J304:O304,Results!K$9:P$9)+$AD$20-$AC$31</f>
        <v>39.222361805151841</v>
      </c>
      <c r="V304" s="10">
        <f t="shared" ca="1" si="119"/>
        <v>3.1706664063573413</v>
      </c>
      <c r="W304" s="10">
        <f t="shared" ca="1" si="114"/>
        <v>3.874242286245881</v>
      </c>
      <c r="X304" s="10">
        <f t="shared" ca="1" si="115"/>
        <v>4.9526609157345263</v>
      </c>
      <c r="Y304" s="10">
        <f t="shared" ca="1" si="116"/>
        <v>1.4856349367358632</v>
      </c>
      <c r="Z304" s="10">
        <f t="shared" ca="1" si="117"/>
        <v>32.431491615112144</v>
      </c>
      <c r="AA304" s="10">
        <f t="shared" ca="1" si="118"/>
        <v>4.281601404249372</v>
      </c>
    </row>
    <row r="305" spans="1:27">
      <c r="A305" s="6">
        <f ca="1">LN((RAND()^(-Results!$E$4))-1)</f>
        <v>-0.53144842378666712</v>
      </c>
      <c r="B305" s="6">
        <f ca="1">LN((RAND()^(-Results!$E$4))-1)</f>
        <v>4.0446819584249196</v>
      </c>
      <c r="C305" s="6">
        <f ca="1">LN((RAND()^(-Results!$E$4))-1)</f>
        <v>-1.9025979113897891</v>
      </c>
      <c r="D305" s="6">
        <f ca="1">LN((RAND()^(-Results!$E$4))-1)</f>
        <v>0.55273728569701885</v>
      </c>
      <c r="E305" s="6">
        <f ca="1">LN((RAND()^(-Results!$E$4))-1)</f>
        <v>3.677881950828537</v>
      </c>
      <c r="F305" s="6">
        <f ca="1">LN((RAND()^(-Results!$E$4))-1)</f>
        <v>6.3830609860354546</v>
      </c>
      <c r="G305" s="6">
        <f ca="1">LN((RAND()^(-Results!$E$4))-1)</f>
        <v>1.7564449906518711</v>
      </c>
      <c r="H305" s="6">
        <f t="shared" ca="1" si="112"/>
        <v>-0.69909597255472744</v>
      </c>
      <c r="I305" s="10">
        <f ca="1">SUMPRODUCT(J305:O305,Results!B$12:G$12)+Results!$E$5*H305</f>
        <v>-8.7185573795903348</v>
      </c>
      <c r="J305" s="10">
        <f ca="1">SUMPRODUCT($A305:$F305,Results!$B$15:$G$15)</f>
        <v>1.3734691065059268</v>
      </c>
      <c r="K305" s="10">
        <f ca="1">SUMPRODUCT($A305:$F305,Results!$B$16:$G$16)</f>
        <v>30.943218371775814</v>
      </c>
      <c r="L305" s="10">
        <f ca="1">SUMPRODUCT($A305:$F305,Results!$B$17:$G$17)</f>
        <v>-3.3080200320370956</v>
      </c>
      <c r="M305" s="10">
        <f ca="1">SUMPRODUCT($A305:$F305,Results!$B$18:$G$18)</f>
        <v>3.8240024471145277</v>
      </c>
      <c r="N305" s="10">
        <f ca="1">SUMPRODUCT($A305:$F305,Results!$B$19:$G$19)</f>
        <v>-4.8239965955968582</v>
      </c>
      <c r="O305" s="10">
        <f ca="1">SUMPRODUCT($A305:$F305,Results!$B$20:$G$20)</f>
        <v>-4.3884744226105106</v>
      </c>
      <c r="P305" s="10" cm="1">
        <f t="array" aca="1" ref="P305" ca="1">SUMPRODUCT(J305:O305,TRANSPOSE(BL$20:BL$25))+$AD$20-$BL$27</f>
        <v>-0.57469790796780984</v>
      </c>
      <c r="Q305" s="10" cm="1">
        <f t="array" aca="1" ref="Q305" ca="1">SUMPRODUCT(J305:O305,TRANSPOSE(ES$20:ES$25))+$AD$20-$ES$27</f>
        <v>-4.5545714711881171</v>
      </c>
      <c r="R305" s="10">
        <f ca="1">I305-Results!$E$5*H305</f>
        <v>-4.5239815442619697</v>
      </c>
      <c r="S305" s="10" cm="1">
        <f t="array" aca="1" ref="S305" ca="1">SUMPRODUCT(J305:O305,TRANSPOSE(AR$28:AR$33))+$AD$20-$AC$26</f>
        <v>6.4384844664598457</v>
      </c>
      <c r="T305" s="10">
        <f ca="1">SUMPRODUCT(J305:O305,Results!K$9:P$9)</f>
        <v>-5.1222645951658574</v>
      </c>
      <c r="U305" s="10">
        <f ca="1">SUMPRODUCT(J305:O305,Results!K$9:P$9)+$AD$20-$AC$31</f>
        <v>-5.0192481902800381</v>
      </c>
      <c r="V305" s="10">
        <f t="shared" ca="1" si="119"/>
        <v>-8.143859471622525</v>
      </c>
      <c r="W305" s="10">
        <f t="shared" ca="1" si="114"/>
        <v>-4.1639859084022177</v>
      </c>
      <c r="X305" s="10">
        <f t="shared" ca="1" si="115"/>
        <v>-4.1945758353283651</v>
      </c>
      <c r="Y305" s="10">
        <f t="shared" ca="1" si="116"/>
        <v>-15.157041846050181</v>
      </c>
      <c r="Z305" s="10">
        <f t="shared" ca="1" si="117"/>
        <v>-19.791028973879406</v>
      </c>
      <c r="AA305" s="10">
        <f t="shared" ca="1" si="118"/>
        <v>-3.6993091893102967</v>
      </c>
    </row>
    <row r="306" spans="1:27">
      <c r="A306" s="6">
        <f ca="1">LN((RAND()^(-Results!$E$4))-1)</f>
        <v>1.1348659713367315</v>
      </c>
      <c r="B306" s="6">
        <f ca="1">LN((RAND()^(-Results!$E$4))-1)</f>
        <v>2.1449659787980009</v>
      </c>
      <c r="C306" s="6">
        <f ca="1">LN((RAND()^(-Results!$E$4))-1)</f>
        <v>6.7359001332735842</v>
      </c>
      <c r="D306" s="6">
        <f ca="1">LN((RAND()^(-Results!$E$4))-1)</f>
        <v>1.5855656289749573</v>
      </c>
      <c r="E306" s="6">
        <f ca="1">LN((RAND()^(-Results!$E$4))-1)</f>
        <v>1.8143533473640872</v>
      </c>
      <c r="F306" s="6">
        <f ca="1">LN((RAND()^(-Results!$E$4))-1)</f>
        <v>3.4872697142938822</v>
      </c>
      <c r="G306" s="6">
        <f ca="1">LN((RAND()^(-Results!$E$4))-1)</f>
        <v>1.2859226216181026</v>
      </c>
      <c r="H306" s="6">
        <f t="shared" ca="1" si="112"/>
        <v>-1.169618341588496</v>
      </c>
      <c r="I306" s="10">
        <f ca="1">SUMPRODUCT(J306:O306,Results!B$12:G$12)+Results!$E$5*H306</f>
        <v>4.1128459907141384</v>
      </c>
      <c r="J306" s="10">
        <f ca="1">SUMPRODUCT($A306:$F306,Results!$B$15:$G$15)</f>
        <v>20.199092239953664</v>
      </c>
      <c r="K306" s="10">
        <f ca="1">SUMPRODUCT($A306:$F306,Results!$B$16:$G$16)</f>
        <v>25.649870272541836</v>
      </c>
      <c r="L306" s="10">
        <f ca="1">SUMPRODUCT($A306:$F306,Results!$B$17:$G$17)</f>
        <v>2.9190890666845224</v>
      </c>
      <c r="M306" s="10">
        <f ca="1">SUMPRODUCT($A306:$F306,Results!$B$18:$G$18)</f>
        <v>4.04064590704753</v>
      </c>
      <c r="N306" s="10">
        <f ca="1">SUMPRODUCT($A306:$F306,Results!$B$19:$G$19)</f>
        <v>-2.5089263427383361</v>
      </c>
      <c r="O306" s="10">
        <f ca="1">SUMPRODUCT($A306:$F306,Results!$B$20:$G$20)</f>
        <v>10.369240414210669</v>
      </c>
      <c r="P306" s="10" cm="1">
        <f t="array" aca="1" ref="P306" ca="1">SUMPRODUCT(J306:O306,TRANSPOSE(BL$20:BL$25))+$AD$20-$BL$27</f>
        <v>11.904676980134809</v>
      </c>
      <c r="Q306" s="10" cm="1">
        <f t="array" aca="1" ref="Q306" ca="1">SUMPRODUCT(J306:O306,TRANSPOSE(ES$20:ES$25))+$AD$20-$ES$27</f>
        <v>11.403056459366574</v>
      </c>
      <c r="R306" s="10">
        <f ca="1">I306-Results!$E$5*H306</f>
        <v>11.130556040245114</v>
      </c>
      <c r="S306" s="10" cm="1">
        <f t="array" aca="1" ref="S306" ca="1">SUMPRODUCT(J306:O306,TRANSPOSE(AR$28:AR$33))+$AD$20-$AC$26</f>
        <v>17.61563397641109</v>
      </c>
      <c r="T306" s="10">
        <f ca="1">SUMPRODUCT(J306:O306,Results!K$9:P$9)</f>
        <v>11.473860731346848</v>
      </c>
      <c r="U306" s="10">
        <f ca="1">SUMPRODUCT(J306:O306,Results!K$9:P$9)+$AD$20-$AC$31</f>
        <v>11.576877136232666</v>
      </c>
      <c r="V306" s="10">
        <f t="shared" ca="1" si="119"/>
        <v>-7.7918309894206708</v>
      </c>
      <c r="W306" s="10">
        <f t="shared" ca="1" si="114"/>
        <v>-7.290210468652436</v>
      </c>
      <c r="X306" s="10">
        <f t="shared" ca="1" si="115"/>
        <v>-7.0177100495309759</v>
      </c>
      <c r="Y306" s="10">
        <f t="shared" ca="1" si="116"/>
        <v>-13.502787985696951</v>
      </c>
      <c r="Z306" s="10">
        <f t="shared" ca="1" si="117"/>
        <v>-6.9596256035749313</v>
      </c>
      <c r="AA306" s="10">
        <f t="shared" ca="1" si="118"/>
        <v>-7.4640311455185273</v>
      </c>
    </row>
    <row r="307" spans="1:27">
      <c r="A307" s="6">
        <f ca="1">LN((RAND()^(-Results!$E$4))-1)</f>
        <v>-0.35622640387655685</v>
      </c>
      <c r="B307" s="6">
        <f ca="1">LN((RAND()^(-Results!$E$4))-1)</f>
        <v>1.9160312448777019</v>
      </c>
      <c r="C307" s="6">
        <f ca="1">LN((RAND()^(-Results!$E$4))-1)</f>
        <v>2.6359973232832474</v>
      </c>
      <c r="D307" s="6">
        <f ca="1">LN((RAND()^(-Results!$E$4))-1)</f>
        <v>0.31568202969584713</v>
      </c>
      <c r="E307" s="6">
        <f ca="1">LN((RAND()^(-Results!$E$4))-1)</f>
        <v>0.34118043657944069</v>
      </c>
      <c r="F307" s="6">
        <f ca="1">LN((RAND()^(-Results!$E$4))-1)</f>
        <v>3.034977975982704</v>
      </c>
      <c r="G307" s="6">
        <f ca="1">LN((RAND()^(-Results!$E$4))-1)</f>
        <v>3.0984043756414237</v>
      </c>
      <c r="H307" s="6">
        <f t="shared" ca="1" si="112"/>
        <v>0.64286341243482514</v>
      </c>
      <c r="I307" s="10">
        <f ca="1">SUMPRODUCT(J307:O307,Results!B$12:G$12)+Results!$E$5*H307</f>
        <v>8.8788570150007722</v>
      </c>
      <c r="J307" s="10">
        <f ca="1">SUMPRODUCT($A307:$F307,Results!$B$15:$G$15)</f>
        <v>10.415353333300512</v>
      </c>
      <c r="K307" s="10">
        <f ca="1">SUMPRODUCT($A307:$F307,Results!$B$16:$G$16)</f>
        <v>14.399802387432183</v>
      </c>
      <c r="L307" s="10">
        <f ca="1">SUMPRODUCT($A307:$F307,Results!$B$17:$G$17)</f>
        <v>5.8067906358136856E-2</v>
      </c>
      <c r="M307" s="10">
        <f ca="1">SUMPRODUCT($A307:$F307,Results!$B$18:$G$18)</f>
        <v>3.2499876771587126</v>
      </c>
      <c r="N307" s="10">
        <f ca="1">SUMPRODUCT($A307:$F307,Results!$B$19:$G$19)</f>
        <v>-6.7949488796620141</v>
      </c>
      <c r="O307" s="10">
        <f ca="1">SUMPRODUCT($A307:$F307,Results!$B$20:$G$20)</f>
        <v>3.3902199309012433</v>
      </c>
      <c r="P307" s="10" cm="1">
        <f t="array" aca="1" ref="P307" ca="1">SUMPRODUCT(J307:O307,TRANSPOSE(BL$20:BL$25))+$AD$20-$BL$27</f>
        <v>6.252542561232282</v>
      </c>
      <c r="Q307" s="10" cm="1">
        <f t="array" aca="1" ref="Q307" ca="1">SUMPRODUCT(J307:O307,TRANSPOSE(ES$20:ES$25))+$AD$20-$ES$27</f>
        <v>4.9789603705494514</v>
      </c>
      <c r="R307" s="10">
        <f ca="1">I307-Results!$E$5*H307</f>
        <v>5.0216765403918213</v>
      </c>
      <c r="S307" s="10" cm="1">
        <f t="array" aca="1" ref="S307" ca="1">SUMPRODUCT(J307:O307,TRANSPOSE(AR$28:AR$33))+$AD$20-$AC$26</f>
        <v>12.470758794765851</v>
      </c>
      <c r="T307" s="10">
        <f ca="1">SUMPRODUCT(J307:O307,Results!K$9:P$9)</f>
        <v>5.0990669929317374</v>
      </c>
      <c r="U307" s="10">
        <f ca="1">SUMPRODUCT(J307:O307,Results!K$9:P$9)+$AD$20-$AC$31</f>
        <v>5.2020833978175585</v>
      </c>
      <c r="V307" s="10">
        <f t="shared" ca="1" si="119"/>
        <v>2.6263144537684902</v>
      </c>
      <c r="W307" s="10">
        <f t="shared" ca="1" si="114"/>
        <v>3.8998966444513208</v>
      </c>
      <c r="X307" s="10">
        <f t="shared" ca="1" si="115"/>
        <v>3.8571804746089509</v>
      </c>
      <c r="Y307" s="10">
        <f t="shared" ca="1" si="116"/>
        <v>-3.5919017797650792</v>
      </c>
      <c r="Z307" s="10">
        <f t="shared" ca="1" si="117"/>
        <v>-2.1936145792882975</v>
      </c>
      <c r="AA307" s="10">
        <f t="shared" ca="1" si="118"/>
        <v>3.6767736171832137</v>
      </c>
    </row>
    <row r="308" spans="1:27">
      <c r="A308" s="6">
        <f ca="1">LN((RAND()^(-Results!$E$4))-1)</f>
        <v>4.7308583479302731E-2</v>
      </c>
      <c r="B308" s="6">
        <f ca="1">LN((RAND()^(-Results!$E$4))-1)</f>
        <v>3.8238124100436535</v>
      </c>
      <c r="C308" s="6">
        <f ca="1">LN((RAND()^(-Results!$E$4))-1)</f>
        <v>2.250076791097956</v>
      </c>
      <c r="D308" s="6">
        <f ca="1">LN((RAND()^(-Results!$E$4))-1)</f>
        <v>2.4043817980897888</v>
      </c>
      <c r="E308" s="6">
        <f ca="1">LN((RAND()^(-Results!$E$4))-1)</f>
        <v>4.2084908569156578</v>
      </c>
      <c r="F308" s="6">
        <f ca="1">LN((RAND()^(-Results!$E$4))-1)</f>
        <v>-2.9691616620278296</v>
      </c>
      <c r="G308" s="6">
        <f ca="1">LN((RAND()^(-Results!$E$4))-1)</f>
        <v>7.1704678505416428</v>
      </c>
      <c r="H308" s="6">
        <f t="shared" ca="1" si="112"/>
        <v>4.7149268873350447</v>
      </c>
      <c r="I308" s="10">
        <f ca="1">SUMPRODUCT(J308:O308,Results!B$12:G$12)+Results!$E$5*H308</f>
        <v>49.100529008457187</v>
      </c>
      <c r="J308" s="10">
        <f ca="1">SUMPRODUCT($A308:$F308,Results!$B$15:$G$15)</f>
        <v>7.4919275362982996</v>
      </c>
      <c r="K308" s="10">
        <f ca="1">SUMPRODUCT($A308:$F308,Results!$B$16:$G$16)</f>
        <v>-13.652337246346704</v>
      </c>
      <c r="L308" s="10">
        <f ca="1">SUMPRODUCT($A308:$F308,Results!$B$17:$G$17)</f>
        <v>10.336874930166687</v>
      </c>
      <c r="M308" s="10">
        <f ca="1">SUMPRODUCT($A308:$F308,Results!$B$18:$G$18)</f>
        <v>3.7871986290504749</v>
      </c>
      <c r="N308" s="10">
        <f ca="1">SUMPRODUCT($A308:$F308,Results!$B$19:$G$19)</f>
        <v>-8.5469428928172686</v>
      </c>
      <c r="O308" s="10">
        <f ca="1">SUMPRODUCT($A308:$F308,Results!$B$20:$G$20)</f>
        <v>1.4922510623682685</v>
      </c>
      <c r="P308" s="10" cm="1">
        <f t="array" aca="1" ref="P308" ca="1">SUMPRODUCT(J308:O308,TRANSPOSE(BL$20:BL$25))+$AD$20-$BL$27</f>
        <v>22.173614238244966</v>
      </c>
      <c r="Q308" s="10" cm="1">
        <f t="array" aca="1" ref="Q308" ca="1">SUMPRODUCT(J308:O308,TRANSPOSE(ES$20:ES$25))+$AD$20-$ES$27</f>
        <v>22.550459613092841</v>
      </c>
      <c r="R308" s="10">
        <f ca="1">I308-Results!$E$5*H308</f>
        <v>20.810967684446918</v>
      </c>
      <c r="S308" s="10" cm="1">
        <f t="array" aca="1" ref="S308" ca="1">SUMPRODUCT(J308:O308,TRANSPOSE(AR$28:AR$33))+$AD$20-$AC$26</f>
        <v>22.875687570684363</v>
      </c>
      <c r="T308" s="10">
        <f ca="1">SUMPRODUCT(J308:O308,Results!K$9:P$9)</f>
        <v>21.7350477864616</v>
      </c>
      <c r="U308" s="10">
        <f ca="1">SUMPRODUCT(J308:O308,Results!K$9:P$9)+$AD$20-$AC$31</f>
        <v>21.838064191347421</v>
      </c>
      <c r="V308" s="10">
        <f t="shared" ca="1" si="119"/>
        <v>26.926914770212221</v>
      </c>
      <c r="W308" s="10">
        <f t="shared" ca="1" si="114"/>
        <v>26.550069395364346</v>
      </c>
      <c r="X308" s="10">
        <f t="shared" ca="1" si="115"/>
        <v>28.289561324010268</v>
      </c>
      <c r="Y308" s="10">
        <f t="shared" ca="1" si="116"/>
        <v>26.224841437772824</v>
      </c>
      <c r="Z308" s="10">
        <f t="shared" ca="1" si="117"/>
        <v>38.028057414168117</v>
      </c>
      <c r="AA308" s="10">
        <f t="shared" ca="1" si="118"/>
        <v>27.262464817109766</v>
      </c>
    </row>
    <row r="309" spans="1:27">
      <c r="A309" s="6">
        <f ca="1">LN((RAND()^(-Results!$E$4))-1)</f>
        <v>5.0602601889751524</v>
      </c>
      <c r="B309" s="6">
        <f ca="1">LN((RAND()^(-Results!$E$4))-1)</f>
        <v>-0.39196641990243292</v>
      </c>
      <c r="C309" s="6">
        <f ca="1">LN((RAND()^(-Results!$E$4))-1)</f>
        <v>4.5090579062079055</v>
      </c>
      <c r="D309" s="6">
        <f ca="1">LN((RAND()^(-Results!$E$4))-1)</f>
        <v>16.338161933308211</v>
      </c>
      <c r="E309" s="6">
        <f ca="1">LN((RAND()^(-Results!$E$4))-1)</f>
        <v>-2.2062306764724831</v>
      </c>
      <c r="F309" s="6">
        <f ca="1">LN((RAND()^(-Results!$E$4))-1)</f>
        <v>-2.1739452032873414</v>
      </c>
      <c r="G309" s="6">
        <f ca="1">LN((RAND()^(-Results!$E$4))-1)</f>
        <v>1.2025920255853497</v>
      </c>
      <c r="H309" s="6">
        <f t="shared" ca="1" si="112"/>
        <v>-1.2529489376212488</v>
      </c>
      <c r="I309" s="10">
        <f ca="1">SUMPRODUCT(J309:O309,Results!B$12:G$12)+Results!$E$5*H309</f>
        <v>-47.487850697403871</v>
      </c>
      <c r="J309" s="10">
        <f ca="1">SUMPRODUCT($A309:$F309,Results!$B$15:$G$15)</f>
        <v>-9.7517017701420148</v>
      </c>
      <c r="K309" s="10">
        <f ca="1">SUMPRODUCT($A309:$F309,Results!$B$16:$G$16)</f>
        <v>-18.081441845618464</v>
      </c>
      <c r="L309" s="10">
        <f ca="1">SUMPRODUCT($A309:$F309,Results!$B$17:$G$17)</f>
        <v>20.058995912184511</v>
      </c>
      <c r="M309" s="10">
        <f ca="1">SUMPRODUCT($A309:$F309,Results!$B$18:$G$18)</f>
        <v>-27.507329863853553</v>
      </c>
      <c r="N309" s="10">
        <f ca="1">SUMPRODUCT($A309:$F309,Results!$B$19:$G$19)</f>
        <v>13.208044204026855</v>
      </c>
      <c r="O309" s="10">
        <f ca="1">SUMPRODUCT($A309:$F309,Results!$B$20:$G$20)</f>
        <v>71.140384372511662</v>
      </c>
      <c r="P309" s="10" cm="1">
        <f t="array" aca="1" ref="P309" ca="1">SUMPRODUCT(J309:O309,TRANSPOSE(BL$20:BL$25))+$AD$20-$BL$27</f>
        <v>-47.711380292164158</v>
      </c>
      <c r="Q309" s="10" cm="1">
        <f t="array" aca="1" ref="Q309" ca="1">SUMPRODUCT(J309:O309,TRANSPOSE(ES$20:ES$25))+$AD$20-$ES$27</f>
        <v>-43.223892452618898</v>
      </c>
      <c r="R309" s="10">
        <f ca="1">I309-Results!$E$5*H309</f>
        <v>-39.970157071676383</v>
      </c>
      <c r="S309" s="10" cm="1">
        <f t="array" aca="1" ref="S309" ca="1">SUMPRODUCT(J309:O309,TRANSPOSE(AR$28:AR$33))+$AD$20-$AC$26</f>
        <v>-56.689211653761376</v>
      </c>
      <c r="T309" s="10">
        <f ca="1">SUMPRODUCT(J309:O309,Results!K$9:P$9)</f>
        <v>-42.729089270354173</v>
      </c>
      <c r="U309" s="10">
        <f ca="1">SUMPRODUCT(J309:O309,Results!K$9:P$9)+$AD$20-$AC$31</f>
        <v>-42.626072865468352</v>
      </c>
      <c r="V309" s="10">
        <f t="shared" ca="1" si="119"/>
        <v>0.22352959476028644</v>
      </c>
      <c r="W309" s="10">
        <f t="shared" ca="1" si="114"/>
        <v>-4.2639582447849733</v>
      </c>
      <c r="X309" s="10">
        <f t="shared" ca="1" si="115"/>
        <v>-7.5176936257274889</v>
      </c>
      <c r="Y309" s="10">
        <f t="shared" ca="1" si="116"/>
        <v>9.2013609563575045</v>
      </c>
      <c r="Z309" s="10">
        <f t="shared" ca="1" si="117"/>
        <v>-58.560322291692941</v>
      </c>
      <c r="AA309" s="10">
        <f t="shared" ca="1" si="118"/>
        <v>-4.8617778319355196</v>
      </c>
    </row>
    <row r="310" spans="1:27">
      <c r="A310" s="6">
        <f ca="1">LN((RAND()^(-Results!$E$4))-1)</f>
        <v>1.8381503535391177</v>
      </c>
      <c r="B310" s="6">
        <f ca="1">LN((RAND()^(-Results!$E$4))-1)</f>
        <v>0.42874538770569409</v>
      </c>
      <c r="C310" s="6">
        <f ca="1">LN((RAND()^(-Results!$E$4))-1)</f>
        <v>2.4986703515866684</v>
      </c>
      <c r="D310" s="6">
        <f ca="1">LN((RAND()^(-Results!$E$4))-1)</f>
        <v>4.2538254633720003</v>
      </c>
      <c r="E310" s="6">
        <f ca="1">LN((RAND()^(-Results!$E$4))-1)</f>
        <v>0.36086885267644686</v>
      </c>
      <c r="F310" s="6">
        <f ca="1">LN((RAND()^(-Results!$E$4))-1)</f>
        <v>6.6474278246459999</v>
      </c>
      <c r="G310" s="6">
        <f ca="1">LN((RAND()^(-Results!$E$4))-1)</f>
        <v>0.83932605620095901</v>
      </c>
      <c r="H310" s="6">
        <f t="shared" ca="1" si="112"/>
        <v>-1.6162149070056395</v>
      </c>
      <c r="I310" s="10">
        <f ca="1">SUMPRODUCT(J310:O310,Results!B$12:G$12)+Results!$E$5*H310</f>
        <v>-33.668426323944971</v>
      </c>
      <c r="J310" s="10">
        <f ca="1">SUMPRODUCT($A310:$F310,Results!$B$15:$G$15)</f>
        <v>2.7258900178353773</v>
      </c>
      <c r="K310" s="10">
        <f ca="1">SUMPRODUCT($A310:$F310,Results!$B$16:$G$16)</f>
        <v>36.413707329677258</v>
      </c>
      <c r="L310" s="10">
        <f ca="1">SUMPRODUCT($A310:$F310,Results!$B$17:$G$17)</f>
        <v>-2.0559604531075877</v>
      </c>
      <c r="M310" s="10">
        <f ca="1">SUMPRODUCT($A310:$F310,Results!$B$18:$G$18)</f>
        <v>-6.0637077868725564</v>
      </c>
      <c r="N310" s="10">
        <f ca="1">SUMPRODUCT($A310:$F310,Results!$B$19:$G$19)</f>
        <v>8.7114586848644535</v>
      </c>
      <c r="O310" s="10">
        <f ca="1">SUMPRODUCT($A310:$F310,Results!$B$20:$G$20)</f>
        <v>22.152039814494842</v>
      </c>
      <c r="P310" s="10" cm="1">
        <f t="array" aca="1" ref="P310" ca="1">SUMPRODUCT(J310:O310,TRANSPOSE(BL$20:BL$25))+$AD$20-$BL$27</f>
        <v>-24.515553241138644</v>
      </c>
      <c r="Q310" s="10" cm="1">
        <f t="array" aca="1" ref="Q310" ca="1">SUMPRODUCT(J310:O310,TRANSPOSE(ES$20:ES$25))+$AD$20-$ES$27</f>
        <v>-25.860686934019107</v>
      </c>
      <c r="R310" s="10">
        <f ca="1">I310-Results!$E$5*H310</f>
        <v>-23.971136881911136</v>
      </c>
      <c r="S310" s="10" cm="1">
        <f t="array" aca="1" ref="S310" ca="1">SUMPRODUCT(J310:O310,TRANSPOSE(AR$28:AR$33))+$AD$20-$AC$26</f>
        <v>-20.902830698504594</v>
      </c>
      <c r="T310" s="10">
        <f ca="1">SUMPRODUCT(J310:O310,Results!K$9:P$9)</f>
        <v>-25.505329111955454</v>
      </c>
      <c r="U310" s="10">
        <f ca="1">SUMPRODUCT(J310:O310,Results!K$9:P$9)+$AD$20-$AC$31</f>
        <v>-25.402312707069633</v>
      </c>
      <c r="V310" s="10">
        <f t="shared" ca="1" si="119"/>
        <v>-9.1528730828063267</v>
      </c>
      <c r="W310" s="10">
        <f t="shared" ca="1" si="114"/>
        <v>-7.8077393899258638</v>
      </c>
      <c r="X310" s="10">
        <f t="shared" ca="1" si="115"/>
        <v>-9.6972894420338349</v>
      </c>
      <c r="Y310" s="10">
        <f t="shared" ca="1" si="116"/>
        <v>-12.765595625440376</v>
      </c>
      <c r="Z310" s="10">
        <f t="shared" ca="1" si="117"/>
        <v>-44.74089791823404</v>
      </c>
      <c r="AA310" s="10">
        <f t="shared" ca="1" si="118"/>
        <v>-8.2661136168753373</v>
      </c>
    </row>
    <row r="311" spans="1:27">
      <c r="A311" s="6">
        <f ca="1">LN((RAND()^(-Results!$E$4))-1)</f>
        <v>0.31482236650557843</v>
      </c>
      <c r="B311" s="6">
        <f ca="1">LN((RAND()^(-Results!$E$4))-1)</f>
        <v>1.8145353745687922</v>
      </c>
      <c r="C311" s="6">
        <f ca="1">LN((RAND()^(-Results!$E$4))-1)</f>
        <v>5.827446733755326</v>
      </c>
      <c r="D311" s="6">
        <f ca="1">LN((RAND()^(-Results!$E$4))-1)</f>
        <v>6.6025757247492489</v>
      </c>
      <c r="E311" s="6">
        <f ca="1">LN((RAND()^(-Results!$E$4))-1)</f>
        <v>2.1875934060766316</v>
      </c>
      <c r="F311" s="6">
        <f ca="1">LN((RAND()^(-Results!$E$4))-1)</f>
        <v>1.4675625775267092</v>
      </c>
      <c r="G311" s="6">
        <f ca="1">LN((RAND()^(-Results!$E$4))-1)</f>
        <v>1.9778672124892001</v>
      </c>
      <c r="H311" s="6">
        <f t="shared" ca="1" si="112"/>
        <v>-0.47767375071739848</v>
      </c>
      <c r="I311" s="10">
        <f ca="1">SUMPRODUCT(J311:O311,Results!B$12:G$12)+Results!$E$5*H311</f>
        <v>-17.996928427031694</v>
      </c>
      <c r="J311" s="10">
        <f ca="1">SUMPRODUCT($A311:$F311,Results!$B$15:$G$15)</f>
        <v>5.2704722348461139</v>
      </c>
      <c r="K311" s="10">
        <f ca="1">SUMPRODUCT($A311:$F311,Results!$B$16:$G$16)</f>
        <v>4.885479505692409</v>
      </c>
      <c r="L311" s="10">
        <f ca="1">SUMPRODUCT($A311:$F311,Results!$B$17:$G$17)</f>
        <v>6.0410888888949481</v>
      </c>
      <c r="M311" s="10">
        <f ca="1">SUMPRODUCT($A311:$F311,Results!$B$18:$G$18)</f>
        <v>-4.7128924672724777</v>
      </c>
      <c r="N311" s="10">
        <f ca="1">SUMPRODUCT($A311:$F311,Results!$B$19:$G$19)</f>
        <v>1.8372632481512061</v>
      </c>
      <c r="O311" s="10">
        <f ca="1">SUMPRODUCT($A311:$F311,Results!$B$20:$G$20)</f>
        <v>29.859363525180239</v>
      </c>
      <c r="P311" s="10" cm="1">
        <f t="array" aca="1" ref="P311" ca="1">SUMPRODUCT(J311:O311,TRANSPOSE(BL$20:BL$25))+$AD$20-$BL$27</f>
        <v>-15.181537688729453</v>
      </c>
      <c r="Q311" s="10" cm="1">
        <f t="array" aca="1" ref="Q311" ca="1">SUMPRODUCT(J311:O311,TRANSPOSE(ES$20:ES$25))+$AD$20-$ES$27</f>
        <v>-15.446653559596726</v>
      </c>
      <c r="R311" s="10">
        <f ca="1">I311-Results!$E$5*H311</f>
        <v>-15.130885922727304</v>
      </c>
      <c r="S311" s="10" cm="1">
        <f t="array" aca="1" ref="S311" ca="1">SUMPRODUCT(J311:O311,TRANSPOSE(AR$28:AR$33))+$AD$20-$AC$26</f>
        <v>-10.393714563177104</v>
      </c>
      <c r="T311" s="10">
        <f ca="1">SUMPRODUCT(J311:O311,Results!K$9:P$9)</f>
        <v>-15.734641225332155</v>
      </c>
      <c r="U311" s="10">
        <f ca="1">SUMPRODUCT(J311:O311,Results!K$9:P$9)+$AD$20-$AC$31</f>
        <v>-15.631624820446335</v>
      </c>
      <c r="V311" s="10">
        <f t="shared" ca="1" si="119"/>
        <v>-2.8153907383022414</v>
      </c>
      <c r="W311" s="10">
        <f t="shared" ca="1" si="114"/>
        <v>-2.5502748674349682</v>
      </c>
      <c r="X311" s="10">
        <f t="shared" ca="1" si="115"/>
        <v>-2.8660425043043904</v>
      </c>
      <c r="Y311" s="10">
        <f t="shared" ca="1" si="116"/>
        <v>-7.6032138638545899</v>
      </c>
      <c r="Z311" s="10">
        <f t="shared" ca="1" si="117"/>
        <v>-29.069400021320764</v>
      </c>
      <c r="AA311" s="10">
        <f t="shared" ca="1" si="118"/>
        <v>-2.3653036065853588</v>
      </c>
    </row>
    <row r="312" spans="1:27">
      <c r="A312" s="6">
        <f ca="1">LN((RAND()^(-Results!$E$4))-1)</f>
        <v>2.3416990415861956</v>
      </c>
      <c r="B312" s="6">
        <f ca="1">LN((RAND()^(-Results!$E$4))-1)</f>
        <v>0.4485744393110877</v>
      </c>
      <c r="C312" s="6">
        <f ca="1">LN((RAND()^(-Results!$E$4))-1)</f>
        <v>1.8975205114688334</v>
      </c>
      <c r="D312" s="6">
        <f ca="1">LN((RAND()^(-Results!$E$4))-1)</f>
        <v>5.0966302667794112</v>
      </c>
      <c r="E312" s="6">
        <f ca="1">LN((RAND()^(-Results!$E$4))-1)</f>
        <v>4.3543877413324186</v>
      </c>
      <c r="F312" s="6">
        <f ca="1">LN((RAND()^(-Results!$E$4))-1)</f>
        <v>3.7180424349929293</v>
      </c>
      <c r="G312" s="6">
        <f ca="1">LN((RAND()^(-Results!$E$4))-1)</f>
        <v>1.296901369956369</v>
      </c>
      <c r="H312" s="6">
        <f t="shared" ca="1" si="112"/>
        <v>-1.1586395932502296</v>
      </c>
      <c r="I312" s="10">
        <f ca="1">SUMPRODUCT(J312:O312,Results!B$12:G$12)+Results!$E$5*H312</f>
        <v>-30.628221292135091</v>
      </c>
      <c r="J312" s="10">
        <f ca="1">SUMPRODUCT($A312:$F312,Results!$B$15:$G$15)</f>
        <v>-3.3762922756238019</v>
      </c>
      <c r="K312" s="10">
        <f ca="1">SUMPRODUCT($A312:$F312,Results!$B$16:$G$16)</f>
        <v>28.524132365332886</v>
      </c>
      <c r="L312" s="10">
        <f ca="1">SUMPRODUCT($A312:$F312,Results!$B$17:$G$17)</f>
        <v>0.34386501342479736</v>
      </c>
      <c r="M312" s="10">
        <f ca="1">SUMPRODUCT($A312:$F312,Results!$B$18:$G$18)</f>
        <v>-5.910445376467667</v>
      </c>
      <c r="N312" s="10">
        <f ca="1">SUMPRODUCT($A312:$F312,Results!$B$19:$G$19)</f>
        <v>17.358255918283103</v>
      </c>
      <c r="O312" s="10">
        <f ca="1">SUMPRODUCT($A312:$F312,Results!$B$20:$G$20)</f>
        <v>18.748482301303401</v>
      </c>
      <c r="P312" s="10" cm="1">
        <f t="array" aca="1" ref="P312" ca="1">SUMPRODUCT(J312:O312,TRANSPOSE(BL$20:BL$25))+$AD$20-$BL$27</f>
        <v>-23.885663630563155</v>
      </c>
      <c r="Q312" s="10" cm="1">
        <f t="array" aca="1" ref="Q312" ca="1">SUMPRODUCT(J312:O312,TRANSPOSE(ES$20:ES$25))+$AD$20-$ES$27</f>
        <v>-24.486023312093234</v>
      </c>
      <c r="R312" s="10">
        <f ca="1">I312-Results!$E$5*H312</f>
        <v>-23.676383732633713</v>
      </c>
      <c r="S312" s="10" cm="1">
        <f t="array" aca="1" ref="S312" ca="1">SUMPRODUCT(J312:O312,TRANSPOSE(AR$28:AR$33))+$AD$20-$AC$26</f>
        <v>-24.662798519963523</v>
      </c>
      <c r="T312" s="10">
        <f ca="1">SUMPRODUCT(J312:O312,Results!K$9:P$9)</f>
        <v>-24.855994314601276</v>
      </c>
      <c r="U312" s="10">
        <f ca="1">SUMPRODUCT(J312:O312,Results!K$9:P$9)+$AD$20-$AC$31</f>
        <v>-24.752977909715455</v>
      </c>
      <c r="V312" s="10">
        <f t="shared" ca="1" si="119"/>
        <v>-6.7425576615719365</v>
      </c>
      <c r="W312" s="10">
        <f t="shared" ca="1" si="114"/>
        <v>-6.1421979800418569</v>
      </c>
      <c r="X312" s="10">
        <f t="shared" ca="1" si="115"/>
        <v>-6.9518375595013779</v>
      </c>
      <c r="Y312" s="10">
        <f t="shared" ca="1" si="116"/>
        <v>-5.9654227721715678</v>
      </c>
      <c r="Z312" s="10">
        <f t="shared" ca="1" si="117"/>
        <v>-41.700692886424164</v>
      </c>
      <c r="AA312" s="10">
        <f t="shared" ca="1" si="118"/>
        <v>-5.8752433824196366</v>
      </c>
    </row>
    <row r="313" spans="1:27">
      <c r="A313" s="6">
        <f ca="1">LN((RAND()^(-Results!$E$4))-1)</f>
        <v>5.3010658242472806</v>
      </c>
      <c r="B313" s="6">
        <f ca="1">LN((RAND()^(-Results!$E$4))-1)</f>
        <v>0.71502329477668236</v>
      </c>
      <c r="C313" s="6">
        <f ca="1">LN((RAND()^(-Results!$E$4))-1)</f>
        <v>-3.3096395811816577</v>
      </c>
      <c r="D313" s="6">
        <f ca="1">LN((RAND()^(-Results!$E$4))-1)</f>
        <v>6.0154664922746832</v>
      </c>
      <c r="E313" s="6">
        <f ca="1">LN((RAND()^(-Results!$E$4))-1)</f>
        <v>1.8916606320645035</v>
      </c>
      <c r="F313" s="6">
        <f ca="1">LN((RAND()^(-Results!$E$4))-1)</f>
        <v>2.4850903368516342</v>
      </c>
      <c r="G313" s="6">
        <f ca="1">LN((RAND()^(-Results!$E$4))-1)</f>
        <v>5.7774676027565199</v>
      </c>
      <c r="H313" s="6">
        <f t="shared" ca="1" si="112"/>
        <v>3.3219266395499214</v>
      </c>
      <c r="I313" s="10">
        <f ca="1">SUMPRODUCT(J313:O313,Results!B$12:G$12)+Results!$E$5*H313</f>
        <v>5.5026992607039862</v>
      </c>
      <c r="J313" s="10">
        <f ca="1">SUMPRODUCT($A313:$F313,Results!$B$15:$G$15)</f>
        <v>-9.187781822130189</v>
      </c>
      <c r="K313" s="10">
        <f ca="1">SUMPRODUCT($A313:$F313,Results!$B$16:$G$16)</f>
        <v>22.956062739592618</v>
      </c>
      <c r="L313" s="10">
        <f ca="1">SUMPRODUCT($A313:$F313,Results!$B$17:$G$17)</f>
        <v>6.5799290671816006</v>
      </c>
      <c r="M313" s="10">
        <f ca="1">SUMPRODUCT($A313:$F313,Results!$B$18:$G$18)</f>
        <v>-12.241301276804791</v>
      </c>
      <c r="N313" s="10">
        <f ca="1">SUMPRODUCT($A313:$F313,Results!$B$19:$G$19)</f>
        <v>15.477132982879375</v>
      </c>
      <c r="O313" s="10">
        <f ca="1">SUMPRODUCT($A313:$F313,Results!$B$20:$G$20)</f>
        <v>16.609968699453951</v>
      </c>
      <c r="P313" s="10" cm="1">
        <f t="array" aca="1" ref="P313" ca="1">SUMPRODUCT(J313:O313,TRANSPOSE(BL$20:BL$25))+$AD$20-$BL$27</f>
        <v>-17.580669145570596</v>
      </c>
      <c r="Q313" s="10" cm="1">
        <f t="array" aca="1" ref="Q313" ca="1">SUMPRODUCT(J313:O313,TRANSPOSE(ES$20:ES$25))+$AD$20-$ES$27</f>
        <v>-16.346126760070742</v>
      </c>
      <c r="R313" s="10">
        <f ca="1">I313-Results!$E$5*H313</f>
        <v>-14.428860576595541</v>
      </c>
      <c r="S313" s="10" cm="1">
        <f t="array" aca="1" ref="S313" ca="1">SUMPRODUCT(J313:O313,TRANSPOSE(AR$28:AR$33))+$AD$20-$AC$26</f>
        <v>-27.605104724681738</v>
      </c>
      <c r="T313" s="10">
        <f ca="1">SUMPRODUCT(J313:O313,Results!K$9:P$9)</f>
        <v>-16.265528910756593</v>
      </c>
      <c r="U313" s="10">
        <f ca="1">SUMPRODUCT(J313:O313,Results!K$9:P$9)+$AD$20-$AC$31</f>
        <v>-16.162512505870772</v>
      </c>
      <c r="V313" s="10">
        <f t="shared" ca="1" si="119"/>
        <v>23.08336840627458</v>
      </c>
      <c r="W313" s="10">
        <f t="shared" ca="1" si="114"/>
        <v>21.84882602077473</v>
      </c>
      <c r="X313" s="10">
        <f t="shared" ca="1" si="115"/>
        <v>19.931559837299528</v>
      </c>
      <c r="Y313" s="10">
        <f t="shared" ca="1" si="116"/>
        <v>33.107803985385722</v>
      </c>
      <c r="Z313" s="10">
        <f t="shared" ca="1" si="117"/>
        <v>-5.5697723335850835</v>
      </c>
      <c r="AA313" s="10">
        <f t="shared" ca="1" si="118"/>
        <v>21.665211766574757</v>
      </c>
    </row>
    <row r="314" spans="1:27">
      <c r="A314" s="6">
        <f ca="1">LN((RAND()^(-Results!$E$4))-1)</f>
        <v>6.3509761398072895</v>
      </c>
      <c r="B314" s="6">
        <f ca="1">LN((RAND()^(-Results!$E$4))-1)</f>
        <v>1.7774020981907239</v>
      </c>
      <c r="C314" s="6">
        <f ca="1">LN((RAND()^(-Results!$E$4))-1)</f>
        <v>10.156833011682515</v>
      </c>
      <c r="D314" s="6">
        <f ca="1">LN((RAND()^(-Results!$E$4))-1)</f>
        <v>5.3502998438014924</v>
      </c>
      <c r="E314" s="6">
        <f ca="1">LN((RAND()^(-Results!$E$4))-1)</f>
        <v>-0.13938925090797849</v>
      </c>
      <c r="F314" s="6">
        <f ca="1">LN((RAND()^(-Results!$E$4))-1)</f>
        <v>6.292068990600062</v>
      </c>
      <c r="G314" s="6">
        <f ca="1">LN((RAND()^(-Results!$E$4))-1)</f>
        <v>-4.191159701754489</v>
      </c>
      <c r="H314" s="6">
        <f t="shared" ca="1" si="112"/>
        <v>-6.646700664961088</v>
      </c>
      <c r="I314" s="10">
        <f ca="1">SUMPRODUCT(J314:O314,Results!B$12:G$12)+Results!$E$5*H314</f>
        <v>-24.263764756211458</v>
      </c>
      <c r="J314" s="10">
        <f ca="1">SUMPRODUCT($A314:$F314,Results!$B$15:$G$15)</f>
        <v>32.47747468028011</v>
      </c>
      <c r="K314" s="10">
        <f ca="1">SUMPRODUCT($A314:$F314,Results!$B$16:$G$16)</f>
        <v>52.722851904565744</v>
      </c>
      <c r="L314" s="10">
        <f ca="1">SUMPRODUCT($A314:$F314,Results!$B$17:$G$17)</f>
        <v>9.7328438790888931</v>
      </c>
      <c r="M314" s="10">
        <f ca="1">SUMPRODUCT($A314:$F314,Results!$B$18:$G$18)</f>
        <v>-3.3361293520766888</v>
      </c>
      <c r="N314" s="10">
        <f ca="1">SUMPRODUCT($A314:$F314,Results!$B$19:$G$19)</f>
        <v>5.0054417492093561</v>
      </c>
      <c r="O314" s="10">
        <f ca="1">SUMPRODUCT($A314:$F314,Results!$B$20:$G$20)</f>
        <v>30.193159274196766</v>
      </c>
      <c r="P314" s="10" cm="1">
        <f t="array" aca="1" ref="P314" ca="1">SUMPRODUCT(J314:O314,TRANSPOSE(BL$20:BL$25))+$AD$20-$BL$27</f>
        <v>12.339548654106622</v>
      </c>
      <c r="Q314" s="10" cm="1">
        <f t="array" aca="1" ref="Q314" ca="1">SUMPRODUCT(J314:O314,TRANSPOSE(ES$20:ES$25))+$AD$20-$ES$27</f>
        <v>14.178450448239357</v>
      </c>
      <c r="R314" s="10">
        <f ca="1">I314-Results!$E$5*H314</f>
        <v>15.61643923355507</v>
      </c>
      <c r="S314" s="10" cm="1">
        <f t="array" aca="1" ref="S314" ca="1">SUMPRODUCT(J314:O314,TRANSPOSE(AR$28:AR$33))+$AD$20-$AC$26</f>
        <v>11.784183785796857</v>
      </c>
      <c r="T314" s="10">
        <f ca="1">SUMPRODUCT(J314:O314,Results!K$9:P$9)</f>
        <v>15.076448729768344</v>
      </c>
      <c r="U314" s="10">
        <f ca="1">SUMPRODUCT(J314:O314,Results!K$9:P$9)+$AD$20-$AC$31</f>
        <v>15.179465134654164</v>
      </c>
      <c r="V314" s="10">
        <f t="shared" ca="1" si="119"/>
        <v>-36.60331341031808</v>
      </c>
      <c r="W314" s="10">
        <f t="shared" ca="1" si="114"/>
        <v>-38.442215204450818</v>
      </c>
      <c r="X314" s="10">
        <f t="shared" ca="1" si="115"/>
        <v>-39.880203989766528</v>
      </c>
      <c r="Y314" s="10">
        <f t="shared" ca="1" si="116"/>
        <v>-36.047948542008314</v>
      </c>
      <c r="Z314" s="10">
        <f t="shared" ca="1" si="117"/>
        <v>-35.336236350500528</v>
      </c>
      <c r="AA314" s="10">
        <f t="shared" ca="1" si="118"/>
        <v>-39.443229890865624</v>
      </c>
    </row>
    <row r="315" spans="1:27">
      <c r="A315" s="6">
        <f ca="1">LN((RAND()^(-Results!$E$4))-1)</f>
        <v>1.2306254013109434</v>
      </c>
      <c r="B315" s="6">
        <f ca="1">LN((RAND()^(-Results!$E$4))-1)</f>
        <v>-0.27747685554562496</v>
      </c>
      <c r="C315" s="6">
        <f ca="1">LN((RAND()^(-Results!$E$4))-1)</f>
        <v>2.1362024310865917</v>
      </c>
      <c r="D315" s="6">
        <f ca="1">LN((RAND()^(-Results!$E$4))-1)</f>
        <v>0.75303733724378963</v>
      </c>
      <c r="E315" s="6">
        <f ca="1">LN((RAND()^(-Results!$E$4))-1)</f>
        <v>2.0327248514516794</v>
      </c>
      <c r="F315" s="6">
        <f ca="1">LN((RAND()^(-Results!$E$4))-1)</f>
        <v>5.9892855131712466</v>
      </c>
      <c r="G315" s="6">
        <f ca="1">LN((RAND()^(-Results!$E$4))-1)</f>
        <v>2.4555766781110262</v>
      </c>
      <c r="H315" s="6">
        <f t="shared" ca="1" si="112"/>
        <v>3.5714904427663896E-5</v>
      </c>
      <c r="I315" s="10">
        <f ca="1">SUMPRODUCT(J315:O315,Results!B$12:G$12)+Results!$E$5*H315</f>
        <v>-15.882842562561375</v>
      </c>
      <c r="J315" s="10">
        <f ca="1">SUMPRODUCT($A315:$F315,Results!$B$15:$G$15)</f>
        <v>3.7866513082345801</v>
      </c>
      <c r="K315" s="10">
        <f ca="1">SUMPRODUCT($A315:$F315,Results!$B$16:$G$16)</f>
        <v>39.661037731217547</v>
      </c>
      <c r="L315" s="10">
        <f ca="1">SUMPRODUCT($A315:$F315,Results!$B$17:$G$17)</f>
        <v>-6.2852532357900142</v>
      </c>
      <c r="M315" s="10">
        <f ca="1">SUMPRODUCT($A315:$F315,Results!$B$18:$G$18)</f>
        <v>-0.20250027888241035</v>
      </c>
      <c r="N315" s="10">
        <f ca="1">SUMPRODUCT($A315:$F315,Results!$B$19:$G$19)</f>
        <v>11.891894034204849</v>
      </c>
      <c r="O315" s="10">
        <f ca="1">SUMPRODUCT($A315:$F315,Results!$B$20:$G$20)</f>
        <v>6.252327950901698</v>
      </c>
      <c r="P315" s="10" cm="1">
        <f t="array" aca="1" ref="P315" ca="1">SUMPRODUCT(J315:O315,TRANSPOSE(BL$20:BL$25))+$AD$20-$BL$27</f>
        <v>-15.22715604819104</v>
      </c>
      <c r="Q315" s="10" cm="1">
        <f t="array" aca="1" ref="Q315" ca="1">SUMPRODUCT(J315:O315,TRANSPOSE(ES$20:ES$25))+$AD$20-$ES$27</f>
        <v>-16.801389269168453</v>
      </c>
      <c r="R315" s="10">
        <f ca="1">I315-Results!$E$5*H315</f>
        <v>-15.883056851987941</v>
      </c>
      <c r="S315" s="10" cm="1">
        <f t="array" aca="1" ref="S315" ca="1">SUMPRODUCT(J315:O315,TRANSPOSE(AR$28:AR$33))+$AD$20-$AC$26</f>
        <v>-11.627952742157323</v>
      </c>
      <c r="T315" s="10">
        <f ca="1">SUMPRODUCT(J315:O315,Results!K$9:P$9)</f>
        <v>-16.643135311948299</v>
      </c>
      <c r="U315" s="10">
        <f ca="1">SUMPRODUCT(J315:O315,Results!K$9:P$9)+$AD$20-$AC$31</f>
        <v>-16.540118907062478</v>
      </c>
      <c r="V315" s="10">
        <f t="shared" ca="1" si="119"/>
        <v>-0.65568651437033587</v>
      </c>
      <c r="W315" s="10">
        <f t="shared" ca="1" si="114"/>
        <v>0.91854670660707782</v>
      </c>
      <c r="X315" s="10">
        <f t="shared" ca="1" si="115"/>
        <v>2.1428942656598338E-4</v>
      </c>
      <c r="Y315" s="10">
        <f t="shared" ca="1" si="116"/>
        <v>-4.2548898204040526</v>
      </c>
      <c r="Z315" s="10">
        <f t="shared" ca="1" si="117"/>
        <v>-26.955314156850445</v>
      </c>
      <c r="AA315" s="10">
        <f t="shared" ca="1" si="118"/>
        <v>0.65727634450110273</v>
      </c>
    </row>
    <row r="316" spans="1:27">
      <c r="A316" s="6">
        <f ca="1">LN((RAND()^(-Results!$E$4))-1)</f>
        <v>0.22608095540128051</v>
      </c>
      <c r="B316" s="6">
        <f ca="1">LN((RAND()^(-Results!$E$4))-1)</f>
        <v>7.6724368680779351</v>
      </c>
      <c r="C316" s="6">
        <f ca="1">LN((RAND()^(-Results!$E$4))-1)</f>
        <v>14.567004137739728</v>
      </c>
      <c r="D316" s="6">
        <f ca="1">LN((RAND()^(-Results!$E$4))-1)</f>
        <v>-4.0899340415347618</v>
      </c>
      <c r="E316" s="6">
        <f ca="1">LN((RAND()^(-Results!$E$4))-1)</f>
        <v>1.1488027615625358</v>
      </c>
      <c r="F316" s="6">
        <f ca="1">LN((RAND()^(-Results!$E$4))-1)</f>
        <v>3.8594444523487481</v>
      </c>
      <c r="G316" s="6">
        <f ca="1">LN((RAND()^(-Results!$E$4))-1)</f>
        <v>3.7253999352947438</v>
      </c>
      <c r="H316" s="6">
        <f t="shared" ca="1" si="112"/>
        <v>1.2698589720881452</v>
      </c>
      <c r="I316" s="10">
        <f ca="1">SUMPRODUCT(J316:O316,Results!B$12:G$12)+Results!$E$5*H316</f>
        <v>91.669073430238697</v>
      </c>
      <c r="J316" s="10">
        <f ca="1">SUMPRODUCT($A316:$F316,Results!$B$15:$G$15)</f>
        <v>64.890786986125676</v>
      </c>
      <c r="K316" s="10">
        <f ca="1">SUMPRODUCT($A316:$F316,Results!$B$16:$G$16)</f>
        <v>31.83650910624354</v>
      </c>
      <c r="L316" s="10">
        <f ca="1">SUMPRODUCT($A316:$F316,Results!$B$17:$G$17)</f>
        <v>10.751123583590264</v>
      </c>
      <c r="M316" s="10">
        <f ca="1">SUMPRODUCT($A316:$F316,Results!$B$18:$G$18)</f>
        <v>24.469329160615388</v>
      </c>
      <c r="N316" s="10">
        <f ca="1">SUMPRODUCT($A316:$F316,Results!$B$19:$G$19)</f>
        <v>-37.522190035098568</v>
      </c>
      <c r="O316" s="10">
        <f ca="1">SUMPRODUCT($A316:$F316,Results!$B$20:$G$20)</f>
        <v>-10.521323235023349</v>
      </c>
      <c r="P316" s="10" cm="1">
        <f t="array" aca="1" ref="P316" ca="1">SUMPRODUCT(J316:O316,TRANSPOSE(BL$20:BL$25))+$AD$20-$BL$27</f>
        <v>88.12972793320489</v>
      </c>
      <c r="Q316" s="10" cm="1">
        <f t="array" aca="1" ref="Q316" ca="1">SUMPRODUCT(J316:O316,TRANSPOSE(ES$20:ES$25))+$AD$20-$ES$27</f>
        <v>87.105315346840186</v>
      </c>
      <c r="R316" s="10">
        <f ca="1">I316-Results!$E$5*H316</f>
        <v>84.049919597709831</v>
      </c>
      <c r="S316" s="10" cm="1">
        <f t="array" aca="1" ref="S316" ca="1">SUMPRODUCT(J316:O316,TRANSPOSE(AR$28:AR$33))+$AD$20-$AC$26</f>
        <v>103.60596088963311</v>
      </c>
      <c r="T316" s="10">
        <f ca="1">SUMPRODUCT(J316:O316,Results!K$9:P$9)</f>
        <v>87.300221863740319</v>
      </c>
      <c r="U316" s="10">
        <f ca="1">SUMPRODUCT(J316:O316,Results!K$9:P$9)+$AD$20-$AC$31</f>
        <v>87.40323826862614</v>
      </c>
      <c r="V316" s="10">
        <f t="shared" ca="1" si="119"/>
        <v>3.539345497033807</v>
      </c>
      <c r="W316" s="10">
        <f t="shared" ca="1" si="114"/>
        <v>4.5637580833985112</v>
      </c>
      <c r="X316" s="10">
        <f t="shared" ca="1" si="115"/>
        <v>7.6191538325288661</v>
      </c>
      <c r="Y316" s="10">
        <f t="shared" ca="1" si="116"/>
        <v>-11.936887459394413</v>
      </c>
      <c r="Z316" s="10">
        <f t="shared" ca="1" si="117"/>
        <v>80.596601835949627</v>
      </c>
      <c r="AA316" s="10">
        <f t="shared" ca="1" si="118"/>
        <v>4.2658351616125572</v>
      </c>
    </row>
    <row r="317" spans="1:27">
      <c r="A317" s="6">
        <f ca="1">LN((RAND()^(-Results!$E$4))-1)</f>
        <v>9.4111277599641276</v>
      </c>
      <c r="B317" s="6">
        <f ca="1">LN((RAND()^(-Results!$E$4))-1)</f>
        <v>2.8012267606769981</v>
      </c>
      <c r="C317" s="6">
        <f ca="1">LN((RAND()^(-Results!$E$4))-1)</f>
        <v>0.96345272475209032</v>
      </c>
      <c r="D317" s="6">
        <f ca="1">LN((RAND()^(-Results!$E$4))-1)</f>
        <v>-2.867228964618326</v>
      </c>
      <c r="E317" s="6">
        <f ca="1">LN((RAND()^(-Results!$E$4))-1)</f>
        <v>2.7475360063160226</v>
      </c>
      <c r="F317" s="6">
        <f ca="1">LN((RAND()^(-Results!$E$4))-1)</f>
        <v>2.4469390852317185</v>
      </c>
      <c r="G317" s="6">
        <f ca="1">LN((RAND()^(-Results!$E$4))-1)</f>
        <v>0.48389626799131796</v>
      </c>
      <c r="H317" s="6">
        <f t="shared" ca="1" si="112"/>
        <v>-1.9716446952152806</v>
      </c>
      <c r="I317" s="10">
        <f ca="1">SUMPRODUCT(J317:O317,Results!B$12:G$12)+Results!$E$5*H317</f>
        <v>55.411883812396361</v>
      </c>
      <c r="J317" s="10">
        <f ca="1">SUMPRODUCT($A317:$F317,Results!$B$15:$G$15)</f>
        <v>31.510198792457587</v>
      </c>
      <c r="K317" s="10">
        <f ca="1">SUMPRODUCT($A317:$F317,Results!$B$16:$G$16)</f>
        <v>53.900682825467925</v>
      </c>
      <c r="L317" s="10">
        <f ca="1">SUMPRODUCT($A317:$F317,Results!$B$17:$G$17)</f>
        <v>11.578622587912582</v>
      </c>
      <c r="M317" s="10">
        <f ca="1">SUMPRODUCT($A317:$F317,Results!$B$18:$G$18)</f>
        <v>6.7259399504814947</v>
      </c>
      <c r="N317" s="10">
        <f ca="1">SUMPRODUCT($A317:$F317,Results!$B$19:$G$19)</f>
        <v>4.1675687635681218</v>
      </c>
      <c r="O317" s="10">
        <f ca="1">SUMPRODUCT($A317:$F317,Results!$B$20:$G$20)</f>
        <v>-22.581365595701776</v>
      </c>
      <c r="P317" s="10" cm="1">
        <f t="array" aca="1" ref="P317" ca="1">SUMPRODUCT(J317:O317,TRANSPOSE(BL$20:BL$25))+$AD$20-$BL$27</f>
        <v>64.229007870730314</v>
      </c>
      <c r="Q317" s="10" cm="1">
        <f t="array" aca="1" ref="Q317" ca="1">SUMPRODUCT(J317:O317,TRANSPOSE(ES$20:ES$25))+$AD$20-$ES$27</f>
        <v>67.689494393866525</v>
      </c>
      <c r="R317" s="10">
        <f ca="1">I317-Results!$E$5*H317</f>
        <v>67.241751983688047</v>
      </c>
      <c r="S317" s="10" cm="1">
        <f t="array" aca="1" ref="S317" ca="1">SUMPRODUCT(J317:O317,TRANSPOSE(AR$28:AR$33))+$AD$20-$AC$26</f>
        <v>49.753677551988247</v>
      </c>
      <c r="T317" s="10">
        <f ca="1">SUMPRODUCT(J317:O317,Results!K$9:P$9)</f>
        <v>68.276786038036519</v>
      </c>
      <c r="U317" s="10">
        <f ca="1">SUMPRODUCT(J317:O317,Results!K$9:P$9)+$AD$20-$AC$31</f>
        <v>68.37980244292234</v>
      </c>
      <c r="V317" s="10">
        <f t="shared" ca="1" si="119"/>
        <v>-8.8171240583339525</v>
      </c>
      <c r="W317" s="10">
        <f t="shared" ca="1" si="114"/>
        <v>-12.277610581470164</v>
      </c>
      <c r="X317" s="10">
        <f t="shared" ca="1" si="115"/>
        <v>-11.829868171291686</v>
      </c>
      <c r="Y317" s="10">
        <f t="shared" ca="1" si="116"/>
        <v>5.6582062604081145</v>
      </c>
      <c r="Z317" s="10">
        <f t="shared" ca="1" si="117"/>
        <v>44.339412218107292</v>
      </c>
      <c r="AA317" s="10">
        <f t="shared" ca="1" si="118"/>
        <v>-12.967918630525979</v>
      </c>
    </row>
    <row r="318" spans="1:27">
      <c r="A318" s="6">
        <f ca="1">LN((RAND()^(-Results!$E$4))-1)</f>
        <v>3.5567739949710009</v>
      </c>
      <c r="B318" s="6">
        <f ca="1">LN((RAND()^(-Results!$E$4))-1)</f>
        <v>1.9819771373469899</v>
      </c>
      <c r="C318" s="6">
        <f ca="1">LN((RAND()^(-Results!$E$4))-1)</f>
        <v>-0.14684723219572562</v>
      </c>
      <c r="D318" s="6">
        <f ca="1">LN((RAND()^(-Results!$E$4))-1)</f>
        <v>8.6312048643326786</v>
      </c>
      <c r="E318" s="6">
        <f ca="1">LN((RAND()^(-Results!$E$4))-1)</f>
        <v>0.88659057013911025</v>
      </c>
      <c r="F318" s="6">
        <f ca="1">LN((RAND()^(-Results!$E$4))-1)</f>
        <v>-1.2798515688408985</v>
      </c>
      <c r="G318" s="6">
        <f ca="1">LN((RAND()^(-Results!$E$4))-1)</f>
        <v>4.2797262805325671</v>
      </c>
      <c r="H318" s="6">
        <f t="shared" ca="1" si="112"/>
        <v>1.8241853173259686</v>
      </c>
      <c r="I318" s="10">
        <f ca="1">SUMPRODUCT(J318:O318,Results!B$12:G$12)+Results!$E$5*H318</f>
        <v>1.8381162393591985</v>
      </c>
      <c r="J318" s="10">
        <f ca="1">SUMPRODUCT($A318:$F318,Results!$B$15:$G$15)</f>
        <v>-5.5144846693211411</v>
      </c>
      <c r="K318" s="10">
        <f ca="1">SUMPRODUCT($A318:$F318,Results!$B$16:$G$16)</f>
        <v>-7.5548597067106726</v>
      </c>
      <c r="L318" s="10">
        <f ca="1">SUMPRODUCT($A318:$F318,Results!$B$17:$G$17)</f>
        <v>14.083736735848335</v>
      </c>
      <c r="M318" s="10">
        <f ca="1">SUMPRODUCT($A318:$F318,Results!$B$18:$G$18)</f>
        <v>-12.914993389017384</v>
      </c>
      <c r="N318" s="10">
        <f ca="1">SUMPRODUCT($A318:$F318,Results!$B$19:$G$19)</f>
        <v>3.5362879639860414</v>
      </c>
      <c r="O318" s="10">
        <f ca="1">SUMPRODUCT($A318:$F318,Results!$B$20:$G$20)</f>
        <v>29.380250528300845</v>
      </c>
      <c r="P318" s="10" cm="1">
        <f t="array" aca="1" ref="P318" ca="1">SUMPRODUCT(J318:O318,TRANSPOSE(BL$20:BL$25))+$AD$20-$BL$27</f>
        <v>-12.414651406680875</v>
      </c>
      <c r="Q318" s="10" cm="1">
        <f t="array" aca="1" ref="Q318" ca="1">SUMPRODUCT(J318:O318,TRANSPOSE(ES$20:ES$25))+$AD$20-$ES$27</f>
        <v>-10.345664823380289</v>
      </c>
      <c r="R318" s="10">
        <f ca="1">I318-Results!$E$5*H318</f>
        <v>-9.1069956645966137</v>
      </c>
      <c r="S318" s="10" cm="1">
        <f t="array" aca="1" ref="S318" ca="1">SUMPRODUCT(J318:O318,TRANSPOSE(AR$28:AR$33))+$AD$20-$AC$26</f>
        <v>-19.365077469268236</v>
      </c>
      <c r="T318" s="10">
        <f ca="1">SUMPRODUCT(J318:O318,Results!K$9:P$9)</f>
        <v>-10.438173980296447</v>
      </c>
      <c r="U318" s="10">
        <f ca="1">SUMPRODUCT(J318:O318,Results!K$9:P$9)+$AD$20-$AC$31</f>
        <v>-10.335157575410628</v>
      </c>
      <c r="V318" s="10">
        <f t="shared" ca="1" si="119"/>
        <v>14.252767646040073</v>
      </c>
      <c r="W318" s="10">
        <f t="shared" ca="1" si="114"/>
        <v>12.183781062739488</v>
      </c>
      <c r="X318" s="10">
        <f t="shared" ca="1" si="115"/>
        <v>10.945111903955812</v>
      </c>
      <c r="Y318" s="10">
        <f t="shared" ca="1" si="116"/>
        <v>21.203193708627435</v>
      </c>
      <c r="Z318" s="10">
        <f t="shared" ca="1" si="117"/>
        <v>-9.2343553549298711</v>
      </c>
      <c r="AA318" s="10">
        <f t="shared" ca="1" si="118"/>
        <v>12.173273814769827</v>
      </c>
    </row>
    <row r="319" spans="1:27">
      <c r="A319" s="6">
        <f ca="1">LN((RAND()^(-Results!$E$4))-1)</f>
        <v>0.18551506780683116</v>
      </c>
      <c r="B319" s="6">
        <f ca="1">LN((RAND()^(-Results!$E$4))-1)</f>
        <v>5.3815544789419025</v>
      </c>
      <c r="C319" s="6">
        <f ca="1">LN((RAND()^(-Results!$E$4))-1)</f>
        <v>1.0174061658083926</v>
      </c>
      <c r="D319" s="6">
        <f ca="1">LN((RAND()^(-Results!$E$4))-1)</f>
        <v>0.45459960981203168</v>
      </c>
      <c r="E319" s="6">
        <f ca="1">LN((RAND()^(-Results!$E$4))-1)</f>
        <v>0.68242628857838539</v>
      </c>
      <c r="F319" s="6">
        <f ca="1">LN((RAND()^(-Results!$E$4))-1)</f>
        <v>1.3430263799259401</v>
      </c>
      <c r="G319" s="6">
        <f ca="1">LN((RAND()^(-Results!$E$4))-1)</f>
        <v>-1.587839390625404</v>
      </c>
      <c r="H319" s="6">
        <f t="shared" ca="1" si="112"/>
        <v>-4.0433803538320028</v>
      </c>
      <c r="I319" s="10">
        <f ca="1">SUMPRODUCT(J319:O319,Results!B$12:G$12)+Results!$E$5*H319</f>
        <v>7.3763156704713992</v>
      </c>
      <c r="J319" s="10">
        <f ca="1">SUMPRODUCT($A319:$F319,Results!$B$15:$G$15)</f>
        <v>16.514686822899851</v>
      </c>
      <c r="K319" s="10">
        <f ca="1">SUMPRODUCT($A319:$F319,Results!$B$16:$G$16)</f>
        <v>3.190450673420913</v>
      </c>
      <c r="L319" s="10">
        <f ca="1">SUMPRODUCT($A319:$F319,Results!$B$17:$G$17)</f>
        <v>8.5857419067989209</v>
      </c>
      <c r="M319" s="10">
        <f ca="1">SUMPRODUCT($A319:$F319,Results!$B$18:$G$18)</f>
        <v>6.066623948957556</v>
      </c>
      <c r="N319" s="10">
        <f ca="1">SUMPRODUCT($A319:$F319,Results!$B$19:$G$19)</f>
        <v>-21.869080023824537</v>
      </c>
      <c r="O319" s="10">
        <f ca="1">SUMPRODUCT($A319:$F319,Results!$B$20:$G$20)</f>
        <v>-3.7358071856040995</v>
      </c>
      <c r="P319" s="10" cm="1">
        <f t="array" aca="1" ref="P319" ca="1">SUMPRODUCT(J319:O319,TRANSPOSE(BL$20:BL$25))+$AD$20-$BL$27</f>
        <v>33.50133535180511</v>
      </c>
      <c r="Q319" s="10" cm="1">
        <f t="array" aca="1" ref="Q319" ca="1">SUMPRODUCT(J319:O319,TRANSPOSE(ES$20:ES$25))+$AD$20-$ES$27</f>
        <v>32.434651084362628</v>
      </c>
      <c r="R319" s="10">
        <f ca="1">I319-Results!$E$5*H319</f>
        <v>31.636597793463416</v>
      </c>
      <c r="S319" s="10" cm="1">
        <f t="array" aca="1" ref="S319" ca="1">SUMPRODUCT(J319:O319,TRANSPOSE(AR$28:AR$33))+$AD$20-$AC$26</f>
        <v>38.109003786838933</v>
      </c>
      <c r="T319" s="10">
        <f ca="1">SUMPRODUCT(J319:O319,Results!K$9:P$9)</f>
        <v>32.27363581862808</v>
      </c>
      <c r="U319" s="10">
        <f ca="1">SUMPRODUCT(J319:O319,Results!K$9:P$9)+$AD$20-$AC$31</f>
        <v>32.376652223513901</v>
      </c>
      <c r="V319" s="10">
        <f t="shared" ca="1" si="119"/>
        <v>-26.125019681333711</v>
      </c>
      <c r="W319" s="10">
        <f t="shared" ca="1" si="114"/>
        <v>-25.058335413891228</v>
      </c>
      <c r="X319" s="10">
        <f t="shared" ca="1" si="115"/>
        <v>-24.260282122992017</v>
      </c>
      <c r="Y319" s="10">
        <f t="shared" ca="1" si="116"/>
        <v>-30.732688116367534</v>
      </c>
      <c r="Z319" s="10">
        <f t="shared" ca="1" si="117"/>
        <v>-3.6961559238176704</v>
      </c>
      <c r="AA319" s="10">
        <f t="shared" ca="1" si="118"/>
        <v>-25.000336553042501</v>
      </c>
    </row>
    <row r="320" spans="1:27">
      <c r="A320" s="6">
        <f ca="1">LN((RAND()^(-Results!$E$4))-1)</f>
        <v>0.92081223497404519</v>
      </c>
      <c r="B320" s="6">
        <f ca="1">LN((RAND()^(-Results!$E$4))-1)</f>
        <v>4.5580217219484922</v>
      </c>
      <c r="C320" s="6">
        <f ca="1">LN((RAND()^(-Results!$E$4))-1)</f>
        <v>5.7544260141896171</v>
      </c>
      <c r="D320" s="6">
        <f ca="1">LN((RAND()^(-Results!$E$4))-1)</f>
        <v>0.79008635466262722</v>
      </c>
      <c r="E320" s="6">
        <f ca="1">LN((RAND()^(-Results!$E$4))-1)</f>
        <v>1.8699638128045208</v>
      </c>
      <c r="F320" s="6">
        <f ca="1">LN((RAND()^(-Results!$E$4))-1)</f>
        <v>4.06354301183383</v>
      </c>
      <c r="G320" s="6">
        <f ca="1">LN((RAND()^(-Results!$E$4))-1)</f>
        <v>8.4513878824644255</v>
      </c>
      <c r="H320" s="6">
        <f t="shared" ca="1" si="112"/>
        <v>5.9958469192578274</v>
      </c>
      <c r="I320" s="10">
        <f ca="1">SUMPRODUCT(J320:O320,Results!B$12:G$12)+Results!$E$5*H320</f>
        <v>62.636971597610852</v>
      </c>
      <c r="J320" s="10">
        <f ca="1">SUMPRODUCT($A320:$F320,Results!$B$15:$G$15)</f>
        <v>25.657426057052795</v>
      </c>
      <c r="K320" s="10">
        <f ca="1">SUMPRODUCT($A320:$F320,Results!$B$16:$G$16)</f>
        <v>25.881800946686521</v>
      </c>
      <c r="L320" s="10">
        <f ca="1">SUMPRODUCT($A320:$F320,Results!$B$17:$G$17)</f>
        <v>5.5924257101311916</v>
      </c>
      <c r="M320" s="10">
        <f ca="1">SUMPRODUCT($A320:$F320,Results!$B$18:$G$18)</f>
        <v>7.5455588219822758</v>
      </c>
      <c r="N320" s="10">
        <f ca="1">SUMPRODUCT($A320:$F320,Results!$B$19:$G$19)</f>
        <v>-13.645842299631006</v>
      </c>
      <c r="O320" s="10">
        <f ca="1">SUMPRODUCT($A320:$F320,Results!$B$20:$G$20)</f>
        <v>3.4636256475048048</v>
      </c>
      <c r="P320" s="10" cm="1">
        <f t="array" aca="1" ref="P320" ca="1">SUMPRODUCT(J320:O320,TRANSPOSE(BL$20:BL$25))+$AD$20-$BL$27</f>
        <v>28.701675605014643</v>
      </c>
      <c r="Q320" s="10" cm="1">
        <f t="array" aca="1" ref="Q320" ca="1">SUMPRODUCT(J320:O320,TRANSPOSE(ES$20:ES$25))+$AD$20-$ES$27</f>
        <v>27.389073082939561</v>
      </c>
      <c r="R320" s="10">
        <f ca="1">I320-Results!$E$5*H320</f>
        <v>26.661890082063891</v>
      </c>
      <c r="S320" s="10" cm="1">
        <f t="array" aca="1" ref="S320" ca="1">SUMPRODUCT(J320:O320,TRANSPOSE(AR$28:AR$33))+$AD$20-$AC$26</f>
        <v>35.982240752682387</v>
      </c>
      <c r="T320" s="10">
        <f ca="1">SUMPRODUCT(J320:O320,Results!K$9:P$9)</f>
        <v>27.32418783944463</v>
      </c>
      <c r="U320" s="10">
        <f ca="1">SUMPRODUCT(J320:O320,Results!K$9:P$9)+$AD$20-$AC$31</f>
        <v>27.427204244330454</v>
      </c>
      <c r="V320" s="10">
        <f t="shared" ca="1" si="119"/>
        <v>33.93529599259621</v>
      </c>
      <c r="W320" s="10">
        <f t="shared" ca="1" si="114"/>
        <v>35.247898514671292</v>
      </c>
      <c r="X320" s="10">
        <f t="shared" ca="1" si="115"/>
        <v>35.975081515546961</v>
      </c>
      <c r="Y320" s="10">
        <f t="shared" ca="1" si="116"/>
        <v>26.654730844928466</v>
      </c>
      <c r="Z320" s="10">
        <f t="shared" ca="1" si="117"/>
        <v>51.564500003321783</v>
      </c>
      <c r="AA320" s="10">
        <f t="shared" ca="1" si="118"/>
        <v>35.209767353280398</v>
      </c>
    </row>
    <row r="321" spans="1:27">
      <c r="A321" s="6">
        <f ca="1">LN((RAND()^(-Results!$E$4))-1)</f>
        <v>4.3827853966146479</v>
      </c>
      <c r="B321" s="6">
        <f ca="1">LN((RAND()^(-Results!$E$4))-1)</f>
        <v>8.2953893747151017</v>
      </c>
      <c r="C321" s="6">
        <f ca="1">LN((RAND()^(-Results!$E$4))-1)</f>
        <v>2.0003975680845536</v>
      </c>
      <c r="D321" s="6">
        <f ca="1">LN((RAND()^(-Results!$E$4))-1)</f>
        <v>-4.198985070272319</v>
      </c>
      <c r="E321" s="6">
        <f ca="1">LN((RAND()^(-Results!$E$4))-1)</f>
        <v>0.53773266251022989</v>
      </c>
      <c r="F321" s="6">
        <f ca="1">LN((RAND()^(-Results!$E$4))-1)</f>
        <v>-8.8638986197921502E-2</v>
      </c>
      <c r="G321" s="6">
        <f ca="1">LN((RAND()^(-Results!$E$4))-1)</f>
        <v>6.2340742724082334</v>
      </c>
      <c r="H321" s="6">
        <f t="shared" ca="1" si="112"/>
        <v>3.7785333092016349</v>
      </c>
      <c r="I321" s="10">
        <f ca="1">SUMPRODUCT(J321:O321,Results!B$12:G$12)+Results!$E$5*H321</f>
        <v>121.49950413190626</v>
      </c>
      <c r="J321" s="10">
        <f ca="1">SUMPRODUCT($A321:$F321,Results!$B$15:$G$15)</f>
        <v>44.311558026307935</v>
      </c>
      <c r="K321" s="10">
        <f ca="1">SUMPRODUCT($A321:$F321,Results!$B$16:$G$16)</f>
        <v>15.651699035172685</v>
      </c>
      <c r="L321" s="10">
        <f ca="1">SUMPRODUCT($A321:$F321,Results!$B$17:$G$17)</f>
        <v>18.879261041848029</v>
      </c>
      <c r="M321" s="10">
        <f ca="1">SUMPRODUCT($A321:$F321,Results!$B$18:$G$18)</f>
        <v>16.507918463664122</v>
      </c>
      <c r="N321" s="10">
        <f ca="1">SUMPRODUCT($A321:$F321,Results!$B$19:$G$19)</f>
        <v>-35.702337669205249</v>
      </c>
      <c r="O321" s="10">
        <f ca="1">SUMPRODUCT($A321:$F321,Results!$B$20:$G$20)</f>
        <v>-29.481633945212987</v>
      </c>
      <c r="P321" s="10" cm="1">
        <f t="array" aca="1" ref="P321" ca="1">SUMPRODUCT(J321:O321,TRANSPOSE(BL$20:BL$25))+$AD$20-$BL$27</f>
        <v>99.67697797961695</v>
      </c>
      <c r="Q321" s="10" cm="1">
        <f t="array" aca="1" ref="Q321" ca="1">SUMPRODUCT(J321:O321,TRANSPOSE(ES$20:ES$25))+$AD$20-$ES$27</f>
        <v>101.09483314853433</v>
      </c>
      <c r="R321" s="10">
        <f ca="1">I321-Results!$E$5*H321</f>
        <v>98.828304276696457</v>
      </c>
      <c r="S321" s="10" cm="1">
        <f t="array" aca="1" ref="S321" ca="1">SUMPRODUCT(J321:O321,TRANSPOSE(AR$28:AR$33))+$AD$20-$AC$26</f>
        <v>97.120603110702802</v>
      </c>
      <c r="T321" s="10">
        <f ca="1">SUMPRODUCT(J321:O321,Results!K$9:P$9)</f>
        <v>101.30761124112608</v>
      </c>
      <c r="U321" s="10">
        <f ca="1">SUMPRODUCT(J321:O321,Results!K$9:P$9)+$AD$20-$AC$31</f>
        <v>101.4106276460119</v>
      </c>
      <c r="V321" s="10">
        <f t="shared" ca="1" si="119"/>
        <v>21.822526152289313</v>
      </c>
      <c r="W321" s="10">
        <f t="shared" ca="1" si="114"/>
        <v>20.404670983371929</v>
      </c>
      <c r="X321" s="10">
        <f t="shared" ca="1" si="115"/>
        <v>22.671199855209807</v>
      </c>
      <c r="Y321" s="10">
        <f t="shared" ca="1" si="116"/>
        <v>24.378901021203461</v>
      </c>
      <c r="Z321" s="10">
        <f t="shared" ca="1" si="117"/>
        <v>110.42703253761719</v>
      </c>
      <c r="AA321" s="10">
        <f t="shared" ca="1" si="118"/>
        <v>20.08887648589436</v>
      </c>
    </row>
    <row r="322" spans="1:27">
      <c r="A322" s="6">
        <f ca="1">LN((RAND()^(-Results!$E$4))-1)</f>
        <v>6.3471766491622033</v>
      </c>
      <c r="B322" s="6">
        <f ca="1">LN((RAND()^(-Results!$E$4))-1)</f>
        <v>1.3037845553226304</v>
      </c>
      <c r="C322" s="6">
        <f ca="1">LN((RAND()^(-Results!$E$4))-1)</f>
        <v>-0.97067506587892727</v>
      </c>
      <c r="D322" s="6">
        <f ca="1">LN((RAND()^(-Results!$E$4))-1)</f>
        <v>0.91128915132427057</v>
      </c>
      <c r="E322" s="6">
        <f ca="1">LN((RAND()^(-Results!$E$4))-1)</f>
        <v>7.4041235798954164</v>
      </c>
      <c r="F322" s="6">
        <f ca="1">LN((RAND()^(-Results!$E$4))-1)</f>
        <v>6.5430375816177095</v>
      </c>
      <c r="G322" s="6">
        <f ca="1">LN((RAND()^(-Results!$E$4))-1)</f>
        <v>4.4742815690714535</v>
      </c>
      <c r="H322" s="6">
        <f t="shared" ca="1" si="112"/>
        <v>2.0187406058648549</v>
      </c>
      <c r="I322" s="10">
        <f ca="1">SUMPRODUCT(J322:O322,Results!B$12:G$12)+Results!$E$5*H322</f>
        <v>15.703150647089272</v>
      </c>
      <c r="J322" s="10">
        <f ca="1">SUMPRODUCT($A322:$F322,Results!$B$15:$G$15)</f>
        <v>5.0246084798972532</v>
      </c>
      <c r="K322" s="10">
        <f ca="1">SUMPRODUCT($A322:$F322,Results!$B$16:$G$16)</f>
        <v>66.465923339218534</v>
      </c>
      <c r="L322" s="10">
        <f ca="1">SUMPRODUCT($A322:$F322,Results!$B$17:$G$17)</f>
        <v>-1.0955058522889383</v>
      </c>
      <c r="M322" s="10">
        <f ca="1">SUMPRODUCT($A322:$F322,Results!$B$18:$G$18)</f>
        <v>0.2829195603160467</v>
      </c>
      <c r="N322" s="10">
        <f ca="1">SUMPRODUCT($A322:$F322,Results!$B$19:$G$19)</f>
        <v>25.024266333354049</v>
      </c>
      <c r="O322" s="10">
        <f ca="1">SUMPRODUCT($A322:$F322,Results!$B$20:$G$20)</f>
        <v>-7.2212997310918228</v>
      </c>
      <c r="P322" s="10" cm="1">
        <f t="array" aca="1" ref="P322" ca="1">SUMPRODUCT(J322:O322,TRANSPOSE(BL$20:BL$25))+$AD$20-$BL$27</f>
        <v>3.724202202797283</v>
      </c>
      <c r="Q322" s="10" cm="1">
        <f t="array" aca="1" ref="Q322" ca="1">SUMPRODUCT(J322:O322,TRANSPOSE(ES$20:ES$25))+$AD$20-$ES$27</f>
        <v>3.2612430388807354</v>
      </c>
      <c r="R322" s="10">
        <f ca="1">I322-Results!$E$5*H322</f>
        <v>3.5907070119001414</v>
      </c>
      <c r="S322" s="10" cm="1">
        <f t="array" aca="1" ref="S322" ca="1">SUMPRODUCT(J322:O322,TRANSPOSE(AR$28:AR$33))+$AD$20-$AC$26</f>
        <v>-4.4142766525397086</v>
      </c>
      <c r="T322" s="10">
        <f ca="1">SUMPRODUCT(J322:O322,Results!K$9:P$9)</f>
        <v>2.8533814367662584</v>
      </c>
      <c r="U322" s="10">
        <f ca="1">SUMPRODUCT(J322:O322,Results!K$9:P$9)+$AD$20-$AC$31</f>
        <v>2.9563978416520786</v>
      </c>
      <c r="V322" s="10">
        <f t="shared" ca="1" si="119"/>
        <v>11.978948444291989</v>
      </c>
      <c r="W322" s="10">
        <f t="shared" ca="1" si="114"/>
        <v>12.441907608208536</v>
      </c>
      <c r="X322" s="10">
        <f t="shared" ca="1" si="115"/>
        <v>12.11244363518913</v>
      </c>
      <c r="Y322" s="10">
        <f t="shared" ca="1" si="116"/>
        <v>20.117427299628979</v>
      </c>
      <c r="Z322" s="10">
        <f t="shared" ca="1" si="117"/>
        <v>4.6306790528002022</v>
      </c>
      <c r="AA322" s="10">
        <f t="shared" ca="1" si="118"/>
        <v>12.746752805437193</v>
      </c>
    </row>
    <row r="323" spans="1:27">
      <c r="A323" s="6">
        <f ca="1">LN((RAND()^(-Results!$E$4))-1)</f>
        <v>3.1430453137110885</v>
      </c>
      <c r="B323" s="6">
        <f ca="1">LN((RAND()^(-Results!$E$4))-1)</f>
        <v>5.6340531793528239</v>
      </c>
      <c r="C323" s="6">
        <f ca="1">LN((RAND()^(-Results!$E$4))-1)</f>
        <v>6.0307451079449015</v>
      </c>
      <c r="D323" s="6">
        <f ca="1">LN((RAND()^(-Results!$E$4))-1)</f>
        <v>7.5746742121322379</v>
      </c>
      <c r="E323" s="6">
        <f ca="1">LN((RAND()^(-Results!$E$4))-1)</f>
        <v>-1.5831576302645693</v>
      </c>
      <c r="F323" s="6">
        <f ca="1">LN((RAND()^(-Results!$E$4))-1)</f>
        <v>3.3471525394532433</v>
      </c>
      <c r="G323" s="6">
        <f ca="1">LN((RAND()^(-Results!$E$4))-1)</f>
        <v>2.824331732942893</v>
      </c>
      <c r="H323" s="6">
        <f t="shared" ca="1" si="112"/>
        <v>0.36879076973629443</v>
      </c>
      <c r="I323" s="10">
        <f ca="1">SUMPRODUCT(J323:O323,Results!B$12:G$12)+Results!$E$5*H323</f>
        <v>21.355167635060482</v>
      </c>
      <c r="J323" s="10">
        <f ca="1">SUMPRODUCT($A323:$F323,Results!$B$15:$G$15)</f>
        <v>23.849667219373877</v>
      </c>
      <c r="K323" s="10">
        <f ca="1">SUMPRODUCT($A323:$F323,Results!$B$16:$G$16)</f>
        <v>12.745543977127214</v>
      </c>
      <c r="L323" s="10">
        <f ca="1">SUMPRODUCT($A323:$F323,Results!$B$17:$G$17)</f>
        <v>17.039949595683218</v>
      </c>
      <c r="M323" s="10">
        <f ca="1">SUMPRODUCT($A323:$F323,Results!$B$18:$G$18)</f>
        <v>-4.6619312018343741</v>
      </c>
      <c r="N323" s="10">
        <f ca="1">SUMPRODUCT($A323:$F323,Results!$B$19:$G$19)</f>
        <v>-19.021039933063253</v>
      </c>
      <c r="O323" s="10">
        <f ca="1">SUMPRODUCT($A323:$F323,Results!$B$20:$G$20)</f>
        <v>32.503974855635541</v>
      </c>
      <c r="P323" s="10" cm="1">
        <f t="array" aca="1" ref="P323" ca="1">SUMPRODUCT(J323:O323,TRANSPOSE(BL$20:BL$25))+$AD$20-$BL$27</f>
        <v>17.63126960862758</v>
      </c>
      <c r="Q323" s="10" cm="1">
        <f t="array" aca="1" ref="Q323" ca="1">SUMPRODUCT(J323:O323,TRANSPOSE(ES$20:ES$25))+$AD$20-$ES$27</f>
        <v>18.129629469757027</v>
      </c>
      <c r="R323" s="10">
        <f ca="1">I323-Results!$E$5*H323</f>
        <v>19.142423016642717</v>
      </c>
      <c r="S323" s="10" cm="1">
        <f t="array" aca="1" ref="S323" ca="1">SUMPRODUCT(J323:O323,TRANSPOSE(AR$28:AR$33))+$AD$20-$AC$26</f>
        <v>20.969452174546404</v>
      </c>
      <c r="T323" s="10">
        <f ca="1">SUMPRODUCT(J323:O323,Results!K$9:P$9)</f>
        <v>18.521303763856423</v>
      </c>
      <c r="U323" s="10">
        <f ca="1">SUMPRODUCT(J323:O323,Results!K$9:P$9)+$AD$20-$AC$31</f>
        <v>18.624320168742244</v>
      </c>
      <c r="V323" s="10">
        <f t="shared" ca="1" si="119"/>
        <v>3.7238980264329022</v>
      </c>
      <c r="W323" s="10">
        <f t="shared" ref="W323:W386" ca="1" si="120">I323-Q323</f>
        <v>3.2255381653034547</v>
      </c>
      <c r="X323" s="10">
        <f t="shared" ref="X323:X386" ca="1" si="121">I323-R323</f>
        <v>2.2127446184177657</v>
      </c>
      <c r="Y323" s="10">
        <f t="shared" ref="Y323:Y386" ca="1" si="122">I323-S323</f>
        <v>0.38571546051407779</v>
      </c>
      <c r="Z323" s="10">
        <f t="shared" ref="Z323:Z386" ca="1" si="123">I323-$AD$20</f>
        <v>10.282696040771413</v>
      </c>
      <c r="AA323" s="10">
        <f t="shared" ref="AA323:AA386" ca="1" si="124">I323-U323</f>
        <v>2.730847466318238</v>
      </c>
    </row>
    <row r="324" spans="1:27">
      <c r="A324" s="6">
        <f ca="1">LN((RAND()^(-Results!$E$4))-1)</f>
        <v>0.91162832936550231</v>
      </c>
      <c r="B324" s="6">
        <f ca="1">LN((RAND()^(-Results!$E$4))-1)</f>
        <v>0.21855028179502725</v>
      </c>
      <c r="C324" s="6">
        <f ca="1">LN((RAND()^(-Results!$E$4))-1)</f>
        <v>-1.4519623187187896</v>
      </c>
      <c r="D324" s="6">
        <f ca="1">LN((RAND()^(-Results!$E$4))-1)</f>
        <v>1.9809324887991469</v>
      </c>
      <c r="E324" s="6">
        <f ca="1">LN((RAND()^(-Results!$E$4))-1)</f>
        <v>4.7418876671975791</v>
      </c>
      <c r="F324" s="6">
        <f ca="1">LN((RAND()^(-Results!$E$4))-1)</f>
        <v>0.9463792175770307</v>
      </c>
      <c r="G324" s="6">
        <f ca="1">LN((RAND()^(-Results!$E$4))-1)</f>
        <v>-0.27426964300590145</v>
      </c>
      <c r="H324" s="6">
        <f t="shared" ca="1" si="112"/>
        <v>-2.7298106062124998</v>
      </c>
      <c r="I324" s="10">
        <f ca="1">SUMPRODUCT(J324:O324,Results!B$12:G$12)+Results!$E$5*H324</f>
        <v>-31.770752562508001</v>
      </c>
      <c r="J324" s="10">
        <f ca="1">SUMPRODUCT($A324:$F324,Results!$B$15:$G$15)</f>
        <v>-9.5556109287556357</v>
      </c>
      <c r="K324" s="10">
        <f ca="1">SUMPRODUCT($A324:$F324,Results!$B$16:$G$16)</f>
        <v>12.280834638803682</v>
      </c>
      <c r="L324" s="10">
        <f ca="1">SUMPRODUCT($A324:$F324,Results!$B$17:$G$17)</f>
        <v>-1.4377744842931701</v>
      </c>
      <c r="M324" s="10">
        <f ca="1">SUMPRODUCT($A324:$F324,Results!$B$18:$G$18)</f>
        <v>-2.1349179626441215</v>
      </c>
      <c r="N324" s="10">
        <f ca="1">SUMPRODUCT($A324:$F324,Results!$B$19:$G$19)</f>
        <v>14.054891195078326</v>
      </c>
      <c r="O324" s="10">
        <f ca="1">SUMPRODUCT($A324:$F324,Results!$B$20:$G$20)</f>
        <v>1.4460541151937991</v>
      </c>
      <c r="P324" s="10" cm="1">
        <f t="array" aca="1" ref="P324" ca="1">SUMPRODUCT(J324:O324,TRANSPOSE(BL$20:BL$25))+$AD$20-$BL$27</f>
        <v>-14.691584246248812</v>
      </c>
      <c r="Q324" s="10" cm="1">
        <f t="array" aca="1" ref="Q324" ca="1">SUMPRODUCT(J324:O324,TRANSPOSE(ES$20:ES$25))+$AD$20-$ES$27</f>
        <v>-15.314476285308169</v>
      </c>
      <c r="R324" s="10">
        <f ca="1">I324-Results!$E$5*H324</f>
        <v>-15.391888925233001</v>
      </c>
      <c r="S324" s="10" cm="1">
        <f t="array" aca="1" ref="S324" ca="1">SUMPRODUCT(J324:O324,TRANSPOSE(AR$28:AR$33))+$AD$20-$AC$26</f>
        <v>-16.710244037103422</v>
      </c>
      <c r="T324" s="10">
        <f ca="1">SUMPRODUCT(J324:O324,Results!K$9:P$9)</f>
        <v>-15.915878846095071</v>
      </c>
      <c r="U324" s="10">
        <f ca="1">SUMPRODUCT(J324:O324,Results!K$9:P$9)+$AD$20-$AC$31</f>
        <v>-15.812862441209251</v>
      </c>
      <c r="V324" s="10">
        <f t="shared" ca="1" si="119"/>
        <v>-17.079168316259189</v>
      </c>
      <c r="W324" s="10">
        <f t="shared" ca="1" si="120"/>
        <v>-16.456276277199834</v>
      </c>
      <c r="X324" s="10">
        <f t="shared" ca="1" si="121"/>
        <v>-16.378863637275</v>
      </c>
      <c r="Y324" s="10">
        <f t="shared" ca="1" si="122"/>
        <v>-15.060508525404579</v>
      </c>
      <c r="Z324" s="10">
        <f t="shared" ca="1" si="123"/>
        <v>-42.843224156797071</v>
      </c>
      <c r="AA324" s="10">
        <f t="shared" ca="1" si="124"/>
        <v>-15.95789012129875</v>
      </c>
    </row>
    <row r="325" spans="1:27">
      <c r="A325" s="6">
        <f ca="1">LN((RAND()^(-Results!$E$4))-1)</f>
        <v>1.2290523172733381</v>
      </c>
      <c r="B325" s="6">
        <f ca="1">LN((RAND()^(-Results!$E$4))-1)</f>
        <v>0.28448224814531858</v>
      </c>
      <c r="C325" s="6">
        <f ca="1">LN((RAND()^(-Results!$E$4))-1)</f>
        <v>-1.5385921617776985</v>
      </c>
      <c r="D325" s="6">
        <f ca="1">LN((RAND()^(-Results!$E$4))-1)</f>
        <v>-0.23492875716125397</v>
      </c>
      <c r="E325" s="6">
        <f ca="1">LN((RAND()^(-Results!$E$4))-1)</f>
        <v>4.0357411890965613</v>
      </c>
      <c r="F325" s="6">
        <f ca="1">LN((RAND()^(-Results!$E$4))-1)</f>
        <v>4.0059762559987586</v>
      </c>
      <c r="G325" s="6">
        <f ca="1">LN((RAND()^(-Results!$E$4))-1)</f>
        <v>-0.70505388371510003</v>
      </c>
      <c r="H325" s="6">
        <f t="shared" ca="1" si="112"/>
        <v>-3.1605948469216987</v>
      </c>
      <c r="I325" s="10">
        <f ca="1">SUMPRODUCT(J325:O325,Results!B$12:G$12)+Results!$E$5*H325</f>
        <v>-29.751473605624714</v>
      </c>
      <c r="J325" s="10">
        <f ca="1">SUMPRODUCT($A325:$F325,Results!$B$15:$G$15)</f>
        <v>-3.8311087642296782</v>
      </c>
      <c r="K325" s="10">
        <f ca="1">SUMPRODUCT($A325:$F325,Results!$B$16:$G$16)</f>
        <v>31.199337694975064</v>
      </c>
      <c r="L325" s="10">
        <f ca="1">SUMPRODUCT($A325:$F325,Results!$B$17:$G$17)</f>
        <v>-5.5045958884269606</v>
      </c>
      <c r="M325" s="10">
        <f ca="1">SUMPRODUCT($A325:$F325,Results!$B$18:$G$18)</f>
        <v>0.94011167741416335</v>
      </c>
      <c r="N325" s="10">
        <f ca="1">SUMPRODUCT($A325:$F325,Results!$B$19:$G$19)</f>
        <v>12.927581000309942</v>
      </c>
      <c r="O325" s="10">
        <f ca="1">SUMPRODUCT($A325:$F325,Results!$B$20:$G$20)</f>
        <v>-5.6921480229878725</v>
      </c>
      <c r="P325" s="10" cm="1">
        <f t="array" aca="1" ref="P325" ca="1">SUMPRODUCT(J325:O325,TRANSPOSE(BL$20:BL$25))+$AD$20-$BL$27</f>
        <v>-9.4508789707532834</v>
      </c>
      <c r="Q325" s="10" cm="1">
        <f t="array" aca="1" ref="Q325" ca="1">SUMPRODUCT(J325:O325,TRANSPOSE(ES$20:ES$25))+$AD$20-$ES$27</f>
        <v>-11.010530139056559</v>
      </c>
      <c r="R325" s="10">
        <f ca="1">I325-Results!$E$5*H325</f>
        <v>-10.787904524094522</v>
      </c>
      <c r="S325" s="10" cm="1">
        <f t="array" aca="1" ref="S325" ca="1">SUMPRODUCT(J325:O325,TRANSPOSE(AR$28:AR$33))+$AD$20-$AC$26</f>
        <v>-9.5153243841230957</v>
      </c>
      <c r="T325" s="10">
        <f ca="1">SUMPRODUCT(J325:O325,Results!K$9:P$9)</f>
        <v>-11.316655393487101</v>
      </c>
      <c r="U325" s="10">
        <f ca="1">SUMPRODUCT(J325:O325,Results!K$9:P$9)+$AD$20-$AC$31</f>
        <v>-11.213638988601282</v>
      </c>
      <c r="V325" s="10">
        <f t="shared" ca="1" si="119"/>
        <v>-20.30059463487143</v>
      </c>
      <c r="W325" s="10">
        <f t="shared" ca="1" si="120"/>
        <v>-18.740943466568154</v>
      </c>
      <c r="X325" s="10">
        <f t="shared" ca="1" si="121"/>
        <v>-18.963569081530192</v>
      </c>
      <c r="Y325" s="10">
        <f t="shared" ca="1" si="122"/>
        <v>-20.23614922150162</v>
      </c>
      <c r="Z325" s="10">
        <f t="shared" ca="1" si="123"/>
        <v>-40.82394519991378</v>
      </c>
      <c r="AA325" s="10">
        <f t="shared" ca="1" si="124"/>
        <v>-18.537834617023432</v>
      </c>
    </row>
    <row r="326" spans="1:27">
      <c r="A326" s="6">
        <f ca="1">LN((RAND()^(-Results!$E$4))-1)</f>
        <v>1.5923745014285582</v>
      </c>
      <c r="B326" s="6">
        <f ca="1">LN((RAND()^(-Results!$E$4))-1)</f>
        <v>-1.3897775413692062</v>
      </c>
      <c r="C326" s="6">
        <f ca="1">LN((RAND()^(-Results!$E$4))-1)</f>
        <v>0.27366444745304419</v>
      </c>
      <c r="D326" s="6">
        <f ca="1">LN((RAND()^(-Results!$E$4))-1)</f>
        <v>2.8222290484887114</v>
      </c>
      <c r="E326" s="6">
        <f ca="1">LN((RAND()^(-Results!$E$4))-1)</f>
        <v>-3.0199544834213525</v>
      </c>
      <c r="F326" s="6">
        <f ca="1">LN((RAND()^(-Results!$E$4))-1)</f>
        <v>2.2728280655222051</v>
      </c>
      <c r="G326" s="6">
        <f ca="1">LN((RAND()^(-Results!$E$4))-1)</f>
        <v>1.7043390447747342</v>
      </c>
      <c r="H326" s="6">
        <f t="shared" ca="1" si="112"/>
        <v>-0.75120191843186435</v>
      </c>
      <c r="I326" s="10">
        <f ca="1">SUMPRODUCT(J326:O326,Results!B$12:G$12)+Results!$E$5*H326</f>
        <v>-21.661472606141292</v>
      </c>
      <c r="J326" s="10">
        <f ca="1">SUMPRODUCT($A326:$F326,Results!$B$15:$G$15)</f>
        <v>-2.5505323001438507</v>
      </c>
      <c r="K326" s="10">
        <f ca="1">SUMPRODUCT($A326:$F326,Results!$B$16:$G$16)</f>
        <v>9.4285810876572178</v>
      </c>
      <c r="L326" s="10">
        <f ca="1">SUMPRODUCT($A326:$F326,Results!$B$17:$G$17)</f>
        <v>5.145639009934877E-2</v>
      </c>
      <c r="M326" s="10">
        <f ca="1">SUMPRODUCT($A326:$F326,Results!$B$18:$G$18)</f>
        <v>-8.1866262763621762</v>
      </c>
      <c r="N326" s="10">
        <f ca="1">SUMPRODUCT($A326:$F326,Results!$B$19:$G$19)</f>
        <v>5.1388744108960731</v>
      </c>
      <c r="O326" s="10">
        <f ca="1">SUMPRODUCT($A326:$F326,Results!$B$20:$G$20)</f>
        <v>17.224626572610916</v>
      </c>
      <c r="P326" s="10" cm="1">
        <f t="array" aca="1" ref="P326" ca="1">SUMPRODUCT(J326:O326,TRANSPOSE(BL$20:BL$25))+$AD$20-$BL$27</f>
        <v>-20.031102012146825</v>
      </c>
      <c r="Q326" s="10" cm="1">
        <f t="array" aca="1" ref="Q326" ca="1">SUMPRODUCT(J326:O326,TRANSPOSE(ES$20:ES$25))+$AD$20-$ES$27</f>
        <v>-19.22506208271664</v>
      </c>
      <c r="R326" s="10">
        <f ca="1">I326-Results!$E$5*H326</f>
        <v>-17.154261095550105</v>
      </c>
      <c r="S326" s="10" cm="1">
        <f t="array" aca="1" ref="S326" ca="1">SUMPRODUCT(J326:O326,TRANSPOSE(AR$28:AR$33))+$AD$20-$AC$26</f>
        <v>-20.793200561400283</v>
      </c>
      <c r="T326" s="10">
        <f ca="1">SUMPRODUCT(J326:O326,Results!K$9:P$9)</f>
        <v>-18.380648557735121</v>
      </c>
      <c r="U326" s="10">
        <f ca="1">SUMPRODUCT(J326:O326,Results!K$9:P$9)+$AD$20-$AC$31</f>
        <v>-18.2776321528493</v>
      </c>
      <c r="V326" s="10">
        <f t="shared" ca="1" si="119"/>
        <v>-1.630370593994467</v>
      </c>
      <c r="W326" s="10">
        <f t="shared" ca="1" si="120"/>
        <v>-2.4364105234246516</v>
      </c>
      <c r="X326" s="10">
        <f t="shared" ca="1" si="121"/>
        <v>-4.507211510591187</v>
      </c>
      <c r="Y326" s="10">
        <f t="shared" ca="1" si="122"/>
        <v>-0.86827204474100839</v>
      </c>
      <c r="Z326" s="10">
        <f t="shared" ca="1" si="123"/>
        <v>-32.733944200430358</v>
      </c>
      <c r="AA326" s="10">
        <f t="shared" ca="1" si="124"/>
        <v>-3.3838404532919917</v>
      </c>
    </row>
    <row r="327" spans="1:27">
      <c r="A327" s="6">
        <f ca="1">LN((RAND()^(-Results!$E$4))-1)</f>
        <v>1.5429586759650267</v>
      </c>
      <c r="B327" s="6">
        <f ca="1">LN((RAND()^(-Results!$E$4))-1)</f>
        <v>2.6688893389055881</v>
      </c>
      <c r="C327" s="6">
        <f ca="1">LN((RAND()^(-Results!$E$4))-1)</f>
        <v>0.95746157130270293</v>
      </c>
      <c r="D327" s="6">
        <f ca="1">LN((RAND()^(-Results!$E$4))-1)</f>
        <v>1.278072936686097</v>
      </c>
      <c r="E327" s="6">
        <f ca="1">LN((RAND()^(-Results!$E$4))-1)</f>
        <v>7.4469357948340287</v>
      </c>
      <c r="F327" s="6">
        <f ca="1">LN((RAND()^(-Results!$E$4))-1)</f>
        <v>-1.8358358869934523</v>
      </c>
      <c r="G327" s="6">
        <f ca="1">LN((RAND()^(-Results!$E$4))-1)</f>
        <v>1.5787476709323081</v>
      </c>
      <c r="H327" s="6">
        <f t="shared" ca="1" si="112"/>
        <v>-0.87679329227429048</v>
      </c>
      <c r="I327" s="10">
        <f ca="1">SUMPRODUCT(J327:O327,Results!B$12:G$12)+Results!$E$5*H327</f>
        <v>10.318418651002229</v>
      </c>
      <c r="J327" s="10">
        <f ca="1">SUMPRODUCT($A327:$F327,Results!$B$15:$G$15)</f>
        <v>3.0746524458663278</v>
      </c>
      <c r="K327" s="10">
        <f ca="1">SUMPRODUCT($A327:$F327,Results!$B$16:$G$16)</f>
        <v>5.3823066452051069</v>
      </c>
      <c r="L327" s="10">
        <f ca="1">SUMPRODUCT($A327:$F327,Results!$B$17:$G$17)</f>
        <v>6.0595251152017156</v>
      </c>
      <c r="M327" s="10">
        <f ca="1">SUMPRODUCT($A327:$F327,Results!$B$18:$G$18)</f>
        <v>4.5289796840966918</v>
      </c>
      <c r="N327" s="10">
        <f ca="1">SUMPRODUCT($A327:$F327,Results!$B$19:$G$19)</f>
        <v>6.518080194445953</v>
      </c>
      <c r="O327" s="10">
        <f ca="1">SUMPRODUCT($A327:$F327,Results!$B$20:$G$20)</f>
        <v>-6.9477155734861924</v>
      </c>
      <c r="P327" s="10" cm="1">
        <f t="array" aca="1" ref="P327" ca="1">SUMPRODUCT(J327:O327,TRANSPOSE(BL$20:BL$25))+$AD$20-$BL$27</f>
        <v>17.229422901016438</v>
      </c>
      <c r="Q327" s="10" cm="1">
        <f t="array" aca="1" ref="Q327" ca="1">SUMPRODUCT(J327:O327,TRANSPOSE(ES$20:ES$25))+$AD$20-$ES$27</f>
        <v>17.507513387628087</v>
      </c>
      <c r="R327" s="10">
        <f ca="1">I327-Results!$E$5*H327</f>
        <v>15.579178404647973</v>
      </c>
      <c r="S327" s="10" cm="1">
        <f t="array" aca="1" ref="S327" ca="1">SUMPRODUCT(J327:O327,TRANSPOSE(AR$28:AR$33))+$AD$20-$AC$26</f>
        <v>13.948855274194459</v>
      </c>
      <c r="T327" s="10">
        <f ca="1">SUMPRODUCT(J327:O327,Results!K$9:P$9)</f>
        <v>16.399610236994977</v>
      </c>
      <c r="U327" s="10">
        <f ca="1">SUMPRODUCT(J327:O327,Results!K$9:P$9)+$AD$20-$AC$31</f>
        <v>16.502626641880795</v>
      </c>
      <c r="V327" s="10">
        <f t="shared" ca="1" si="119"/>
        <v>-6.9110042500142086</v>
      </c>
      <c r="W327" s="10">
        <f t="shared" ca="1" si="120"/>
        <v>-7.189094736625858</v>
      </c>
      <c r="X327" s="10">
        <f t="shared" ca="1" si="121"/>
        <v>-5.2607597536457433</v>
      </c>
      <c r="Y327" s="10">
        <f t="shared" ca="1" si="122"/>
        <v>-3.6304366231922298</v>
      </c>
      <c r="Z327" s="10">
        <f t="shared" ca="1" si="123"/>
        <v>-0.75405294328684036</v>
      </c>
      <c r="AA327" s="10">
        <f t="shared" ca="1" si="124"/>
        <v>-6.1842079908785657</v>
      </c>
    </row>
    <row r="328" spans="1:27">
      <c r="A328" s="6">
        <f ca="1">LN((RAND()^(-Results!$E$4))-1)</f>
        <v>2.9735911228974694</v>
      </c>
      <c r="B328" s="6">
        <f ca="1">LN((RAND()^(-Results!$E$4))-1)</f>
        <v>2.156685347514991</v>
      </c>
      <c r="C328" s="6">
        <f ca="1">LN((RAND()^(-Results!$E$4))-1)</f>
        <v>0.52581308589916231</v>
      </c>
      <c r="D328" s="6">
        <f ca="1">LN((RAND()^(-Results!$E$4))-1)</f>
        <v>0.65199823486803687</v>
      </c>
      <c r="E328" s="6">
        <f ca="1">LN((RAND()^(-Results!$E$4))-1)</f>
        <v>2.5831550257841291</v>
      </c>
      <c r="F328" s="6">
        <f ca="1">LN((RAND()^(-Results!$E$4))-1)</f>
        <v>9.6544441684916329</v>
      </c>
      <c r="G328" s="6">
        <f ca="1">LN((RAND()^(-Results!$E$4))-1)</f>
        <v>-0.10929565343342118</v>
      </c>
      <c r="H328" s="6">
        <f t="shared" ca="1" si="112"/>
        <v>-2.5648366166400196</v>
      </c>
      <c r="I328" s="10">
        <f ca="1">SUMPRODUCT(J328:O328,Results!B$12:G$12)+Results!$E$5*H328</f>
        <v>-20.303354274199048</v>
      </c>
      <c r="J328" s="10">
        <f ca="1">SUMPRODUCT($A328:$F328,Results!$B$15:$G$15)</f>
        <v>9.9012294574110999</v>
      </c>
      <c r="K328" s="10">
        <f ca="1">SUMPRODUCT($A328:$F328,Results!$B$16:$G$16)</f>
        <v>62.230054053034266</v>
      </c>
      <c r="L328" s="10">
        <f ca="1">SUMPRODUCT($A328:$F328,Results!$B$17:$G$17)</f>
        <v>-4.8437197109834269</v>
      </c>
      <c r="M328" s="10">
        <f ca="1">SUMPRODUCT($A328:$F328,Results!$B$18:$G$18)</f>
        <v>1.1630815191257509</v>
      </c>
      <c r="N328" s="10">
        <f ca="1">SUMPRODUCT($A328:$F328,Results!$B$19:$G$19)</f>
        <v>7.2526898122789154</v>
      </c>
      <c r="O328" s="10">
        <f ca="1">SUMPRODUCT($A328:$F328,Results!$B$20:$G$20)</f>
        <v>1.4932990457700681</v>
      </c>
      <c r="P328" s="10" cm="1">
        <f t="array" aca="1" ref="P328" ca="1">SUMPRODUCT(J328:O328,TRANSPOSE(BL$20:BL$25))+$AD$20-$BL$27</f>
        <v>-3.4513808687732244</v>
      </c>
      <c r="Q328" s="10" cm="1">
        <f t="array" aca="1" ref="Q328" ca="1">SUMPRODUCT(J328:O328,TRANSPOSE(ES$20:ES$25))+$AD$20-$ES$27</f>
        <v>-6.1634077193047609</v>
      </c>
      <c r="R328" s="10">
        <f ca="1">I328-Results!$E$5*H328</f>
        <v>-4.9143345743589304</v>
      </c>
      <c r="S328" s="10" cm="1">
        <f t="array" aca="1" ref="S328" ca="1">SUMPRODUCT(J328:O328,TRANSPOSE(AR$28:AR$33))+$AD$20-$AC$26</f>
        <v>-0.26568957655873859</v>
      </c>
      <c r="T328" s="10">
        <f ca="1">SUMPRODUCT(J328:O328,Results!K$9:P$9)</f>
        <v>-6.0017493410735119</v>
      </c>
      <c r="U328" s="10">
        <f ca="1">SUMPRODUCT(J328:O328,Results!K$9:P$9)+$AD$20-$AC$31</f>
        <v>-5.8987329361876926</v>
      </c>
      <c r="V328" s="10">
        <f t="shared" ca="1" si="119"/>
        <v>-16.851973405425824</v>
      </c>
      <c r="W328" s="10">
        <f t="shared" ca="1" si="120"/>
        <v>-14.139946554894287</v>
      </c>
      <c r="X328" s="10">
        <f t="shared" ca="1" si="121"/>
        <v>-15.389019699840118</v>
      </c>
      <c r="Y328" s="10">
        <f t="shared" ca="1" si="122"/>
        <v>-20.037664697640309</v>
      </c>
      <c r="Z328" s="10">
        <f t="shared" ca="1" si="123"/>
        <v>-31.375825868488118</v>
      </c>
      <c r="AA328" s="10">
        <f t="shared" ca="1" si="124"/>
        <v>-14.404621338011356</v>
      </c>
    </row>
    <row r="329" spans="1:27">
      <c r="A329" s="6">
        <f ca="1">LN((RAND()^(-Results!$E$4))-1)</f>
        <v>-2.5987915748984881E-2</v>
      </c>
      <c r="B329" s="6">
        <f ca="1">LN((RAND()^(-Results!$E$4))-1)</f>
        <v>-2.424688424660904</v>
      </c>
      <c r="C329" s="6">
        <f ca="1">LN((RAND()^(-Results!$E$4))-1)</f>
        <v>12.550771320864182</v>
      </c>
      <c r="D329" s="6">
        <f ca="1">LN((RAND()^(-Results!$E$4))-1)</f>
        <v>11.689501692624626</v>
      </c>
      <c r="E329" s="6">
        <f ca="1">LN((RAND()^(-Results!$E$4))-1)</f>
        <v>-4.8451993822455268</v>
      </c>
      <c r="F329" s="6">
        <f ca="1">LN((RAND()^(-Results!$E$4))-1)</f>
        <v>0.15326542130254847</v>
      </c>
      <c r="G329" s="6">
        <f ca="1">LN((RAND()^(-Results!$E$4))-1)</f>
        <v>0.49773781857591287</v>
      </c>
      <c r="H329" s="6">
        <f t="shared" ca="1" si="112"/>
        <v>-1.9578031446306856</v>
      </c>
      <c r="I329" s="10">
        <f ca="1">SUMPRODUCT(J329:O329,Results!B$12:G$12)+Results!$E$5*H329</f>
        <v>-56.212259290196606</v>
      </c>
      <c r="J329" s="10">
        <f ca="1">SUMPRODUCT($A329:$F329,Results!$B$15:$G$15)</f>
        <v>6.1634406002099551</v>
      </c>
      <c r="K329" s="10">
        <f ca="1">SUMPRODUCT($A329:$F329,Results!$B$16:$G$16)</f>
        <v>-13.99401393605182</v>
      </c>
      <c r="L329" s="10">
        <f ca="1">SUMPRODUCT($A329:$F329,Results!$B$17:$G$17)</f>
        <v>7.9772421802577469</v>
      </c>
      <c r="M329" s="10">
        <f ca="1">SUMPRODUCT($A329:$F329,Results!$B$18:$G$18)</f>
        <v>-16.969323032826665</v>
      </c>
      <c r="N329" s="10">
        <f ca="1">SUMPRODUCT($A329:$F329,Results!$B$19:$G$19)</f>
        <v>5.4337831261145837</v>
      </c>
      <c r="O329" s="10">
        <f ca="1">SUMPRODUCT($A329:$F329,Results!$B$20:$G$20)</f>
        <v>70.296489187832904</v>
      </c>
      <c r="P329" s="10" cm="1">
        <f t="array" aca="1" ref="P329" ca="1">SUMPRODUCT(J329:O329,TRANSPOSE(BL$20:BL$25))+$AD$20-$BL$27</f>
        <v>-49.5069130307335</v>
      </c>
      <c r="Q329" s="10" cm="1">
        <f t="array" aca="1" ref="Q329" ca="1">SUMPRODUCT(J329:O329,TRANSPOSE(ES$20:ES$25))+$AD$20-$ES$27</f>
        <v>-47.05849951323092</v>
      </c>
      <c r="R329" s="10">
        <f ca="1">I329-Results!$E$5*H329</f>
        <v>-44.465440422412492</v>
      </c>
      <c r="S329" s="10" cm="1">
        <f t="array" aca="1" ref="S329" ca="1">SUMPRODUCT(J329:O329,TRANSPOSE(AR$28:AR$33))+$AD$20-$AC$26</f>
        <v>-42.306100164360771</v>
      </c>
      <c r="T329" s="10">
        <f ca="1">SUMPRODUCT(J329:O329,Results!K$9:P$9)</f>
        <v>-46.062972951422509</v>
      </c>
      <c r="U329" s="10">
        <f ca="1">SUMPRODUCT(J329:O329,Results!K$9:P$9)+$AD$20-$AC$31</f>
        <v>-45.959956546536688</v>
      </c>
      <c r="V329" s="10">
        <f t="shared" ca="1" si="119"/>
        <v>-6.7053462594631057</v>
      </c>
      <c r="W329" s="10">
        <f t="shared" ca="1" si="120"/>
        <v>-9.1537597769656855</v>
      </c>
      <c r="X329" s="10">
        <f t="shared" ca="1" si="121"/>
        <v>-11.746818867784114</v>
      </c>
      <c r="Y329" s="10">
        <f t="shared" ca="1" si="122"/>
        <v>-13.906159125835835</v>
      </c>
      <c r="Z329" s="10">
        <f t="shared" ca="1" si="123"/>
        <v>-67.284730884485668</v>
      </c>
      <c r="AA329" s="10">
        <f t="shared" ca="1" si="124"/>
        <v>-10.252302743659918</v>
      </c>
    </row>
    <row r="330" spans="1:27">
      <c r="A330" s="6">
        <f ca="1">LN((RAND()^(-Results!$E$4))-1)</f>
        <v>1.3062513593488865</v>
      </c>
      <c r="B330" s="6">
        <f ca="1">LN((RAND()^(-Results!$E$4))-1)</f>
        <v>2.9996698607929964</v>
      </c>
      <c r="C330" s="6">
        <f ca="1">LN((RAND()^(-Results!$E$4))-1)</f>
        <v>6.1867289333172462</v>
      </c>
      <c r="D330" s="6">
        <f ca="1">LN((RAND()^(-Results!$E$4))-1)</f>
        <v>5.0349602130245161</v>
      </c>
      <c r="E330" s="6">
        <f ca="1">LN((RAND()^(-Results!$E$4))-1)</f>
        <v>0.6075153507117147</v>
      </c>
      <c r="F330" s="6">
        <f ca="1">LN((RAND()^(-Results!$E$4))-1)</f>
        <v>0.52661723610205868</v>
      </c>
      <c r="G330" s="6">
        <f ca="1">LN((RAND()^(-Results!$E$4))-1)</f>
        <v>6.9592190002334071</v>
      </c>
      <c r="H330" s="6">
        <f t="shared" ca="1" si="112"/>
        <v>4.503678037026809</v>
      </c>
      <c r="I330" s="10">
        <f ca="1">SUMPRODUCT(J330:O330,Results!B$12:G$12)+Results!$E$5*H330</f>
        <v>37.366681270138713</v>
      </c>
      <c r="J330" s="10">
        <f ca="1">SUMPRODUCT($A330:$F330,Results!$B$15:$G$15)</f>
        <v>15.910225155024076</v>
      </c>
      <c r="K330" s="10">
        <f ca="1">SUMPRODUCT($A330:$F330,Results!$B$16:$G$16)</f>
        <v>2.260327639681913</v>
      </c>
      <c r="L330" s="10">
        <f ca="1">SUMPRODUCT($A330:$F330,Results!$B$17:$G$17)</f>
        <v>10.724961120558946</v>
      </c>
      <c r="M330" s="10">
        <f ca="1">SUMPRODUCT($A330:$F330,Results!$B$18:$G$18)</f>
        <v>-1.4853848792448421</v>
      </c>
      <c r="N330" s="10">
        <f ca="1">SUMPRODUCT($A330:$F330,Results!$B$19:$G$19)</f>
        <v>-8.2199112126642238</v>
      </c>
      <c r="O330" s="10">
        <f ca="1">SUMPRODUCT($A330:$F330,Results!$B$20:$G$20)</f>
        <v>22.603671273719044</v>
      </c>
      <c r="P330" s="10" cm="1">
        <f t="array" aca="1" ref="P330" ca="1">SUMPRODUCT(J330:O330,TRANSPOSE(BL$20:BL$25))+$AD$20-$BL$27</f>
        <v>9.6413633001627659</v>
      </c>
      <c r="Q330" s="10" cm="1">
        <f t="array" aca="1" ref="Q330" ca="1">SUMPRODUCT(J330:O330,TRANSPOSE(ES$20:ES$25))+$AD$20-$ES$27</f>
        <v>10.373765843323579</v>
      </c>
      <c r="R330" s="10">
        <f ca="1">I330-Results!$E$5*H330</f>
        <v>10.344613047977859</v>
      </c>
      <c r="S330" s="10" cm="1">
        <f t="array" aca="1" ref="S330" ca="1">SUMPRODUCT(J330:O330,TRANSPOSE(AR$28:AR$33))+$AD$20-$AC$26</f>
        <v>12.91122499570845</v>
      </c>
      <c r="T330" s="10">
        <f ca="1">SUMPRODUCT(J330:O330,Results!K$9:P$9)</f>
        <v>10.398559694795452</v>
      </c>
      <c r="U330" s="10">
        <f ca="1">SUMPRODUCT(J330:O330,Results!K$9:P$9)+$AD$20-$AC$31</f>
        <v>10.501576099681271</v>
      </c>
      <c r="V330" s="10">
        <f t="shared" ca="1" si="119"/>
        <v>27.725317969975947</v>
      </c>
      <c r="W330" s="10">
        <f t="shared" ca="1" si="120"/>
        <v>26.992915426815134</v>
      </c>
      <c r="X330" s="10">
        <f t="shared" ca="1" si="121"/>
        <v>27.022068222160854</v>
      </c>
      <c r="Y330" s="10">
        <f t="shared" ca="1" si="122"/>
        <v>24.455456274430261</v>
      </c>
      <c r="Z330" s="10">
        <f t="shared" ca="1" si="123"/>
        <v>26.294209675849643</v>
      </c>
      <c r="AA330" s="10">
        <f t="shared" ca="1" si="124"/>
        <v>26.86510517045744</v>
      </c>
    </row>
    <row r="331" spans="1:27">
      <c r="A331" s="6">
        <f ca="1">LN((RAND()^(-Results!$E$4))-1)</f>
        <v>0.65570696132921236</v>
      </c>
      <c r="B331" s="6">
        <f ca="1">LN((RAND()^(-Results!$E$4))-1)</f>
        <v>6.4001481665534365</v>
      </c>
      <c r="C331" s="6">
        <f ca="1">LN((RAND()^(-Results!$E$4))-1)</f>
        <v>0.83768198819938111</v>
      </c>
      <c r="D331" s="6">
        <f ca="1">LN((RAND()^(-Results!$E$4))-1)</f>
        <v>5.7422789610171314</v>
      </c>
      <c r="E331" s="6">
        <f ca="1">LN((RAND()^(-Results!$E$4))-1)</f>
        <v>1.0148900354183352</v>
      </c>
      <c r="F331" s="6">
        <f ca="1">LN((RAND()^(-Results!$E$4))-1)</f>
        <v>4.7958526275790714</v>
      </c>
      <c r="G331" s="6">
        <f ca="1">LN((RAND()^(-Results!$E$4))-1)</f>
        <v>3.8655834204354274</v>
      </c>
      <c r="H331" s="6">
        <f t="shared" ca="1" si="112"/>
        <v>1.4100424572288288</v>
      </c>
      <c r="I331" s="10">
        <f ca="1">SUMPRODUCT(J331:O331,Results!B$12:G$12)+Results!$E$5*H331</f>
        <v>13.318659727462856</v>
      </c>
      <c r="J331" s="10">
        <f ca="1">SUMPRODUCT($A331:$F331,Results!$B$15:$G$15)</f>
        <v>9.4942466871098645</v>
      </c>
      <c r="K331" s="10">
        <f ca="1">SUMPRODUCT($A331:$F331,Results!$B$16:$G$16)</f>
        <v>13.918870290774517</v>
      </c>
      <c r="L331" s="10">
        <f ca="1">SUMPRODUCT($A331:$F331,Results!$B$17:$G$17)</f>
        <v>9.5576392344258529</v>
      </c>
      <c r="M331" s="10">
        <f ca="1">SUMPRODUCT($A331:$F331,Results!$B$18:$G$18)</f>
        <v>-2.0273420285808132</v>
      </c>
      <c r="N331" s="10">
        <f ca="1">SUMPRODUCT($A331:$F331,Results!$B$19:$G$19)</f>
        <v>-18.234016290033097</v>
      </c>
      <c r="O331" s="10">
        <f ca="1">SUMPRODUCT($A331:$F331,Results!$B$20:$G$20)</f>
        <v>18.341871109653841</v>
      </c>
      <c r="P331" s="10" cm="1">
        <f t="array" aca="1" ref="P331" ca="1">SUMPRODUCT(J331:O331,TRANSPOSE(BL$20:BL$25))+$AD$20-$BL$27</f>
        <v>6.6916651406263874</v>
      </c>
      <c r="Q331" s="10" cm="1">
        <f t="array" aca="1" ref="Q331" ca="1">SUMPRODUCT(J331:O331,TRANSPOSE(ES$20:ES$25))+$AD$20-$ES$27</f>
        <v>4.2685254625723452</v>
      </c>
      <c r="R331" s="10">
        <f ca="1">I331-Results!$E$5*H331</f>
        <v>4.8584049840898835</v>
      </c>
      <c r="S331" s="10" cm="1">
        <f t="array" aca="1" ref="S331" ca="1">SUMPRODUCT(J331:O331,TRANSPOSE(AR$28:AR$33))+$AD$20-$AC$26</f>
        <v>13.130949441353016</v>
      </c>
      <c r="T331" s="10">
        <f ca="1">SUMPRODUCT(J331:O331,Results!K$9:P$9)</f>
        <v>3.9599820150270197</v>
      </c>
      <c r="U331" s="10">
        <f ca="1">SUMPRODUCT(J331:O331,Results!K$9:P$9)+$AD$20-$AC$31</f>
        <v>4.0629984199128391</v>
      </c>
      <c r="V331" s="10">
        <f t="shared" ca="1" si="119"/>
        <v>6.626994586836469</v>
      </c>
      <c r="W331" s="10">
        <f t="shared" ca="1" si="120"/>
        <v>9.0501342648905112</v>
      </c>
      <c r="X331" s="10">
        <f t="shared" ca="1" si="121"/>
        <v>8.4602547433729729</v>
      </c>
      <c r="Y331" s="10">
        <f t="shared" ca="1" si="122"/>
        <v>0.18771028610984075</v>
      </c>
      <c r="Z331" s="10">
        <f t="shared" ca="1" si="123"/>
        <v>2.2461881331737867</v>
      </c>
      <c r="AA331" s="10">
        <f t="shared" ca="1" si="124"/>
        <v>9.2556613075500174</v>
      </c>
    </row>
    <row r="332" spans="1:27">
      <c r="A332" s="6">
        <f ca="1">LN((RAND()^(-Results!$E$4))-1)</f>
        <v>1.9065532658893496</v>
      </c>
      <c r="B332" s="6">
        <f ca="1">LN((RAND()^(-Results!$E$4))-1)</f>
        <v>2.6508201676389032</v>
      </c>
      <c r="C332" s="6">
        <f ca="1">LN((RAND()^(-Results!$E$4))-1)</f>
        <v>7.8577459019627405</v>
      </c>
      <c r="D332" s="6">
        <f ca="1">LN((RAND()^(-Results!$E$4))-1)</f>
        <v>-0.22189349202099015</v>
      </c>
      <c r="E332" s="6">
        <f ca="1">LN((RAND()^(-Results!$E$4))-1)</f>
        <v>-0.25750586067089054</v>
      </c>
      <c r="F332" s="6">
        <f ca="1">LN((RAND()^(-Results!$E$4))-1)</f>
        <v>0.70788204425746237</v>
      </c>
      <c r="G332" s="6">
        <f ca="1">LN((RAND()^(-Results!$E$4))-1)</f>
        <v>0.69060540965205597</v>
      </c>
      <c r="H332" s="6">
        <f t="shared" ca="1" si="112"/>
        <v>-1.7649355535545426</v>
      </c>
      <c r="I332" s="10">
        <f ca="1">SUMPRODUCT(J332:O332,Results!B$12:G$12)+Results!$E$5*H332</f>
        <v>28.794484135571039</v>
      </c>
      <c r="J332" s="10">
        <f ca="1">SUMPRODUCT($A332:$F332,Results!$B$15:$G$15)</f>
        <v>31.220406198084046</v>
      </c>
      <c r="K332" s="10">
        <f ca="1">SUMPRODUCT($A332:$F332,Results!$B$16:$G$16)</f>
        <v>13.541609941613505</v>
      </c>
      <c r="L332" s="10">
        <f ca="1">SUMPRODUCT($A332:$F332,Results!$B$17:$G$17)</f>
        <v>8.6633115643363023</v>
      </c>
      <c r="M332" s="10">
        <f ca="1">SUMPRODUCT($A332:$F332,Results!$B$18:$G$18)</f>
        <v>7.3536804491125309</v>
      </c>
      <c r="N332" s="10">
        <f ca="1">SUMPRODUCT($A332:$F332,Results!$B$19:$G$19)</f>
        <v>-12.664195267040556</v>
      </c>
      <c r="O332" s="10">
        <f ca="1">SUMPRODUCT($A332:$F332,Results!$B$20:$G$20)</f>
        <v>3.3302596149285906</v>
      </c>
      <c r="P332" s="10" cm="1">
        <f t="array" aca="1" ref="P332" ca="1">SUMPRODUCT(J332:O332,TRANSPOSE(BL$20:BL$25))+$AD$20-$BL$27</f>
        <v>38.875018730270554</v>
      </c>
      <c r="Q332" s="10" cm="1">
        <f t="array" aca="1" ref="Q332" ca="1">SUMPRODUCT(J332:O332,TRANSPOSE(ES$20:ES$25))+$AD$20-$ES$27</f>
        <v>40.234664623831563</v>
      </c>
      <c r="R332" s="10">
        <f ca="1">I332-Results!$E$5*H332</f>
        <v>39.384097456898296</v>
      </c>
      <c r="S332" s="10" cm="1">
        <f t="array" aca="1" ref="S332" ca="1">SUMPRODUCT(J332:O332,TRANSPOSE(AR$28:AR$33))+$AD$20-$AC$26</f>
        <v>42.277832672874972</v>
      </c>
      <c r="T332" s="10">
        <f ca="1">SUMPRODUCT(J332:O332,Results!K$9:P$9)</f>
        <v>40.688500308997298</v>
      </c>
      <c r="U332" s="10">
        <f ca="1">SUMPRODUCT(J332:O332,Results!K$9:P$9)+$AD$20-$AC$31</f>
        <v>40.791516713883119</v>
      </c>
      <c r="V332" s="10">
        <f t="shared" ca="1" si="119"/>
        <v>-10.080534594699515</v>
      </c>
      <c r="W332" s="10">
        <f t="shared" ca="1" si="120"/>
        <v>-11.440180488260523</v>
      </c>
      <c r="X332" s="10">
        <f t="shared" ca="1" si="121"/>
        <v>-10.589613321327256</v>
      </c>
      <c r="Y332" s="10">
        <f t="shared" ca="1" si="122"/>
        <v>-13.483348537303932</v>
      </c>
      <c r="Z332" s="10">
        <f t="shared" ca="1" si="123"/>
        <v>17.72201254128197</v>
      </c>
      <c r="AA332" s="10">
        <f t="shared" ca="1" si="124"/>
        <v>-11.99703257831208</v>
      </c>
    </row>
    <row r="333" spans="1:27">
      <c r="A333" s="6">
        <f ca="1">LN((RAND()^(-Results!$E$4))-1)</f>
        <v>0.7766605010442682</v>
      </c>
      <c r="B333" s="6">
        <f ca="1">LN((RAND()^(-Results!$E$4))-1)</f>
        <v>1.6965766831427729</v>
      </c>
      <c r="C333" s="6">
        <f ca="1">LN((RAND()^(-Results!$E$4))-1)</f>
        <v>-1.6277046457964666</v>
      </c>
      <c r="D333" s="6">
        <f ca="1">LN((RAND()^(-Results!$E$4))-1)</f>
        <v>0.11450341244417325</v>
      </c>
      <c r="E333" s="6">
        <f ca="1">LN((RAND()^(-Results!$E$4))-1)</f>
        <v>0.82832044995370779</v>
      </c>
      <c r="F333" s="6">
        <f ca="1">LN((RAND()^(-Results!$E$4))-1)</f>
        <v>-0.52524422324593634</v>
      </c>
      <c r="G333" s="6">
        <f ca="1">LN((RAND()^(-Results!$E$4))-1)</f>
        <v>-1.2148459667759686</v>
      </c>
      <c r="H333" s="6">
        <f t="shared" ca="1" si="112"/>
        <v>-3.6703869299825671</v>
      </c>
      <c r="I333" s="10">
        <f ca="1">SUMPRODUCT(J333:O333,Results!B$12:G$12)+Results!$E$5*H333</f>
        <v>-10.016472414373494</v>
      </c>
      <c r="J333" s="10">
        <f ca="1">SUMPRODUCT($A333:$F333,Results!$B$15:$G$15)</f>
        <v>1.2072308860717278</v>
      </c>
      <c r="K333" s="10">
        <f ca="1">SUMPRODUCT($A333:$F333,Results!$B$16:$G$16)</f>
        <v>-1.5844732759748887</v>
      </c>
      <c r="L333" s="10">
        <f ca="1">SUMPRODUCT($A333:$F333,Results!$B$17:$G$17)</f>
        <v>3.9069380160084712</v>
      </c>
      <c r="M333" s="10">
        <f ca="1">SUMPRODUCT($A333:$F333,Results!$B$18:$G$18)</f>
        <v>0.91783966339079315</v>
      </c>
      <c r="N333" s="10">
        <f ca="1">SUMPRODUCT($A333:$F333,Results!$B$19:$G$19)</f>
        <v>-4.671348207019113</v>
      </c>
      <c r="O333" s="10">
        <f ca="1">SUMPRODUCT($A333:$F333,Results!$B$20:$G$20)</f>
        <v>-5.0435068206804017</v>
      </c>
      <c r="P333" s="10" cm="1">
        <f t="array" aca="1" ref="P333" ca="1">SUMPRODUCT(J333:O333,TRANSPOSE(BL$20:BL$25))+$AD$20-$BL$27</f>
        <v>11.957624607428642</v>
      </c>
      <c r="Q333" s="10" cm="1">
        <f t="array" aca="1" ref="Q333" ca="1">SUMPRODUCT(J333:O333,TRANSPOSE(ES$20:ES$25))+$AD$20-$ES$27</f>
        <v>12.199969429941579</v>
      </c>
      <c r="R333" s="10">
        <f ca="1">I333-Results!$E$5*H333</f>
        <v>12.00584916552191</v>
      </c>
      <c r="S333" s="10" cm="1">
        <f t="array" aca="1" ref="S333" ca="1">SUMPRODUCT(J333:O333,TRANSPOSE(AR$28:AR$33))+$AD$20-$AC$26</f>
        <v>10.552282800122322</v>
      </c>
      <c r="T333" s="10">
        <f ca="1">SUMPRODUCT(J333:O333,Results!K$9:P$9)</f>
        <v>12.155494514031485</v>
      </c>
      <c r="U333" s="10">
        <f ca="1">SUMPRODUCT(J333:O333,Results!K$9:P$9)+$AD$20-$AC$31</f>
        <v>12.258510918917304</v>
      </c>
      <c r="V333" s="10">
        <f t="shared" ca="1" si="119"/>
        <v>-21.974097021802137</v>
      </c>
      <c r="W333" s="10">
        <f t="shared" ca="1" si="120"/>
        <v>-22.216441844315071</v>
      </c>
      <c r="X333" s="10">
        <f t="shared" ca="1" si="121"/>
        <v>-22.022321579895404</v>
      </c>
      <c r="Y333" s="10">
        <f t="shared" ca="1" si="122"/>
        <v>-20.568755214495816</v>
      </c>
      <c r="Z333" s="10">
        <f t="shared" ca="1" si="123"/>
        <v>-21.088944008662565</v>
      </c>
      <c r="AA333" s="10">
        <f t="shared" ca="1" si="124"/>
        <v>-22.274983333290798</v>
      </c>
    </row>
    <row r="334" spans="1:27">
      <c r="A334" s="6">
        <f ca="1">LN((RAND()^(-Results!$E$4))-1)</f>
        <v>-0.67695487763120421</v>
      </c>
      <c r="B334" s="6">
        <f ca="1">LN((RAND()^(-Results!$E$4))-1)</f>
        <v>5.3621449671442045</v>
      </c>
      <c r="C334" s="6">
        <f ca="1">LN((RAND()^(-Results!$E$4))-1)</f>
        <v>4.4754062686141474</v>
      </c>
      <c r="D334" s="6">
        <f ca="1">LN((RAND()^(-Results!$E$4))-1)</f>
        <v>3.7236984004863656</v>
      </c>
      <c r="E334" s="6">
        <f ca="1">LN((RAND()^(-Results!$E$4))-1)</f>
        <v>2.3624751172538869</v>
      </c>
      <c r="F334" s="6">
        <f ca="1">LN((RAND()^(-Results!$E$4))-1)</f>
        <v>6.3071613325079401</v>
      </c>
      <c r="G334" s="6">
        <f ca="1">LN((RAND()^(-Results!$E$4))-1)</f>
        <v>2.0563534738848719</v>
      </c>
      <c r="H334" s="6">
        <f t="shared" ca="1" si="112"/>
        <v>-0.39918748932172665</v>
      </c>
      <c r="I334" s="10">
        <f ca="1">SUMPRODUCT(J334:O334,Results!B$12:G$12)+Results!$E$5*H334</f>
        <v>-1.0341054912399681</v>
      </c>
      <c r="J334" s="10">
        <f ca="1">SUMPRODUCT($A334:$F334,Results!$B$15:$G$15)</f>
        <v>15.644758756041067</v>
      </c>
      <c r="K334" s="10">
        <f ca="1">SUMPRODUCT($A334:$F334,Results!$B$16:$G$16)</f>
        <v>26.178186118163886</v>
      </c>
      <c r="L334" s="10">
        <f ca="1">SUMPRODUCT($A334:$F334,Results!$B$17:$G$17)</f>
        <v>3.25021027608918</v>
      </c>
      <c r="M334" s="10">
        <f ca="1">SUMPRODUCT($A334:$F334,Results!$B$18:$G$18)</f>
        <v>3.2965567161752007</v>
      </c>
      <c r="N334" s="10">
        <f ca="1">SUMPRODUCT($A334:$F334,Results!$B$19:$G$19)</f>
        <v>-13.644839943446289</v>
      </c>
      <c r="O334" s="10">
        <f ca="1">SUMPRODUCT($A334:$F334,Results!$B$20:$G$20)</f>
        <v>15.372002960618799</v>
      </c>
      <c r="P334" s="10" cm="1">
        <f t="array" aca="1" ref="P334" ca="1">SUMPRODUCT(J334:O334,TRANSPOSE(BL$20:BL$25))+$AD$20-$BL$27</f>
        <v>4.7673031529439633</v>
      </c>
      <c r="Q334" s="10" cm="1">
        <f t="array" aca="1" ref="Q334" ca="1">SUMPRODUCT(J334:O334,TRANSPOSE(ES$20:ES$25))+$AD$20-$ES$27</f>
        <v>1.3865408782351203</v>
      </c>
      <c r="R334" s="10">
        <f ca="1">I334-Results!$E$5*H334</f>
        <v>1.3610194446903918</v>
      </c>
      <c r="S334" s="10" cm="1">
        <f t="array" aca="1" ref="S334" ca="1">SUMPRODUCT(J334:O334,TRANSPOSE(AR$28:AR$33))+$AD$20-$AC$26</f>
        <v>16.408560986947208</v>
      </c>
      <c r="T334" s="10">
        <f ca="1">SUMPRODUCT(J334:O334,Results!K$9:P$9)</f>
        <v>0.99600925629375681</v>
      </c>
      <c r="U334" s="10">
        <f ca="1">SUMPRODUCT(J334:O334,Results!K$9:P$9)+$AD$20-$AC$31</f>
        <v>1.0990256611795761</v>
      </c>
      <c r="V334" s="10">
        <f t="shared" ca="1" si="119"/>
        <v>-5.8014086441839314</v>
      </c>
      <c r="W334" s="10">
        <f t="shared" ca="1" si="120"/>
        <v>-2.4206463694750884</v>
      </c>
      <c r="X334" s="10">
        <f t="shared" ca="1" si="121"/>
        <v>-2.3951249359303599</v>
      </c>
      <c r="Y334" s="10">
        <f t="shared" ca="1" si="122"/>
        <v>-17.442666478187178</v>
      </c>
      <c r="Z334" s="10">
        <f t="shared" ca="1" si="123"/>
        <v>-12.106577085529038</v>
      </c>
      <c r="AA334" s="10">
        <f t="shared" ca="1" si="124"/>
        <v>-2.1331311524195442</v>
      </c>
    </row>
    <row r="335" spans="1:27">
      <c r="A335" s="6">
        <f ca="1">LN((RAND()^(-Results!$E$4))-1)</f>
        <v>0.99798140758723308</v>
      </c>
      <c r="B335" s="6">
        <f ca="1">LN((RAND()^(-Results!$E$4))-1)</f>
        <v>4.3394294358657843</v>
      </c>
      <c r="C335" s="6">
        <f ca="1">LN((RAND()^(-Results!$E$4))-1)</f>
        <v>-1.0628205419729968</v>
      </c>
      <c r="D335" s="6">
        <f ca="1">LN((RAND()^(-Results!$E$4))-1)</f>
        <v>2.7670934440137582</v>
      </c>
      <c r="E335" s="6">
        <f ca="1">LN((RAND()^(-Results!$E$4))-1)</f>
        <v>3.4884981474986407</v>
      </c>
      <c r="F335" s="6">
        <f ca="1">LN((RAND()^(-Results!$E$4))-1)</f>
        <v>0.33816447798705107</v>
      </c>
      <c r="G335" s="6">
        <f ca="1">LN((RAND()^(-Results!$E$4))-1)</f>
        <v>0.94264809980365805</v>
      </c>
      <c r="H335" s="6">
        <f t="shared" ca="1" si="112"/>
        <v>-1.5128928634029406</v>
      </c>
      <c r="I335" s="10">
        <f ca="1">SUMPRODUCT(J335:O335,Results!B$12:G$12)+Results!$E$5*H335</f>
        <v>3.8362728707384726</v>
      </c>
      <c r="J335" s="10">
        <f ca="1">SUMPRODUCT($A335:$F335,Results!$B$15:$G$15)</f>
        <v>2.7991561561803766</v>
      </c>
      <c r="K335" s="10">
        <f ca="1">SUMPRODUCT($A335:$F335,Results!$B$16:$G$16)</f>
        <v>1.9631646262085947</v>
      </c>
      <c r="L335" s="10">
        <f ca="1">SUMPRODUCT($A335:$F335,Results!$B$17:$G$17)</f>
        <v>8.1541331151100795</v>
      </c>
      <c r="M335" s="10">
        <f ca="1">SUMPRODUCT($A335:$F335,Results!$B$18:$G$18)</f>
        <v>0.87223358422281649</v>
      </c>
      <c r="N335" s="10">
        <f ca="1">SUMPRODUCT($A335:$F335,Results!$B$19:$G$19)</f>
        <v>-7.6514656142263799</v>
      </c>
      <c r="O335" s="10">
        <f ca="1">SUMPRODUCT($A335:$F335,Results!$B$20:$G$20)</f>
        <v>0.95714989298641306</v>
      </c>
      <c r="P335" s="10" cm="1">
        <f t="array" aca="1" ref="P335" ca="1">SUMPRODUCT(J335:O335,TRANSPOSE(BL$20:BL$25))+$AD$20-$BL$27</f>
        <v>14.291441964519592</v>
      </c>
      <c r="Q335" s="10" cm="1">
        <f t="array" aca="1" ref="Q335" ca="1">SUMPRODUCT(J335:O335,TRANSPOSE(ES$20:ES$25))+$AD$20-$ES$27</f>
        <v>13.555952636197155</v>
      </c>
      <c r="R335" s="10">
        <f ca="1">I335-Results!$E$5*H335</f>
        <v>12.913630051156115</v>
      </c>
      <c r="S335" s="10" cm="1">
        <f t="array" aca="1" ref="S335" ca="1">SUMPRODUCT(J335:O335,TRANSPOSE(AR$28:AR$33))+$AD$20-$AC$26</f>
        <v>14.15160717214726</v>
      </c>
      <c r="T335" s="10">
        <f ca="1">SUMPRODUCT(J335:O335,Results!K$9:P$9)</f>
        <v>12.913762812825469</v>
      </c>
      <c r="U335" s="10">
        <f ca="1">SUMPRODUCT(J335:O335,Results!K$9:P$9)+$AD$20-$AC$31</f>
        <v>13.016779217711287</v>
      </c>
      <c r="V335" s="10">
        <f t="shared" ca="1" si="119"/>
        <v>-10.455169093781119</v>
      </c>
      <c r="W335" s="10">
        <f t="shared" ca="1" si="120"/>
        <v>-9.7196797654586824</v>
      </c>
      <c r="X335" s="10">
        <f t="shared" ca="1" si="121"/>
        <v>-9.0773571804176427</v>
      </c>
      <c r="Y335" s="10">
        <f t="shared" ca="1" si="122"/>
        <v>-10.315334301408788</v>
      </c>
      <c r="Z335" s="10">
        <f t="shared" ca="1" si="123"/>
        <v>-7.2361987235505971</v>
      </c>
      <c r="AA335" s="10">
        <f t="shared" ca="1" si="124"/>
        <v>-9.1805063469728143</v>
      </c>
    </row>
    <row r="336" spans="1:27">
      <c r="A336" s="6">
        <f ca="1">LN((RAND()^(-Results!$E$4))-1)</f>
        <v>1.9978234593506907</v>
      </c>
      <c r="B336" s="6">
        <f ca="1">LN((RAND()^(-Results!$E$4))-1)</f>
        <v>1.1468189893962322</v>
      </c>
      <c r="C336" s="6">
        <f ca="1">LN((RAND()^(-Results!$E$4))-1)</f>
        <v>1.5669068553536889</v>
      </c>
      <c r="D336" s="6">
        <f ca="1">LN((RAND()^(-Results!$E$4))-1)</f>
        <v>3.0271152786595192</v>
      </c>
      <c r="E336" s="6">
        <f ca="1">LN((RAND()^(-Results!$E$4))-1)</f>
        <v>6.3592374682701092</v>
      </c>
      <c r="F336" s="6">
        <f ca="1">LN((RAND()^(-Results!$E$4))-1)</f>
        <v>1.2417993794049826</v>
      </c>
      <c r="G336" s="6">
        <f ca="1">LN((RAND()^(-Results!$E$4))-1)</f>
        <v>3.2736186632489406</v>
      </c>
      <c r="H336" s="6">
        <f t="shared" ca="1" si="112"/>
        <v>0.81807770004234204</v>
      </c>
      <c r="I336" s="10">
        <f ca="1">SUMPRODUCT(J336:O336,Results!B$12:G$12)+Results!$E$5*H336</f>
        <v>-2.1170915834512813</v>
      </c>
      <c r="J336" s="10">
        <f ca="1">SUMPRODUCT($A336:$F336,Results!$B$15:$G$15)</f>
        <v>-0.97282682986312741</v>
      </c>
      <c r="K336" s="10">
        <f ca="1">SUMPRODUCT($A336:$F336,Results!$B$16:$G$16)</f>
        <v>20.30621626998342</v>
      </c>
      <c r="L336" s="10">
        <f ca="1">SUMPRODUCT($A336:$F336,Results!$B$17:$G$17)</f>
        <v>1.8581226704441784</v>
      </c>
      <c r="M336" s="10">
        <f ca="1">SUMPRODUCT($A336:$F336,Results!$B$18:$G$18)</f>
        <v>-0.63234076041320053</v>
      </c>
      <c r="N336" s="10">
        <f ca="1">SUMPRODUCT($A336:$F336,Results!$B$19:$G$19)</f>
        <v>15.021214899172653</v>
      </c>
      <c r="O336" s="10">
        <f ca="1">SUMPRODUCT($A336:$F336,Results!$B$20:$G$20)</f>
        <v>5.5384686685168845</v>
      </c>
      <c r="P336" s="10" cm="1">
        <f t="array" aca="1" ref="P336" ca="1">SUMPRODUCT(J336:O336,TRANSPOSE(BL$20:BL$25))+$AD$20-$BL$27</f>
        <v>-6.2296439191493169</v>
      </c>
      <c r="Q336" s="10" cm="1">
        <f t="array" aca="1" ref="Q336" ca="1">SUMPRODUCT(J336:O336,TRANSPOSE(ES$20:ES$25))+$AD$20-$ES$27</f>
        <v>-6.4714060061741732</v>
      </c>
      <c r="R336" s="10">
        <f ca="1">I336-Results!$E$5*H336</f>
        <v>-7.0255577837053336</v>
      </c>
      <c r="S336" s="10" cm="1">
        <f t="array" aca="1" ref="S336" ca="1">SUMPRODUCT(J336:O336,TRANSPOSE(AR$28:AR$33))+$AD$20-$AC$26</f>
        <v>-8.3462157455364068</v>
      </c>
      <c r="T336" s="10">
        <f ca="1">SUMPRODUCT(J336:O336,Results!K$9:P$9)</f>
        <v>-7.2406026099705434</v>
      </c>
      <c r="U336" s="10">
        <f ca="1">SUMPRODUCT(J336:O336,Results!K$9:P$9)+$AD$20-$AC$31</f>
        <v>-7.1375862050847241</v>
      </c>
      <c r="V336" s="10">
        <f t="shared" ca="1" si="119"/>
        <v>4.1125523356980356</v>
      </c>
      <c r="W336" s="10">
        <f t="shared" ca="1" si="120"/>
        <v>4.3543144227228918</v>
      </c>
      <c r="X336" s="10">
        <f t="shared" ca="1" si="121"/>
        <v>4.9084662002540522</v>
      </c>
      <c r="Y336" s="10">
        <f t="shared" ca="1" si="122"/>
        <v>6.2291241620851254</v>
      </c>
      <c r="Z336" s="10">
        <f t="shared" ca="1" si="123"/>
        <v>-13.18956317774035</v>
      </c>
      <c r="AA336" s="10">
        <f t="shared" ca="1" si="124"/>
        <v>5.0204946216334427</v>
      </c>
    </row>
    <row r="337" spans="1:27">
      <c r="A337" s="6">
        <f ca="1">LN((RAND()^(-Results!$E$4))-1)</f>
        <v>1.698800050270149</v>
      </c>
      <c r="B337" s="6">
        <f ca="1">LN((RAND()^(-Results!$E$4))-1)</f>
        <v>5.1219105069928359</v>
      </c>
      <c r="C337" s="6">
        <f ca="1">LN((RAND()^(-Results!$E$4))-1)</f>
        <v>7.5725393515769905</v>
      </c>
      <c r="D337" s="6">
        <f ca="1">LN((RAND()^(-Results!$E$4))-1)</f>
        <v>-1.2317811288418847</v>
      </c>
      <c r="E337" s="6">
        <f ca="1">LN((RAND()^(-Results!$E$4))-1)</f>
        <v>4.7777306884792337</v>
      </c>
      <c r="F337" s="6">
        <f ca="1">LN((RAND()^(-Results!$E$4))-1)</f>
        <v>-1.3844355569316751</v>
      </c>
      <c r="G337" s="6">
        <f ca="1">LN((RAND()^(-Results!$E$4))-1)</f>
        <v>2.3442326994153886</v>
      </c>
      <c r="H337" s="6">
        <f t="shared" ca="1" si="112"/>
        <v>-0.11130826379120995</v>
      </c>
      <c r="I337" s="10">
        <f ca="1">SUMPRODUCT(J337:O337,Results!B$12:G$12)+Results!$E$5*H337</f>
        <v>57.626539208539789</v>
      </c>
      <c r="J337" s="10">
        <f ca="1">SUMPRODUCT($A337:$F337,Results!$B$15:$G$15)</f>
        <v>34.022311676745069</v>
      </c>
      <c r="K337" s="10">
        <f ca="1">SUMPRODUCT($A337:$F337,Results!$B$16:$G$16)</f>
        <v>9.7346192403331848</v>
      </c>
      <c r="L337" s="10">
        <f ca="1">SUMPRODUCT($A337:$F337,Results!$B$17:$G$17)</f>
        <v>12.080905994449267</v>
      </c>
      <c r="M337" s="10">
        <f ca="1">SUMPRODUCT($A337:$F337,Results!$B$18:$G$18)</f>
        <v>14.196989476452465</v>
      </c>
      <c r="N337" s="10">
        <f ca="1">SUMPRODUCT($A337:$F337,Results!$B$19:$G$19)</f>
        <v>-14.715928437690881</v>
      </c>
      <c r="O337" s="10">
        <f ca="1">SUMPRODUCT($A337:$F337,Results!$B$20:$G$20)</f>
        <v>-10.636857815210224</v>
      </c>
      <c r="P337" s="10" cm="1">
        <f t="array" aca="1" ref="P337" ca="1">SUMPRODUCT(J337:O337,TRANSPOSE(BL$20:BL$25))+$AD$20-$BL$27</f>
        <v>60.282717749536928</v>
      </c>
      <c r="Q337" s="10" cm="1">
        <f t="array" aca="1" ref="Q337" ca="1">SUMPRODUCT(J337:O337,TRANSPOSE(ES$20:ES$25))+$AD$20-$ES$27</f>
        <v>61.195832831624926</v>
      </c>
      <c r="R337" s="10">
        <f ca="1">I337-Results!$E$5*H337</f>
        <v>58.294388791287048</v>
      </c>
      <c r="S337" s="10" cm="1">
        <f t="array" aca="1" ref="S337" ca="1">SUMPRODUCT(J337:O337,TRANSPOSE(AR$28:AR$33))+$AD$20-$AC$26</f>
        <v>62.678284144951917</v>
      </c>
      <c r="T337" s="10">
        <f ca="1">SUMPRODUCT(J337:O337,Results!K$9:P$9)</f>
        <v>60.657873912953718</v>
      </c>
      <c r="U337" s="10">
        <f ca="1">SUMPRODUCT(J337:O337,Results!K$9:P$9)+$AD$20-$AC$31</f>
        <v>60.760890317839539</v>
      </c>
      <c r="V337" s="10">
        <f t="shared" ca="1" si="119"/>
        <v>-2.6561785409971392</v>
      </c>
      <c r="W337" s="10">
        <f t="shared" ca="1" si="120"/>
        <v>-3.5692936230851373</v>
      </c>
      <c r="X337" s="10">
        <f t="shared" ca="1" si="121"/>
        <v>-0.66784958274725881</v>
      </c>
      <c r="Y337" s="10">
        <f t="shared" ca="1" si="122"/>
        <v>-5.0517449364121276</v>
      </c>
      <c r="Z337" s="10">
        <f t="shared" ca="1" si="123"/>
        <v>46.554067614250719</v>
      </c>
      <c r="AA337" s="10">
        <f t="shared" ca="1" si="124"/>
        <v>-3.1343511092997502</v>
      </c>
    </row>
    <row r="338" spans="1:27">
      <c r="A338" s="6">
        <f ca="1">LN((RAND()^(-Results!$E$4))-1)</f>
        <v>1.0247866651127879</v>
      </c>
      <c r="B338" s="6">
        <f ca="1">LN((RAND()^(-Results!$E$4))-1)</f>
        <v>6.5729252607412816</v>
      </c>
      <c r="C338" s="6">
        <f ca="1">LN((RAND()^(-Results!$E$4))-1)</f>
        <v>1.0995463299551096</v>
      </c>
      <c r="D338" s="6">
        <f ca="1">LN((RAND()^(-Results!$E$4))-1)</f>
        <v>-0.12371752036729433</v>
      </c>
      <c r="E338" s="6">
        <f ca="1">LN((RAND()^(-Results!$E$4))-1)</f>
        <v>3.1352586001473703</v>
      </c>
      <c r="F338" s="6">
        <f ca="1">LN((RAND()^(-Results!$E$4))-1)</f>
        <v>10.989296701652053</v>
      </c>
      <c r="G338" s="6">
        <f ca="1">LN((RAND()^(-Results!$E$4))-1)</f>
        <v>0.47754316211019604</v>
      </c>
      <c r="H338" s="6">
        <f t="shared" ca="1" si="112"/>
        <v>-1.9779978010964026</v>
      </c>
      <c r="I338" s="10">
        <f ca="1">SUMPRODUCT(J338:O338,Results!B$12:G$12)+Results!$E$5*H338</f>
        <v>3.7473598908393377</v>
      </c>
      <c r="J338" s="10">
        <f ca="1">SUMPRODUCT($A338:$F338,Results!$B$15:$G$15)</f>
        <v>20.977992640919634</v>
      </c>
      <c r="K338" s="10">
        <f ca="1">SUMPRODUCT($A338:$F338,Results!$B$16:$G$16)</f>
        <v>59.963799160402225</v>
      </c>
      <c r="L338" s="10">
        <f ca="1">SUMPRODUCT($A338:$F338,Results!$B$17:$G$17)</f>
        <v>-1.5264094884874275</v>
      </c>
      <c r="M338" s="10">
        <f ca="1">SUMPRODUCT($A338:$F338,Results!$B$18:$G$18)</f>
        <v>8.5328810294305644</v>
      </c>
      <c r="N338" s="10">
        <f ca="1">SUMPRODUCT($A338:$F338,Results!$B$19:$G$19)</f>
        <v>-13.963370440587104</v>
      </c>
      <c r="O338" s="10">
        <f ca="1">SUMPRODUCT($A338:$F338,Results!$B$20:$G$20)</f>
        <v>-5.0285036550617441</v>
      </c>
      <c r="P338" s="10" cm="1">
        <f t="array" aca="1" ref="P338" ca="1">SUMPRODUCT(J338:O338,TRANSPOSE(BL$20:BL$25))+$AD$20-$BL$27</f>
        <v>20.408505644589997</v>
      </c>
      <c r="Q338" s="10" cm="1">
        <f t="array" aca="1" ref="Q338" ca="1">SUMPRODUCT(J338:O338,TRANSPOSE(ES$20:ES$25))+$AD$20-$ES$27</f>
        <v>15.454365367433198</v>
      </c>
      <c r="R338" s="10">
        <f ca="1">I338-Results!$E$5*H338</f>
        <v>15.615346697417753</v>
      </c>
      <c r="S338" s="10" cm="1">
        <f t="array" aca="1" ref="S338" ca="1">SUMPRODUCT(J338:O338,TRANSPOSE(AR$28:AR$33))+$AD$20-$AC$26</f>
        <v>31.012674378940801</v>
      </c>
      <c r="T338" s="10">
        <f ca="1">SUMPRODUCT(J338:O338,Results!K$9:P$9)</f>
        <v>15.201766862654431</v>
      </c>
      <c r="U338" s="10">
        <f ca="1">SUMPRODUCT(J338:O338,Results!K$9:P$9)+$AD$20-$AC$31</f>
        <v>15.30478326754025</v>
      </c>
      <c r="V338" s="10">
        <f t="shared" ca="1" si="119"/>
        <v>-16.66114575375066</v>
      </c>
      <c r="W338" s="10">
        <f t="shared" ca="1" si="120"/>
        <v>-11.70700547659386</v>
      </c>
      <c r="X338" s="10">
        <f t="shared" ca="1" si="121"/>
        <v>-11.867986806578415</v>
      </c>
      <c r="Y338" s="10">
        <f t="shared" ca="1" si="122"/>
        <v>-27.265314488101463</v>
      </c>
      <c r="Z338" s="10">
        <f t="shared" ca="1" si="123"/>
        <v>-7.3251117034497319</v>
      </c>
      <c r="AA338" s="10">
        <f t="shared" ca="1" si="124"/>
        <v>-11.557423376700912</v>
      </c>
    </row>
    <row r="339" spans="1:27">
      <c r="A339" s="6">
        <f ca="1">LN((RAND()^(-Results!$E$4))-1)</f>
        <v>0.84186596597416052</v>
      </c>
      <c r="B339" s="6">
        <f ca="1">LN((RAND()^(-Results!$E$4))-1)</f>
        <v>3.8563944748612173</v>
      </c>
      <c r="C339" s="6">
        <f ca="1">LN((RAND()^(-Results!$E$4))-1)</f>
        <v>-1.0034258944078001</v>
      </c>
      <c r="D339" s="6">
        <f ca="1">LN((RAND()^(-Results!$E$4))-1)</f>
        <v>5.3435600175429938</v>
      </c>
      <c r="E339" s="6">
        <f ca="1">LN((RAND()^(-Results!$E$4))-1)</f>
        <v>3.3546775417618591</v>
      </c>
      <c r="F339" s="6">
        <f ca="1">LN((RAND()^(-Results!$E$4))-1)</f>
        <v>-2.818522473798716</v>
      </c>
      <c r="G339" s="6">
        <f ca="1">LN((RAND()^(-Results!$E$4))-1)</f>
        <v>3.6683933498460939</v>
      </c>
      <c r="H339" s="6">
        <f t="shared" ca="1" si="112"/>
        <v>1.2128523866394954</v>
      </c>
      <c r="I339" s="10">
        <f ca="1">SUMPRODUCT(J339:O339,Results!B$12:G$12)+Results!$E$5*H339</f>
        <v>13.216713406614737</v>
      </c>
      <c r="J339" s="10">
        <f ca="1">SUMPRODUCT($A339:$F339,Results!$B$15:$G$15)</f>
        <v>-3.7417090804016686</v>
      </c>
      <c r="K339" s="10">
        <f ca="1">SUMPRODUCT($A339:$F339,Results!$B$16:$G$16)</f>
        <v>-18.502447012063783</v>
      </c>
      <c r="L339" s="10">
        <f ca="1">SUMPRODUCT($A339:$F339,Results!$B$17:$G$17)</f>
        <v>12.43639597761042</v>
      </c>
      <c r="M339" s="10">
        <f ca="1">SUMPRODUCT($A339:$F339,Results!$B$18:$G$18)</f>
        <v>-3.7209712512329642</v>
      </c>
      <c r="N339" s="10">
        <f ca="1">SUMPRODUCT($A339:$F339,Results!$B$19:$G$19)</f>
        <v>-6.1506916927299873</v>
      </c>
      <c r="O339" s="10">
        <f ca="1">SUMPRODUCT($A339:$F339,Results!$B$20:$G$20)</f>
        <v>10.805998820207869</v>
      </c>
      <c r="P339" s="10" cm="1">
        <f t="array" aca="1" ref="P339" ca="1">SUMPRODUCT(J339:O339,TRANSPOSE(BL$20:BL$25))+$AD$20-$BL$27</f>
        <v>6.0572611261182701</v>
      </c>
      <c r="Q339" s="10" cm="1">
        <f t="array" aca="1" ref="Q339" ca="1">SUMPRODUCT(J339:O339,TRANSPOSE(ES$20:ES$25))+$AD$20-$ES$27</f>
        <v>6.5673321112128811</v>
      </c>
      <c r="R339" s="10">
        <f ca="1">I339-Results!$E$5*H339</f>
        <v>5.9395990867777648</v>
      </c>
      <c r="S339" s="10" cm="1">
        <f t="array" aca="1" ref="S339" ca="1">SUMPRODUCT(J339:O339,TRANSPOSE(AR$28:AR$33))+$AD$20-$AC$26</f>
        <v>3.4805002623593335</v>
      </c>
      <c r="T339" s="10">
        <f ca="1">SUMPRODUCT(J339:O339,Results!K$9:P$9)</f>
        <v>5.7859182445975694</v>
      </c>
      <c r="U339" s="10">
        <f ca="1">SUMPRODUCT(J339:O339,Results!K$9:P$9)+$AD$20-$AC$31</f>
        <v>5.888934649483387</v>
      </c>
      <c r="V339" s="10">
        <f t="shared" ca="1" si="119"/>
        <v>7.1594522804964669</v>
      </c>
      <c r="W339" s="10">
        <f t="shared" ca="1" si="120"/>
        <v>6.6493812954018559</v>
      </c>
      <c r="X339" s="10">
        <f t="shared" ca="1" si="121"/>
        <v>7.2771143198369721</v>
      </c>
      <c r="Y339" s="10">
        <f t="shared" ca="1" si="122"/>
        <v>9.7362131442554034</v>
      </c>
      <c r="Z339" s="10">
        <f t="shared" ca="1" si="123"/>
        <v>2.1442418123256672</v>
      </c>
      <c r="AA339" s="10">
        <f t="shared" ca="1" si="124"/>
        <v>7.32777875713135</v>
      </c>
    </row>
    <row r="340" spans="1:27">
      <c r="A340" s="6">
        <f ca="1">LN((RAND()^(-Results!$E$4))-1)</f>
        <v>-1.3100325847385423</v>
      </c>
      <c r="B340" s="6">
        <f ca="1">LN((RAND()^(-Results!$E$4))-1)</f>
        <v>2.6519665008478031</v>
      </c>
      <c r="C340" s="6">
        <f ca="1">LN((RAND()^(-Results!$E$4))-1)</f>
        <v>6.7523359725190124</v>
      </c>
      <c r="D340" s="6">
        <f ca="1">LN((RAND()^(-Results!$E$4))-1)</f>
        <v>8.9578312172920764</v>
      </c>
      <c r="E340" s="6">
        <f ca="1">LN((RAND()^(-Results!$E$4))-1)</f>
        <v>-1.7163483683671166</v>
      </c>
      <c r="F340" s="6">
        <f ca="1">LN((RAND()^(-Results!$E$4))-1)</f>
        <v>3.6271105054685071</v>
      </c>
      <c r="G340" s="6">
        <f ca="1">LN((RAND()^(-Results!$E$4))-1)</f>
        <v>6.3145174092636775</v>
      </c>
      <c r="H340" s="6">
        <f t="shared" ca="1" si="112"/>
        <v>3.858976446057079</v>
      </c>
      <c r="I340" s="10">
        <f ca="1">SUMPRODUCT(J340:O340,Results!B$12:G$12)+Results!$E$5*H340</f>
        <v>-4.4034745090797998</v>
      </c>
      <c r="J340" s="10">
        <f ca="1">SUMPRODUCT($A340:$F340,Results!$B$15:$G$15)</f>
        <v>6.0917080975375573</v>
      </c>
      <c r="K340" s="10">
        <f ca="1">SUMPRODUCT($A340:$F340,Results!$B$16:$G$16)</f>
        <v>-0.68924874772080003</v>
      </c>
      <c r="L340" s="10">
        <f ca="1">SUMPRODUCT($A340:$F340,Results!$B$17:$G$17)</f>
        <v>6.5001464500728972</v>
      </c>
      <c r="M340" s="10">
        <f ca="1">SUMPRODUCT($A340:$F340,Results!$B$18:$G$18)</f>
        <v>-8.6218238952774033</v>
      </c>
      <c r="N340" s="10">
        <f ca="1">SUMPRODUCT($A340:$F340,Results!$B$19:$G$19)</f>
        <v>-9.9353793337577976</v>
      </c>
      <c r="O340" s="10">
        <f ca="1">SUMPRODUCT($A340:$F340,Results!$B$20:$G$20)</f>
        <v>46.194540711970191</v>
      </c>
      <c r="P340" s="10" cm="1">
        <f t="array" aca="1" ref="P340" ca="1">SUMPRODUCT(J340:O340,TRANSPOSE(BL$20:BL$25))+$AD$20-$BL$27</f>
        <v>-27.683439021118883</v>
      </c>
      <c r="Q340" s="10" cm="1">
        <f t="array" aca="1" ref="Q340" ca="1">SUMPRODUCT(J340:O340,TRANSPOSE(ES$20:ES$25))+$AD$20-$ES$27</f>
        <v>-29.107615002130583</v>
      </c>
      <c r="R340" s="10">
        <f ca="1">I340-Results!$E$5*H340</f>
        <v>-27.557333185422273</v>
      </c>
      <c r="S340" s="10" cm="1">
        <f t="array" aca="1" ref="S340" ca="1">SUMPRODUCT(J340:O340,TRANSPOSE(AR$28:AR$33))+$AD$20-$AC$26</f>
        <v>-16.417517271332017</v>
      </c>
      <c r="T340" s="10">
        <f ca="1">SUMPRODUCT(J340:O340,Results!K$9:P$9)</f>
        <v>-28.947125313987833</v>
      </c>
      <c r="U340" s="10">
        <f ca="1">SUMPRODUCT(J340:O340,Results!K$9:P$9)+$AD$20-$AC$31</f>
        <v>-28.844108909102012</v>
      </c>
      <c r="V340" s="10">
        <f t="shared" ca="1" si="119"/>
        <v>23.279964512039083</v>
      </c>
      <c r="W340" s="10">
        <f t="shared" ca="1" si="120"/>
        <v>24.704140493050783</v>
      </c>
      <c r="X340" s="10">
        <f t="shared" ca="1" si="121"/>
        <v>23.153858676342473</v>
      </c>
      <c r="Y340" s="10">
        <f t="shared" ca="1" si="122"/>
        <v>12.014042762252217</v>
      </c>
      <c r="Z340" s="10">
        <f t="shared" ca="1" si="123"/>
        <v>-15.475946103368869</v>
      </c>
      <c r="AA340" s="10">
        <f t="shared" ca="1" si="124"/>
        <v>24.440634400022212</v>
      </c>
    </row>
    <row r="341" spans="1:27">
      <c r="A341" s="6">
        <f ca="1">LN((RAND()^(-Results!$E$4))-1)</f>
        <v>0.2588159981006275</v>
      </c>
      <c r="B341" s="6">
        <f ca="1">LN((RAND()^(-Results!$E$4))-1)</f>
        <v>1.5590049450587324</v>
      </c>
      <c r="C341" s="6">
        <f ca="1">LN((RAND()^(-Results!$E$4))-1)</f>
        <v>7.3361146430768454</v>
      </c>
      <c r="D341" s="6">
        <f ca="1">LN((RAND()^(-Results!$E$4))-1)</f>
        <v>6.5272288043150688</v>
      </c>
      <c r="E341" s="6">
        <f ca="1">LN((RAND()^(-Results!$E$4))-1)</f>
        <v>6.4135498790259859</v>
      </c>
      <c r="F341" s="6">
        <f ca="1">LN((RAND()^(-Results!$E$4))-1)</f>
        <v>3.1182411444050517</v>
      </c>
      <c r="G341" s="6">
        <f ca="1">LN((RAND()^(-Results!$E$4))-1)</f>
        <v>7.3582324719490995</v>
      </c>
      <c r="H341" s="6">
        <f t="shared" ca="1" si="112"/>
        <v>4.9026915087425014</v>
      </c>
      <c r="I341" s="10">
        <f ca="1">SUMPRODUCT(J341:O341,Results!B$12:G$12)+Results!$E$5*H341</f>
        <v>4.74878406072947</v>
      </c>
      <c r="J341" s="10">
        <f ca="1">SUMPRODUCT($A341:$F341,Results!$B$15:$G$15)</f>
        <v>4.3164600795319314</v>
      </c>
      <c r="K341" s="10">
        <f ca="1">SUMPRODUCT($A341:$F341,Results!$B$16:$G$16)</f>
        <v>22.231461886385802</v>
      </c>
      <c r="L341" s="10">
        <f ca="1">SUMPRODUCT($A341:$F341,Results!$B$17:$G$17)</f>
        <v>1.5821425060937369</v>
      </c>
      <c r="M341" s="10">
        <f ca="1">SUMPRODUCT($A341:$F341,Results!$B$18:$G$18)</f>
        <v>-2.1375166344645153</v>
      </c>
      <c r="N341" s="10">
        <f ca="1">SUMPRODUCT($A341:$F341,Results!$B$19:$G$19)</f>
        <v>13.545740140412471</v>
      </c>
      <c r="O341" s="10">
        <f ca="1">SUMPRODUCT($A341:$F341,Results!$B$20:$G$20)</f>
        <v>28.000710973162455</v>
      </c>
      <c r="P341" s="10" cm="1">
        <f t="array" aca="1" ref="P341" ca="1">SUMPRODUCT(J341:O341,TRANSPOSE(BL$20:BL$25))+$AD$20-$BL$27</f>
        <v>-22.935720194802471</v>
      </c>
      <c r="Q341" s="10" cm="1">
        <f t="array" aca="1" ref="Q341" ca="1">SUMPRODUCT(J341:O341,TRANSPOSE(ES$20:ES$25))+$AD$20-$ES$27</f>
        <v>-24.322020404413024</v>
      </c>
      <c r="R341" s="10">
        <f ca="1">I341-Results!$E$5*H341</f>
        <v>-24.667364991725538</v>
      </c>
      <c r="S341" s="10" cm="1">
        <f t="array" aca="1" ref="S341" ca="1">SUMPRODUCT(J341:O341,TRANSPOSE(AR$28:AR$33))+$AD$20-$AC$26</f>
        <v>-16.827685499811672</v>
      </c>
      <c r="T341" s="10">
        <f ca="1">SUMPRODUCT(J341:O341,Results!K$9:P$9)</f>
        <v>-25.196912468021374</v>
      </c>
      <c r="U341" s="10">
        <f ca="1">SUMPRODUCT(J341:O341,Results!K$9:P$9)+$AD$20-$AC$31</f>
        <v>-25.093896063135553</v>
      </c>
      <c r="V341" s="10">
        <f t="shared" ca="1" si="119"/>
        <v>27.684504255531941</v>
      </c>
      <c r="W341" s="10">
        <f t="shared" ca="1" si="120"/>
        <v>29.070804465142494</v>
      </c>
      <c r="X341" s="10">
        <f t="shared" ca="1" si="121"/>
        <v>29.416149052455008</v>
      </c>
      <c r="Y341" s="10">
        <f t="shared" ca="1" si="122"/>
        <v>21.576469560541142</v>
      </c>
      <c r="Z341" s="10">
        <f t="shared" ca="1" si="123"/>
        <v>-6.3236875335595997</v>
      </c>
      <c r="AA341" s="10">
        <f t="shared" ca="1" si="124"/>
        <v>29.842680123865023</v>
      </c>
    </row>
    <row r="342" spans="1:27">
      <c r="A342" s="6">
        <f ca="1">LN((RAND()^(-Results!$E$4))-1)</f>
        <v>1.2426089974200092</v>
      </c>
      <c r="B342" s="6">
        <f ca="1">LN((RAND()^(-Results!$E$4))-1)</f>
        <v>2.8755555617901059</v>
      </c>
      <c r="C342" s="6">
        <f ca="1">LN((RAND()^(-Results!$E$4))-1)</f>
        <v>1.5199547542881153</v>
      </c>
      <c r="D342" s="6">
        <f ca="1">LN((RAND()^(-Results!$E$4))-1)</f>
        <v>4.3143116373413939</v>
      </c>
      <c r="E342" s="6">
        <f ca="1">LN((RAND()^(-Results!$E$4))-1)</f>
        <v>4.0029827273888863</v>
      </c>
      <c r="F342" s="6">
        <f ca="1">LN((RAND()^(-Results!$E$4))-1)</f>
        <v>9.7292540642627543</v>
      </c>
      <c r="G342" s="6">
        <f ca="1">LN((RAND()^(-Results!$E$4))-1)</f>
        <v>-0.3564325399465777</v>
      </c>
      <c r="H342" s="6">
        <f t="shared" ca="1" si="112"/>
        <v>-2.8119735031531761</v>
      </c>
      <c r="I342" s="10">
        <f ca="1">SUMPRODUCT(J342:O342,Results!B$12:G$12)+Results!$E$5*H342</f>
        <v>-42.989026532560743</v>
      </c>
      <c r="J342" s="10">
        <f ca="1">SUMPRODUCT($A342:$F342,Results!$B$15:$G$15)</f>
        <v>2.5661216635858506</v>
      </c>
      <c r="K342" s="10">
        <f ca="1">SUMPRODUCT($A342:$F342,Results!$B$16:$G$16)</f>
        <v>53.202266167590317</v>
      </c>
      <c r="L342" s="10">
        <f ca="1">SUMPRODUCT($A342:$F342,Results!$B$17:$G$17)</f>
        <v>-4.3359165753986311</v>
      </c>
      <c r="M342" s="10">
        <f ca="1">SUMPRODUCT($A342:$F342,Results!$B$18:$G$18)</f>
        <v>-2.3913276776893979</v>
      </c>
      <c r="N342" s="10">
        <f ca="1">SUMPRODUCT($A342:$F342,Results!$B$19:$G$19)</f>
        <v>7.9367460997484098</v>
      </c>
      <c r="O342" s="10">
        <f ca="1">SUMPRODUCT($A342:$F342,Results!$B$20:$G$20)</f>
        <v>16.77183421478821</v>
      </c>
      <c r="P342" s="10" cm="1">
        <f t="array" aca="1" ref="P342" ca="1">SUMPRODUCT(J342:O342,TRANSPOSE(BL$20:BL$25))+$AD$20-$BL$27</f>
        <v>-23.519127167708376</v>
      </c>
      <c r="Q342" s="10" cm="1">
        <f t="array" aca="1" ref="Q342" ca="1">SUMPRODUCT(J342:O342,TRANSPOSE(ES$20:ES$25))+$AD$20-$ES$27</f>
        <v>-27.412069573805098</v>
      </c>
      <c r="R342" s="10">
        <f ca="1">I342-Results!$E$5*H342</f>
        <v>-26.117185513641687</v>
      </c>
      <c r="S342" s="10" cm="1">
        <f t="array" aca="1" ref="S342" ca="1">SUMPRODUCT(J342:O342,TRANSPOSE(AR$28:AR$33))+$AD$20-$AC$26</f>
        <v>-16.342095822497718</v>
      </c>
      <c r="T342" s="10">
        <f ca="1">SUMPRODUCT(J342:O342,Results!K$9:P$9)</f>
        <v>-27.762909353361646</v>
      </c>
      <c r="U342" s="10">
        <f ca="1">SUMPRODUCT(J342:O342,Results!K$9:P$9)+$AD$20-$AC$31</f>
        <v>-27.659892948475829</v>
      </c>
      <c r="V342" s="10">
        <f t="shared" ca="1" si="119"/>
        <v>-19.469899364852367</v>
      </c>
      <c r="W342" s="10">
        <f t="shared" ca="1" si="120"/>
        <v>-15.576956958755645</v>
      </c>
      <c r="X342" s="10">
        <f t="shared" ca="1" si="121"/>
        <v>-16.871841018919056</v>
      </c>
      <c r="Y342" s="10">
        <f t="shared" ca="1" si="122"/>
        <v>-26.646930710063025</v>
      </c>
      <c r="Z342" s="10">
        <f t="shared" ca="1" si="123"/>
        <v>-54.061498126849813</v>
      </c>
      <c r="AA342" s="10">
        <f t="shared" ca="1" si="124"/>
        <v>-15.329133584084914</v>
      </c>
    </row>
    <row r="343" spans="1:27">
      <c r="A343" s="6">
        <f ca="1">LN((RAND()^(-Results!$E$4))-1)</f>
        <v>1.304778910461706</v>
      </c>
      <c r="B343" s="6">
        <f ca="1">LN((RAND()^(-Results!$E$4))-1)</f>
        <v>1.3639476422244976</v>
      </c>
      <c r="C343" s="6">
        <f ca="1">LN((RAND()^(-Results!$E$4))-1)</f>
        <v>-3.7876036340604124</v>
      </c>
      <c r="D343" s="6">
        <f ca="1">LN((RAND()^(-Results!$E$4))-1)</f>
        <v>4.3966147356314931</v>
      </c>
      <c r="E343" s="6">
        <f ca="1">LN((RAND()^(-Results!$E$4))-1)</f>
        <v>-2.296470996097586</v>
      </c>
      <c r="F343" s="6">
        <f ca="1">LN((RAND()^(-Results!$E$4))-1)</f>
        <v>-0.51610086282008016</v>
      </c>
      <c r="G343" s="6">
        <f ca="1">LN((RAND()^(-Results!$E$4))-1)</f>
        <v>2.8375560009411331</v>
      </c>
      <c r="H343" s="6">
        <f t="shared" ca="1" si="112"/>
        <v>0.3820150377345346</v>
      </c>
      <c r="I343" s="10">
        <f ca="1">SUMPRODUCT(J343:O343,Results!B$12:G$12)+Results!$E$5*H343</f>
        <v>-5.2786455635930754</v>
      </c>
      <c r="J343" s="10">
        <f ca="1">SUMPRODUCT($A343:$F343,Results!$B$15:$G$15)</f>
        <v>-9.2828654444701701</v>
      </c>
      <c r="K343" s="10">
        <f ca="1">SUMPRODUCT($A343:$F343,Results!$B$16:$G$16)</f>
        <v>-13.046934290848288</v>
      </c>
      <c r="L343" s="10">
        <f ca="1">SUMPRODUCT($A343:$F343,Results!$B$17:$G$17)</f>
        <v>7.4464195749884761</v>
      </c>
      <c r="M343" s="10">
        <f ca="1">SUMPRODUCT($A343:$F343,Results!$B$18:$G$18)</f>
        <v>-9.5407436670446142</v>
      </c>
      <c r="N343" s="10">
        <f ca="1">SUMPRODUCT($A343:$F343,Results!$B$19:$G$19)</f>
        <v>-5.6090956744080485</v>
      </c>
      <c r="O343" s="10">
        <f ca="1">SUMPRODUCT($A343:$F343,Results!$B$20:$G$20)</f>
        <v>13.985838281640536</v>
      </c>
      <c r="P343" s="10" cm="1">
        <f t="array" aca="1" ref="P343" ca="1">SUMPRODUCT(J343:O343,TRANSPOSE(BL$20:BL$25))+$AD$20-$BL$27</f>
        <v>-9.9091129584683255</v>
      </c>
      <c r="Q343" s="10" cm="1">
        <f t="array" aca="1" ref="Q343" ca="1">SUMPRODUCT(J343:O343,TRANSPOSE(ES$20:ES$25))+$AD$20-$ES$27</f>
        <v>-9.1132559711515935</v>
      </c>
      <c r="R343" s="10">
        <f ca="1">I343-Results!$E$5*H343</f>
        <v>-7.570735790000283</v>
      </c>
      <c r="S343" s="10" cm="1">
        <f t="array" aca="1" ref="S343" ca="1">SUMPRODUCT(J343:O343,TRANSPOSE(AR$28:AR$33))+$AD$20-$AC$26</f>
        <v>-13.371747546414911</v>
      </c>
      <c r="T343" s="10">
        <f ca="1">SUMPRODUCT(J343:O343,Results!K$9:P$9)</f>
        <v>-8.783830532452555</v>
      </c>
      <c r="U343" s="10">
        <f ca="1">SUMPRODUCT(J343:O343,Results!K$9:P$9)+$AD$20-$AC$31</f>
        <v>-8.6808141275667356</v>
      </c>
      <c r="V343" s="10">
        <f t="shared" ca="1" si="119"/>
        <v>4.6304673948752502</v>
      </c>
      <c r="W343" s="10">
        <f t="shared" ca="1" si="120"/>
        <v>3.8346104075585181</v>
      </c>
      <c r="X343" s="10">
        <f t="shared" ca="1" si="121"/>
        <v>2.2920902264072076</v>
      </c>
      <c r="Y343" s="10">
        <f t="shared" ca="1" si="122"/>
        <v>8.0931019828218353</v>
      </c>
      <c r="Z343" s="10">
        <f t="shared" ca="1" si="123"/>
        <v>-16.351117157882143</v>
      </c>
      <c r="AA343" s="10">
        <f t="shared" ca="1" si="124"/>
        <v>3.4021685639736603</v>
      </c>
    </row>
    <row r="344" spans="1:27">
      <c r="A344" s="6">
        <f ca="1">LN((RAND()^(-Results!$E$4))-1)</f>
        <v>4.6939908404966042</v>
      </c>
      <c r="B344" s="6">
        <f ca="1">LN((RAND()^(-Results!$E$4))-1)</f>
        <v>0.49867088362192979</v>
      </c>
      <c r="C344" s="6">
        <f ca="1">LN((RAND()^(-Results!$E$4))-1)</f>
        <v>2.7831963544742857</v>
      </c>
      <c r="D344" s="6">
        <f ca="1">LN((RAND()^(-Results!$E$4))-1)</f>
        <v>1.4347220025494451E-2</v>
      </c>
      <c r="E344" s="6">
        <f ca="1">LN((RAND()^(-Results!$E$4))-1)</f>
        <v>4.5641900148220307</v>
      </c>
      <c r="F344" s="6">
        <f ca="1">LN((RAND()^(-Results!$E$4))-1)</f>
        <v>4.3943584472332686</v>
      </c>
      <c r="G344" s="6">
        <f ca="1">LN((RAND()^(-Results!$E$4))-1)</f>
        <v>1.3801524012302731</v>
      </c>
      <c r="H344" s="6">
        <f t="shared" ca="1" si="112"/>
        <v>-1.0753885619763255</v>
      </c>
      <c r="I344" s="10">
        <f ca="1">SUMPRODUCT(J344:O344,Results!B$12:G$12)+Results!$E$5*H344</f>
        <v>4.7072232676878176</v>
      </c>
      <c r="J344" s="10">
        <f ca="1">SUMPRODUCT($A344:$F344,Results!$B$15:$G$15)</f>
        <v>13.167096258139322</v>
      </c>
      <c r="K344" s="10">
        <f ca="1">SUMPRODUCT($A344:$F344,Results!$B$16:$G$16)</f>
        <v>49.365525858858128</v>
      </c>
      <c r="L344" s="10">
        <f ca="1">SUMPRODUCT($A344:$F344,Results!$B$17:$G$17)</f>
        <v>-1.4275900063093871E-2</v>
      </c>
      <c r="M344" s="10">
        <f ca="1">SUMPRODUCT($A344:$F344,Results!$B$18:$G$18)</f>
        <v>2.5262269505090535</v>
      </c>
      <c r="N344" s="10">
        <f ca="1">SUMPRODUCT($A344:$F344,Results!$B$19:$G$19)</f>
        <v>16.50247351585946</v>
      </c>
      <c r="O344" s="10">
        <f ca="1">SUMPRODUCT($A344:$F344,Results!$B$20:$G$20)</f>
        <v>-3.1830619831226379</v>
      </c>
      <c r="P344" s="10" cm="1">
        <f t="array" aca="1" ref="P344" ca="1">SUMPRODUCT(J344:O344,TRANSPOSE(BL$20:BL$25))+$AD$20-$BL$27</f>
        <v>10.68872843917957</v>
      </c>
      <c r="Q344" s="10" cm="1">
        <f t="array" aca="1" ref="Q344" ca="1">SUMPRODUCT(J344:O344,TRANSPOSE(ES$20:ES$25))+$AD$20-$ES$27</f>
        <v>11.141426702972709</v>
      </c>
      <c r="R344" s="10">
        <f ca="1">I344-Results!$E$5*H344</f>
        <v>11.159554639545771</v>
      </c>
      <c r="S344" s="10" cm="1">
        <f t="array" aca="1" ref="S344" ca="1">SUMPRODUCT(J344:O344,TRANSPOSE(AR$28:AR$33))+$AD$20-$AC$26</f>
        <v>6.4855838292161021</v>
      </c>
      <c r="T344" s="10">
        <f ca="1">SUMPRODUCT(J344:O344,Results!K$9:P$9)</f>
        <v>11.148657884623828</v>
      </c>
      <c r="U344" s="10">
        <f ca="1">SUMPRODUCT(J344:O344,Results!K$9:P$9)+$AD$20-$AC$31</f>
        <v>11.25167428950965</v>
      </c>
      <c r="V344" s="10">
        <f t="shared" ca="1" si="119"/>
        <v>-5.9815051714917526</v>
      </c>
      <c r="W344" s="10">
        <f t="shared" ca="1" si="120"/>
        <v>-6.4342034352848909</v>
      </c>
      <c r="X344" s="10">
        <f t="shared" ca="1" si="121"/>
        <v>-6.4523313718579534</v>
      </c>
      <c r="Y344" s="10">
        <f t="shared" ca="1" si="122"/>
        <v>-1.7783605615282845</v>
      </c>
      <c r="Z344" s="10">
        <f t="shared" ca="1" si="123"/>
        <v>-6.3652483266012521</v>
      </c>
      <c r="AA344" s="10">
        <f t="shared" ca="1" si="124"/>
        <v>-6.5444510218218319</v>
      </c>
    </row>
    <row r="345" spans="1:27">
      <c r="A345" s="6">
        <f ca="1">LN((RAND()^(-Results!$E$4))-1)</f>
        <v>3.5292056008823307</v>
      </c>
      <c r="B345" s="6">
        <f ca="1">LN((RAND()^(-Results!$E$4))-1)</f>
        <v>3.9676842125337903</v>
      </c>
      <c r="C345" s="6">
        <f ca="1">LN((RAND()^(-Results!$E$4))-1)</f>
        <v>1.6348343522029796</v>
      </c>
      <c r="D345" s="6">
        <f ca="1">LN((RAND()^(-Results!$E$4))-1)</f>
        <v>2.6772514023084111</v>
      </c>
      <c r="E345" s="6">
        <f ca="1">LN((RAND()^(-Results!$E$4))-1)</f>
        <v>-0.38378834205615253</v>
      </c>
      <c r="F345" s="6">
        <f ca="1">LN((RAND()^(-Results!$E$4))-1)</f>
        <v>2.6103936621250114</v>
      </c>
      <c r="G345" s="6">
        <f ca="1">LN((RAND()^(-Results!$E$4))-1)</f>
        <v>1.7109774950049934</v>
      </c>
      <c r="H345" s="6">
        <f t="shared" ca="1" si="112"/>
        <v>-0.74456346820160513</v>
      </c>
      <c r="I345" s="10">
        <f ca="1">SUMPRODUCT(J345:O345,Results!B$12:G$12)+Results!$E$5*H345</f>
        <v>21.652748160512012</v>
      </c>
      <c r="J345" s="10">
        <f ca="1">SUMPRODUCT($A345:$F345,Results!$B$15:$G$15)</f>
        <v>17.353585273142102</v>
      </c>
      <c r="K345" s="10">
        <f ca="1">SUMPRODUCT($A345:$F345,Results!$B$16:$G$16)</f>
        <v>18.503749484000327</v>
      </c>
      <c r="L345" s="10">
        <f ca="1">SUMPRODUCT($A345:$F345,Results!$B$17:$G$17)</f>
        <v>10.805316048982887</v>
      </c>
      <c r="M345" s="10">
        <f ca="1">SUMPRODUCT($A345:$F345,Results!$B$18:$G$18)</f>
        <v>-0.49580260929948655</v>
      </c>
      <c r="N345" s="10">
        <f ca="1">SUMPRODUCT($A345:$F345,Results!$B$19:$G$19)</f>
        <v>-11.238448394573311</v>
      </c>
      <c r="O345" s="10">
        <f ca="1">SUMPRODUCT($A345:$F345,Results!$B$20:$G$20)</f>
        <v>7.4757055894971725</v>
      </c>
      <c r="P345" s="10" cm="1">
        <f t="array" aca="1" ref="P345" ca="1">SUMPRODUCT(J345:O345,TRANSPOSE(BL$20:BL$25))+$AD$20-$BL$27</f>
        <v>24.97232264138664</v>
      </c>
      <c r="Q345" s="10" cm="1">
        <f t="array" aca="1" ref="Q345" ca="1">SUMPRODUCT(J345:O345,TRANSPOSE(ES$20:ES$25))+$AD$20-$ES$27</f>
        <v>25.602076396752992</v>
      </c>
      <c r="R345" s="10">
        <f ca="1">I345-Results!$E$5*H345</f>
        <v>26.120128969721641</v>
      </c>
      <c r="S345" s="10" cm="1">
        <f t="array" aca="1" ref="S345" ca="1">SUMPRODUCT(J345:O345,TRANSPOSE(AR$28:AR$33))+$AD$20-$AC$26</f>
        <v>23.630506147297609</v>
      </c>
      <c r="T345" s="10">
        <f ca="1">SUMPRODUCT(J345:O345,Results!K$9:P$9)</f>
        <v>25.956555361534306</v>
      </c>
      <c r="U345" s="10">
        <f ca="1">SUMPRODUCT(J345:O345,Results!K$9:P$9)+$AD$20-$AC$31</f>
        <v>26.059571766420127</v>
      </c>
      <c r="V345" s="10">
        <f t="shared" ca="1" si="119"/>
        <v>-3.3195744808746284</v>
      </c>
      <c r="W345" s="10">
        <f t="shared" ca="1" si="120"/>
        <v>-3.9493282362409801</v>
      </c>
      <c r="X345" s="10">
        <f t="shared" ca="1" si="121"/>
        <v>-4.4673808092096294</v>
      </c>
      <c r="Y345" s="10">
        <f t="shared" ca="1" si="122"/>
        <v>-1.9777579867855977</v>
      </c>
      <c r="Z345" s="10">
        <f t="shared" ca="1" si="123"/>
        <v>10.580276566222942</v>
      </c>
      <c r="AA345" s="10">
        <f t="shared" ca="1" si="124"/>
        <v>-4.4068236059081158</v>
      </c>
    </row>
    <row r="346" spans="1:27">
      <c r="A346" s="6">
        <f ca="1">LN((RAND()^(-Results!$E$4))-1)</f>
        <v>1.0504983926354854</v>
      </c>
      <c r="B346" s="6">
        <f ca="1">LN((RAND()^(-Results!$E$4))-1)</f>
        <v>0.10629751377442068</v>
      </c>
      <c r="C346" s="6">
        <f ca="1">LN((RAND()^(-Results!$E$4))-1)</f>
        <v>9.798003029290972E-3</v>
      </c>
      <c r="D346" s="6">
        <f ca="1">LN((RAND()^(-Results!$E$4))-1)</f>
        <v>-1.5427268689260354</v>
      </c>
      <c r="E346" s="6">
        <f ca="1">LN((RAND()^(-Results!$E$4))-1)</f>
        <v>0.41365721717966902</v>
      </c>
      <c r="F346" s="6">
        <f ca="1">LN((RAND()^(-Results!$E$4))-1)</f>
        <v>10.419949500920355</v>
      </c>
      <c r="G346" s="6">
        <f ca="1">LN((RAND()^(-Results!$E$4))-1)</f>
        <v>-0.10550105744933441</v>
      </c>
      <c r="H346" s="6">
        <f t="shared" ca="1" si="112"/>
        <v>-2.561042020655933</v>
      </c>
      <c r="I346" s="10">
        <f ca="1">SUMPRODUCT(J346:O346,Results!B$12:G$12)+Results!$E$5*H346</f>
        <v>-32.580741378815794</v>
      </c>
      <c r="J346" s="10">
        <f ca="1">SUMPRODUCT($A346:$F346,Results!$B$15:$G$15)</f>
        <v>5.5260723402716465</v>
      </c>
      <c r="K346" s="10">
        <f ca="1">SUMPRODUCT($A346:$F346,Results!$B$16:$G$16)</f>
        <v>60.460224993142084</v>
      </c>
      <c r="L346" s="10">
        <f ca="1">SUMPRODUCT($A346:$F346,Results!$B$17:$G$17)</f>
        <v>-12.210215073229376</v>
      </c>
      <c r="M346" s="10">
        <f ca="1">SUMPRODUCT($A346:$F346,Results!$B$18:$G$18)</f>
        <v>1.7563518989745668</v>
      </c>
      <c r="N346" s="10">
        <f ca="1">SUMPRODUCT($A346:$F346,Results!$B$19:$G$19)</f>
        <v>8.1517296965551971</v>
      </c>
      <c r="O346" s="10">
        <f ca="1">SUMPRODUCT($A346:$F346,Results!$B$20:$G$20)</f>
        <v>-1.6193053691624302</v>
      </c>
      <c r="P346" s="10" cm="1">
        <f t="array" aca="1" ref="P346" ca="1">SUMPRODUCT(J346:O346,TRANSPOSE(BL$20:BL$25))+$AD$20-$BL$27</f>
        <v>-15.513972385546289</v>
      </c>
      <c r="Q346" s="10" cm="1">
        <f t="array" aca="1" ref="Q346" ca="1">SUMPRODUCT(J346:O346,TRANSPOSE(ES$20:ES$25))+$AD$20-$ES$27</f>
        <v>-18.948013327874332</v>
      </c>
      <c r="R346" s="10">
        <f ca="1">I346-Results!$E$5*H346</f>
        <v>-17.214489254880196</v>
      </c>
      <c r="S346" s="10" cm="1">
        <f t="array" aca="1" ref="S346" ca="1">SUMPRODUCT(J346:O346,TRANSPOSE(AR$28:AR$33))+$AD$20-$AC$26</f>
        <v>-8.7343538823336999</v>
      </c>
      <c r="T346" s="10">
        <f ca="1">SUMPRODUCT(J346:O346,Results!K$9:P$9)</f>
        <v>-18.415534952645807</v>
      </c>
      <c r="U346" s="10">
        <f ca="1">SUMPRODUCT(J346:O346,Results!K$9:P$9)+$AD$20-$AC$31</f>
        <v>-18.312518547759986</v>
      </c>
      <c r="V346" s="10">
        <f t="shared" ca="1" si="119"/>
        <v>-17.066768993269505</v>
      </c>
      <c r="W346" s="10">
        <f t="shared" ca="1" si="120"/>
        <v>-13.632728050941463</v>
      </c>
      <c r="X346" s="10">
        <f t="shared" ca="1" si="121"/>
        <v>-15.366252123935599</v>
      </c>
      <c r="Y346" s="10">
        <f t="shared" ca="1" si="122"/>
        <v>-23.846387496482095</v>
      </c>
      <c r="Z346" s="10">
        <f t="shared" ca="1" si="123"/>
        <v>-43.653212973104864</v>
      </c>
      <c r="AA346" s="10">
        <f t="shared" ca="1" si="124"/>
        <v>-14.268222831055809</v>
      </c>
    </row>
    <row r="347" spans="1:27">
      <c r="A347" s="6">
        <f ca="1">LN((RAND()^(-Results!$E$4))-1)</f>
        <v>3.3477954492599733</v>
      </c>
      <c r="B347" s="6">
        <f ca="1">LN((RAND()^(-Results!$E$4))-1)</f>
        <v>1.8568711658530059</v>
      </c>
      <c r="C347" s="6">
        <f ca="1">LN((RAND()^(-Results!$E$4))-1)</f>
        <v>1.7226630520899351</v>
      </c>
      <c r="D347" s="6">
        <f ca="1">LN((RAND()^(-Results!$E$4))-1)</f>
        <v>3.6603094249714632</v>
      </c>
      <c r="E347" s="6">
        <f ca="1">LN((RAND()^(-Results!$E$4))-1)</f>
        <v>0.8186710901120875</v>
      </c>
      <c r="F347" s="6">
        <f ca="1">LN((RAND()^(-Results!$E$4))-1)</f>
        <v>3.2459489861656765</v>
      </c>
      <c r="G347" s="6">
        <f ca="1">LN((RAND()^(-Results!$E$4))-1)</f>
        <v>10.011884350248296</v>
      </c>
      <c r="H347" s="6">
        <f t="shared" ca="1" si="112"/>
        <v>7.5563433870416983</v>
      </c>
      <c r="I347" s="10">
        <f ca="1">SUMPRODUCT(J347:O347,Results!B$12:G$12)+Results!$E$5*H347</f>
        <v>48.512826408334803</v>
      </c>
      <c r="J347" s="10">
        <f ca="1">SUMPRODUCT($A347:$F347,Results!$B$15:$G$15)</f>
        <v>8.2646348543627575</v>
      </c>
      <c r="K347" s="10">
        <f ca="1">SUMPRODUCT($A347:$F347,Results!$B$16:$G$16)</f>
        <v>24.039535114517932</v>
      </c>
      <c r="L347" s="10">
        <f ca="1">SUMPRODUCT($A347:$F347,Results!$B$17:$G$17)</f>
        <v>5.865350593922857</v>
      </c>
      <c r="M347" s="10">
        <f ca="1">SUMPRODUCT($A347:$F347,Results!$B$18:$G$18)</f>
        <v>-3.9130414426429598</v>
      </c>
      <c r="N347" s="10">
        <f ca="1">SUMPRODUCT($A347:$F347,Results!$B$19:$G$19)</f>
        <v>2.3203890556748323</v>
      </c>
      <c r="O347" s="10">
        <f ca="1">SUMPRODUCT($A347:$F347,Results!$B$20:$G$20)</f>
        <v>13.533980401749108</v>
      </c>
      <c r="P347" s="10" cm="1">
        <f t="array" aca="1" ref="P347" ca="1">SUMPRODUCT(J347:O347,TRANSPOSE(BL$20:BL$25))+$AD$20-$BL$27</f>
        <v>1.7750351390781329</v>
      </c>
      <c r="Q347" s="10" cm="1">
        <f t="array" aca="1" ref="Q347" ca="1">SUMPRODUCT(J347:O347,TRANSPOSE(ES$20:ES$25))+$AD$20-$ES$27</f>
        <v>2.2012915712421481</v>
      </c>
      <c r="R347" s="10">
        <f ca="1">I347-Results!$E$5*H347</f>
        <v>3.1747660860846167</v>
      </c>
      <c r="S347" s="10" cm="1">
        <f t="array" aca="1" ref="S347" ca="1">SUMPRODUCT(J347:O347,TRANSPOSE(AR$28:AR$33))+$AD$20-$AC$26</f>
        <v>-1.4622828178827874E-2</v>
      </c>
      <c r="T347" s="10">
        <f ca="1">SUMPRODUCT(J347:O347,Results!K$9:P$9)</f>
        <v>2.4447217836155737</v>
      </c>
      <c r="U347" s="10">
        <f ca="1">SUMPRODUCT(J347:O347,Results!K$9:P$9)+$AD$20-$AC$31</f>
        <v>2.547738188501393</v>
      </c>
      <c r="V347" s="10">
        <f t="shared" ca="1" si="119"/>
        <v>46.737791269256668</v>
      </c>
      <c r="W347" s="10">
        <f t="shared" ca="1" si="120"/>
        <v>46.311534837092651</v>
      </c>
      <c r="X347" s="10">
        <f t="shared" ca="1" si="121"/>
        <v>45.338060322250186</v>
      </c>
      <c r="Y347" s="10">
        <f t="shared" ca="1" si="122"/>
        <v>48.527449236513633</v>
      </c>
      <c r="Z347" s="10">
        <f t="shared" ca="1" si="123"/>
        <v>37.440354814045733</v>
      </c>
      <c r="AA347" s="10">
        <f t="shared" ca="1" si="124"/>
        <v>45.965088219833412</v>
      </c>
    </row>
    <row r="348" spans="1:27">
      <c r="A348" s="6">
        <f ca="1">LN((RAND()^(-Results!$E$4))-1)</f>
        <v>-1.5749468088303717</v>
      </c>
      <c r="B348" s="6">
        <f ca="1">LN((RAND()^(-Results!$E$4))-1)</f>
        <v>4.7479319566615805</v>
      </c>
      <c r="C348" s="6">
        <f ca="1">LN((RAND()^(-Results!$E$4))-1)</f>
        <v>2.6575838119330983</v>
      </c>
      <c r="D348" s="6">
        <f ca="1">LN((RAND()^(-Results!$E$4))-1)</f>
        <v>6.7709269887589993</v>
      </c>
      <c r="E348" s="6">
        <f ca="1">LN((RAND()^(-Results!$E$4))-1)</f>
        <v>1.0369465233529276</v>
      </c>
      <c r="F348" s="6">
        <f ca="1">LN((RAND()^(-Results!$E$4))-1)</f>
        <v>2.6291052857819857</v>
      </c>
      <c r="G348" s="6">
        <f ca="1">LN((RAND()^(-Results!$E$4))-1)</f>
        <v>3.0154172393088552</v>
      </c>
      <c r="H348" s="6">
        <f t="shared" ca="1" si="112"/>
        <v>0.55987627610225665</v>
      </c>
      <c r="I348" s="10">
        <f ca="1">SUMPRODUCT(J348:O348,Results!B$12:G$12)+Results!$E$5*H348</f>
        <v>-8.9141934956654119</v>
      </c>
      <c r="J348" s="10">
        <f ca="1">SUMPRODUCT($A348:$F348,Results!$B$15:$G$15)</f>
        <v>2.8837098180169036</v>
      </c>
      <c r="K348" s="10">
        <f ca="1">SUMPRODUCT($A348:$F348,Results!$B$16:$G$16)</f>
        <v>-3.7854909799392349</v>
      </c>
      <c r="L348" s="10">
        <f ca="1">SUMPRODUCT($A348:$F348,Results!$B$17:$G$17)</f>
        <v>7.3449560854177349</v>
      </c>
      <c r="M348" s="10">
        <f ca="1">SUMPRODUCT($A348:$F348,Results!$B$18:$G$18)</f>
        <v>-3.6471494562654998</v>
      </c>
      <c r="N348" s="10">
        <f ca="1">SUMPRODUCT($A348:$F348,Results!$B$19:$G$19)</f>
        <v>-14.636161205313449</v>
      </c>
      <c r="O348" s="10">
        <f ca="1">SUMPRODUCT($A348:$F348,Results!$B$20:$G$20)</f>
        <v>26.869667659772372</v>
      </c>
      <c r="P348" s="10" cm="1">
        <f t="array" aca="1" ref="P348" ca="1">SUMPRODUCT(J348:O348,TRANSPOSE(BL$20:BL$25))+$AD$20-$BL$27</f>
        <v>-10.330772963650446</v>
      </c>
      <c r="Q348" s="10" cm="1">
        <f t="array" aca="1" ref="Q348" ca="1">SUMPRODUCT(J348:O348,TRANSPOSE(ES$20:ES$25))+$AD$20-$ES$27</f>
        <v>-12.649983777837774</v>
      </c>
      <c r="R348" s="10">
        <f ca="1">I348-Results!$E$5*H348</f>
        <v>-12.273451152278952</v>
      </c>
      <c r="S348" s="10" cm="1">
        <f t="array" aca="1" ref="S348" ca="1">SUMPRODUCT(J348:O348,TRANSPOSE(AR$28:AR$33))+$AD$20-$AC$26</f>
        <v>-0.98524675442149778</v>
      </c>
      <c r="T348" s="10">
        <f ca="1">SUMPRODUCT(J348:O348,Results!K$9:P$9)</f>
        <v>-13.12119603018288</v>
      </c>
      <c r="U348" s="10">
        <f ca="1">SUMPRODUCT(J348:O348,Results!K$9:P$9)+$AD$20-$AC$31</f>
        <v>-13.01817962529706</v>
      </c>
      <c r="V348" s="10">
        <f t="shared" ca="1" si="119"/>
        <v>1.4165794679850343</v>
      </c>
      <c r="W348" s="10">
        <f t="shared" ca="1" si="120"/>
        <v>3.7357902821723616</v>
      </c>
      <c r="X348" s="10">
        <f t="shared" ca="1" si="121"/>
        <v>3.3592576566135399</v>
      </c>
      <c r="Y348" s="10">
        <f t="shared" ca="1" si="122"/>
        <v>-7.9289467412439141</v>
      </c>
      <c r="Z348" s="10">
        <f t="shared" ca="1" si="123"/>
        <v>-19.986665089954482</v>
      </c>
      <c r="AA348" s="10">
        <f t="shared" ca="1" si="124"/>
        <v>4.1039861296316484</v>
      </c>
    </row>
    <row r="349" spans="1:27">
      <c r="A349" s="6">
        <f ca="1">LN((RAND()^(-Results!$E$4))-1)</f>
        <v>5.2927178416706777</v>
      </c>
      <c r="B349" s="6">
        <f ca="1">LN((RAND()^(-Results!$E$4))-1)</f>
        <v>2.7421643685300148</v>
      </c>
      <c r="C349" s="6">
        <f ca="1">LN((RAND()^(-Results!$E$4))-1)</f>
        <v>2.9712958379241412</v>
      </c>
      <c r="D349" s="6">
        <f ca="1">LN((RAND()^(-Results!$E$4))-1)</f>
        <v>0.72890980787703952</v>
      </c>
      <c r="E349" s="6">
        <f ca="1">LN((RAND()^(-Results!$E$4))-1)</f>
        <v>1.4221683934423492</v>
      </c>
      <c r="F349" s="6">
        <f ca="1">LN((RAND()^(-Results!$E$4))-1)</f>
        <v>8.9296432632190934E-2</v>
      </c>
      <c r="G349" s="6">
        <f ca="1">LN((RAND()^(-Results!$E$4))-1)</f>
        <v>-1.1041979675367999</v>
      </c>
      <c r="H349" s="6">
        <f t="shared" ca="1" si="112"/>
        <v>-3.5597389307433982</v>
      </c>
      <c r="I349" s="10">
        <f ca="1">SUMPRODUCT(J349:O349,Results!B$12:G$12)+Results!$E$5*H349</f>
        <v>21.057773497561872</v>
      </c>
      <c r="J349" s="10">
        <f ca="1">SUMPRODUCT($A349:$F349,Results!$B$15:$G$15)</f>
        <v>22.504536706675001</v>
      </c>
      <c r="K349" s="10">
        <f ca="1">SUMPRODUCT($A349:$F349,Results!$B$16:$G$16)</f>
        <v>20.453590946870996</v>
      </c>
      <c r="L349" s="10">
        <f ca="1">SUMPRODUCT($A349:$F349,Results!$B$17:$G$17)</f>
        <v>12.252328335860378</v>
      </c>
      <c r="M349" s="10">
        <f ca="1">SUMPRODUCT($A349:$F349,Results!$B$18:$G$18)</f>
        <v>2.685616861930479</v>
      </c>
      <c r="N349" s="10">
        <f ca="1">SUMPRODUCT($A349:$F349,Results!$B$19:$G$19)</f>
        <v>-3.1057000205685652</v>
      </c>
      <c r="O349" s="10">
        <f ca="1">SUMPRODUCT($A349:$F349,Results!$B$20:$G$20)</f>
        <v>-2.420449143490075</v>
      </c>
      <c r="P349" s="10" cm="1">
        <f t="array" aca="1" ref="P349" ca="1">SUMPRODUCT(J349:O349,TRANSPOSE(BL$20:BL$25))+$AD$20-$BL$27</f>
        <v>40.223835456970001</v>
      </c>
      <c r="Q349" s="10" cm="1">
        <f t="array" aca="1" ref="Q349" ca="1">SUMPRODUCT(J349:O349,TRANSPOSE(ES$20:ES$25))+$AD$20-$ES$27</f>
        <v>42.836235550847874</v>
      </c>
      <c r="R349" s="10">
        <f ca="1">I349-Results!$E$5*H349</f>
        <v>42.416207082022261</v>
      </c>
      <c r="S349" s="10" cm="1">
        <f t="array" aca="1" ref="S349" ca="1">SUMPRODUCT(J349:O349,TRANSPOSE(AR$28:AR$33))+$AD$20-$AC$26</f>
        <v>33.31430139101753</v>
      </c>
      <c r="T349" s="10">
        <f ca="1">SUMPRODUCT(J349:O349,Results!K$9:P$9)</f>
        <v>43.143732032430115</v>
      </c>
      <c r="U349" s="10">
        <f ca="1">SUMPRODUCT(J349:O349,Results!K$9:P$9)+$AD$20-$AC$31</f>
        <v>43.246748437315937</v>
      </c>
      <c r="V349" s="10">
        <f t="shared" ca="1" si="119"/>
        <v>-19.166061959408129</v>
      </c>
      <c r="W349" s="10">
        <f t="shared" ca="1" si="120"/>
        <v>-21.778462053286002</v>
      </c>
      <c r="X349" s="10">
        <f t="shared" ca="1" si="121"/>
        <v>-21.358433584460389</v>
      </c>
      <c r="Y349" s="10">
        <f t="shared" ca="1" si="122"/>
        <v>-12.256527893455658</v>
      </c>
      <c r="Z349" s="10">
        <f t="shared" ca="1" si="123"/>
        <v>9.9853019032728021</v>
      </c>
      <c r="AA349" s="10">
        <f t="shared" ca="1" si="124"/>
        <v>-22.188974939754065</v>
      </c>
    </row>
    <row r="350" spans="1:27">
      <c r="A350" s="6">
        <f ca="1">LN((RAND()^(-Results!$E$4))-1)</f>
        <v>9.2990428219626278</v>
      </c>
      <c r="B350" s="6">
        <f ca="1">LN((RAND()^(-Results!$E$4))-1)</f>
        <v>6.9982506737157761</v>
      </c>
      <c r="C350" s="6">
        <f ca="1">LN((RAND()^(-Results!$E$4))-1)</f>
        <v>-0.25183647786728613</v>
      </c>
      <c r="D350" s="6">
        <f ca="1">LN((RAND()^(-Results!$E$4))-1)</f>
        <v>2.65801351420368</v>
      </c>
      <c r="E350" s="6">
        <f ca="1">LN((RAND()^(-Results!$E$4))-1)</f>
        <v>-0.13475633929622194</v>
      </c>
      <c r="F350" s="6">
        <f ca="1">LN((RAND()^(-Results!$E$4))-1)</f>
        <v>8.3416291469628199</v>
      </c>
      <c r="G350" s="6">
        <f ca="1">LN((RAND()^(-Results!$E$4))-1)</f>
        <v>0.62070431625621003</v>
      </c>
      <c r="H350" s="6">
        <f t="shared" ca="1" si="112"/>
        <v>-1.8348366469503885</v>
      </c>
      <c r="I350" s="10">
        <f ca="1">SUMPRODUCT(J350:O350,Results!B$12:G$12)+Results!$E$5*H350</f>
        <v>42.548274105486897</v>
      </c>
      <c r="J350" s="10">
        <f ca="1">SUMPRODUCT($A350:$F350,Results!$B$15:$G$15)</f>
        <v>32.518053824286724</v>
      </c>
      <c r="K350" s="10">
        <f ca="1">SUMPRODUCT($A350:$F350,Results!$B$16:$G$16)</f>
        <v>64.852146396772994</v>
      </c>
      <c r="L350" s="10">
        <f ca="1">SUMPRODUCT($A350:$F350,Results!$B$17:$G$17)</f>
        <v>16.196384041856923</v>
      </c>
      <c r="M350" s="10">
        <f ca="1">SUMPRODUCT($A350:$F350,Results!$B$18:$G$18)</f>
        <v>-0.2999123355187408</v>
      </c>
      <c r="N350" s="10">
        <f ca="1">SUMPRODUCT($A350:$F350,Results!$B$19:$G$19)</f>
        <v>-12.747735274052413</v>
      </c>
      <c r="O350" s="10">
        <f ca="1">SUMPRODUCT($A350:$F350,Results!$B$20:$G$20)</f>
        <v>0.72145634491064747</v>
      </c>
      <c r="P350" s="10" cm="1">
        <f t="array" aca="1" ref="P350" ca="1">SUMPRODUCT(J350:O350,TRANSPOSE(BL$20:BL$25))+$AD$20-$BL$27</f>
        <v>51.329555469981621</v>
      </c>
      <c r="Q350" s="10" cm="1">
        <f t="array" aca="1" ref="Q350" ca="1">SUMPRODUCT(J350:O350,TRANSPOSE(ES$20:ES$25))+$AD$20-$ES$27</f>
        <v>52.062653106510595</v>
      </c>
      <c r="R350" s="10">
        <f ca="1">I350-Results!$E$5*H350</f>
        <v>53.557293987189226</v>
      </c>
      <c r="S350" s="10" cm="1">
        <f t="array" aca="1" ref="S350" ca="1">SUMPRODUCT(J350:O350,TRANSPOSE(AR$28:AR$33))+$AD$20-$AC$26</f>
        <v>43.355764244441389</v>
      </c>
      <c r="T350" s="10">
        <f ca="1">SUMPRODUCT(J350:O350,Results!K$9:P$9)</f>
        <v>52.838412430684613</v>
      </c>
      <c r="U350" s="10">
        <f ca="1">SUMPRODUCT(J350:O350,Results!K$9:P$9)+$AD$20-$AC$31</f>
        <v>52.941428835570434</v>
      </c>
      <c r="V350" s="10">
        <f t="shared" ca="1" si="119"/>
        <v>-8.7812813644947241</v>
      </c>
      <c r="W350" s="10">
        <f t="shared" ca="1" si="120"/>
        <v>-9.5143790010236984</v>
      </c>
      <c r="X350" s="10">
        <f t="shared" ca="1" si="121"/>
        <v>-11.009019881702329</v>
      </c>
      <c r="Y350" s="10">
        <f t="shared" ca="1" si="122"/>
        <v>-0.80749013895449195</v>
      </c>
      <c r="Z350" s="10">
        <f t="shared" ca="1" si="123"/>
        <v>31.475802511197827</v>
      </c>
      <c r="AA350" s="10">
        <f t="shared" ca="1" si="124"/>
        <v>-10.393154730083538</v>
      </c>
    </row>
    <row r="351" spans="1:27">
      <c r="A351" s="6">
        <f ca="1">LN((RAND()^(-Results!$E$4))-1)</f>
        <v>0.7408001975712849</v>
      </c>
      <c r="B351" s="6">
        <f ca="1">LN((RAND()^(-Results!$E$4))-1)</f>
        <v>4.4325547210517895</v>
      </c>
      <c r="C351" s="6">
        <f ca="1">LN((RAND()^(-Results!$E$4))-1)</f>
        <v>1.7013868468741731</v>
      </c>
      <c r="D351" s="6">
        <f ca="1">LN((RAND()^(-Results!$E$4))-1)</f>
        <v>3.1028896068568224</v>
      </c>
      <c r="E351" s="6">
        <f ca="1">LN((RAND()^(-Results!$E$4))-1)</f>
        <v>3.9754462027297319</v>
      </c>
      <c r="F351" s="6">
        <f ca="1">LN((RAND()^(-Results!$E$4))-1)</f>
        <v>2.1059053196195685</v>
      </c>
      <c r="G351" s="6">
        <f ca="1">LN((RAND()^(-Results!$E$4))-1)</f>
        <v>4.1545661094197284</v>
      </c>
      <c r="H351" s="6">
        <f t="shared" ca="1" si="112"/>
        <v>1.6990251462131298</v>
      </c>
      <c r="I351" s="10">
        <f ca="1">SUMPRODUCT(J351:O351,Results!B$12:G$12)+Results!$E$5*H351</f>
        <v>19.936620848982709</v>
      </c>
      <c r="J351" s="10">
        <f ca="1">SUMPRODUCT($A351:$F351,Results!$B$15:$G$15)</f>
        <v>8.3531335744776705</v>
      </c>
      <c r="K351" s="10">
        <f ca="1">SUMPRODUCT($A351:$F351,Results!$B$16:$G$16)</f>
        <v>12.448186351835076</v>
      </c>
      <c r="L351" s="10">
        <f ca="1">SUMPRODUCT($A351:$F351,Results!$B$17:$G$17)</f>
        <v>6.5290645255168052</v>
      </c>
      <c r="M351" s="10">
        <f ca="1">SUMPRODUCT($A351:$F351,Results!$B$18:$G$18)</f>
        <v>2.2487002911303446</v>
      </c>
      <c r="N351" s="10">
        <f ca="1">SUMPRODUCT($A351:$F351,Results!$B$19:$G$19)</f>
        <v>-6.5615757161034374</v>
      </c>
      <c r="O351" s="10">
        <f ca="1">SUMPRODUCT($A351:$F351,Results!$B$20:$G$20)</f>
        <v>5.8455081781495979</v>
      </c>
      <c r="P351" s="10" cm="1">
        <f t="array" aca="1" ref="P351" ca="1">SUMPRODUCT(J351:O351,TRANSPOSE(BL$20:BL$25))+$AD$20-$BL$27</f>
        <v>11.775702666736922</v>
      </c>
      <c r="Q351" s="10" cm="1">
        <f t="array" aca="1" ref="Q351" ca="1">SUMPRODUCT(J351:O351,TRANSPOSE(ES$20:ES$25))+$AD$20-$ES$27</f>
        <v>10.4071122910612</v>
      </c>
      <c r="R351" s="10">
        <f ca="1">I351-Results!$E$5*H351</f>
        <v>9.7424699717039296</v>
      </c>
      <c r="S351" s="10" cm="1">
        <f t="array" aca="1" ref="S351" ca="1">SUMPRODUCT(J351:O351,TRANSPOSE(AR$28:AR$33))+$AD$20-$AC$26</f>
        <v>15.024902112642573</v>
      </c>
      <c r="T351" s="10">
        <f ca="1">SUMPRODUCT(J351:O351,Results!K$9:P$9)</f>
        <v>9.7645625779567649</v>
      </c>
      <c r="U351" s="10">
        <f ca="1">SUMPRODUCT(J351:O351,Results!K$9:P$9)+$AD$20-$AC$31</f>
        <v>9.8675789828425859</v>
      </c>
      <c r="V351" s="10">
        <f t="shared" ca="1" si="119"/>
        <v>8.160918182245787</v>
      </c>
      <c r="W351" s="10">
        <f t="shared" ca="1" si="120"/>
        <v>9.5295085579215097</v>
      </c>
      <c r="X351" s="10">
        <f t="shared" ca="1" si="121"/>
        <v>10.19415087727878</v>
      </c>
      <c r="Y351" s="10">
        <f t="shared" ca="1" si="122"/>
        <v>4.911718736340136</v>
      </c>
      <c r="Z351" s="10">
        <f t="shared" ca="1" si="123"/>
        <v>8.8641492546936398</v>
      </c>
      <c r="AA351" s="10">
        <f t="shared" ca="1" si="124"/>
        <v>10.069041866140124</v>
      </c>
    </row>
    <row r="352" spans="1:27">
      <c r="A352" s="6">
        <f ca="1">LN((RAND()^(-Results!$E$4))-1)</f>
        <v>6.1925862195039869</v>
      </c>
      <c r="B352" s="6">
        <f ca="1">LN((RAND()^(-Results!$E$4))-1)</f>
        <v>5.1198578009104825</v>
      </c>
      <c r="C352" s="6">
        <f ca="1">LN((RAND()^(-Results!$E$4))-1)</f>
        <v>2.6773166407290367</v>
      </c>
      <c r="D352" s="6">
        <f ca="1">LN((RAND()^(-Results!$E$4))-1)</f>
        <v>0.477181157460703</v>
      </c>
      <c r="E352" s="6">
        <f ca="1">LN((RAND()^(-Results!$E$4))-1)</f>
        <v>3.711931973612554</v>
      </c>
      <c r="F352" s="6">
        <f ca="1">LN((RAND()^(-Results!$E$4))-1)</f>
        <v>2.4445651926875476</v>
      </c>
      <c r="G352" s="6">
        <f ca="1">LN((RAND()^(-Results!$E$4))-1)</f>
        <v>-1.7210485174281167</v>
      </c>
      <c r="H352" s="6">
        <f t="shared" ca="1" si="112"/>
        <v>-4.176589480634715</v>
      </c>
      <c r="I352" s="10">
        <f ca="1">SUMPRODUCT(J352:O352,Results!B$12:G$12)+Results!$E$5*H352</f>
        <v>28.306957935391793</v>
      </c>
      <c r="J352" s="10">
        <f ca="1">SUMPRODUCT($A352:$F352,Results!$B$15:$G$15)</f>
        <v>28.606947543202555</v>
      </c>
      <c r="K352" s="10">
        <f ca="1">SUMPRODUCT($A352:$F352,Results!$B$16:$G$16)</f>
        <v>37.593769581899132</v>
      </c>
      <c r="L352" s="10">
        <f ca="1">SUMPRODUCT($A352:$F352,Results!$B$17:$G$17)</f>
        <v>13.429784800829665</v>
      </c>
      <c r="M352" s="10">
        <f ca="1">SUMPRODUCT($A352:$F352,Results!$B$18:$G$18)</f>
        <v>6.1964840844194438</v>
      </c>
      <c r="N352" s="10">
        <f ca="1">SUMPRODUCT($A352:$F352,Results!$B$19:$G$19)</f>
        <v>-5.9346880136747773</v>
      </c>
      <c r="O352" s="10">
        <f ca="1">SUMPRODUCT($A352:$F352,Results!$B$20:$G$20)</f>
        <v>-8.3744850362634384</v>
      </c>
      <c r="P352" s="10" cm="1">
        <f t="array" aca="1" ref="P352" ca="1">SUMPRODUCT(J352:O352,TRANSPOSE(BL$20:BL$25))+$AD$20-$BL$27</f>
        <v>52.818466328323893</v>
      </c>
      <c r="Q352" s="10" cm="1">
        <f t="array" aca="1" ref="Q352" ca="1">SUMPRODUCT(J352:O352,TRANSPOSE(ES$20:ES$25))+$AD$20-$ES$27</f>
        <v>54.245670424242348</v>
      </c>
      <c r="R352" s="10">
        <f ca="1">I352-Results!$E$5*H352</f>
        <v>53.366494819200085</v>
      </c>
      <c r="S352" s="10" cm="1">
        <f t="array" aca="1" ref="S352" ca="1">SUMPRODUCT(J352:O352,TRANSPOSE(AR$28:AR$33))+$AD$20-$AC$26</f>
        <v>46.560965580176465</v>
      </c>
      <c r="T352" s="10">
        <f ca="1">SUMPRODUCT(J352:O352,Results!K$9:P$9)</f>
        <v>54.205486495482525</v>
      </c>
      <c r="U352" s="10">
        <f ca="1">SUMPRODUCT(J352:O352,Results!K$9:P$9)+$AD$20-$AC$31</f>
        <v>54.308502900368353</v>
      </c>
      <c r="V352" s="10">
        <f t="shared" ca="1" si="119"/>
        <v>-24.5115083929321</v>
      </c>
      <c r="W352" s="10">
        <f t="shared" ca="1" si="120"/>
        <v>-25.938712488850555</v>
      </c>
      <c r="X352" s="10">
        <f t="shared" ca="1" si="121"/>
        <v>-25.059536883808292</v>
      </c>
      <c r="Y352" s="10">
        <f t="shared" ca="1" si="122"/>
        <v>-18.254007644784672</v>
      </c>
      <c r="Z352" s="10">
        <f t="shared" ca="1" si="123"/>
        <v>17.234486341102723</v>
      </c>
      <c r="AA352" s="10">
        <f t="shared" ca="1" si="124"/>
        <v>-26.00154496497656</v>
      </c>
    </row>
    <row r="353" spans="1:27">
      <c r="A353" s="6">
        <f ca="1">LN((RAND()^(-Results!$E$4))-1)</f>
        <v>1.8011381379552509</v>
      </c>
      <c r="B353" s="6">
        <f ca="1">LN((RAND()^(-Results!$E$4))-1)</f>
        <v>1.1886827762081649</v>
      </c>
      <c r="C353" s="6">
        <f ca="1">LN((RAND()^(-Results!$E$4))-1)</f>
        <v>2.1355857478889733</v>
      </c>
      <c r="D353" s="6">
        <f ca="1">LN((RAND()^(-Results!$E$4))-1)</f>
        <v>13.139712232142907</v>
      </c>
      <c r="E353" s="6">
        <f ca="1">LN((RAND()^(-Results!$E$4))-1)</f>
        <v>1.0969032265704779</v>
      </c>
      <c r="F353" s="6">
        <f ca="1">LN((RAND()^(-Results!$E$4))-1)</f>
        <v>0.95073897998157664</v>
      </c>
      <c r="G353" s="6">
        <f ca="1">LN((RAND()^(-Results!$E$4))-1)</f>
        <v>2.4345207170945233</v>
      </c>
      <c r="H353" s="6">
        <f t="shared" ca="1" si="112"/>
        <v>-2.1020246112075203E-2</v>
      </c>
      <c r="I353" s="10">
        <f ca="1">SUMPRODUCT(J353:O353,Results!B$12:G$12)+Results!$E$5*H353</f>
        <v>-46.967377170030801</v>
      </c>
      <c r="J353" s="10">
        <f ca="1">SUMPRODUCT($A353:$F353,Results!$B$15:$G$15)</f>
        <v>-14.314765083552945</v>
      </c>
      <c r="K353" s="10">
        <f ca="1">SUMPRODUCT($A353:$F353,Results!$B$16:$G$16)</f>
        <v>-6.4778863666644675</v>
      </c>
      <c r="L353" s="10">
        <f ca="1">SUMPRODUCT($A353:$F353,Results!$B$17:$G$17)</f>
        <v>10.659959568605172</v>
      </c>
      <c r="M353" s="10">
        <f ca="1">SUMPRODUCT($A353:$F353,Results!$B$18:$G$18)</f>
        <v>-19.530484573461599</v>
      </c>
      <c r="N353" s="10">
        <f ca="1">SUMPRODUCT($A353:$F353,Results!$B$19:$G$19)</f>
        <v>10.165345141516434</v>
      </c>
      <c r="O353" s="10">
        <f ca="1">SUMPRODUCT($A353:$F353,Results!$B$20:$G$20)</f>
        <v>53.97912155316812</v>
      </c>
      <c r="P353" s="10" cm="1">
        <f t="array" aca="1" ref="P353" ca="1">SUMPRODUCT(J353:O353,TRANSPOSE(BL$20:BL$25))+$AD$20-$BL$27</f>
        <v>-49.656323144422046</v>
      </c>
      <c r="Q353" s="10" cm="1">
        <f t="array" aca="1" ref="Q353" ca="1">SUMPRODUCT(J353:O353,TRANSPOSE(ES$20:ES$25))+$AD$20-$ES$27</f>
        <v>-49.087501607324583</v>
      </c>
      <c r="R353" s="10">
        <f ca="1">I353-Results!$E$5*H353</f>
        <v>-46.841255693358349</v>
      </c>
      <c r="S353" s="10" cm="1">
        <f t="array" aca="1" ref="S353" ca="1">SUMPRODUCT(J353:O353,TRANSPOSE(AR$28:AR$33))+$AD$20-$AC$26</f>
        <v>-50.751505459165649</v>
      </c>
      <c r="T353" s="10">
        <f ca="1">SUMPRODUCT(J353:O353,Results!K$9:P$9)</f>
        <v>-49.356391759854695</v>
      </c>
      <c r="U353" s="10">
        <f ca="1">SUMPRODUCT(J353:O353,Results!K$9:P$9)+$AD$20-$AC$31</f>
        <v>-49.253375354968874</v>
      </c>
      <c r="V353" s="10">
        <f t="shared" ca="1" si="119"/>
        <v>2.6889459743912454</v>
      </c>
      <c r="W353" s="10">
        <f t="shared" ca="1" si="120"/>
        <v>2.1201244372937822</v>
      </c>
      <c r="X353" s="10">
        <f t="shared" ca="1" si="121"/>
        <v>-0.1261214766724521</v>
      </c>
      <c r="Y353" s="10">
        <f t="shared" ca="1" si="122"/>
        <v>3.7841282891348484</v>
      </c>
      <c r="Z353" s="10">
        <f t="shared" ca="1" si="123"/>
        <v>-58.039848764319871</v>
      </c>
      <c r="AA353" s="10">
        <f t="shared" ca="1" si="124"/>
        <v>2.2859981849380731</v>
      </c>
    </row>
    <row r="354" spans="1:27">
      <c r="A354" s="6">
        <f ca="1">LN((RAND()^(-Results!$E$4))-1)</f>
        <v>2.5518500987740302</v>
      </c>
      <c r="B354" s="6">
        <f ca="1">LN((RAND()^(-Results!$E$4))-1)</f>
        <v>-0.41545258972843063</v>
      </c>
      <c r="C354" s="6">
        <f ca="1">LN((RAND()^(-Results!$E$4))-1)</f>
        <v>2.8162565336449279</v>
      </c>
      <c r="D354" s="6">
        <f ca="1">LN((RAND()^(-Results!$E$4))-1)</f>
        <v>-0.24550105581235437</v>
      </c>
      <c r="E354" s="6">
        <f ca="1">LN((RAND()^(-Results!$E$4))-1)</f>
        <v>1.3212342769174434</v>
      </c>
      <c r="F354" s="6">
        <f ca="1">LN((RAND()^(-Results!$E$4))-1)</f>
        <v>-0.34092682251379575</v>
      </c>
      <c r="G354" s="6">
        <f ca="1">LN((RAND()^(-Results!$E$4))-1)</f>
        <v>8.235217087216423</v>
      </c>
      <c r="H354" s="6">
        <f t="shared" ca="1" si="112"/>
        <v>5.7796761240098249</v>
      </c>
      <c r="I354" s="10">
        <f ca="1">SUMPRODUCT(J354:O354,Results!B$12:G$12)+Results!$E$5*H354</f>
        <v>48.936532236304345</v>
      </c>
      <c r="J354" s="10">
        <f ca="1">SUMPRODUCT($A354:$F354,Results!$B$15:$G$15)</f>
        <v>9.8994233382308945</v>
      </c>
      <c r="K354" s="10">
        <f ca="1">SUMPRODUCT($A354:$F354,Results!$B$16:$G$16)</f>
        <v>12.805437135020005</v>
      </c>
      <c r="L354" s="10">
        <f ca="1">SUMPRODUCT($A354:$F354,Results!$B$17:$G$17)</f>
        <v>2.9167939324461982</v>
      </c>
      <c r="M354" s="10">
        <f ca="1">SUMPRODUCT($A354:$F354,Results!$B$18:$G$18)</f>
        <v>1.4970000961496095</v>
      </c>
      <c r="N354" s="10">
        <f ca="1">SUMPRODUCT($A354:$F354,Results!$B$19:$G$19)</f>
        <v>6.7617783727201655</v>
      </c>
      <c r="O354" s="10">
        <f ca="1">SUMPRODUCT($A354:$F354,Results!$B$20:$G$20)</f>
        <v>-0.97586799959748605</v>
      </c>
      <c r="P354" s="10" cm="1">
        <f t="array" aca="1" ref="P354" ca="1">SUMPRODUCT(J354:O354,TRANSPOSE(BL$20:BL$25))+$AD$20-$BL$27</f>
        <v>12.655229744418481</v>
      </c>
      <c r="Q354" s="10" cm="1">
        <f t="array" aca="1" ref="Q354" ca="1">SUMPRODUCT(J354:O354,TRANSPOSE(ES$20:ES$25))+$AD$20-$ES$27</f>
        <v>14.470369733354918</v>
      </c>
      <c r="R354" s="10">
        <f ca="1">I354-Results!$E$5*H354</f>
        <v>14.258475492245395</v>
      </c>
      <c r="S354" s="10" cm="1">
        <f t="array" aca="1" ref="S354" ca="1">SUMPRODUCT(J354:O354,TRANSPOSE(AR$28:AR$33))+$AD$20-$AC$26</f>
        <v>9.2361725698403614</v>
      </c>
      <c r="T354" s="10">
        <f ca="1">SUMPRODUCT(J354:O354,Results!K$9:P$9)</f>
        <v>14.736913679067355</v>
      </c>
      <c r="U354" s="10">
        <f ca="1">SUMPRODUCT(J354:O354,Results!K$9:P$9)+$AD$20-$AC$31</f>
        <v>14.839930083953176</v>
      </c>
      <c r="V354" s="10">
        <f t="shared" ca="1" si="119"/>
        <v>36.281302491885867</v>
      </c>
      <c r="W354" s="10">
        <f t="shared" ca="1" si="120"/>
        <v>34.46616250294943</v>
      </c>
      <c r="X354" s="10">
        <f t="shared" ca="1" si="121"/>
        <v>34.678056744058949</v>
      </c>
      <c r="Y354" s="10">
        <f t="shared" ca="1" si="122"/>
        <v>39.700359666463982</v>
      </c>
      <c r="Z354" s="10">
        <f t="shared" ca="1" si="123"/>
        <v>37.864060642015275</v>
      </c>
      <c r="AA354" s="10">
        <f t="shared" ca="1" si="124"/>
        <v>34.096602152351167</v>
      </c>
    </row>
    <row r="355" spans="1:27">
      <c r="A355" s="6">
        <f ca="1">LN((RAND()^(-Results!$E$4))-1)</f>
        <v>3.3606405128806647</v>
      </c>
      <c r="B355" s="6">
        <f ca="1">LN((RAND()^(-Results!$E$4))-1)</f>
        <v>1.6507345302285046</v>
      </c>
      <c r="C355" s="6">
        <f ca="1">LN((RAND()^(-Results!$E$4))-1)</f>
        <v>6.0090196463623347</v>
      </c>
      <c r="D355" s="6">
        <f ca="1">LN((RAND()^(-Results!$E$4))-1)</f>
        <v>6.588053816985858</v>
      </c>
      <c r="E355" s="6">
        <f ca="1">LN((RAND()^(-Results!$E$4))-1)</f>
        <v>-3.886910707960773</v>
      </c>
      <c r="F355" s="6">
        <f ca="1">LN((RAND()^(-Results!$E$4))-1)</f>
        <v>-2.8460804333485688</v>
      </c>
      <c r="G355" s="6">
        <f ca="1">LN((RAND()^(-Results!$E$4))-1)</f>
        <v>0.91415103089736138</v>
      </c>
      <c r="H355" s="6">
        <f t="shared" ca="1" si="112"/>
        <v>-1.541389932309237</v>
      </c>
      <c r="I355" s="10">
        <f ca="1">SUMPRODUCT(J355:O355,Results!B$12:G$12)+Results!$E$5*H355</f>
        <v>9.7306322713096272</v>
      </c>
      <c r="J355" s="10">
        <f ca="1">SUMPRODUCT($A355:$F355,Results!$B$15:$G$15)</f>
        <v>16.819478437489007</v>
      </c>
      <c r="K355" s="10">
        <f ca="1">SUMPRODUCT($A355:$F355,Results!$B$16:$G$16)</f>
        <v>-16.746968297111454</v>
      </c>
      <c r="L355" s="10">
        <f ca="1">SUMPRODUCT($A355:$F355,Results!$B$17:$G$17)</f>
        <v>18.297909743764414</v>
      </c>
      <c r="M355" s="10">
        <f ca="1">SUMPRODUCT($A355:$F355,Results!$B$18:$G$18)</f>
        <v>-8.1419743268710167</v>
      </c>
      <c r="N355" s="10">
        <f ca="1">SUMPRODUCT($A355:$F355,Results!$B$19:$G$19)</f>
        <v>-11.228093400032368</v>
      </c>
      <c r="O355" s="10">
        <f ca="1">SUMPRODUCT($A355:$F355,Results!$B$20:$G$20)</f>
        <v>31.879421108348222</v>
      </c>
      <c r="P355" s="10" cm="1">
        <f t="array" aca="1" ref="P355" ca="1">SUMPRODUCT(J355:O355,TRANSPOSE(BL$20:BL$25))+$AD$20-$BL$27</f>
        <v>13.996537871909805</v>
      </c>
      <c r="Q355" s="10" cm="1">
        <f t="array" aca="1" ref="Q355" ca="1">SUMPRODUCT(J355:O355,TRANSPOSE(ES$20:ES$25))+$AD$20-$ES$27</f>
        <v>17.996765422683957</v>
      </c>
      <c r="R355" s="10">
        <f ca="1">I355-Results!$E$5*H355</f>
        <v>18.97897186516505</v>
      </c>
      <c r="S355" s="10" cm="1">
        <f t="array" aca="1" ref="S355" ca="1">SUMPRODUCT(J355:O355,TRANSPOSE(AR$28:AR$33))+$AD$20-$AC$26</f>
        <v>10.559590292268188</v>
      </c>
      <c r="T355" s="10">
        <f ca="1">SUMPRODUCT(J355:O355,Results!K$9:P$9)</f>
        <v>18.84547574711209</v>
      </c>
      <c r="U355" s="10">
        <f ca="1">SUMPRODUCT(J355:O355,Results!K$9:P$9)+$AD$20-$AC$31</f>
        <v>18.948492151997911</v>
      </c>
      <c r="V355" s="10">
        <f t="shared" ca="1" si="119"/>
        <v>-4.2659056006001776</v>
      </c>
      <c r="W355" s="10">
        <f t="shared" ca="1" si="120"/>
        <v>-8.2661331513743299</v>
      </c>
      <c r="X355" s="10">
        <f t="shared" ca="1" si="121"/>
        <v>-9.2483395938554231</v>
      </c>
      <c r="Y355" s="10">
        <f t="shared" ca="1" si="122"/>
        <v>-0.82895802095856119</v>
      </c>
      <c r="Z355" s="10">
        <f t="shared" ca="1" si="123"/>
        <v>-1.3418393229794425</v>
      </c>
      <c r="AA355" s="10">
        <f t="shared" ca="1" si="124"/>
        <v>-9.2178598806882839</v>
      </c>
    </row>
    <row r="356" spans="1:27">
      <c r="A356" s="6">
        <f ca="1">LN((RAND()^(-Results!$E$4))-1)</f>
        <v>3.6502221046496337</v>
      </c>
      <c r="B356" s="6">
        <f ca="1">LN((RAND()^(-Results!$E$4))-1)</f>
        <v>-1.4551866310635113</v>
      </c>
      <c r="C356" s="6">
        <f ca="1">LN((RAND()^(-Results!$E$4))-1)</f>
        <v>2.3315452766559082</v>
      </c>
      <c r="D356" s="6">
        <f ca="1">LN((RAND()^(-Results!$E$4))-1)</f>
        <v>2.0905130721595744</v>
      </c>
      <c r="E356" s="6">
        <f ca="1">LN((RAND()^(-Results!$E$4))-1)</f>
        <v>2.9179945626918515</v>
      </c>
      <c r="F356" s="6">
        <f ca="1">LN((RAND()^(-Results!$E$4))-1)</f>
        <v>-0.22854927750635062</v>
      </c>
      <c r="G356" s="6">
        <f ca="1">LN((RAND()^(-Results!$E$4))-1)</f>
        <v>6.6231853909264098</v>
      </c>
      <c r="H356" s="6">
        <f t="shared" ca="1" si="112"/>
        <v>4.1676444277198108</v>
      </c>
      <c r="I356" s="10">
        <f ca="1">SUMPRODUCT(J356:O356,Results!B$12:G$12)+Results!$E$5*H356</f>
        <v>22.97741634456419</v>
      </c>
      <c r="J356" s="10">
        <f ca="1">SUMPRODUCT($A356:$F356,Results!$B$15:$G$15)</f>
        <v>1.8624733930956217</v>
      </c>
      <c r="K356" s="10">
        <f ca="1">SUMPRODUCT($A356:$F356,Results!$B$16:$G$16)</f>
        <v>17.365789305805315</v>
      </c>
      <c r="L356" s="10">
        <f ca="1">SUMPRODUCT($A356:$F356,Results!$B$17:$G$17)</f>
        <v>2.6137341006719041</v>
      </c>
      <c r="M356" s="10">
        <f ca="1">SUMPRODUCT($A356:$F356,Results!$B$18:$G$18)</f>
        <v>-3.499422376463035</v>
      </c>
      <c r="N356" s="10">
        <f ca="1">SUMPRODUCT($A356:$F356,Results!$B$19:$G$19)</f>
        <v>18.799743659045845</v>
      </c>
      <c r="O356" s="10">
        <f ca="1">SUMPRODUCT($A356:$F356,Results!$B$20:$G$20)</f>
        <v>7.2056595650356439</v>
      </c>
      <c r="P356" s="10" cm="1">
        <f t="array" aca="1" ref="P356" ca="1">SUMPRODUCT(J356:O356,TRANSPOSE(BL$20:BL$25))+$AD$20-$BL$27</f>
        <v>-4.4905483198764724</v>
      </c>
      <c r="Q356" s="10" cm="1">
        <f t="array" aca="1" ref="Q356" ca="1">SUMPRODUCT(J356:O356,TRANSPOSE(ES$20:ES$25))+$AD$20-$ES$27</f>
        <v>-2.2846221806351377</v>
      </c>
      <c r="R356" s="10">
        <f ca="1">I356-Results!$E$5*H356</f>
        <v>-2.0284502217546745</v>
      </c>
      <c r="S356" s="10" cm="1">
        <f t="array" aca="1" ref="S356" ca="1">SUMPRODUCT(J356:O356,TRANSPOSE(AR$28:AR$33))+$AD$20-$AC$26</f>
        <v>-11.22722539430155</v>
      </c>
      <c r="T356" s="10">
        <f ca="1">SUMPRODUCT(J356:O356,Results!K$9:P$9)</f>
        <v>-2.2103435122655188</v>
      </c>
      <c r="U356" s="10">
        <f ca="1">SUMPRODUCT(J356:O356,Results!K$9:P$9)+$AD$20-$AC$31</f>
        <v>-2.1073271073796995</v>
      </c>
      <c r="V356" s="10">
        <f t="shared" ca="1" si="119"/>
        <v>27.467964664440665</v>
      </c>
      <c r="W356" s="10">
        <f t="shared" ca="1" si="120"/>
        <v>25.26203852519933</v>
      </c>
      <c r="X356" s="10">
        <f t="shared" ca="1" si="121"/>
        <v>25.005866566318865</v>
      </c>
      <c r="Y356" s="10">
        <f t="shared" ca="1" si="122"/>
        <v>34.204641738865739</v>
      </c>
      <c r="Z356" s="10">
        <f t="shared" ca="1" si="123"/>
        <v>11.904944750275121</v>
      </c>
      <c r="AA356" s="10">
        <f t="shared" ca="1" si="124"/>
        <v>25.08474345194389</v>
      </c>
    </row>
    <row r="357" spans="1:27">
      <c r="A357" s="6">
        <f ca="1">LN((RAND()^(-Results!$E$4))-1)</f>
        <v>2.950130731235086</v>
      </c>
      <c r="B357" s="6">
        <f ca="1">LN((RAND()^(-Results!$E$4))-1)</f>
        <v>1.7814553162834621</v>
      </c>
      <c r="C357" s="6">
        <f ca="1">LN((RAND()^(-Results!$E$4))-1)</f>
        <v>0.5451237599729839</v>
      </c>
      <c r="D357" s="6">
        <f ca="1">LN((RAND()^(-Results!$E$4))-1)</f>
        <v>5.9698478772600785</v>
      </c>
      <c r="E357" s="6">
        <f ca="1">LN((RAND()^(-Results!$E$4))-1)</f>
        <v>-0.98517623238813146</v>
      </c>
      <c r="F357" s="6">
        <f ca="1">LN((RAND()^(-Results!$E$4))-1)</f>
        <v>2.084807132363693</v>
      </c>
      <c r="G357" s="6">
        <f ca="1">LN((RAND()^(-Results!$E$4))-1)</f>
        <v>1.3655186189016535</v>
      </c>
      <c r="H357" s="6">
        <f t="shared" ca="1" si="112"/>
        <v>-1.090022344304945</v>
      </c>
      <c r="I357" s="10">
        <f ca="1">SUMPRODUCT(J357:O357,Results!B$12:G$12)+Results!$E$5*H357</f>
        <v>-12.959024037776862</v>
      </c>
      <c r="J357" s="10">
        <f ca="1">SUMPRODUCT($A357:$F357,Results!$B$15:$G$15)</f>
        <v>1.5936918855998388</v>
      </c>
      <c r="K357" s="10">
        <f ca="1">SUMPRODUCT($A357:$F357,Results!$B$16:$G$16)</f>
        <v>9.0428609352721363</v>
      </c>
      <c r="L357" s="10">
        <f ca="1">SUMPRODUCT($A357:$F357,Results!$B$17:$G$17)</f>
        <v>8.5558421892505194</v>
      </c>
      <c r="M357" s="10">
        <f ca="1">SUMPRODUCT($A357:$F357,Results!$B$18:$G$18)</f>
        <v>-9.1969654516917316</v>
      </c>
      <c r="N357" s="10">
        <f ca="1">SUMPRODUCT($A357:$F357,Results!$B$19:$G$19)</f>
        <v>-0.62673329823908364</v>
      </c>
      <c r="O357" s="10">
        <f ca="1">SUMPRODUCT($A357:$F357,Results!$B$20:$G$20)</f>
        <v>23.575418520278941</v>
      </c>
      <c r="P357" s="10" cm="1">
        <f t="array" aca="1" ref="P357" ca="1">SUMPRODUCT(J357:O357,TRANSPOSE(BL$20:BL$25))+$AD$20-$BL$27</f>
        <v>-8.8971858305276861</v>
      </c>
      <c r="Q357" s="10" cm="1">
        <f t="array" aca="1" ref="Q357" ca="1">SUMPRODUCT(J357:O357,TRANSPOSE(ES$20:ES$25))+$AD$20-$ES$27</f>
        <v>-8.0737068083295398</v>
      </c>
      <c r="R357" s="10">
        <f ca="1">I357-Results!$E$5*H357</f>
        <v>-6.4188899719471912</v>
      </c>
      <c r="S357" s="10" cm="1">
        <f t="array" aca="1" ref="S357" ca="1">SUMPRODUCT(J357:O357,TRANSPOSE(AR$28:AR$33))+$AD$20-$AC$26</f>
        <v>-11.270436736164427</v>
      </c>
      <c r="T357" s="10">
        <f ca="1">SUMPRODUCT(J357:O357,Results!K$9:P$9)</f>
        <v>-7.7077786580545151</v>
      </c>
      <c r="U357" s="10">
        <f ca="1">SUMPRODUCT(J357:O357,Results!K$9:P$9)+$AD$20-$AC$31</f>
        <v>-7.6047622531686958</v>
      </c>
      <c r="V357" s="10">
        <f t="shared" ca="1" si="119"/>
        <v>-4.0618382072491759</v>
      </c>
      <c r="W357" s="10">
        <f t="shared" ca="1" si="120"/>
        <v>-4.8853172294473222</v>
      </c>
      <c r="X357" s="10">
        <f t="shared" ca="1" si="121"/>
        <v>-6.5401340658296707</v>
      </c>
      <c r="Y357" s="10">
        <f t="shared" ca="1" si="122"/>
        <v>-1.6885873016124346</v>
      </c>
      <c r="Z357" s="10">
        <f t="shared" ca="1" si="123"/>
        <v>-24.031495632065933</v>
      </c>
      <c r="AA357" s="10">
        <f t="shared" ca="1" si="124"/>
        <v>-5.3542617846081662</v>
      </c>
    </row>
    <row r="358" spans="1:27">
      <c r="A358" s="6">
        <f ca="1">LN((RAND()^(-Results!$E$4))-1)</f>
        <v>-0.83680338166539037</v>
      </c>
      <c r="B358" s="6">
        <f ca="1">LN((RAND()^(-Results!$E$4))-1)</f>
        <v>2.3284150723313446</v>
      </c>
      <c r="C358" s="6">
        <f ca="1">LN((RAND()^(-Results!$E$4))-1)</f>
        <v>1.9218102717205661</v>
      </c>
      <c r="D358" s="6">
        <f ca="1">LN((RAND()^(-Results!$E$4))-1)</f>
        <v>3.4842380746949169</v>
      </c>
      <c r="E358" s="6">
        <f ca="1">LN((RAND()^(-Results!$E$4))-1)</f>
        <v>4.6972834693494177</v>
      </c>
      <c r="F358" s="6">
        <f ca="1">LN((RAND()^(-Results!$E$4))-1)</f>
        <v>6.1966913811668309</v>
      </c>
      <c r="G358" s="6">
        <f ca="1">LN((RAND()^(-Results!$E$4))-1)</f>
        <v>3.6684440572727235</v>
      </c>
      <c r="H358" s="6">
        <f t="shared" ca="1" si="112"/>
        <v>1.212903094066125</v>
      </c>
      <c r="I358" s="10">
        <f ca="1">SUMPRODUCT(J358:O358,Results!B$12:G$12)+Results!$E$5*H358</f>
        <v>-18.473904239242234</v>
      </c>
      <c r="J358" s="10">
        <f ca="1">SUMPRODUCT($A358:$F358,Results!$B$15:$G$15)</f>
        <v>-1.2758155488326661</v>
      </c>
      <c r="K358" s="10">
        <f ca="1">SUMPRODUCT($A358:$F358,Results!$B$16:$G$16)</f>
        <v>30.851588407891018</v>
      </c>
      <c r="L358" s="10">
        <f ca="1">SUMPRODUCT($A358:$F358,Results!$B$17:$G$17)</f>
        <v>-4.4647747976111738</v>
      </c>
      <c r="M358" s="10">
        <f ca="1">SUMPRODUCT($A358:$F358,Results!$B$18:$G$18)</f>
        <v>-0.13676759218659007</v>
      </c>
      <c r="N358" s="10">
        <f ca="1">SUMPRODUCT($A358:$F358,Results!$B$19:$G$19)</f>
        <v>6.138686882700628</v>
      </c>
      <c r="O358" s="10">
        <f ca="1">SUMPRODUCT($A358:$F358,Results!$B$20:$G$20)</f>
        <v>13.043438899771971</v>
      </c>
      <c r="P358" s="10" cm="1">
        <f t="array" aca="1" ref="P358" ca="1">SUMPRODUCT(J358:O358,TRANSPOSE(BL$20:BL$25))+$AD$20-$BL$27</f>
        <v>-22.456400142344997</v>
      </c>
      <c r="Q358" s="10" cm="1">
        <f t="array" aca="1" ref="Q358" ca="1">SUMPRODUCT(J358:O358,TRANSPOSE(ES$20:ES$25))+$AD$20-$ES$27</f>
        <v>-26.035769283065108</v>
      </c>
      <c r="R358" s="10">
        <f ca="1">I358-Results!$E$5*H358</f>
        <v>-25.751322803638985</v>
      </c>
      <c r="S358" s="10" cm="1">
        <f t="array" aca="1" ref="S358" ca="1">SUMPRODUCT(J358:O358,TRANSPOSE(AR$28:AR$33))+$AD$20-$AC$26</f>
        <v>-14.010457691475386</v>
      </c>
      <c r="T358" s="10">
        <f ca="1">SUMPRODUCT(J358:O358,Results!K$9:P$9)</f>
        <v>-26.71384059408604</v>
      </c>
      <c r="U358" s="10">
        <f ca="1">SUMPRODUCT(J358:O358,Results!K$9:P$9)+$AD$20-$AC$31</f>
        <v>-26.610824189200223</v>
      </c>
      <c r="V358" s="10">
        <f t="shared" ca="1" si="119"/>
        <v>3.9824959031027625</v>
      </c>
      <c r="W358" s="10">
        <f t="shared" ca="1" si="120"/>
        <v>7.5618650438228734</v>
      </c>
      <c r="X358" s="10">
        <f t="shared" ca="1" si="121"/>
        <v>7.2774185643967506</v>
      </c>
      <c r="Y358" s="10">
        <f t="shared" ca="1" si="122"/>
        <v>-4.4634465477668481</v>
      </c>
      <c r="Z358" s="10">
        <f t="shared" ca="1" si="123"/>
        <v>-29.546375833531304</v>
      </c>
      <c r="AA358" s="10">
        <f t="shared" ca="1" si="124"/>
        <v>8.1369199499579885</v>
      </c>
    </row>
    <row r="359" spans="1:27">
      <c r="A359" s="6">
        <f ca="1">LN((RAND()^(-Results!$E$4))-1)</f>
        <v>3.629255578510834</v>
      </c>
      <c r="B359" s="6">
        <f ca="1">LN((RAND()^(-Results!$E$4))-1)</f>
        <v>9.3721354630331197E-2</v>
      </c>
      <c r="C359" s="6">
        <f ca="1">LN((RAND()^(-Results!$E$4))-1)</f>
        <v>2.1507799096232962</v>
      </c>
      <c r="D359" s="6">
        <f ca="1">LN((RAND()^(-Results!$E$4))-1)</f>
        <v>0.43399312199204454</v>
      </c>
      <c r="E359" s="6">
        <f ca="1">LN((RAND()^(-Results!$E$4))-1)</f>
        <v>2.3211486167530579</v>
      </c>
      <c r="F359" s="6">
        <f ca="1">LN((RAND()^(-Results!$E$4))-1)</f>
        <v>3.7969896176963114</v>
      </c>
      <c r="G359" s="6">
        <f ca="1">LN((RAND()^(-Results!$E$4))-1)</f>
        <v>4.5988726069488492E-2</v>
      </c>
      <c r="H359" s="6">
        <f t="shared" ca="1" si="112"/>
        <v>-2.4095522371371101</v>
      </c>
      <c r="I359" s="10">
        <f ca="1">SUMPRODUCT(J359:O359,Results!B$12:G$12)+Results!$E$5*H359</f>
        <v>-9.2749356303029664</v>
      </c>
      <c r="J359" s="10">
        <f ca="1">SUMPRODUCT($A359:$F359,Results!$B$15:$G$15)</f>
        <v>9.7302726346878803</v>
      </c>
      <c r="K359" s="10">
        <f ca="1">SUMPRODUCT($A359:$F359,Results!$B$16:$G$16)</f>
        <v>37.72512742136044</v>
      </c>
      <c r="L359" s="10">
        <f ca="1">SUMPRODUCT($A359:$F359,Results!$B$17:$G$17)</f>
        <v>-0.14122493333710207</v>
      </c>
      <c r="M359" s="10">
        <f ca="1">SUMPRODUCT($A359:$F359,Results!$B$18:$G$18)</f>
        <v>0.3291283130944509</v>
      </c>
      <c r="N359" s="10">
        <f ca="1">SUMPRODUCT($A359:$F359,Results!$B$19:$G$19)</f>
        <v>11.90395819516818</v>
      </c>
      <c r="O359" s="10">
        <f ca="1">SUMPRODUCT($A359:$F359,Results!$B$20:$G$20)</f>
        <v>1.1772754479648477</v>
      </c>
      <c r="P359" s="10" cm="1">
        <f t="array" aca="1" ref="P359" ca="1">SUMPRODUCT(J359:O359,TRANSPOSE(BL$20:BL$25))+$AD$20-$BL$27</f>
        <v>4.2222944020468169</v>
      </c>
      <c r="Q359" s="10" cm="1">
        <f t="array" aca="1" ref="Q359" ca="1">SUMPRODUCT(J359:O359,TRANSPOSE(ES$20:ES$25))+$AD$20-$ES$27</f>
        <v>4.6798983229351521</v>
      </c>
      <c r="R359" s="10">
        <f ca="1">I359-Results!$E$5*H359</f>
        <v>5.182377792519695</v>
      </c>
      <c r="S359" s="10" cm="1">
        <f t="array" aca="1" ref="S359" ca="1">SUMPRODUCT(J359:O359,TRANSPOSE(AR$28:AR$33))+$AD$20-$AC$26</f>
        <v>1.5138015913050058</v>
      </c>
      <c r="T359" s="10">
        <f ca="1">SUMPRODUCT(J359:O359,Results!K$9:P$9)</f>
        <v>4.9308312528094547</v>
      </c>
      <c r="U359" s="10">
        <f ca="1">SUMPRODUCT(J359:O359,Results!K$9:P$9)+$AD$20-$AC$31</f>
        <v>5.033847657695274</v>
      </c>
      <c r="V359" s="10">
        <f t="shared" ca="1" si="119"/>
        <v>-13.497230032349783</v>
      </c>
      <c r="W359" s="10">
        <f t="shared" ca="1" si="120"/>
        <v>-13.954833953238118</v>
      </c>
      <c r="X359" s="10">
        <f t="shared" ca="1" si="121"/>
        <v>-14.457313422822661</v>
      </c>
      <c r="Y359" s="10">
        <f t="shared" ca="1" si="122"/>
        <v>-10.788737221607972</v>
      </c>
      <c r="Z359" s="10">
        <f t="shared" ca="1" si="123"/>
        <v>-20.347407224592036</v>
      </c>
      <c r="AA359" s="10">
        <f t="shared" ca="1" si="124"/>
        <v>-14.30878328799824</v>
      </c>
    </row>
    <row r="360" spans="1:27">
      <c r="A360" s="6">
        <f ca="1">LN((RAND()^(-Results!$E$4))-1)</f>
        <v>-0.50035393709307452</v>
      </c>
      <c r="B360" s="6">
        <f ca="1">LN((RAND()^(-Results!$E$4))-1)</f>
        <v>1.9089377884301244</v>
      </c>
      <c r="C360" s="6">
        <f ca="1">LN((RAND()^(-Results!$E$4))-1)</f>
        <v>0.21963833913704703</v>
      </c>
      <c r="D360" s="6">
        <f ca="1">LN((RAND()^(-Results!$E$4))-1)</f>
        <v>4.5919804713988022</v>
      </c>
      <c r="E360" s="6">
        <f ca="1">LN((RAND()^(-Results!$E$4))-1)</f>
        <v>-1.7765484968540299</v>
      </c>
      <c r="F360" s="6">
        <f ca="1">LN((RAND()^(-Results!$E$4))-1)</f>
        <v>-1.5275319006796053</v>
      </c>
      <c r="G360" s="6">
        <f ca="1">LN((RAND()^(-Results!$E$4))-1)</f>
        <v>9.8437927042492497</v>
      </c>
      <c r="H360" s="6">
        <f t="shared" ca="1" si="112"/>
        <v>7.3882517410426516</v>
      </c>
      <c r="I360" s="10">
        <f ca="1">SUMPRODUCT(J360:O360,Results!B$12:G$12)+Results!$E$5*H360</f>
        <v>40.020650848166611</v>
      </c>
      <c r="J360" s="10">
        <f ca="1">SUMPRODUCT($A360:$F360,Results!$B$15:$G$15)</f>
        <v>-2.3142954962096112</v>
      </c>
      <c r="K360" s="10">
        <f ca="1">SUMPRODUCT($A360:$F360,Results!$B$16:$G$16)</f>
        <v>-21.76767016261261</v>
      </c>
      <c r="L360" s="10">
        <f ca="1">SUMPRODUCT($A360:$F360,Results!$B$17:$G$17)</f>
        <v>8.2647552165151836</v>
      </c>
      <c r="M360" s="10">
        <f ca="1">SUMPRODUCT($A360:$F360,Results!$B$18:$G$18)</f>
        <v>-5.9576642138948337</v>
      </c>
      <c r="N360" s="10">
        <f ca="1">SUMPRODUCT($A360:$F360,Results!$B$19:$G$19)</f>
        <v>-10.964589858051879</v>
      </c>
      <c r="O360" s="10">
        <f ca="1">SUMPRODUCT($A360:$F360,Results!$B$20:$G$20)</f>
        <v>18.444696575535279</v>
      </c>
      <c r="P360" s="10" cm="1">
        <f t="array" aca="1" ref="P360" ca="1">SUMPRODUCT(J360:O360,TRANSPOSE(BL$20:BL$25))+$AD$20-$BL$27</f>
        <v>-5.4660819948457053</v>
      </c>
      <c r="Q360" s="10" cm="1">
        <f t="array" aca="1" ref="Q360" ca="1">SUMPRODUCT(J360:O360,TRANSPOSE(ES$20:ES$25))+$AD$20-$ES$27</f>
        <v>-4.9723372135295776</v>
      </c>
      <c r="R360" s="10">
        <f ca="1">I360-Results!$E$5*H360</f>
        <v>-4.308859598089299</v>
      </c>
      <c r="S360" s="10" cm="1">
        <f t="array" aca="1" ref="S360" ca="1">SUMPRODUCT(J360:O360,TRANSPOSE(AR$28:AR$33))+$AD$20-$AC$26</f>
        <v>-3.667112286421137</v>
      </c>
      <c r="T360" s="10">
        <f ca="1">SUMPRODUCT(J360:O360,Results!K$9:P$9)</f>
        <v>-4.8512489334149436</v>
      </c>
      <c r="U360" s="10">
        <f ca="1">SUMPRODUCT(J360:O360,Results!K$9:P$9)+$AD$20-$AC$31</f>
        <v>-4.7482325285291243</v>
      </c>
      <c r="V360" s="10">
        <f t="shared" ca="1" si="119"/>
        <v>45.486732843012319</v>
      </c>
      <c r="W360" s="10">
        <f t="shared" ca="1" si="120"/>
        <v>44.992988061696188</v>
      </c>
      <c r="X360" s="10">
        <f t="shared" ca="1" si="121"/>
        <v>44.32951044625591</v>
      </c>
      <c r="Y360" s="10">
        <f t="shared" ca="1" si="122"/>
        <v>43.687763134587748</v>
      </c>
      <c r="Z360" s="10">
        <f t="shared" ca="1" si="123"/>
        <v>28.948179253877541</v>
      </c>
      <c r="AA360" s="10">
        <f t="shared" ca="1" si="124"/>
        <v>44.768883376695733</v>
      </c>
    </row>
    <row r="361" spans="1:27">
      <c r="A361" s="6">
        <f ca="1">LN((RAND()^(-Results!$E$4))-1)</f>
        <v>4.0634094122834812</v>
      </c>
      <c r="B361" s="6">
        <f ca="1">LN((RAND()^(-Results!$E$4))-1)</f>
        <v>9.1924220609877949</v>
      </c>
      <c r="C361" s="6">
        <f ca="1">LN((RAND()^(-Results!$E$4))-1)</f>
        <v>2.1812575005067885</v>
      </c>
      <c r="D361" s="6">
        <f ca="1">LN((RAND()^(-Results!$E$4))-1)</f>
        <v>3.7632183716608965</v>
      </c>
      <c r="E361" s="6">
        <f ca="1">LN((RAND()^(-Results!$E$4))-1)</f>
        <v>1.2143986274647203</v>
      </c>
      <c r="F361" s="6">
        <f ca="1">LN((RAND()^(-Results!$E$4))-1)</f>
        <v>6.0881005931399503</v>
      </c>
      <c r="G361" s="6">
        <f ca="1">LN((RAND()^(-Results!$E$4))-1)</f>
        <v>2.7716932210984471</v>
      </c>
      <c r="H361" s="6">
        <f t="shared" ca="1" si="112"/>
        <v>0.31615225789184853</v>
      </c>
      <c r="I361" s="10">
        <f ca="1">SUMPRODUCT(J361:O361,Results!B$12:G$12)+Results!$E$5*H361</f>
        <v>49.096626788738753</v>
      </c>
      <c r="J361" s="10">
        <f ca="1">SUMPRODUCT($A361:$F361,Results!$B$15:$G$15)</f>
        <v>30.957594971324635</v>
      </c>
      <c r="K361" s="10">
        <f ca="1">SUMPRODUCT($A361:$F361,Results!$B$16:$G$16)</f>
        <v>34.42479646333841</v>
      </c>
      <c r="L361" s="10">
        <f ca="1">SUMPRODUCT($A361:$F361,Results!$B$17:$G$17)</f>
        <v>16.682566102817894</v>
      </c>
      <c r="M361" s="10">
        <f ca="1">SUMPRODUCT($A361:$F361,Results!$B$18:$G$18)</f>
        <v>4.1943683521133428</v>
      </c>
      <c r="N361" s="10">
        <f ca="1">SUMPRODUCT($A361:$F361,Results!$B$19:$G$19)</f>
        <v>-27.565583457333787</v>
      </c>
      <c r="O361" s="10">
        <f ca="1">SUMPRODUCT($A361:$F361,Results!$B$20:$G$20)</f>
        <v>6.1388164232706446</v>
      </c>
      <c r="P361" s="10" cm="1">
        <f t="array" aca="1" ref="P361" ca="1">SUMPRODUCT(J361:O361,TRANSPOSE(BL$20:BL$25))+$AD$20-$BL$27</f>
        <v>48.661038636345403</v>
      </c>
      <c r="Q361" s="10" cm="1">
        <f t="array" aca="1" ref="Q361" ca="1">SUMPRODUCT(J361:O361,TRANSPOSE(ES$20:ES$25))+$AD$20-$ES$27</f>
        <v>47.226071518153404</v>
      </c>
      <c r="R361" s="10">
        <f ca="1">I361-Results!$E$5*H361</f>
        <v>47.199713241387663</v>
      </c>
      <c r="S361" s="10" cm="1">
        <f t="array" aca="1" ref="S361" ca="1">SUMPRODUCT(J361:O361,TRANSPOSE(AR$28:AR$33))+$AD$20-$AC$26</f>
        <v>51.561126050933773</v>
      </c>
      <c r="T361" s="10">
        <f ca="1">SUMPRODUCT(J361:O361,Results!K$9:P$9)</f>
        <v>47.170490070705192</v>
      </c>
      <c r="U361" s="10">
        <f ca="1">SUMPRODUCT(J361:O361,Results!K$9:P$9)+$AD$20-$AC$31</f>
        <v>47.273506475591013</v>
      </c>
      <c r="V361" s="10">
        <f t="shared" ca="1" si="119"/>
        <v>0.43558815239335047</v>
      </c>
      <c r="W361" s="10">
        <f t="shared" ca="1" si="120"/>
        <v>1.8705552705853492</v>
      </c>
      <c r="X361" s="10">
        <f t="shared" ca="1" si="121"/>
        <v>1.8969135473510903</v>
      </c>
      <c r="Y361" s="10">
        <f t="shared" ca="1" si="122"/>
        <v>-2.4644992621950195</v>
      </c>
      <c r="Z361" s="10">
        <f t="shared" ca="1" si="123"/>
        <v>38.024155194449683</v>
      </c>
      <c r="AA361" s="10">
        <f t="shared" ca="1" si="124"/>
        <v>1.82312031314774</v>
      </c>
    </row>
    <row r="362" spans="1:27">
      <c r="A362" s="6">
        <f ca="1">LN((RAND()^(-Results!$E$4))-1)</f>
        <v>6.3667873681535374</v>
      </c>
      <c r="B362" s="6">
        <f ca="1">LN((RAND()^(-Results!$E$4))-1)</f>
        <v>4.9005253273014828</v>
      </c>
      <c r="C362" s="6">
        <f ca="1">LN((RAND()^(-Results!$E$4))-1)</f>
        <v>4.0020412092257587</v>
      </c>
      <c r="D362" s="6">
        <f ca="1">LN((RAND()^(-Results!$E$4))-1)</f>
        <v>3.8118044741167472</v>
      </c>
      <c r="E362" s="6">
        <f ca="1">LN((RAND()^(-Results!$E$4))-1)</f>
        <v>0.32482600013521151</v>
      </c>
      <c r="F362" s="6">
        <f ca="1">LN((RAND()^(-Results!$E$4))-1)</f>
        <v>2.1006211412112354</v>
      </c>
      <c r="G362" s="6">
        <f ca="1">LN((RAND()^(-Results!$E$4))-1)</f>
        <v>11.883993430967015</v>
      </c>
      <c r="H362" s="6">
        <f t="shared" ca="1" si="112"/>
        <v>9.4284524677604171</v>
      </c>
      <c r="I362" s="10">
        <f ca="1">SUMPRODUCT(J362:O362,Results!B$12:G$12)+Results!$E$5*H362</f>
        <v>101.27329756100391</v>
      </c>
      <c r="J362" s="10">
        <f ca="1">SUMPRODUCT($A362:$F362,Results!$B$15:$G$15)</f>
        <v>28.401048922882246</v>
      </c>
      <c r="K362" s="10">
        <f ca="1">SUMPRODUCT($A362:$F362,Results!$B$16:$G$16)</f>
        <v>26.504381776292433</v>
      </c>
      <c r="L362" s="10">
        <f ca="1">SUMPRODUCT($A362:$F362,Results!$B$17:$G$17)</f>
        <v>17.73211033773617</v>
      </c>
      <c r="M362" s="10">
        <f ca="1">SUMPRODUCT($A362:$F362,Results!$B$18:$G$18)</f>
        <v>-0.42098263305445793</v>
      </c>
      <c r="N362" s="10">
        <f ca="1">SUMPRODUCT($A362:$F362,Results!$B$19:$G$19)</f>
        <v>-10.60651181764714</v>
      </c>
      <c r="O362" s="10">
        <f ca="1">SUMPRODUCT($A362:$F362,Results!$B$20:$G$20)</f>
        <v>10.494810781159337</v>
      </c>
      <c r="P362" s="10" cm="1">
        <f t="array" aca="1" ref="P362" ca="1">SUMPRODUCT(J362:O362,TRANSPOSE(BL$20:BL$25))+$AD$20-$BL$27</f>
        <v>42.099242013062302</v>
      </c>
      <c r="Q362" s="10" cm="1">
        <f t="array" aca="1" ref="Q362" ca="1">SUMPRODUCT(J362:O362,TRANSPOSE(ES$20:ES$25))+$AD$20-$ES$27</f>
        <v>44.420190147491759</v>
      </c>
      <c r="R362" s="10">
        <f ca="1">I362-Results!$E$5*H362</f>
        <v>44.702582754441408</v>
      </c>
      <c r="S362" s="10" cm="1">
        <f t="array" aca="1" ref="S362" ca="1">SUMPRODUCT(J362:O362,TRANSPOSE(AR$28:AR$33))+$AD$20-$AC$26</f>
        <v>36.351395756996567</v>
      </c>
      <c r="T362" s="10">
        <f ca="1">SUMPRODUCT(J362:O362,Results!K$9:P$9)</f>
        <v>44.864719008353774</v>
      </c>
      <c r="U362" s="10">
        <f ca="1">SUMPRODUCT(J362:O362,Results!K$9:P$9)+$AD$20-$AC$31</f>
        <v>44.967735413239595</v>
      </c>
      <c r="V362" s="10">
        <f t="shared" ca="1" si="119"/>
        <v>59.174055547941613</v>
      </c>
      <c r="W362" s="10">
        <f t="shared" ca="1" si="120"/>
        <v>56.853107413512156</v>
      </c>
      <c r="X362" s="10">
        <f t="shared" ca="1" si="121"/>
        <v>56.570714806562506</v>
      </c>
      <c r="Y362" s="10">
        <f t="shared" ca="1" si="122"/>
        <v>64.921901804007348</v>
      </c>
      <c r="Z362" s="10">
        <f t="shared" ca="1" si="123"/>
        <v>90.200825966714845</v>
      </c>
      <c r="AA362" s="10">
        <f t="shared" ca="1" si="124"/>
        <v>56.30556214776432</v>
      </c>
    </row>
    <row r="363" spans="1:27">
      <c r="A363" s="6">
        <f ca="1">LN((RAND()^(-Results!$E$4))-1)</f>
        <v>-2.5852320715409611</v>
      </c>
      <c r="B363" s="6">
        <f ca="1">LN((RAND()^(-Results!$E$4))-1)</f>
        <v>3.2200438679878349</v>
      </c>
      <c r="C363" s="6">
        <f ca="1">LN((RAND()^(-Results!$E$4))-1)</f>
        <v>2.3814462161137833</v>
      </c>
      <c r="D363" s="6">
        <f ca="1">LN((RAND()^(-Results!$E$4))-1)</f>
        <v>-1.1164799767574447</v>
      </c>
      <c r="E363" s="6">
        <f ca="1">LN((RAND()^(-Results!$E$4))-1)</f>
        <v>-1.1242408974777687</v>
      </c>
      <c r="F363" s="6">
        <f ca="1">LN((RAND()^(-Results!$E$4))-1)</f>
        <v>1.590260168672798</v>
      </c>
      <c r="G363" s="6">
        <f ca="1">LN((RAND()^(-Results!$E$4))-1)</f>
        <v>3.9762975521304713</v>
      </c>
      <c r="H363" s="6">
        <f t="shared" ca="1" si="112"/>
        <v>1.5207565889238728</v>
      </c>
      <c r="I363" s="10">
        <f ca="1">SUMPRODUCT(J363:O363,Results!B$12:G$12)+Results!$E$5*H363</f>
        <v>24.962597908235345</v>
      </c>
      <c r="J363" s="10">
        <f ca="1">SUMPRODUCT($A363:$F363,Results!$B$15:$G$15)</f>
        <v>13.231770637330067</v>
      </c>
      <c r="K363" s="10">
        <f ca="1">SUMPRODUCT($A363:$F363,Results!$B$16:$G$16)</f>
        <v>-3.118465624610435</v>
      </c>
      <c r="L363" s="10">
        <f ca="1">SUMPRODUCT($A363:$F363,Results!$B$17:$G$17)</f>
        <v>1.2178693048101898</v>
      </c>
      <c r="M363" s="10">
        <f ca="1">SUMPRODUCT($A363:$F363,Results!$B$18:$G$18)</f>
        <v>7.0936338397088949</v>
      </c>
      <c r="N363" s="10">
        <f ca="1">SUMPRODUCT($A363:$F363,Results!$B$19:$G$19)</f>
        <v>-21.111107855506621</v>
      </c>
      <c r="O363" s="10">
        <f ca="1">SUMPRODUCT($A363:$F363,Results!$B$20:$G$20)</f>
        <v>-2.2235069789000752</v>
      </c>
      <c r="P363" s="10" cm="1">
        <f t="array" aca="1" ref="P363" ca="1">SUMPRODUCT(J363:O363,TRANSPOSE(BL$20:BL$25))+$AD$20-$BL$27</f>
        <v>18.302594371721369</v>
      </c>
      <c r="Q363" s="10" cm="1">
        <f t="array" aca="1" ref="Q363" ca="1">SUMPRODUCT(J363:O363,TRANSPOSE(ES$20:ES$25))+$AD$20-$ES$27</f>
        <v>16.423973569082303</v>
      </c>
      <c r="R363" s="10">
        <f ca="1">I363-Results!$E$5*H363</f>
        <v>15.838058374692109</v>
      </c>
      <c r="S363" s="10" cm="1">
        <f t="array" aca="1" ref="S363" ca="1">SUMPRODUCT(J363:O363,TRANSPOSE(AR$28:AR$33))+$AD$20-$AC$26</f>
        <v>28.705677736471195</v>
      </c>
      <c r="T363" s="10">
        <f ca="1">SUMPRODUCT(J363:O363,Results!K$9:P$9)</f>
        <v>16.517304731391331</v>
      </c>
      <c r="U363" s="10">
        <f ca="1">SUMPRODUCT(J363:O363,Results!K$9:P$9)+$AD$20-$AC$31</f>
        <v>16.620321136277148</v>
      </c>
      <c r="V363" s="10">
        <f t="shared" ca="1" si="119"/>
        <v>6.660003536513976</v>
      </c>
      <c r="W363" s="10">
        <f t="shared" ca="1" si="120"/>
        <v>8.5386243391530421</v>
      </c>
      <c r="X363" s="10">
        <f t="shared" ca="1" si="121"/>
        <v>9.1245395335432367</v>
      </c>
      <c r="Y363" s="10">
        <f t="shared" ca="1" si="122"/>
        <v>-3.7430798282358495</v>
      </c>
      <c r="Z363" s="10">
        <f t="shared" ca="1" si="123"/>
        <v>13.890126313946276</v>
      </c>
      <c r="AA363" s="10">
        <f t="shared" ca="1" si="124"/>
        <v>8.3422767719581969</v>
      </c>
    </row>
    <row r="364" spans="1:27">
      <c r="A364" s="6">
        <f ca="1">LN((RAND()^(-Results!$E$4))-1)</f>
        <v>2.2440124938966792</v>
      </c>
      <c r="B364" s="6">
        <f ca="1">LN((RAND()^(-Results!$E$4))-1)</f>
        <v>2.1263211941689892</v>
      </c>
      <c r="C364" s="6">
        <f ca="1">LN((RAND()^(-Results!$E$4))-1)</f>
        <v>6.6561156706263018</v>
      </c>
      <c r="D364" s="6">
        <f ca="1">LN((RAND()^(-Results!$E$4))-1)</f>
        <v>-2.5945073539015873</v>
      </c>
      <c r="E364" s="6">
        <f ca="1">LN((RAND()^(-Results!$E$4))-1)</f>
        <v>7.4657677577175559</v>
      </c>
      <c r="F364" s="6">
        <f ca="1">LN((RAND()^(-Results!$E$4))-1)</f>
        <v>4.0038813241268256</v>
      </c>
      <c r="G364" s="6">
        <f ca="1">LN((RAND()^(-Results!$E$4))-1)</f>
        <v>5.0865387445984567</v>
      </c>
      <c r="H364" s="6">
        <f t="shared" ca="1" si="112"/>
        <v>2.6309977813918581</v>
      </c>
      <c r="I364" s="10">
        <f ca="1">SUMPRODUCT(J364:O364,Results!B$12:G$12)+Results!$E$5*H364</f>
        <v>42.532219696369864</v>
      </c>
      <c r="J364" s="10">
        <f ca="1">SUMPRODUCT($A364:$F364,Results!$B$15:$G$15)</f>
        <v>24.748534030930777</v>
      </c>
      <c r="K364" s="10">
        <f ca="1">SUMPRODUCT($A364:$F364,Results!$B$16:$G$16)</f>
        <v>48.818274779932722</v>
      </c>
      <c r="L364" s="10">
        <f ca="1">SUMPRODUCT($A364:$F364,Results!$B$17:$G$17)</f>
        <v>-1.703697867247091</v>
      </c>
      <c r="M364" s="10">
        <f ca="1">SUMPRODUCT($A364:$F364,Results!$B$18:$G$18)</f>
        <v>13.191714980254689</v>
      </c>
      <c r="N364" s="10">
        <f ca="1">SUMPRODUCT($A364:$F364,Results!$B$19:$G$19)</f>
        <v>9.1712081923671676</v>
      </c>
      <c r="O364" s="10">
        <f ca="1">SUMPRODUCT($A364:$F364,Results!$B$20:$G$20)</f>
        <v>-13.640409170393204</v>
      </c>
      <c r="P364" s="10" cm="1">
        <f t="array" aca="1" ref="P364" ca="1">SUMPRODUCT(J364:O364,TRANSPOSE(BL$20:BL$25))+$AD$20-$BL$27</f>
        <v>29.699119536604336</v>
      </c>
      <c r="Q364" s="10" cm="1">
        <f t="array" aca="1" ref="Q364" ca="1">SUMPRODUCT(J364:O364,TRANSPOSE(ES$20:ES$25))+$AD$20-$ES$27</f>
        <v>28.740795510897925</v>
      </c>
      <c r="R364" s="10">
        <f ca="1">I364-Results!$E$5*H364</f>
        <v>26.746233008018717</v>
      </c>
      <c r="S364" s="10" cm="1">
        <f t="array" aca="1" ref="S364" ca="1">SUMPRODUCT(J364:O364,TRANSPOSE(AR$28:AR$33))+$AD$20-$AC$26</f>
        <v>32.680062932928379</v>
      </c>
      <c r="T364" s="10">
        <f ca="1">SUMPRODUCT(J364:O364,Results!K$9:P$9)</f>
        <v>28.149515356024764</v>
      </c>
      <c r="U364" s="10">
        <f ca="1">SUMPRODUCT(J364:O364,Results!K$9:P$9)+$AD$20-$AC$31</f>
        <v>28.252531760910585</v>
      </c>
      <c r="V364" s="10">
        <f t="shared" ref="V364:V427" ca="1" si="125">I364-P364</f>
        <v>12.833100159765529</v>
      </c>
      <c r="W364" s="10">
        <f t="shared" ca="1" si="120"/>
        <v>13.791424185471939</v>
      </c>
      <c r="X364" s="10">
        <f t="shared" ca="1" si="121"/>
        <v>15.785986688351148</v>
      </c>
      <c r="Y364" s="10">
        <f t="shared" ca="1" si="122"/>
        <v>9.8521567634414851</v>
      </c>
      <c r="Z364" s="10">
        <f t="shared" ca="1" si="123"/>
        <v>31.459748102080795</v>
      </c>
      <c r="AA364" s="10">
        <f t="shared" ca="1" si="124"/>
        <v>14.279687935459279</v>
      </c>
    </row>
    <row r="365" spans="1:27">
      <c r="A365" s="6">
        <f ca="1">LN((RAND()^(-Results!$E$4))-1)</f>
        <v>-2.8247062179541125</v>
      </c>
      <c r="B365" s="6">
        <f ca="1">LN((RAND()^(-Results!$E$4))-1)</f>
        <v>2.8975881739240901</v>
      </c>
      <c r="C365" s="6">
        <f ca="1">LN((RAND()^(-Results!$E$4))-1)</f>
        <v>11.500646537587404</v>
      </c>
      <c r="D365" s="6">
        <f ca="1">LN((RAND()^(-Results!$E$4))-1)</f>
        <v>11.883177947586788</v>
      </c>
      <c r="E365" s="6">
        <f ca="1">LN((RAND()^(-Results!$E$4))-1)</f>
        <v>0.35849949906254736</v>
      </c>
      <c r="F365" s="6">
        <f ca="1">LN((RAND()^(-Results!$E$4))-1)</f>
        <v>-3.6007714136764991E-2</v>
      </c>
      <c r="G365" s="6">
        <f ca="1">LN((RAND()^(-Results!$E$4))-1)</f>
        <v>0.33263084516396935</v>
      </c>
      <c r="H365" s="6">
        <f t="shared" ca="1" si="112"/>
        <v>-2.1229101180426291</v>
      </c>
      <c r="I365" s="10">
        <f ca="1">SUMPRODUCT(J365:O365,Results!B$12:G$12)+Results!$E$5*H365</f>
        <v>-44.019537678930277</v>
      </c>
      <c r="J365" s="10">
        <f ca="1">SUMPRODUCT($A365:$F365,Results!$B$15:$G$15)</f>
        <v>7.6803285630247906</v>
      </c>
      <c r="K365" s="10">
        <f ca="1">SUMPRODUCT($A365:$F365,Results!$B$16:$G$16)</f>
        <v>-22.559457886705083</v>
      </c>
      <c r="L365" s="10">
        <f ca="1">SUMPRODUCT($A365:$F365,Results!$B$17:$G$17)</f>
        <v>11.263516682539029</v>
      </c>
      <c r="M365" s="10">
        <f ca="1">SUMPRODUCT($A365:$F365,Results!$B$18:$G$18)</f>
        <v>-8.6727700008996678</v>
      </c>
      <c r="N365" s="10">
        <f ca="1">SUMPRODUCT($A365:$F365,Results!$B$19:$G$19)</f>
        <v>-9.8413087397993788</v>
      </c>
      <c r="O365" s="10">
        <f ca="1">SUMPRODUCT($A365:$F365,Results!$B$20:$G$20)</f>
        <v>59.835492525832748</v>
      </c>
      <c r="P365" s="10" cm="1">
        <f t="array" aca="1" ref="P365" ca="1">SUMPRODUCT(J365:O365,TRANSPOSE(BL$20:BL$25))+$AD$20-$BL$27</f>
        <v>-31.022817155652383</v>
      </c>
      <c r="Q365" s="10" cm="1">
        <f t="array" aca="1" ref="Q365" ca="1">SUMPRODUCT(J365:O365,TRANSPOSE(ES$20:ES$25))+$AD$20-$ES$27</f>
        <v>-31.67903005403473</v>
      </c>
      <c r="R365" s="10">
        <f ca="1">I365-Results!$E$5*H365</f>
        <v>-31.282076970674503</v>
      </c>
      <c r="S365" s="10" cm="1">
        <f t="array" aca="1" ref="S365" ca="1">SUMPRODUCT(J365:O365,TRANSPOSE(AR$28:AR$33))+$AD$20-$AC$26</f>
        <v>-17.275572924837007</v>
      </c>
      <c r="T365" s="10">
        <f ca="1">SUMPRODUCT(J365:O365,Results!K$9:P$9)</f>
        <v>-32.083199933614388</v>
      </c>
      <c r="U365" s="10">
        <f ca="1">SUMPRODUCT(J365:O365,Results!K$9:P$9)+$AD$20-$AC$31</f>
        <v>-31.980183528728567</v>
      </c>
      <c r="V365" s="10">
        <f t="shared" ca="1" si="125"/>
        <v>-12.996720523277894</v>
      </c>
      <c r="W365" s="10">
        <f t="shared" ca="1" si="120"/>
        <v>-12.340507624895547</v>
      </c>
      <c r="X365" s="10">
        <f t="shared" ca="1" si="121"/>
        <v>-12.737460708255774</v>
      </c>
      <c r="Y365" s="10">
        <f t="shared" ca="1" si="122"/>
        <v>-26.74396475409327</v>
      </c>
      <c r="Z365" s="10">
        <f t="shared" ca="1" si="123"/>
        <v>-55.092009273219347</v>
      </c>
      <c r="AA365" s="10">
        <f t="shared" ca="1" si="124"/>
        <v>-12.03935415020171</v>
      </c>
    </row>
    <row r="366" spans="1:27">
      <c r="A366" s="6">
        <f ca="1">LN((RAND()^(-Results!$E$4))-1)</f>
        <v>0.2388320285320619</v>
      </c>
      <c r="B366" s="6">
        <f ca="1">LN((RAND()^(-Results!$E$4))-1)</f>
        <v>2.4718098681851637</v>
      </c>
      <c r="C366" s="6">
        <f ca="1">LN((RAND()^(-Results!$E$4))-1)</f>
        <v>3.3024918167688955</v>
      </c>
      <c r="D366" s="6">
        <f ca="1">LN((RAND()^(-Results!$E$4))-1)</f>
        <v>-3.6137061033528511E-2</v>
      </c>
      <c r="E366" s="6">
        <f ca="1">LN((RAND()^(-Results!$E$4))-1)</f>
        <v>4.3816126685663459</v>
      </c>
      <c r="F366" s="6">
        <f ca="1">LN((RAND()^(-Results!$E$4))-1)</f>
        <v>2.9564795572138096</v>
      </c>
      <c r="G366" s="6">
        <f ca="1">LN((RAND()^(-Results!$E$4))-1)</f>
        <v>7.9727162359675408</v>
      </c>
      <c r="H366" s="6">
        <f t="shared" ca="1" si="112"/>
        <v>5.5171752727609427</v>
      </c>
      <c r="I366" s="10">
        <f ca="1">SUMPRODUCT(J366:O366,Results!B$12:G$12)+Results!$E$5*H366</f>
        <v>42.106676896673534</v>
      </c>
      <c r="J366" s="10">
        <f ca="1">SUMPRODUCT($A366:$F366,Results!$B$15:$G$15)</f>
        <v>11.543109021737841</v>
      </c>
      <c r="K366" s="10">
        <f ca="1">SUMPRODUCT($A366:$F366,Results!$B$16:$G$16)</f>
        <v>23.82209007234448</v>
      </c>
      <c r="L366" s="10">
        <f ca="1">SUMPRODUCT($A366:$F366,Results!$B$17:$G$17)</f>
        <v>-0.25447937772133056</v>
      </c>
      <c r="M366" s="10">
        <f ca="1">SUMPRODUCT($A366:$F366,Results!$B$18:$G$18)</f>
        <v>6.5455648712748191</v>
      </c>
      <c r="N366" s="10">
        <f ca="1">SUMPRODUCT($A366:$F366,Results!$B$19:$G$19)</f>
        <v>0.31252784074849904</v>
      </c>
      <c r="O366" s="10">
        <f ca="1">SUMPRODUCT($A366:$F366,Results!$B$20:$G$20)</f>
        <v>-2.7935835698268447</v>
      </c>
      <c r="P366" s="10" cm="1">
        <f t="array" aca="1" ref="P366" ca="1">SUMPRODUCT(J366:O366,TRANSPOSE(BL$20:BL$25))+$AD$20-$BL$27</f>
        <v>11.533096377496296</v>
      </c>
      <c r="Q366" s="10" cm="1">
        <f t="array" aca="1" ref="Q366" ca="1">SUMPRODUCT(J366:O366,TRANSPOSE(ES$20:ES$25))+$AD$20-$ES$27</f>
        <v>9.9810849908499009</v>
      </c>
      <c r="R366" s="10">
        <f ca="1">I366-Results!$E$5*H366</f>
        <v>9.0036252601078814</v>
      </c>
      <c r="S366" s="10" cm="1">
        <f t="array" aca="1" ref="S366" ca="1">SUMPRODUCT(J366:O366,TRANSPOSE(AR$28:AR$33))+$AD$20-$AC$26</f>
        <v>16.423231056552694</v>
      </c>
      <c r="T366" s="10">
        <f ca="1">SUMPRODUCT(J366:O366,Results!K$9:P$9)</f>
        <v>9.4984837152344834</v>
      </c>
      <c r="U366" s="10">
        <f ca="1">SUMPRODUCT(J366:O366,Results!K$9:P$9)+$AD$20-$AC$31</f>
        <v>9.6015001201203045</v>
      </c>
      <c r="V366" s="10">
        <f t="shared" ca="1" si="125"/>
        <v>30.573580519177238</v>
      </c>
      <c r="W366" s="10">
        <f t="shared" ca="1" si="120"/>
        <v>32.125591905823633</v>
      </c>
      <c r="X366" s="10">
        <f t="shared" ca="1" si="121"/>
        <v>33.103051636565652</v>
      </c>
      <c r="Y366" s="10">
        <f t="shared" ca="1" si="122"/>
        <v>25.683445840120839</v>
      </c>
      <c r="Z366" s="10">
        <f t="shared" ca="1" si="123"/>
        <v>31.034205302384464</v>
      </c>
      <c r="AA366" s="10">
        <f t="shared" ca="1" si="124"/>
        <v>32.505176776553228</v>
      </c>
    </row>
    <row r="367" spans="1:27">
      <c r="A367" s="6">
        <f ca="1">LN((RAND()^(-Results!$E$4))-1)</f>
        <v>1.0281382038069202</v>
      </c>
      <c r="B367" s="6">
        <f ca="1">LN((RAND()^(-Results!$E$4))-1)</f>
        <v>-3.2441909400748608</v>
      </c>
      <c r="C367" s="6">
        <f ca="1">LN((RAND()^(-Results!$E$4))-1)</f>
        <v>-1.8100561759418354</v>
      </c>
      <c r="D367" s="6">
        <f ca="1">LN((RAND()^(-Results!$E$4))-1)</f>
        <v>3.69425954031087</v>
      </c>
      <c r="E367" s="6">
        <f ca="1">LN((RAND()^(-Results!$E$4))-1)</f>
        <v>8.9497510254045913</v>
      </c>
      <c r="F367" s="6">
        <f ca="1">LN((RAND()^(-Results!$E$4))-1)</f>
        <v>1.7989739329036778</v>
      </c>
      <c r="G367" s="6">
        <f ca="1">LN((RAND()^(-Results!$E$4))-1)</f>
        <v>-1.2185670248681333</v>
      </c>
      <c r="H367" s="6">
        <f t="shared" ca="1" si="112"/>
        <v>-3.6741079880747316</v>
      </c>
      <c r="I367" s="10">
        <f ca="1">SUMPRODUCT(J367:O367,Results!B$12:G$12)+Results!$E$5*H367</f>
        <v>-77.005174764055866</v>
      </c>
      <c r="J367" s="10">
        <f ca="1">SUMPRODUCT($A367:$F367,Results!$B$15:$G$15)</f>
        <v>-27.265762649893027</v>
      </c>
      <c r="K367" s="10">
        <f ca="1">SUMPRODUCT($A367:$F367,Results!$B$16:$G$16)</f>
        <v>25.347387905075209</v>
      </c>
      <c r="L367" s="10">
        <f ca="1">SUMPRODUCT($A367:$F367,Results!$B$17:$G$17)</f>
        <v>-10.064804770228816</v>
      </c>
      <c r="M367" s="10">
        <f ca="1">SUMPRODUCT($A367:$F367,Results!$B$18:$G$18)</f>
        <v>-7.3006395131134623</v>
      </c>
      <c r="N367" s="10">
        <f ca="1">SUMPRODUCT($A367:$F367,Results!$B$19:$G$19)</f>
        <v>42.163202815781425</v>
      </c>
      <c r="O367" s="10">
        <f ca="1">SUMPRODUCT($A367:$F367,Results!$B$20:$G$20)</f>
        <v>8.5263104060549963</v>
      </c>
      <c r="P367" s="10" cm="1">
        <f t="array" aca="1" ref="P367" ca="1">SUMPRODUCT(J367:O367,TRANSPOSE(BL$20:BL$25))+$AD$20-$BL$27</f>
        <v>-54.192912300714745</v>
      </c>
      <c r="Q367" s="10" cm="1">
        <f t="array" aca="1" ref="Q367" ca="1">SUMPRODUCT(J367:O367,TRANSPOSE(ES$20:ES$25))+$AD$20-$ES$27</f>
        <v>-55.246427232107578</v>
      </c>
      <c r="R367" s="10">
        <f ca="1">I367-Results!$E$5*H367</f>
        <v>-54.960526835607475</v>
      </c>
      <c r="S367" s="10" cm="1">
        <f t="array" aca="1" ref="S367" ca="1">SUMPRODUCT(J367:O367,TRANSPOSE(AR$28:AR$33))+$AD$20-$AC$26</f>
        <v>-58.629457118866732</v>
      </c>
      <c r="T367" s="10">
        <f ca="1">SUMPRODUCT(J367:O367,Results!K$9:P$9)</f>
        <v>-56.374751332940249</v>
      </c>
      <c r="U367" s="10">
        <f ca="1">SUMPRODUCT(J367:O367,Results!K$9:P$9)+$AD$20-$AC$31</f>
        <v>-56.271734928054428</v>
      </c>
      <c r="V367" s="10">
        <f t="shared" ca="1" si="125"/>
        <v>-22.812262463341121</v>
      </c>
      <c r="W367" s="10">
        <f t="shared" ca="1" si="120"/>
        <v>-21.758747531948288</v>
      </c>
      <c r="X367" s="10">
        <f t="shared" ca="1" si="121"/>
        <v>-22.044647928448391</v>
      </c>
      <c r="Y367" s="10">
        <f t="shared" ca="1" si="122"/>
        <v>-18.375717645189134</v>
      </c>
      <c r="Z367" s="10">
        <f t="shared" ca="1" si="123"/>
        <v>-88.077646358344936</v>
      </c>
      <c r="AA367" s="10">
        <f t="shared" ca="1" si="124"/>
        <v>-20.733439836001438</v>
      </c>
    </row>
    <row r="368" spans="1:27">
      <c r="A368" s="6">
        <f ca="1">LN((RAND()^(-Results!$E$4))-1)</f>
        <v>0.12705083322411725</v>
      </c>
      <c r="B368" s="6">
        <f ca="1">LN((RAND()^(-Results!$E$4))-1)</f>
        <v>0.44696314837212631</v>
      </c>
      <c r="C368" s="6">
        <f ca="1">LN((RAND()^(-Results!$E$4))-1)</f>
        <v>1.6404075576737795</v>
      </c>
      <c r="D368" s="6">
        <f ca="1">LN((RAND()^(-Results!$E$4))-1)</f>
        <v>6.8903645121386266</v>
      </c>
      <c r="E368" s="6">
        <f ca="1">LN((RAND()^(-Results!$E$4))-1)</f>
        <v>0.9531283261039416</v>
      </c>
      <c r="F368" s="6">
        <f ca="1">LN((RAND()^(-Results!$E$4))-1)</f>
        <v>-0.14386386168145643</v>
      </c>
      <c r="G368" s="6">
        <f ca="1">LN((RAND()^(-Results!$E$4))-1)</f>
        <v>2.6509189466130572</v>
      </c>
      <c r="H368" s="6">
        <f t="shared" ca="1" si="112"/>
        <v>0.19537798340645862</v>
      </c>
      <c r="I368" s="10">
        <f ca="1">SUMPRODUCT(J368:O368,Results!B$12:G$12)+Results!$E$5*H368</f>
        <v>-26.192969625399158</v>
      </c>
      <c r="J368" s="10">
        <f ca="1">SUMPRODUCT($A368:$F368,Results!$B$15:$G$15)</f>
        <v>-8.7051677623097756</v>
      </c>
      <c r="K368" s="10">
        <f ca="1">SUMPRODUCT($A368:$F368,Results!$B$16:$G$16)</f>
        <v>-8.4267238573697334</v>
      </c>
      <c r="L368" s="10">
        <f ca="1">SUMPRODUCT($A368:$F368,Results!$B$17:$G$17)</f>
        <v>4.9263675733528913</v>
      </c>
      <c r="M368" s="10">
        <f ca="1">SUMPRODUCT($A368:$F368,Results!$B$18:$G$18)</f>
        <v>-9.6505211407602225</v>
      </c>
      <c r="N368" s="10">
        <f ca="1">SUMPRODUCT($A368:$F368,Results!$B$19:$G$19)</f>
        <v>5.3940757622930118</v>
      </c>
      <c r="O368" s="10">
        <f ca="1">SUMPRODUCT($A368:$F368,Results!$B$20:$G$20)</f>
        <v>28.868783453848589</v>
      </c>
      <c r="P368" s="10" cm="1">
        <f t="array" aca="1" ref="P368" ca="1">SUMPRODUCT(J368:O368,TRANSPOSE(BL$20:BL$25))+$AD$20-$BL$27</f>
        <v>-28.58392312394643</v>
      </c>
      <c r="Q368" s="10" cm="1">
        <f t="array" aca="1" ref="Q368" ca="1">SUMPRODUCT(J368:O368,TRANSPOSE(ES$20:ES$25))+$AD$20-$ES$27</f>
        <v>-28.357238309889674</v>
      </c>
      <c r="R368" s="10">
        <f ca="1">I368-Results!$E$5*H368</f>
        <v>-27.365237525837909</v>
      </c>
      <c r="S368" s="10" cm="1">
        <f t="array" aca="1" ref="S368" ca="1">SUMPRODUCT(J368:O368,TRANSPOSE(AR$28:AR$33))+$AD$20-$AC$26</f>
        <v>-27.526728712757887</v>
      </c>
      <c r="T368" s="10">
        <f ca="1">SUMPRODUCT(J368:O368,Results!K$9:P$9)</f>
        <v>-28.546837085403894</v>
      </c>
      <c r="U368" s="10">
        <f ca="1">SUMPRODUCT(J368:O368,Results!K$9:P$9)+$AD$20-$AC$31</f>
        <v>-28.443820680518073</v>
      </c>
      <c r="V368" s="10">
        <f t="shared" ca="1" si="125"/>
        <v>2.3909534985472725</v>
      </c>
      <c r="W368" s="10">
        <f t="shared" ca="1" si="120"/>
        <v>2.1642686844905157</v>
      </c>
      <c r="X368" s="10">
        <f t="shared" ca="1" si="121"/>
        <v>1.1722679004387508</v>
      </c>
      <c r="Y368" s="10">
        <f t="shared" ca="1" si="122"/>
        <v>1.3337590873587288</v>
      </c>
      <c r="Z368" s="10">
        <f t="shared" ca="1" si="123"/>
        <v>-37.265441219688228</v>
      </c>
      <c r="AA368" s="10">
        <f t="shared" ca="1" si="124"/>
        <v>2.2508510551189147</v>
      </c>
    </row>
    <row r="369" spans="1:27">
      <c r="A369" s="6">
        <f ca="1">LN((RAND()^(-Results!$E$4))-1)</f>
        <v>9.9463369693561038E-2</v>
      </c>
      <c r="B369" s="6">
        <f ca="1">LN((RAND()^(-Results!$E$4))-1)</f>
        <v>2.3351334527507084</v>
      </c>
      <c r="C369" s="6">
        <f ca="1">LN((RAND()^(-Results!$E$4))-1)</f>
        <v>-2.2742584416042178</v>
      </c>
      <c r="D369" s="6">
        <f ca="1">LN((RAND()^(-Results!$E$4))-1)</f>
        <v>-5.3741177462005463E-2</v>
      </c>
      <c r="E369" s="6">
        <f ca="1">LN((RAND()^(-Results!$E$4))-1)</f>
        <v>0.72638154356548634</v>
      </c>
      <c r="F369" s="6">
        <f ca="1">LN((RAND()^(-Results!$E$4))-1)</f>
        <v>1.5826294816595845</v>
      </c>
      <c r="G369" s="6">
        <f ca="1">LN((RAND()^(-Results!$E$4))-1)</f>
        <v>6.1161900878153874</v>
      </c>
      <c r="H369" s="6">
        <f t="shared" ca="1" si="112"/>
        <v>3.6606491246087889</v>
      </c>
      <c r="I369" s="10">
        <f ca="1">SUMPRODUCT(J369:O369,Results!B$12:G$12)+Results!$E$5*H369</f>
        <v>28.921807512414244</v>
      </c>
      <c r="J369" s="10">
        <f ca="1">SUMPRODUCT($A369:$F369,Results!$B$15:$G$15)</f>
        <v>0.6360010507497853</v>
      </c>
      <c r="K369" s="10">
        <f ca="1">SUMPRODUCT($A369:$F369,Results!$B$16:$G$16)</f>
        <v>5.7221080383649898</v>
      </c>
      <c r="L369" s="10">
        <f ca="1">SUMPRODUCT($A369:$F369,Results!$B$17:$G$17)</f>
        <v>1.402277782975526</v>
      </c>
      <c r="M369" s="10">
        <f ca="1">SUMPRODUCT($A369:$F369,Results!$B$18:$G$18)</f>
        <v>1.5227645895392625</v>
      </c>
      <c r="N369" s="10">
        <f ca="1">SUMPRODUCT($A369:$F369,Results!$B$19:$G$19)</f>
        <v>-7.0503435386520028</v>
      </c>
      <c r="O369" s="10">
        <f ca="1">SUMPRODUCT($A369:$F369,Results!$B$20:$G$20)</f>
        <v>-5.3816055744582911</v>
      </c>
      <c r="P369" s="10" cm="1">
        <f t="array" aca="1" ref="P369" ca="1">SUMPRODUCT(J369:O369,TRANSPOSE(BL$20:BL$25))+$AD$20-$BL$27</f>
        <v>7.9862072561367015</v>
      </c>
      <c r="Q369" s="10" cm="1">
        <f t="array" aca="1" ref="Q369" ca="1">SUMPRODUCT(J369:O369,TRANSPOSE(ES$20:ES$25))+$AD$20-$ES$27</f>
        <v>6.894957930631918</v>
      </c>
      <c r="R369" s="10">
        <f ca="1">I369-Results!$E$5*H369</f>
        <v>6.9579127647615095</v>
      </c>
      <c r="S369" s="10" cm="1">
        <f t="array" aca="1" ref="S369" ca="1">SUMPRODUCT(J369:O369,TRANSPOSE(AR$28:AR$33))+$AD$20-$AC$26</f>
        <v>9.5407960131513061</v>
      </c>
      <c r="T369" s="10">
        <f ca="1">SUMPRODUCT(J369:O369,Results!K$9:P$9)</f>
        <v>6.823526411816867</v>
      </c>
      <c r="U369" s="10">
        <f ca="1">SUMPRODUCT(J369:O369,Results!K$9:P$9)+$AD$20-$AC$31</f>
        <v>6.9265428167026872</v>
      </c>
      <c r="V369" s="10">
        <f t="shared" ca="1" si="125"/>
        <v>20.935600256277542</v>
      </c>
      <c r="W369" s="10">
        <f t="shared" ca="1" si="120"/>
        <v>22.026849581782326</v>
      </c>
      <c r="X369" s="10">
        <f t="shared" ca="1" si="121"/>
        <v>21.963894747652734</v>
      </c>
      <c r="Y369" s="10">
        <f t="shared" ca="1" si="122"/>
        <v>19.381011499262939</v>
      </c>
      <c r="Z369" s="10">
        <f t="shared" ca="1" si="123"/>
        <v>17.849335918125174</v>
      </c>
      <c r="AA369" s="10">
        <f t="shared" ca="1" si="124"/>
        <v>21.995264695711555</v>
      </c>
    </row>
    <row r="370" spans="1:27">
      <c r="A370" s="6">
        <f ca="1">LN((RAND()^(-Results!$E$4))-1)</f>
        <v>0.24948641400477253</v>
      </c>
      <c r="B370" s="6">
        <f ca="1">LN((RAND()^(-Results!$E$4))-1)</f>
        <v>-2.4436978863377434</v>
      </c>
      <c r="C370" s="6">
        <f ca="1">LN((RAND()^(-Results!$E$4))-1)</f>
        <v>3.7962047462380464</v>
      </c>
      <c r="D370" s="6">
        <f ca="1">LN((RAND()^(-Results!$E$4))-1)</f>
        <v>4.7693487777983972</v>
      </c>
      <c r="E370" s="6">
        <f ca="1">LN((RAND()^(-Results!$E$4))-1)</f>
        <v>-0.54060896956471716</v>
      </c>
      <c r="F370" s="6">
        <f ca="1">LN((RAND()^(-Results!$E$4))-1)</f>
        <v>0.66866263932353953</v>
      </c>
      <c r="G370" s="6">
        <f ca="1">LN((RAND()^(-Results!$E$4))-1)</f>
        <v>4.4877772633491775</v>
      </c>
      <c r="H370" s="6">
        <f t="shared" ca="1" si="112"/>
        <v>2.0322363001425789</v>
      </c>
      <c r="I370" s="10">
        <f ca="1">SUMPRODUCT(J370:O370,Results!B$12:G$12)+Results!$E$5*H370</f>
        <v>-20.40119821565408</v>
      </c>
      <c r="J370" s="10">
        <f ca="1">SUMPRODUCT($A370:$F370,Results!$B$15:$G$15)</f>
        <v>-5.6828658138434625</v>
      </c>
      <c r="K370" s="10">
        <f ca="1">SUMPRODUCT($A370:$F370,Results!$B$16:$G$16)</f>
        <v>1.4615101565250224</v>
      </c>
      <c r="L370" s="10">
        <f ca="1">SUMPRODUCT($A370:$F370,Results!$B$17:$G$17)</f>
        <v>-0.94386470772461872</v>
      </c>
      <c r="M370" s="10">
        <f ca="1">SUMPRODUCT($A370:$F370,Results!$B$18:$G$18)</f>
        <v>-8.8328999979179486</v>
      </c>
      <c r="N370" s="10">
        <f ca="1">SUMPRODUCT($A370:$F370,Results!$B$19:$G$19)</f>
        <v>13.468638589414148</v>
      </c>
      <c r="O370" s="10">
        <f ca="1">SUMPRODUCT($A370:$F370,Results!$B$20:$G$20)</f>
        <v>27.758744480953993</v>
      </c>
      <c r="P370" s="10" cm="1">
        <f t="array" aca="1" ref="P370" ca="1">SUMPRODUCT(J370:O370,TRANSPOSE(BL$20:BL$25))+$AD$20-$BL$27</f>
        <v>-34.880068937859932</v>
      </c>
      <c r="Q370" s="10" cm="1">
        <f t="array" aca="1" ref="Q370" ca="1">SUMPRODUCT(J370:O370,TRANSPOSE(ES$20:ES$25))+$AD$20-$ES$27</f>
        <v>-34.011675466629256</v>
      </c>
      <c r="R370" s="10">
        <f ca="1">I370-Results!$E$5*H370</f>
        <v>-32.594616016509555</v>
      </c>
      <c r="S370" s="10" cm="1">
        <f t="array" aca="1" ref="S370" ca="1">SUMPRODUCT(J370:O370,TRANSPOSE(AR$28:AR$33))+$AD$20-$AC$26</f>
        <v>-33.302187854809979</v>
      </c>
      <c r="T370" s="10">
        <f ca="1">SUMPRODUCT(J370:O370,Results!K$9:P$9)</f>
        <v>-33.653072492173294</v>
      </c>
      <c r="U370" s="10">
        <f ca="1">SUMPRODUCT(J370:O370,Results!K$9:P$9)+$AD$20-$AC$31</f>
        <v>-33.550056087287473</v>
      </c>
      <c r="V370" s="10">
        <f t="shared" ca="1" si="125"/>
        <v>14.478870722205851</v>
      </c>
      <c r="W370" s="10">
        <f t="shared" ca="1" si="120"/>
        <v>13.610477250975176</v>
      </c>
      <c r="X370" s="10">
        <f t="shared" ca="1" si="121"/>
        <v>12.193417800855475</v>
      </c>
      <c r="Y370" s="10">
        <f t="shared" ca="1" si="122"/>
        <v>12.900989639155899</v>
      </c>
      <c r="Z370" s="10">
        <f t="shared" ca="1" si="123"/>
        <v>-31.47366980994315</v>
      </c>
      <c r="AA370" s="10">
        <f t="shared" ca="1" si="124"/>
        <v>13.148857871633393</v>
      </c>
    </row>
    <row r="371" spans="1:27">
      <c r="A371" s="6">
        <f ca="1">LN((RAND()^(-Results!$E$4))-1)</f>
        <v>2.0491077143329055</v>
      </c>
      <c r="B371" s="6">
        <f ca="1">LN((RAND()^(-Results!$E$4))-1)</f>
        <v>2.835494096449473</v>
      </c>
      <c r="C371" s="6">
        <f ca="1">LN((RAND()^(-Results!$E$4))-1)</f>
        <v>2.5968868049693805</v>
      </c>
      <c r="D371" s="6">
        <f ca="1">LN((RAND()^(-Results!$E$4))-1)</f>
        <v>1.5844602193771602</v>
      </c>
      <c r="E371" s="6">
        <f ca="1">LN((RAND()^(-Results!$E$4))-1)</f>
        <v>5.8941147840539978</v>
      </c>
      <c r="F371" s="6">
        <f ca="1">LN((RAND()^(-Results!$E$4))-1)</f>
        <v>2.0279682055035457</v>
      </c>
      <c r="G371" s="6">
        <f ca="1">LN((RAND()^(-Results!$E$4))-1)</f>
        <v>0.97497061928386841</v>
      </c>
      <c r="H371" s="6">
        <f t="shared" ca="1" si="112"/>
        <v>-1.48057034392273</v>
      </c>
      <c r="I371" s="10">
        <f ca="1">SUMPRODUCT(J371:O371,Results!B$12:G$12)+Results!$E$5*H371</f>
        <v>2.6451525534338458</v>
      </c>
      <c r="J371" s="10">
        <f ca="1">SUMPRODUCT($A371:$F371,Results!$B$15:$G$15)</f>
        <v>9.6886981677059367</v>
      </c>
      <c r="K371" s="10">
        <f ca="1">SUMPRODUCT($A371:$F371,Results!$B$16:$G$16)</f>
        <v>24.919174273854722</v>
      </c>
      <c r="L371" s="10">
        <f ca="1">SUMPRODUCT($A371:$F371,Results!$B$17:$G$17)</f>
        <v>3.7838365674804719</v>
      </c>
      <c r="M371" s="10">
        <f ca="1">SUMPRODUCT($A371:$F371,Results!$B$18:$G$18)</f>
        <v>4.0218733527278347</v>
      </c>
      <c r="N371" s="10">
        <f ca="1">SUMPRODUCT($A371:$F371,Results!$B$19:$G$19)</f>
        <v>5.2838752674567182</v>
      </c>
      <c r="O371" s="10">
        <f ca="1">SUMPRODUCT($A371:$F371,Results!$B$20:$G$20)</f>
        <v>-0.6042229575985516</v>
      </c>
      <c r="P371" s="10" cm="1">
        <f t="array" aca="1" ref="P371" ca="1">SUMPRODUCT(J371:O371,TRANSPOSE(BL$20:BL$25))+$AD$20-$BL$27</f>
        <v>13.143786261877739</v>
      </c>
      <c r="Q371" s="10" cm="1">
        <f t="array" aca="1" ref="Q371" ca="1">SUMPRODUCT(J371:O371,TRANSPOSE(ES$20:ES$25))+$AD$20-$ES$27</f>
        <v>12.548586533472047</v>
      </c>
      <c r="R371" s="10">
        <f ca="1">I371-Results!$E$5*H371</f>
        <v>11.528574616970225</v>
      </c>
      <c r="S371" s="10" cm="1">
        <f t="array" aca="1" ref="S371" ca="1">SUMPRODUCT(J371:O371,TRANSPOSE(AR$28:AR$33))+$AD$20-$AC$26</f>
        <v>13.135481658703595</v>
      </c>
      <c r="T371" s="10">
        <f ca="1">SUMPRODUCT(J371:O371,Results!K$9:P$9)</f>
        <v>11.864671835725066</v>
      </c>
      <c r="U371" s="10">
        <f ca="1">SUMPRODUCT(J371:O371,Results!K$9:P$9)+$AD$20-$AC$31</f>
        <v>11.967688240610885</v>
      </c>
      <c r="V371" s="10">
        <f t="shared" ca="1" si="125"/>
        <v>-10.498633708443894</v>
      </c>
      <c r="W371" s="10">
        <f t="shared" ca="1" si="120"/>
        <v>-9.9034339800382014</v>
      </c>
      <c r="X371" s="10">
        <f t="shared" ca="1" si="121"/>
        <v>-8.8834220635363792</v>
      </c>
      <c r="Y371" s="10">
        <f t="shared" ca="1" si="122"/>
        <v>-10.490329105269749</v>
      </c>
      <c r="Z371" s="10">
        <f t="shared" ca="1" si="123"/>
        <v>-8.4273190408552239</v>
      </c>
      <c r="AA371" s="10">
        <f t="shared" ca="1" si="124"/>
        <v>-9.3225356871770391</v>
      </c>
    </row>
    <row r="372" spans="1:27">
      <c r="A372" s="6">
        <f ca="1">LN((RAND()^(-Results!$E$4))-1)</f>
        <v>1.1622443865712646</v>
      </c>
      <c r="B372" s="6">
        <f ca="1">LN((RAND()^(-Results!$E$4))-1)</f>
        <v>2.1796974189826406</v>
      </c>
      <c r="C372" s="6">
        <f ca="1">LN((RAND()^(-Results!$E$4))-1)</f>
        <v>3.7387726382525774</v>
      </c>
      <c r="D372" s="6">
        <f ca="1">LN((RAND()^(-Results!$E$4))-1)</f>
        <v>0.44792711549190889</v>
      </c>
      <c r="E372" s="6">
        <f ca="1">LN((RAND()^(-Results!$E$4))-1)</f>
        <v>0.56786188999389486</v>
      </c>
      <c r="F372" s="6">
        <f ca="1">LN((RAND()^(-Results!$E$4))-1)</f>
        <v>1.2362846635419222</v>
      </c>
      <c r="G372" s="6">
        <f ca="1">LN((RAND()^(-Results!$E$4))-1)</f>
        <v>4.2668058104980569</v>
      </c>
      <c r="H372" s="6">
        <f t="shared" ca="1" si="112"/>
        <v>1.8112648472914583</v>
      </c>
      <c r="I372" s="10">
        <f ca="1">SUMPRODUCT(J372:O372,Results!B$12:G$12)+Results!$E$5*H372</f>
        <v>30.79214130624932</v>
      </c>
      <c r="J372" s="10">
        <f ca="1">SUMPRODUCT($A372:$F372,Results!$B$15:$G$15)</f>
        <v>16.241565564380895</v>
      </c>
      <c r="K372" s="10">
        <f ca="1">SUMPRODUCT($A372:$F372,Results!$B$16:$G$16)</f>
        <v>11.411722000869521</v>
      </c>
      <c r="L372" s="10">
        <f ca="1">SUMPRODUCT($A372:$F372,Results!$B$17:$G$17)</f>
        <v>4.9672328647694046</v>
      </c>
      <c r="M372" s="10">
        <f ca="1">SUMPRODUCT($A372:$F372,Results!$B$18:$G$18)</f>
        <v>3.7726095020786627</v>
      </c>
      <c r="N372" s="10">
        <f ca="1">SUMPRODUCT($A372:$F372,Results!$B$19:$G$19)</f>
        <v>-7.1944586931603434</v>
      </c>
      <c r="O372" s="10">
        <f ca="1">SUMPRODUCT($A372:$F372,Results!$B$20:$G$20)</f>
        <v>2.3948603132791648</v>
      </c>
      <c r="P372" s="10" cm="1">
        <f t="array" aca="1" ref="P372" ca="1">SUMPRODUCT(J372:O372,TRANSPOSE(BL$20:BL$25))+$AD$20-$BL$27</f>
        <v>20.003304799284678</v>
      </c>
      <c r="Q372" s="10" cm="1">
        <f t="array" aca="1" ref="Q372" ca="1">SUMPRODUCT(J372:O372,TRANSPOSE(ES$20:ES$25))+$AD$20-$ES$27</f>
        <v>20.278332988328572</v>
      </c>
      <c r="R372" s="10">
        <f ca="1">I372-Results!$E$5*H372</f>
        <v>19.924552222500569</v>
      </c>
      <c r="S372" s="10" cm="1">
        <f t="array" aca="1" ref="S372" ca="1">SUMPRODUCT(J372:O372,TRANSPOSE(AR$28:AR$33))+$AD$20-$AC$26</f>
        <v>22.523709058491796</v>
      </c>
      <c r="T372" s="10">
        <f ca="1">SUMPRODUCT(J372:O372,Results!K$9:P$9)</f>
        <v>20.452290524683221</v>
      </c>
      <c r="U372" s="10">
        <f ca="1">SUMPRODUCT(J372:O372,Results!K$9:P$9)+$AD$20-$AC$31</f>
        <v>20.555306929569042</v>
      </c>
      <c r="V372" s="10">
        <f t="shared" ca="1" si="125"/>
        <v>10.788836506964643</v>
      </c>
      <c r="W372" s="10">
        <f t="shared" ca="1" si="120"/>
        <v>10.513808317920748</v>
      </c>
      <c r="X372" s="10">
        <f t="shared" ca="1" si="121"/>
        <v>10.867589083748751</v>
      </c>
      <c r="Y372" s="10">
        <f t="shared" ca="1" si="122"/>
        <v>8.2684322477575236</v>
      </c>
      <c r="Z372" s="10">
        <f t="shared" ca="1" si="123"/>
        <v>19.71966971196025</v>
      </c>
      <c r="AA372" s="10">
        <f t="shared" ca="1" si="124"/>
        <v>10.236834376680278</v>
      </c>
    </row>
    <row r="373" spans="1:27">
      <c r="A373" s="6">
        <f ca="1">LN((RAND()^(-Results!$E$4))-1)</f>
        <v>-2.0470610987163331</v>
      </c>
      <c r="B373" s="6">
        <f ca="1">LN((RAND()^(-Results!$E$4))-1)</f>
        <v>2.4443521102539782</v>
      </c>
      <c r="C373" s="6">
        <f ca="1">LN((RAND()^(-Results!$E$4))-1)</f>
        <v>1.3866222781004425</v>
      </c>
      <c r="D373" s="6">
        <f ca="1">LN((RAND()^(-Results!$E$4))-1)</f>
        <v>-2.1499544131298922</v>
      </c>
      <c r="E373" s="6">
        <f ca="1">LN((RAND()^(-Results!$E$4))-1)</f>
        <v>1.0932315219001936</v>
      </c>
      <c r="F373" s="6">
        <f ca="1">LN((RAND()^(-Results!$E$4))-1)</f>
        <v>0.53006397088460111</v>
      </c>
      <c r="G373" s="6">
        <f ca="1">LN((RAND()^(-Results!$E$4))-1)</f>
        <v>1.2505620413532326</v>
      </c>
      <c r="H373" s="6">
        <f t="shared" ca="1" si="112"/>
        <v>-1.204978921853366</v>
      </c>
      <c r="I373" s="10">
        <f ca="1">SUMPRODUCT(J373:O373,Results!B$12:G$12)+Results!$E$5*H373</f>
        <v>9.1424280842522325</v>
      </c>
      <c r="J373" s="10">
        <f ca="1">SUMPRODUCT($A373:$F373,Results!$B$15:$G$15)</f>
        <v>9.4410382822037811</v>
      </c>
      <c r="K373" s="10">
        <f ca="1">SUMPRODUCT($A373:$F373,Results!$B$16:$G$16)</f>
        <v>-0.99766504583348592</v>
      </c>
      <c r="L373" s="10">
        <f ca="1">SUMPRODUCT($A373:$F373,Results!$B$17:$G$17)</f>
        <v>-0.25594763030988799</v>
      </c>
      <c r="M373" s="10">
        <f ca="1">SUMPRODUCT($A373:$F373,Results!$B$18:$G$18)</f>
        <v>8.2863739554879672</v>
      </c>
      <c r="N373" s="10">
        <f ca="1">SUMPRODUCT($A373:$F373,Results!$B$19:$G$19)</f>
        <v>-12.988638352796801</v>
      </c>
      <c r="O373" s="10">
        <f ca="1">SUMPRODUCT($A373:$F373,Results!$B$20:$G$20)</f>
        <v>-9.9747619389467559</v>
      </c>
      <c r="P373" s="10" cm="1">
        <f t="array" aca="1" ref="P373" ca="1">SUMPRODUCT(J373:O373,TRANSPOSE(BL$20:BL$25))+$AD$20-$BL$27</f>
        <v>18.988635516828822</v>
      </c>
      <c r="Q373" s="10" cm="1">
        <f t="array" aca="1" ref="Q373" ca="1">SUMPRODUCT(J373:O373,TRANSPOSE(ES$20:ES$25))+$AD$20-$ES$27</f>
        <v>17.494982020399924</v>
      </c>
      <c r="R373" s="10">
        <f ca="1">I373-Results!$E$5*H373</f>
        <v>16.372301615372429</v>
      </c>
      <c r="S373" s="10" cm="1">
        <f t="array" aca="1" ref="S373" ca="1">SUMPRODUCT(J373:O373,TRANSPOSE(AR$28:AR$33))+$AD$20-$AC$26</f>
        <v>26.171722786629715</v>
      </c>
      <c r="T373" s="10">
        <f ca="1">SUMPRODUCT(J373:O373,Results!K$9:P$9)</f>
        <v>17.299044659669807</v>
      </c>
      <c r="U373" s="10">
        <f ca="1">SUMPRODUCT(J373:O373,Results!K$9:P$9)+$AD$20-$AC$31</f>
        <v>17.402061064555625</v>
      </c>
      <c r="V373" s="10">
        <f t="shared" ca="1" si="125"/>
        <v>-9.8462074325765894</v>
      </c>
      <c r="W373" s="10">
        <f t="shared" ca="1" si="120"/>
        <v>-8.3525539361476913</v>
      </c>
      <c r="X373" s="10">
        <f t="shared" ca="1" si="121"/>
        <v>-7.2298735311201963</v>
      </c>
      <c r="Y373" s="10">
        <f t="shared" ca="1" si="122"/>
        <v>-17.029294702377484</v>
      </c>
      <c r="Z373" s="10">
        <f t="shared" ca="1" si="123"/>
        <v>-1.9300435100368372</v>
      </c>
      <c r="AA373" s="10">
        <f t="shared" ca="1" si="124"/>
        <v>-8.2596329803033921</v>
      </c>
    </row>
    <row r="374" spans="1:27">
      <c r="A374" s="6">
        <f ca="1">LN((RAND()^(-Results!$E$4))-1)</f>
        <v>1.6423736221069023</v>
      </c>
      <c r="B374" s="6">
        <f ca="1">LN((RAND()^(-Results!$E$4))-1)</f>
        <v>3.5371521619480584</v>
      </c>
      <c r="C374" s="6">
        <f ca="1">LN((RAND()^(-Results!$E$4))-1)</f>
        <v>2.0364690799396361</v>
      </c>
      <c r="D374" s="6">
        <f ca="1">LN((RAND()^(-Results!$E$4))-1)</f>
        <v>4.9505312532397099</v>
      </c>
      <c r="E374" s="6">
        <f ca="1">LN((RAND()^(-Results!$E$4))-1)</f>
        <v>2.0852164233738324</v>
      </c>
      <c r="F374" s="6">
        <f ca="1">LN((RAND()^(-Results!$E$4))-1)</f>
        <v>0.68759647193152351</v>
      </c>
      <c r="G374" s="6">
        <f ca="1">LN((RAND()^(-Results!$E$4))-1)</f>
        <v>2.1135183245705349</v>
      </c>
      <c r="H374" s="6">
        <f t="shared" ca="1" si="112"/>
        <v>-0.34202263863606364</v>
      </c>
      <c r="I374" s="10">
        <f ca="1">SUMPRODUCT(J374:O374,Results!B$12:G$12)+Results!$E$5*H374</f>
        <v>4.309167698431243</v>
      </c>
      <c r="J374" s="10">
        <f ca="1">SUMPRODUCT($A374:$F374,Results!$B$15:$G$15)</f>
        <v>6.5880566974517984</v>
      </c>
      <c r="K374" s="10">
        <f ca="1">SUMPRODUCT($A374:$F374,Results!$B$16:$G$16)</f>
        <v>3.4059109891824906</v>
      </c>
      <c r="L374" s="10">
        <f ca="1">SUMPRODUCT($A374:$F374,Results!$B$17:$G$17)</f>
        <v>9.9425944922312173</v>
      </c>
      <c r="M374" s="10">
        <f ca="1">SUMPRODUCT($A374:$F374,Results!$B$18:$G$18)</f>
        <v>-2.6873844797552686</v>
      </c>
      <c r="N374" s="10">
        <f ca="1">SUMPRODUCT($A374:$F374,Results!$B$19:$G$19)</f>
        <v>-5.4192256286161138</v>
      </c>
      <c r="O374" s="10">
        <f ca="1">SUMPRODUCT($A374:$F374,Results!$B$20:$G$20)</f>
        <v>15.560376690668404</v>
      </c>
      <c r="P374" s="10" cm="1">
        <f t="array" aca="1" ref="P374" ca="1">SUMPRODUCT(J374:O374,TRANSPOSE(BL$20:BL$25))+$AD$20-$BL$27</f>
        <v>6.2385730950421419</v>
      </c>
      <c r="Q374" s="10" cm="1">
        <f t="array" aca="1" ref="Q374" ca="1">SUMPRODUCT(J374:O374,TRANSPOSE(ES$20:ES$25))+$AD$20-$ES$27</f>
        <v>6.3506379777114255</v>
      </c>
      <c r="R374" s="10">
        <f ca="1">I374-Results!$E$5*H374</f>
        <v>6.3613035302476248</v>
      </c>
      <c r="S374" s="10" cm="1">
        <f t="array" aca="1" ref="S374" ca="1">SUMPRODUCT(J374:O374,TRANSPOSE(AR$28:AR$33))+$AD$20-$AC$26</f>
        <v>6.6013763768067459</v>
      </c>
      <c r="T374" s="10">
        <f ca="1">SUMPRODUCT(J374:O374,Results!K$9:P$9)</f>
        <v>6.0456136397171036</v>
      </c>
      <c r="U374" s="10">
        <f ca="1">SUMPRODUCT(J374:O374,Results!K$9:P$9)+$AD$20-$AC$31</f>
        <v>6.148630044602923</v>
      </c>
      <c r="V374" s="10">
        <f t="shared" ca="1" si="125"/>
        <v>-1.9294053966108988</v>
      </c>
      <c r="W374" s="10">
        <f t="shared" ca="1" si="120"/>
        <v>-2.0414702792801824</v>
      </c>
      <c r="X374" s="10">
        <f t="shared" ca="1" si="121"/>
        <v>-2.0521358318163818</v>
      </c>
      <c r="Y374" s="10">
        <f t="shared" ca="1" si="122"/>
        <v>-2.2922086783755029</v>
      </c>
      <c r="Z374" s="10">
        <f t="shared" ca="1" si="123"/>
        <v>-6.7633038958578267</v>
      </c>
      <c r="AA374" s="10">
        <f t="shared" ca="1" si="124"/>
        <v>-1.8394623461716799</v>
      </c>
    </row>
    <row r="375" spans="1:27">
      <c r="A375" s="6">
        <f ca="1">LN((RAND()^(-Results!$E$4))-1)</f>
        <v>3.5565698181332399</v>
      </c>
      <c r="B375" s="6">
        <f ca="1">LN((RAND()^(-Results!$E$4))-1)</f>
        <v>-1.0808640126328402</v>
      </c>
      <c r="C375" s="6">
        <f ca="1">LN((RAND()^(-Results!$E$4))-1)</f>
        <v>9.0064205077269754</v>
      </c>
      <c r="D375" s="6">
        <f ca="1">LN((RAND()^(-Results!$E$4))-1)</f>
        <v>0.70328380321806294</v>
      </c>
      <c r="E375" s="6">
        <f ca="1">LN((RAND()^(-Results!$E$4))-1)</f>
        <v>2.1536283026171708</v>
      </c>
      <c r="F375" s="6">
        <f ca="1">LN((RAND()^(-Results!$E$4))-1)</f>
        <v>4.9442603959742364</v>
      </c>
      <c r="G375" s="6">
        <f ca="1">LN((RAND()^(-Results!$E$4))-1)</f>
        <v>3.4087368278124655</v>
      </c>
      <c r="H375" s="6">
        <f t="shared" ca="1" si="112"/>
        <v>0.95319586460586692</v>
      </c>
      <c r="I375" s="10">
        <f ca="1">SUMPRODUCT(J375:O375,Results!B$12:G$12)+Results!$E$5*H375</f>
        <v>10.061426567637124</v>
      </c>
      <c r="J375" s="10">
        <f ca="1">SUMPRODUCT($A375:$F375,Results!$B$15:$G$15)</f>
        <v>22.890847311432218</v>
      </c>
      <c r="K375" s="10">
        <f ca="1">SUMPRODUCT($A375:$F375,Results!$B$16:$G$16)</f>
        <v>49.0199920031462</v>
      </c>
      <c r="L375" s="10">
        <f ca="1">SUMPRODUCT($A375:$F375,Results!$B$17:$G$17)</f>
        <v>-1.6232542822929616</v>
      </c>
      <c r="M375" s="10">
        <f ca="1">SUMPRODUCT($A375:$F375,Results!$B$18:$G$18)</f>
        <v>2.5563456826937028</v>
      </c>
      <c r="N375" s="10">
        <f ca="1">SUMPRODUCT($A375:$F375,Results!$B$19:$G$19)</f>
        <v>15.675450905001098</v>
      </c>
      <c r="O375" s="10">
        <f ca="1">SUMPRODUCT($A375:$F375,Results!$B$20:$G$20)</f>
        <v>11.811120900467801</v>
      </c>
      <c r="P375" s="10" cm="1">
        <f t="array" aca="1" ref="P375" ca="1">SUMPRODUCT(J375:O375,TRANSPOSE(BL$20:BL$25))+$AD$20-$BL$27</f>
        <v>3.1079725832928222</v>
      </c>
      <c r="Q375" s="10" cm="1">
        <f t="array" aca="1" ref="Q375" ca="1">SUMPRODUCT(J375:O375,TRANSPOSE(ES$20:ES$25))+$AD$20-$ES$27</f>
        <v>3.9890836834468129</v>
      </c>
      <c r="R375" s="10">
        <f ca="1">I375-Results!$E$5*H375</f>
        <v>4.3422513800019225</v>
      </c>
      <c r="S375" s="10" cm="1">
        <f t="array" aca="1" ref="S375" ca="1">SUMPRODUCT(J375:O375,TRANSPOSE(AR$28:AR$33))+$AD$20-$AC$26</f>
        <v>4.7510337521545392</v>
      </c>
      <c r="T375" s="10">
        <f ca="1">SUMPRODUCT(J375:O375,Results!K$9:P$9)</f>
        <v>4.5113156554483798</v>
      </c>
      <c r="U375" s="10">
        <f ca="1">SUMPRODUCT(J375:O375,Results!K$9:P$9)+$AD$20-$AC$31</f>
        <v>4.6143320603341991</v>
      </c>
      <c r="V375" s="10">
        <f t="shared" ca="1" si="125"/>
        <v>6.9534539843443017</v>
      </c>
      <c r="W375" s="10">
        <f t="shared" ca="1" si="120"/>
        <v>6.0723428841903111</v>
      </c>
      <c r="X375" s="10">
        <f t="shared" ca="1" si="121"/>
        <v>5.7191751876352015</v>
      </c>
      <c r="Y375" s="10">
        <f t="shared" ca="1" si="122"/>
        <v>5.3103928154825848</v>
      </c>
      <c r="Z375" s="10">
        <f t="shared" ca="1" si="123"/>
        <v>-1.0110450266519457</v>
      </c>
      <c r="AA375" s="10">
        <f t="shared" ca="1" si="124"/>
        <v>5.4470945073029249</v>
      </c>
    </row>
    <row r="376" spans="1:27">
      <c r="A376" s="6">
        <f ca="1">LN((RAND()^(-Results!$E$4))-1)</f>
        <v>0.60488258492831182</v>
      </c>
      <c r="B376" s="6">
        <f ca="1">LN((RAND()^(-Results!$E$4))-1)</f>
        <v>1.0630956407003143</v>
      </c>
      <c r="C376" s="6">
        <f ca="1">LN((RAND()^(-Results!$E$4))-1)</f>
        <v>7.8661810984940628</v>
      </c>
      <c r="D376" s="6">
        <f ca="1">LN((RAND()^(-Results!$E$4))-1)</f>
        <v>10.77831903063163</v>
      </c>
      <c r="E376" s="6">
        <f ca="1">LN((RAND()^(-Results!$E$4))-1)</f>
        <v>1.6927928733574056</v>
      </c>
      <c r="F376" s="6">
        <f ca="1">LN((RAND()^(-Results!$E$4))-1)</f>
        <v>3.8912756458543002E-2</v>
      </c>
      <c r="G376" s="6">
        <f ca="1">LN((RAND()^(-Results!$E$4))-1)</f>
        <v>2.6647323593103822</v>
      </c>
      <c r="H376" s="6">
        <f t="shared" ca="1" si="112"/>
        <v>0.20919139610378368</v>
      </c>
      <c r="I376" s="10">
        <f ca="1">SUMPRODUCT(J376:O376,Results!B$12:G$12)+Results!$E$5*H376</f>
        <v>-29.232507163479976</v>
      </c>
      <c r="J376" s="10">
        <f ca="1">SUMPRODUCT($A376:$F376,Results!$B$15:$G$15)</f>
        <v>1.0727380662427877</v>
      </c>
      <c r="K376" s="10">
        <f ca="1">SUMPRODUCT($A376:$F376,Results!$B$16:$G$16)</f>
        <v>-6.4047361743122533</v>
      </c>
      <c r="L376" s="10">
        <f ca="1">SUMPRODUCT($A376:$F376,Results!$B$17:$G$17)</f>
        <v>9.9462564386941672</v>
      </c>
      <c r="M376" s="10">
        <f ca="1">SUMPRODUCT($A376:$F376,Results!$B$18:$G$18)</f>
        <v>-11.532308251038804</v>
      </c>
      <c r="N376" s="10">
        <f ca="1">SUMPRODUCT($A376:$F376,Results!$B$19:$G$19)</f>
        <v>6.2190762188089685</v>
      </c>
      <c r="O376" s="10">
        <f ca="1">SUMPRODUCT($A376:$F376,Results!$B$20:$G$20)</f>
        <v>49.892355695629647</v>
      </c>
      <c r="P376" s="10" cm="1">
        <f t="array" aca="1" ref="P376" ca="1">SUMPRODUCT(J376:O376,TRANSPOSE(BL$20:BL$25))+$AD$20-$BL$27</f>
        <v>-32.22160554754953</v>
      </c>
      <c r="Q376" s="10" cm="1">
        <f t="array" aca="1" ref="Q376" ca="1">SUMPRODUCT(J376:O376,TRANSPOSE(ES$20:ES$25))+$AD$20-$ES$27</f>
        <v>-31.391747104245098</v>
      </c>
      <c r="R376" s="10">
        <f ca="1">I376-Results!$E$5*H376</f>
        <v>-30.487655540102679</v>
      </c>
      <c r="S376" s="10" cm="1">
        <f t="array" aca="1" ref="S376" ca="1">SUMPRODUCT(J376:O376,TRANSPOSE(AR$28:AR$33))+$AD$20-$AC$26</f>
        <v>-28.44317409027682</v>
      </c>
      <c r="T376" s="10">
        <f ca="1">SUMPRODUCT(J376:O376,Results!K$9:P$9)</f>
        <v>-31.664008739152827</v>
      </c>
      <c r="U376" s="10">
        <f ca="1">SUMPRODUCT(J376:O376,Results!K$9:P$9)+$AD$20-$AC$31</f>
        <v>-31.560992334267006</v>
      </c>
      <c r="V376" s="10">
        <f t="shared" ca="1" si="125"/>
        <v>2.9890983840695533</v>
      </c>
      <c r="W376" s="10">
        <f t="shared" ca="1" si="120"/>
        <v>2.1592399407651222</v>
      </c>
      <c r="X376" s="10">
        <f t="shared" ca="1" si="121"/>
        <v>1.255148376622703</v>
      </c>
      <c r="Y376" s="10">
        <f t="shared" ca="1" si="122"/>
        <v>-0.78933307320315649</v>
      </c>
      <c r="Z376" s="10">
        <f t="shared" ca="1" si="123"/>
        <v>-40.304978757769049</v>
      </c>
      <c r="AA376" s="10">
        <f t="shared" ca="1" si="124"/>
        <v>2.3284851707870295</v>
      </c>
    </row>
    <row r="377" spans="1:27">
      <c r="A377" s="6">
        <f ca="1">LN((RAND()^(-Results!$E$4))-1)</f>
        <v>3.6668385360626758</v>
      </c>
      <c r="B377" s="6">
        <f ca="1">LN((RAND()^(-Results!$E$4))-1)</f>
        <v>-1.5365951609006023</v>
      </c>
      <c r="C377" s="6">
        <f ca="1">LN((RAND()^(-Results!$E$4))-1)</f>
        <v>2.2334849072276137</v>
      </c>
      <c r="D377" s="6">
        <f ca="1">LN((RAND()^(-Results!$E$4))-1)</f>
        <v>1.3500028043397587</v>
      </c>
      <c r="E377" s="6">
        <f ca="1">LN((RAND()^(-Results!$E$4))-1)</f>
        <v>14.355266435093462</v>
      </c>
      <c r="F377" s="6">
        <f ca="1">LN((RAND()^(-Results!$E$4))-1)</f>
        <v>2.020017757582071</v>
      </c>
      <c r="G377" s="6">
        <f ca="1">LN((RAND()^(-Results!$E$4))-1)</f>
        <v>7.0347809760256288</v>
      </c>
      <c r="H377" s="6">
        <f t="shared" ca="1" si="112"/>
        <v>4.5792400128190298</v>
      </c>
      <c r="I377" s="10">
        <f ca="1">SUMPRODUCT(J377:O377,Results!B$12:G$12)+Results!$E$5*H377</f>
        <v>6.2531725621512031</v>
      </c>
      <c r="J377" s="10">
        <f ca="1">SUMPRODUCT($A377:$F377,Results!$B$15:$G$15)</f>
        <v>-8.0706862905327004</v>
      </c>
      <c r="K377" s="10">
        <f ca="1">SUMPRODUCT($A377:$F377,Results!$B$16:$G$16)</f>
        <v>50.55684075484929</v>
      </c>
      <c r="L377" s="10">
        <f ca="1">SUMPRODUCT($A377:$F377,Results!$B$17:$G$17)</f>
        <v>-6.8832969391501866</v>
      </c>
      <c r="M377" s="10">
        <f ca="1">SUMPRODUCT($A377:$F377,Results!$B$18:$G$18)</f>
        <v>2.6524002571301093</v>
      </c>
      <c r="N377" s="10">
        <f ca="1">SUMPRODUCT($A377:$F377,Results!$B$19:$G$19)</f>
        <v>47.161595742244444</v>
      </c>
      <c r="O377" s="10">
        <f ca="1">SUMPRODUCT($A377:$F377,Results!$B$20:$G$20)</f>
        <v>-6.6165533209346368</v>
      </c>
      <c r="P377" s="10" cm="1">
        <f t="array" aca="1" ref="P377" ca="1">SUMPRODUCT(J377:O377,TRANSPOSE(BL$20:BL$25))+$AD$20-$BL$27</f>
        <v>-19.096194252288804</v>
      </c>
      <c r="Q377" s="10" cm="1">
        <f t="array" aca="1" ref="Q377" ca="1">SUMPRODUCT(J377:O377,TRANSPOSE(ES$20:ES$25))+$AD$20-$ES$27</f>
        <v>-19.487223050435396</v>
      </c>
      <c r="R377" s="10">
        <f ca="1">I377-Results!$E$5*H377</f>
        <v>-21.222267514762976</v>
      </c>
      <c r="S377" s="10" cm="1">
        <f t="array" aca="1" ref="S377" ca="1">SUMPRODUCT(J377:O377,TRANSPOSE(AR$28:AR$33))+$AD$20-$AC$26</f>
        <v>-26.350278698401354</v>
      </c>
      <c r="T377" s="10">
        <f ca="1">SUMPRODUCT(J377:O377,Results!K$9:P$9)</f>
        <v>-21.164484880811173</v>
      </c>
      <c r="U377" s="10">
        <f ca="1">SUMPRODUCT(J377:O377,Results!K$9:P$9)+$AD$20-$AC$31</f>
        <v>-21.061468475925352</v>
      </c>
      <c r="V377" s="10">
        <f t="shared" ca="1" si="125"/>
        <v>25.349366814440007</v>
      </c>
      <c r="W377" s="10">
        <f t="shared" ca="1" si="120"/>
        <v>25.7403956125866</v>
      </c>
      <c r="X377" s="10">
        <f t="shared" ca="1" si="121"/>
        <v>27.475440076914179</v>
      </c>
      <c r="Y377" s="10">
        <f t="shared" ca="1" si="122"/>
        <v>32.603451260552561</v>
      </c>
      <c r="Z377" s="10">
        <f t="shared" ca="1" si="123"/>
        <v>-4.8192990321378666</v>
      </c>
      <c r="AA377" s="10">
        <f t="shared" ca="1" si="124"/>
        <v>27.314641038076555</v>
      </c>
    </row>
    <row r="378" spans="1:27">
      <c r="A378" s="6">
        <f ca="1">LN((RAND()^(-Results!$E$4))-1)</f>
        <v>4.2080084605253996</v>
      </c>
      <c r="B378" s="6">
        <f ca="1">LN((RAND()^(-Results!$E$4))-1)</f>
        <v>6.3380759670058788</v>
      </c>
      <c r="C378" s="6">
        <f ca="1">LN((RAND()^(-Results!$E$4))-1)</f>
        <v>3.1194108274645815</v>
      </c>
      <c r="D378" s="6">
        <f ca="1">LN((RAND()^(-Results!$E$4))-1)</f>
        <v>1.7742024497154683</v>
      </c>
      <c r="E378" s="6">
        <f ca="1">LN((RAND()^(-Results!$E$4))-1)</f>
        <v>-0.69043728370785273</v>
      </c>
      <c r="F378" s="6">
        <f ca="1">LN((RAND()^(-Results!$E$4))-1)</f>
        <v>3.0748580594070178</v>
      </c>
      <c r="G378" s="6">
        <f ca="1">LN((RAND()^(-Results!$E$4))-1)</f>
        <v>4.2711435797035264</v>
      </c>
      <c r="H378" s="6">
        <f t="shared" ca="1" si="112"/>
        <v>1.8156026164969279</v>
      </c>
      <c r="I378" s="10">
        <f ca="1">SUMPRODUCT(J378:O378,Results!B$12:G$12)+Results!$E$5*H378</f>
        <v>61.952969704251743</v>
      </c>
      <c r="J378" s="10">
        <f ca="1">SUMPRODUCT($A378:$F378,Results!$B$15:$G$15)</f>
        <v>31.051838194825439</v>
      </c>
      <c r="K378" s="10">
        <f ca="1">SUMPRODUCT($A378:$F378,Results!$B$16:$G$16)</f>
        <v>22.816284315005369</v>
      </c>
      <c r="L378" s="10">
        <f ca="1">SUMPRODUCT($A378:$F378,Results!$B$17:$G$17)</f>
        <v>15.524643835398205</v>
      </c>
      <c r="M378" s="10">
        <f ca="1">SUMPRODUCT($A378:$F378,Results!$B$18:$G$18)</f>
        <v>4.2021085513268845</v>
      </c>
      <c r="N378" s="10">
        <f ca="1">SUMPRODUCT($A378:$F378,Results!$B$19:$G$19)</f>
        <v>-22.910218253793339</v>
      </c>
      <c r="O378" s="10">
        <f ca="1">SUMPRODUCT($A378:$F378,Results!$B$20:$G$20)</f>
        <v>2.4269072519872745</v>
      </c>
      <c r="P378" s="10" cm="1">
        <f t="array" aca="1" ref="P378" ca="1">SUMPRODUCT(J378:O378,TRANSPOSE(BL$20:BL$25))+$AD$20-$BL$27</f>
        <v>50.479830969926802</v>
      </c>
      <c r="Q378" s="10" cm="1">
        <f t="array" aca="1" ref="Q378" ca="1">SUMPRODUCT(J378:O378,TRANSPOSE(ES$20:ES$25))+$AD$20-$ES$27</f>
        <v>51.131606225992194</v>
      </c>
      <c r="R378" s="10">
        <f ca="1">I378-Results!$E$5*H378</f>
        <v>51.05935400527018</v>
      </c>
      <c r="S378" s="10" cm="1">
        <f t="array" aca="1" ref="S378" ca="1">SUMPRODUCT(J378:O378,TRANSPOSE(AR$28:AR$33))+$AD$20-$AC$26</f>
        <v>50.299480363334794</v>
      </c>
      <c r="T378" s="10">
        <f ca="1">SUMPRODUCT(J378:O378,Results!K$9:P$9)</f>
        <v>51.548931656614286</v>
      </c>
      <c r="U378" s="10">
        <f ca="1">SUMPRODUCT(J378:O378,Results!K$9:P$9)+$AD$20-$AC$31</f>
        <v>51.651948061500107</v>
      </c>
      <c r="V378" s="10">
        <f t="shared" ca="1" si="125"/>
        <v>11.473138734324941</v>
      </c>
      <c r="W378" s="10">
        <f t="shared" ca="1" si="120"/>
        <v>10.821363478259549</v>
      </c>
      <c r="X378" s="10">
        <f t="shared" ca="1" si="121"/>
        <v>10.893615698981563</v>
      </c>
      <c r="Y378" s="10">
        <f t="shared" ca="1" si="122"/>
        <v>11.653489340916948</v>
      </c>
      <c r="Z378" s="10">
        <f t="shared" ca="1" si="123"/>
        <v>50.880498109962673</v>
      </c>
      <c r="AA378" s="10">
        <f t="shared" ca="1" si="124"/>
        <v>10.301021642751635</v>
      </c>
    </row>
    <row r="379" spans="1:27">
      <c r="A379" s="6">
        <f ca="1">LN((RAND()^(-Results!$E$4))-1)</f>
        <v>13.225767444629925</v>
      </c>
      <c r="B379" s="6">
        <f ca="1">LN((RAND()^(-Results!$E$4))-1)</f>
        <v>2.7890745855330827</v>
      </c>
      <c r="C379" s="6">
        <f ca="1">LN((RAND()^(-Results!$E$4))-1)</f>
        <v>-0.31510619344934432</v>
      </c>
      <c r="D379" s="6">
        <f ca="1">LN((RAND()^(-Results!$E$4))-1)</f>
        <v>5.9328283436202423</v>
      </c>
      <c r="E379" s="6">
        <f ca="1">LN((RAND()^(-Results!$E$4))-1)</f>
        <v>2.0027152051954946</v>
      </c>
      <c r="F379" s="6">
        <f ca="1">LN((RAND()^(-Results!$E$4))-1)</f>
        <v>-0.4756215310320478</v>
      </c>
      <c r="G379" s="6">
        <f ca="1">LN((RAND()^(-Results!$E$4))-1)</f>
        <v>0.30705731425321597</v>
      </c>
      <c r="H379" s="6">
        <f t="shared" ca="1" si="112"/>
        <v>-2.1484836489533827</v>
      </c>
      <c r="I379" s="10">
        <f ca="1">SUMPRODUCT(J379:O379,Results!B$12:G$12)+Results!$E$5*H379</f>
        <v>37.302563371871486</v>
      </c>
      <c r="J379" s="10">
        <f ca="1">SUMPRODUCT($A379:$F379,Results!$B$15:$G$15)</f>
        <v>19.265567263417111</v>
      </c>
      <c r="K379" s="10">
        <f ca="1">SUMPRODUCT($A379:$F379,Results!$B$16:$G$16)</f>
        <v>36.914570434917742</v>
      </c>
      <c r="L379" s="10">
        <f ca="1">SUMPRODUCT($A379:$F379,Results!$B$17:$G$17)</f>
        <v>25.024817412672896</v>
      </c>
      <c r="M379" s="10">
        <f ca="1">SUMPRODUCT($A379:$F379,Results!$B$18:$G$18)</f>
        <v>-10.101054626880391</v>
      </c>
      <c r="N379" s="10">
        <f ca="1">SUMPRODUCT($A379:$F379,Results!$B$19:$G$19)</f>
        <v>12.64319223217599</v>
      </c>
      <c r="O379" s="10">
        <f ca="1">SUMPRODUCT($A379:$F379,Results!$B$20:$G$20)</f>
        <v>9.3535791608089252</v>
      </c>
      <c r="P379" s="10" cm="1">
        <f t="array" aca="1" ref="P379" ca="1">SUMPRODUCT(J379:O379,TRANSPOSE(BL$20:BL$25))+$AD$20-$BL$27</f>
        <v>42.419746547506662</v>
      </c>
      <c r="Q379" s="10" cm="1">
        <f t="array" aca="1" ref="Q379" ca="1">SUMPRODUCT(J379:O379,TRANSPOSE(ES$20:ES$25))+$AD$20-$ES$27</f>
        <v>48.984108018078118</v>
      </c>
      <c r="R379" s="10">
        <f ca="1">I379-Results!$E$5*H379</f>
        <v>50.193465265591783</v>
      </c>
      <c r="S379" s="10" cm="1">
        <f t="array" aca="1" ref="S379" ca="1">SUMPRODUCT(J379:O379,TRANSPOSE(AR$28:AR$33))+$AD$20-$AC$26</f>
        <v>17.083008903111072</v>
      </c>
      <c r="T379" s="10">
        <f ca="1">SUMPRODUCT(J379:O379,Results!K$9:P$9)</f>
        <v>49.621726014957481</v>
      </c>
      <c r="U379" s="10">
        <f ca="1">SUMPRODUCT(J379:O379,Results!K$9:P$9)+$AD$20-$AC$31</f>
        <v>49.724742419843302</v>
      </c>
      <c r="V379" s="10">
        <f t="shared" ca="1" si="125"/>
        <v>-5.1171831756351764</v>
      </c>
      <c r="W379" s="10">
        <f t="shared" ca="1" si="120"/>
        <v>-11.681544646206632</v>
      </c>
      <c r="X379" s="10">
        <f t="shared" ca="1" si="121"/>
        <v>-12.890901893720297</v>
      </c>
      <c r="Y379" s="10">
        <f t="shared" ca="1" si="122"/>
        <v>20.219554468760414</v>
      </c>
      <c r="Z379" s="10">
        <f t="shared" ca="1" si="123"/>
        <v>26.230091777582416</v>
      </c>
      <c r="AA379" s="10">
        <f t="shared" ca="1" si="124"/>
        <v>-12.422179047971817</v>
      </c>
    </row>
    <row r="380" spans="1:27">
      <c r="A380" s="6">
        <f ca="1">LN((RAND()^(-Results!$E$4))-1)</f>
        <v>3.1708246014610428</v>
      </c>
      <c r="B380" s="6">
        <f ca="1">LN((RAND()^(-Results!$E$4))-1)</f>
        <v>2.3067894828806534</v>
      </c>
      <c r="C380" s="6">
        <f ca="1">LN((RAND()^(-Results!$E$4))-1)</f>
        <v>3.377282632347435</v>
      </c>
      <c r="D380" s="6">
        <f ca="1">LN((RAND()^(-Results!$E$4))-1)</f>
        <v>4.9252714148526122</v>
      </c>
      <c r="E380" s="6">
        <f ca="1">LN((RAND()^(-Results!$E$4))-1)</f>
        <v>1.8549618005513522</v>
      </c>
      <c r="F380" s="6">
        <f ca="1">LN((RAND()^(-Results!$E$4))-1)</f>
        <v>-0.94489638654814168</v>
      </c>
      <c r="G380" s="6">
        <f ca="1">LN((RAND()^(-Results!$E$4))-1)</f>
        <v>2.4112918361525</v>
      </c>
      <c r="H380" s="6">
        <f t="shared" ca="1" si="112"/>
        <v>-4.4249127054098558E-2</v>
      </c>
      <c r="I380" s="10">
        <f ca="1">SUMPRODUCT(J380:O380,Results!B$12:G$12)+Results!$E$5*H380</f>
        <v>12.37170768923218</v>
      </c>
      <c r="J380" s="10">
        <f ca="1">SUMPRODUCT($A380:$F380,Results!$B$15:$G$15)</f>
        <v>9.5804898372834071</v>
      </c>
      <c r="K380" s="10">
        <f ca="1">SUMPRODUCT($A380:$F380,Results!$B$16:$G$16)</f>
        <v>2.4905737337867331</v>
      </c>
      <c r="L380" s="10">
        <f ca="1">SUMPRODUCT($A380:$F380,Results!$B$17:$G$17)</f>
        <v>12.164157243043013</v>
      </c>
      <c r="M380" s="10">
        <f ca="1">SUMPRODUCT($A380:$F380,Results!$B$18:$G$18)</f>
        <v>-3.6657305389810553</v>
      </c>
      <c r="N380" s="10">
        <f ca="1">SUMPRODUCT($A380:$F380,Results!$B$19:$G$19)</f>
        <v>-9.866866903235183E-2</v>
      </c>
      <c r="O380" s="10">
        <f ca="1">SUMPRODUCT($A380:$F380,Results!$B$20:$G$20)</f>
        <v>16.569662646079909</v>
      </c>
      <c r="P380" s="10" cm="1">
        <f t="array" aca="1" ref="P380" ca="1">SUMPRODUCT(J380:O380,TRANSPOSE(BL$20:BL$25))+$AD$20-$BL$27</f>
        <v>10.735106083654202</v>
      </c>
      <c r="Q380" s="10" cm="1">
        <f t="array" aca="1" ref="Q380" ca="1">SUMPRODUCT(J380:O380,TRANSPOSE(ES$20:ES$25))+$AD$20-$ES$27</f>
        <v>12.656141955625181</v>
      </c>
      <c r="R380" s="10">
        <f ca="1">I380-Results!$E$5*H380</f>
        <v>12.637202451556771</v>
      </c>
      <c r="S380" s="10" cm="1">
        <f t="array" aca="1" ref="S380" ca="1">SUMPRODUCT(J380:O380,TRANSPOSE(AR$28:AR$33))+$AD$20-$AC$26</f>
        <v>6.9764639611394994</v>
      </c>
      <c r="T380" s="10">
        <f ca="1">SUMPRODUCT(J380:O380,Results!K$9:P$9)</f>
        <v>12.573608003204395</v>
      </c>
      <c r="U380" s="10">
        <f ca="1">SUMPRODUCT(J380:O380,Results!K$9:P$9)+$AD$20-$AC$31</f>
        <v>12.676624408090214</v>
      </c>
      <c r="V380" s="10">
        <f t="shared" ca="1" si="125"/>
        <v>1.6366016055779777</v>
      </c>
      <c r="W380" s="10">
        <f t="shared" ca="1" si="120"/>
        <v>-0.28443426639300107</v>
      </c>
      <c r="X380" s="10">
        <f t="shared" ca="1" si="121"/>
        <v>-0.26549476232459135</v>
      </c>
      <c r="Y380" s="10">
        <f t="shared" ca="1" si="122"/>
        <v>5.3952437280926802</v>
      </c>
      <c r="Z380" s="10">
        <f t="shared" ca="1" si="123"/>
        <v>1.2992360949431099</v>
      </c>
      <c r="AA380" s="10">
        <f t="shared" ca="1" si="124"/>
        <v>-0.30491671885803484</v>
      </c>
    </row>
    <row r="381" spans="1:27">
      <c r="A381" s="6">
        <f ca="1">LN((RAND()^(-Results!$E$4))-1)</f>
        <v>3.9069525325857457</v>
      </c>
      <c r="B381" s="6">
        <f ca="1">LN((RAND()^(-Results!$E$4))-1)</f>
        <v>-0.90728748178611263</v>
      </c>
      <c r="C381" s="6">
        <f ca="1">LN((RAND()^(-Results!$E$4))-1)</f>
        <v>1.2185858456125114</v>
      </c>
      <c r="D381" s="6">
        <f ca="1">LN((RAND()^(-Results!$E$4))-1)</f>
        <v>-2.1474412903411851E-2</v>
      </c>
      <c r="E381" s="6">
        <f ca="1">LN((RAND()^(-Results!$E$4))-1)</f>
        <v>-0.68220956579822378</v>
      </c>
      <c r="F381" s="6">
        <f ca="1">LN((RAND()^(-Results!$E$4))-1)</f>
        <v>0.51742247409766295</v>
      </c>
      <c r="G381" s="6">
        <f ca="1">LN((RAND()^(-Results!$E$4))-1)</f>
        <v>5.2558142684566587</v>
      </c>
      <c r="H381" s="6">
        <f t="shared" ca="1" si="112"/>
        <v>2.8002733052500601</v>
      </c>
      <c r="I381" s="10">
        <f ca="1">SUMPRODUCT(J381:O381,Results!B$12:G$12)+Results!$E$5*H381</f>
        <v>30.624018289653744</v>
      </c>
      <c r="J381" s="10">
        <f ca="1">SUMPRODUCT($A381:$F381,Results!$B$15:$G$15)</f>
        <v>8.7597074094231484</v>
      </c>
      <c r="K381" s="10">
        <f ca="1">SUMPRODUCT($A381:$F381,Results!$B$16:$G$16)</f>
        <v>17.555971928715042</v>
      </c>
      <c r="L381" s="10">
        <f ca="1">SUMPRODUCT($A381:$F381,Results!$B$17:$G$17)</f>
        <v>3.5036452293708278</v>
      </c>
      <c r="M381" s="10">
        <f ca="1">SUMPRODUCT($A381:$F381,Results!$B$18:$G$18)</f>
        <v>-1.8017656452661781</v>
      </c>
      <c r="N381" s="10">
        <f ca="1">SUMPRODUCT($A381:$F381,Results!$B$19:$G$19)</f>
        <v>7.2931837584988006</v>
      </c>
      <c r="O381" s="10">
        <f ca="1">SUMPRODUCT($A381:$F381,Results!$B$20:$G$20)</f>
        <v>0.55949304863006466</v>
      </c>
      <c r="P381" s="10" cm="1">
        <f t="array" aca="1" ref="P381" ca="1">SUMPRODUCT(J381:O381,TRANSPOSE(BL$20:BL$25))+$AD$20-$BL$27</f>
        <v>10.682458287622524</v>
      </c>
      <c r="Q381" s="10" cm="1">
        <f t="array" aca="1" ref="Q381" ca="1">SUMPRODUCT(J381:O381,TRANSPOSE(ES$20:ES$25))+$AD$20-$ES$27</f>
        <v>13.086199841998045</v>
      </c>
      <c r="R381" s="10">
        <f ca="1">I381-Results!$E$5*H381</f>
        <v>13.822378458153384</v>
      </c>
      <c r="S381" s="10" cm="1">
        <f t="array" aca="1" ref="S381" ca="1">SUMPRODUCT(J381:O381,TRANSPOSE(AR$28:AR$33))+$AD$20-$AC$26</f>
        <v>4.4372339283845914</v>
      </c>
      <c r="T381" s="10">
        <f ca="1">SUMPRODUCT(J381:O381,Results!K$9:P$9)</f>
        <v>13.797996278183049</v>
      </c>
      <c r="U381" s="10">
        <f ca="1">SUMPRODUCT(J381:O381,Results!K$9:P$9)+$AD$20-$AC$31</f>
        <v>13.901012683068869</v>
      </c>
      <c r="V381" s="10">
        <f t="shared" ca="1" si="125"/>
        <v>19.94156000203122</v>
      </c>
      <c r="W381" s="10">
        <f t="shared" ca="1" si="120"/>
        <v>17.537818447655699</v>
      </c>
      <c r="X381" s="10">
        <f t="shared" ca="1" si="121"/>
        <v>16.80163983150036</v>
      </c>
      <c r="Y381" s="10">
        <f t="shared" ca="1" si="122"/>
        <v>26.186784361269154</v>
      </c>
      <c r="Z381" s="10">
        <f t="shared" ca="1" si="123"/>
        <v>19.551546695364674</v>
      </c>
      <c r="AA381" s="10">
        <f t="shared" ca="1" si="124"/>
        <v>16.723005606584877</v>
      </c>
    </row>
    <row r="382" spans="1:27">
      <c r="A382" s="6">
        <f ca="1">LN((RAND()^(-Results!$E$4))-1)</f>
        <v>5.8135517981427469</v>
      </c>
      <c r="B382" s="6">
        <f ca="1">LN((RAND()^(-Results!$E$4))-1)</f>
        <v>1.577541812571319</v>
      </c>
      <c r="C382" s="6">
        <f ca="1">LN((RAND()^(-Results!$E$4))-1)</f>
        <v>6.4982341568732389</v>
      </c>
      <c r="D382" s="6">
        <f ca="1">LN((RAND()^(-Results!$E$4))-1)</f>
        <v>12.268239067846228</v>
      </c>
      <c r="E382" s="6">
        <f ca="1">LN((RAND()^(-Results!$E$4))-1)</f>
        <v>-5.2763447302105506</v>
      </c>
      <c r="F382" s="6">
        <f ca="1">LN((RAND()^(-Results!$E$4))-1)</f>
        <v>-1.719510944830426</v>
      </c>
      <c r="G382" s="6">
        <f ca="1">LN((RAND()^(-Results!$E$4))-1)</f>
        <v>3.8855607851983418</v>
      </c>
      <c r="H382" s="6">
        <f t="shared" ca="1" si="112"/>
        <v>1.4300198219917433</v>
      </c>
      <c r="I382" s="10">
        <f ca="1">SUMPRODUCT(J382:O382,Results!B$12:G$12)+Results!$E$5*H382</f>
        <v>10.989928856567992</v>
      </c>
      <c r="J382" s="10">
        <f ca="1">SUMPRODUCT($A382:$F382,Results!$B$15:$G$15)</f>
        <v>13.000633257959713</v>
      </c>
      <c r="K382" s="10">
        <f ca="1">SUMPRODUCT($A382:$F382,Results!$B$16:$G$16)</f>
        <v>-12.805645636835738</v>
      </c>
      <c r="L382" s="10">
        <f ca="1">SUMPRODUCT($A382:$F382,Results!$B$17:$G$17)</f>
        <v>24.033567422116139</v>
      </c>
      <c r="M382" s="10">
        <f ca="1">SUMPRODUCT($A382:$F382,Results!$B$18:$G$18)</f>
        <v>-18.93371115583323</v>
      </c>
      <c r="N382" s="10">
        <f ca="1">SUMPRODUCT($A382:$F382,Results!$B$19:$G$19)</f>
        <v>-5.8124527039944027</v>
      </c>
      <c r="O382" s="10">
        <f ca="1">SUMPRODUCT($A382:$F382,Results!$B$20:$G$20)</f>
        <v>56.68427403759982</v>
      </c>
      <c r="P382" s="10" cm="1">
        <f t="array" aca="1" ref="P382" ca="1">SUMPRODUCT(J382:O382,TRANSPOSE(BL$20:BL$25))+$AD$20-$BL$27</f>
        <v>-5.3498898721715591</v>
      </c>
      <c r="Q382" s="10" cm="1">
        <f t="array" aca="1" ref="Q382" ca="1">SUMPRODUCT(J382:O382,TRANSPOSE(ES$20:ES$25))+$AD$20-$ES$27</f>
        <v>-0.25184317715648774</v>
      </c>
      <c r="R382" s="10">
        <f ca="1">I382-Results!$E$5*H382</f>
        <v>2.4098099246175337</v>
      </c>
      <c r="S382" s="10" cm="1">
        <f t="array" aca="1" ref="S382" ca="1">SUMPRODUCT(J382:O382,TRANSPOSE(AR$28:AR$33))+$AD$20-$AC$26</f>
        <v>-12.566449753861662</v>
      </c>
      <c r="T382" s="10">
        <f ca="1">SUMPRODUCT(J382:O382,Results!K$9:P$9)</f>
        <v>0.89500537826511817</v>
      </c>
      <c r="U382" s="10">
        <f ca="1">SUMPRODUCT(J382:O382,Results!K$9:P$9)+$AD$20-$AC$31</f>
        <v>0.99802178315093748</v>
      </c>
      <c r="V382" s="10">
        <f t="shared" ca="1" si="125"/>
        <v>16.339818728739552</v>
      </c>
      <c r="W382" s="10">
        <f t="shared" ca="1" si="120"/>
        <v>11.24177203372448</v>
      </c>
      <c r="X382" s="10">
        <f t="shared" ca="1" si="121"/>
        <v>8.5801189319504587</v>
      </c>
      <c r="Y382" s="10">
        <f t="shared" ca="1" si="122"/>
        <v>23.556378610429654</v>
      </c>
      <c r="Z382" s="10">
        <f t="shared" ca="1" si="123"/>
        <v>-8.2542737721077231E-2</v>
      </c>
      <c r="AA382" s="10">
        <f t="shared" ca="1" si="124"/>
        <v>9.991907073417055</v>
      </c>
    </row>
    <row r="383" spans="1:27">
      <c r="A383" s="6">
        <f ca="1">LN((RAND()^(-Results!$E$4))-1)</f>
        <v>6.3415797429727041</v>
      </c>
      <c r="B383" s="6">
        <f ca="1">LN((RAND()^(-Results!$E$4))-1)</f>
        <v>-0.37157061288941218</v>
      </c>
      <c r="C383" s="6">
        <f ca="1">LN((RAND()^(-Results!$E$4))-1)</f>
        <v>4.5016222167024509</v>
      </c>
      <c r="D383" s="6">
        <f ca="1">LN((RAND()^(-Results!$E$4))-1)</f>
        <v>0.73175634278607637</v>
      </c>
      <c r="E383" s="6">
        <f ca="1">LN((RAND()^(-Results!$E$4))-1)</f>
        <v>2.2697558069318036</v>
      </c>
      <c r="F383" s="6">
        <f ca="1">LN((RAND()^(-Results!$E$4))-1)</f>
        <v>-0.30254125461389636</v>
      </c>
      <c r="G383" s="6">
        <f ca="1">LN((RAND()^(-Results!$E$4))-1)</f>
        <v>-2.5507084512057934</v>
      </c>
      <c r="H383" s="6">
        <f t="shared" ca="1" si="112"/>
        <v>-5.0062494144123919</v>
      </c>
      <c r="I383" s="10">
        <f ca="1">SUMPRODUCT(J383:O383,Results!B$12:G$12)+Results!$E$5*H383</f>
        <v>-0.98906299998723668</v>
      </c>
      <c r="J383" s="10">
        <f ca="1">SUMPRODUCT($A383:$F383,Results!$B$15:$G$15)</f>
        <v>18.719500965725825</v>
      </c>
      <c r="K383" s="10">
        <f ca="1">SUMPRODUCT($A383:$F383,Results!$B$16:$G$16)</f>
        <v>28.187727119390793</v>
      </c>
      <c r="L383" s="10">
        <f ca="1">SUMPRODUCT($A383:$F383,Results!$B$17:$G$17)</f>
        <v>8.3880696266406325</v>
      </c>
      <c r="M383" s="10">
        <f ca="1">SUMPRODUCT($A383:$F383,Results!$B$18:$G$18)</f>
        <v>0.19591302177875167</v>
      </c>
      <c r="N383" s="10">
        <f ca="1">SUMPRODUCT($A383:$F383,Results!$B$19:$G$19)</f>
        <v>13.696327439520452</v>
      </c>
      <c r="O383" s="10">
        <f ca="1">SUMPRODUCT($A383:$F383,Results!$B$20:$G$20)</f>
        <v>1.1678196252592263</v>
      </c>
      <c r="P383" s="10" cm="1">
        <f t="array" aca="1" ref="P383" ca="1">SUMPRODUCT(J383:O383,TRANSPOSE(BL$20:BL$25))+$AD$20-$BL$27</f>
        <v>25.340459532345932</v>
      </c>
      <c r="Q383" s="10" cm="1">
        <f t="array" aca="1" ref="Q383" ca="1">SUMPRODUCT(J383:O383,TRANSPOSE(ES$20:ES$25))+$AD$20-$ES$27</f>
        <v>29.162473115744433</v>
      </c>
      <c r="R383" s="10">
        <f ca="1">I383-Results!$E$5*H383</f>
        <v>29.048433486487117</v>
      </c>
      <c r="S383" s="10" cm="1">
        <f t="array" aca="1" ref="S383" ca="1">SUMPRODUCT(J383:O383,TRANSPOSE(AR$28:AR$33))+$AD$20-$AC$26</f>
        <v>15.165143135938878</v>
      </c>
      <c r="T383" s="10">
        <f ca="1">SUMPRODUCT(J383:O383,Results!K$9:P$9)</f>
        <v>29.614499581217782</v>
      </c>
      <c r="U383" s="10">
        <f ca="1">SUMPRODUCT(J383:O383,Results!K$9:P$9)+$AD$20-$AC$31</f>
        <v>29.717515986103606</v>
      </c>
      <c r="V383" s="10">
        <f t="shared" ca="1" si="125"/>
        <v>-26.329522532333169</v>
      </c>
      <c r="W383" s="10">
        <f t="shared" ca="1" si="120"/>
        <v>-30.15153611573167</v>
      </c>
      <c r="X383" s="10">
        <f t="shared" ca="1" si="121"/>
        <v>-30.037496486474353</v>
      </c>
      <c r="Y383" s="10">
        <f t="shared" ca="1" si="122"/>
        <v>-16.154206135926117</v>
      </c>
      <c r="Z383" s="10">
        <f t="shared" ca="1" si="123"/>
        <v>-12.061534594276306</v>
      </c>
      <c r="AA383" s="10">
        <f t="shared" ca="1" si="124"/>
        <v>-30.706578986090843</v>
      </c>
    </row>
    <row r="384" spans="1:27">
      <c r="A384" s="6">
        <f ca="1">LN((RAND()^(-Results!$E$4))-1)</f>
        <v>5.6055378486790479</v>
      </c>
      <c r="B384" s="6">
        <f ca="1">LN((RAND()^(-Results!$E$4))-1)</f>
        <v>1.2336781226841853</v>
      </c>
      <c r="C384" s="6">
        <f ca="1">LN((RAND()^(-Results!$E$4))-1)</f>
        <v>9.2510979364941726</v>
      </c>
      <c r="D384" s="6">
        <f ca="1">LN((RAND()^(-Results!$E$4))-1)</f>
        <v>3.8813600930400205</v>
      </c>
      <c r="E384" s="6">
        <f ca="1">LN((RAND()^(-Results!$E$4))-1)</f>
        <v>5.1077418027689836</v>
      </c>
      <c r="F384" s="6">
        <f ca="1">LN((RAND()^(-Results!$E$4))-1)</f>
        <v>1.2851140814780992</v>
      </c>
      <c r="G384" s="6">
        <f ca="1">LN((RAND()^(-Results!$E$4))-1)</f>
        <v>0.86137009679849497</v>
      </c>
      <c r="H384" s="6">
        <f t="shared" ca="1" si="112"/>
        <v>-1.5941708664081036</v>
      </c>
      <c r="I384" s="10">
        <f ca="1">SUMPRODUCT(J384:O384,Results!B$12:G$12)+Results!$E$5*H384</f>
        <v>11.434387539016276</v>
      </c>
      <c r="J384" s="10">
        <f ca="1">SUMPRODUCT($A384:$F384,Results!$B$15:$G$15)</f>
        <v>24.761709775515815</v>
      </c>
      <c r="K384" s="10">
        <f ca="1">SUMPRODUCT($A384:$F384,Results!$B$16:$G$16)</f>
        <v>35.758582972189295</v>
      </c>
      <c r="L384" s="10">
        <f ca="1">SUMPRODUCT($A384:$F384,Results!$B$17:$G$17)</f>
        <v>9.9602352014946458</v>
      </c>
      <c r="M384" s="10">
        <f ca="1">SUMPRODUCT($A384:$F384,Results!$B$18:$G$18)</f>
        <v>0.99728677802790289</v>
      </c>
      <c r="N384" s="10">
        <f ca="1">SUMPRODUCT($A384:$F384,Results!$B$19:$G$19)</f>
        <v>14.331064232622671</v>
      </c>
      <c r="O384" s="10">
        <f ca="1">SUMPRODUCT($A384:$F384,Results!$B$20:$G$20)</f>
        <v>15.815426044926008</v>
      </c>
      <c r="P384" s="10" cm="1">
        <f t="array" aca="1" ref="P384" ca="1">SUMPRODUCT(J384:O384,TRANSPOSE(BL$20:BL$25))+$AD$20-$BL$27</f>
        <v>19.028720330248824</v>
      </c>
      <c r="Q384" s="10" cm="1">
        <f t="array" aca="1" ref="Q384" ca="1">SUMPRODUCT(J384:O384,TRANSPOSE(ES$20:ES$25))+$AD$20-$ES$27</f>
        <v>21.644394435261347</v>
      </c>
      <c r="R384" s="10">
        <f ca="1">I384-Results!$E$5*H384</f>
        <v>20.999412737464898</v>
      </c>
      <c r="S384" s="10" cm="1">
        <f t="array" aca="1" ref="S384" ca="1">SUMPRODUCT(J384:O384,TRANSPOSE(AR$28:AR$33))+$AD$20-$AC$26</f>
        <v>14.378242389194815</v>
      </c>
      <c r="T384" s="10">
        <f ca="1">SUMPRODUCT(J384:O384,Results!K$9:P$9)</f>
        <v>21.545970113999086</v>
      </c>
      <c r="U384" s="10">
        <f ca="1">SUMPRODUCT(J384:O384,Results!K$9:P$9)+$AD$20-$AC$31</f>
        <v>21.648986518884911</v>
      </c>
      <c r="V384" s="10">
        <f t="shared" ca="1" si="125"/>
        <v>-7.5943327912325476</v>
      </c>
      <c r="W384" s="10">
        <f t="shared" ca="1" si="120"/>
        <v>-10.210006896245071</v>
      </c>
      <c r="X384" s="10">
        <f t="shared" ca="1" si="121"/>
        <v>-9.5650251984486214</v>
      </c>
      <c r="Y384" s="10">
        <f t="shared" ca="1" si="122"/>
        <v>-2.9438548501785391</v>
      </c>
      <c r="Z384" s="10">
        <f t="shared" ca="1" si="123"/>
        <v>0.36191594472720645</v>
      </c>
      <c r="AA384" s="10">
        <f t="shared" ca="1" si="124"/>
        <v>-10.214598979868635</v>
      </c>
    </row>
    <row r="385" spans="1:27">
      <c r="A385" s="6">
        <f ca="1">LN((RAND()^(-Results!$E$4))-1)</f>
        <v>3.0820141782230603</v>
      </c>
      <c r="B385" s="6">
        <f ca="1">LN((RAND()^(-Results!$E$4))-1)</f>
        <v>0.59540956890308294</v>
      </c>
      <c r="C385" s="6">
        <f ca="1">LN((RAND()^(-Results!$E$4))-1)</f>
        <v>2.5236579493468208</v>
      </c>
      <c r="D385" s="6">
        <f ca="1">LN((RAND()^(-Results!$E$4))-1)</f>
        <v>0.69241688175903549</v>
      </c>
      <c r="E385" s="6">
        <f ca="1">LN((RAND()^(-Results!$E$4))-1)</f>
        <v>2.3121663211098857</v>
      </c>
      <c r="F385" s="6">
        <f ca="1">LN((RAND()^(-Results!$E$4))-1)</f>
        <v>3.5406778742329279</v>
      </c>
      <c r="G385" s="6">
        <f ca="1">LN((RAND()^(-Results!$E$4))-1)</f>
        <v>1.8614747469254207</v>
      </c>
      <c r="H385" s="6">
        <f t="shared" ca="1" si="112"/>
        <v>-0.59406621628117784</v>
      </c>
      <c r="I385" s="10">
        <f ca="1">SUMPRODUCT(J385:O385,Results!B$12:G$12)+Results!$E$5*H385</f>
        <v>2.5589803852883848</v>
      </c>
      <c r="J385" s="10">
        <f ca="1">SUMPRODUCT($A385:$F385,Results!$B$15:$G$15)</f>
        <v>10.4916092263956</v>
      </c>
      <c r="K385" s="10">
        <f ca="1">SUMPRODUCT($A385:$F385,Results!$B$16:$G$16)</f>
        <v>33.751805066011492</v>
      </c>
      <c r="L385" s="10">
        <f ca="1">SUMPRODUCT($A385:$F385,Results!$B$17:$G$17)</f>
        <v>0.62520640766775237</v>
      </c>
      <c r="M385" s="10">
        <f ca="1">SUMPRODUCT($A385:$F385,Results!$B$18:$G$18)</f>
        <v>0.8706858905128102</v>
      </c>
      <c r="N385" s="10">
        <f ca="1">SUMPRODUCT($A385:$F385,Results!$B$19:$G$19)</f>
        <v>8.8151381352778433</v>
      </c>
      <c r="O385" s="10">
        <f ca="1">SUMPRODUCT($A385:$F385,Results!$B$20:$G$20)</f>
        <v>2.275473145894936</v>
      </c>
      <c r="P385" s="10" cm="1">
        <f t="array" aca="1" ref="P385" ca="1">SUMPRODUCT(J385:O385,TRANSPOSE(BL$20:BL$25))+$AD$20-$BL$27</f>
        <v>5.5605930495563669</v>
      </c>
      <c r="Q385" s="10" cm="1">
        <f t="array" aca="1" ref="Q385" ca="1">SUMPRODUCT(J385:O385,TRANSPOSE(ES$20:ES$25))+$AD$20-$ES$27</f>
        <v>5.7928421987391481</v>
      </c>
      <c r="R385" s="10">
        <f ca="1">I385-Results!$E$5*H385</f>
        <v>6.1233776829754518</v>
      </c>
      <c r="S385" s="10" cm="1">
        <f t="array" aca="1" ref="S385" ca="1">SUMPRODUCT(J385:O385,TRANSPOSE(AR$28:AR$33))+$AD$20-$AC$26</f>
        <v>4.2003536839154201</v>
      </c>
      <c r="T385" s="10">
        <f ca="1">SUMPRODUCT(J385:O385,Results!K$9:P$9)</f>
        <v>5.9642957990322101</v>
      </c>
      <c r="U385" s="10">
        <f ca="1">SUMPRODUCT(J385:O385,Results!K$9:P$9)+$AD$20-$AC$31</f>
        <v>6.0673122039180303</v>
      </c>
      <c r="V385" s="10">
        <f t="shared" ca="1" si="125"/>
        <v>-3.0016126642679821</v>
      </c>
      <c r="W385" s="10">
        <f t="shared" ca="1" si="120"/>
        <v>-3.2338618134507633</v>
      </c>
      <c r="X385" s="10">
        <f t="shared" ca="1" si="121"/>
        <v>-3.564397297687067</v>
      </c>
      <c r="Y385" s="10">
        <f t="shared" ca="1" si="122"/>
        <v>-1.6413732986270353</v>
      </c>
      <c r="Z385" s="10">
        <f t="shared" ca="1" si="123"/>
        <v>-8.5134912090006853</v>
      </c>
      <c r="AA385" s="10">
        <f t="shared" ca="1" si="124"/>
        <v>-3.5083318186296455</v>
      </c>
    </row>
    <row r="386" spans="1:27">
      <c r="A386" s="6">
        <f ca="1">LN((RAND()^(-Results!$E$4))-1)</f>
        <v>4.1078233189098192</v>
      </c>
      <c r="B386" s="6">
        <f ca="1">LN((RAND()^(-Results!$E$4))-1)</f>
        <v>4.6888179060285307</v>
      </c>
      <c r="C386" s="6">
        <f ca="1">LN((RAND()^(-Results!$E$4))-1)</f>
        <v>4.6342327955586091</v>
      </c>
      <c r="D386" s="6">
        <f ca="1">LN((RAND()^(-Results!$E$4))-1)</f>
        <v>2.1389791332925228</v>
      </c>
      <c r="E386" s="6">
        <f ca="1">LN((RAND()^(-Results!$E$4))-1)</f>
        <v>0.84583857651755301</v>
      </c>
      <c r="F386" s="6">
        <f ca="1">LN((RAND()^(-Results!$E$4))-1)</f>
        <v>6.5769993696299398</v>
      </c>
      <c r="G386" s="6">
        <f ca="1">LN((RAND()^(-Results!$E$4))-1)</f>
        <v>-1.0112404508553188</v>
      </c>
      <c r="H386" s="6">
        <f t="shared" ca="1" si="112"/>
        <v>-3.4667814140619173</v>
      </c>
      <c r="I386" s="10">
        <f ca="1">SUMPRODUCT(J386:O386,Results!B$12:G$12)+Results!$E$5*H386</f>
        <v>7.5414194046081846</v>
      </c>
      <c r="J386" s="10">
        <f ca="1">SUMPRODUCT($A386:$F386,Results!$B$15:$G$15)</f>
        <v>27.966167729541755</v>
      </c>
      <c r="K386" s="10">
        <f ca="1">SUMPRODUCT($A386:$F386,Results!$B$16:$G$16)</f>
        <v>45.52984902280361</v>
      </c>
      <c r="L386" s="10">
        <f ca="1">SUMPRODUCT($A386:$F386,Results!$B$17:$G$17)</f>
        <v>7.913511086467981</v>
      </c>
      <c r="M386" s="10">
        <f ca="1">SUMPRODUCT($A386:$F386,Results!$B$18:$G$18)</f>
        <v>3.1066250421042194</v>
      </c>
      <c r="N386" s="10">
        <f ca="1">SUMPRODUCT($A386:$F386,Results!$B$19:$G$19)</f>
        <v>-9.4508029490661372</v>
      </c>
      <c r="O386" s="10">
        <f ca="1">SUMPRODUCT($A386:$F386,Results!$B$20:$G$20)</f>
        <v>8.0940183154853749</v>
      </c>
      <c r="P386" s="10" cm="1">
        <f t="array" aca="1" ref="P386" ca="1">SUMPRODUCT(J386:O386,TRANSPOSE(BL$20:BL$25))+$AD$20-$BL$27</f>
        <v>28.45291199968311</v>
      </c>
      <c r="Q386" s="10" cm="1">
        <f t="array" aca="1" ref="Q386" ca="1">SUMPRODUCT(J386:O386,TRANSPOSE(ES$20:ES$25))+$AD$20-$ES$27</f>
        <v>27.848123958623333</v>
      </c>
      <c r="R386" s="10">
        <f ca="1">I386-Results!$E$5*H386</f>
        <v>28.34210788897969</v>
      </c>
      <c r="S386" s="10" cm="1">
        <f t="array" aca="1" ref="S386" ca="1">SUMPRODUCT(J386:O386,TRANSPOSE(AR$28:AR$33))+$AD$20-$AC$26</f>
        <v>30.890146083249974</v>
      </c>
      <c r="T386" s="10">
        <f ca="1">SUMPRODUCT(J386:O386,Results!K$9:P$9)</f>
        <v>28.219081147230693</v>
      </c>
      <c r="U386" s="10">
        <f ca="1">SUMPRODUCT(J386:O386,Results!K$9:P$9)+$AD$20-$AC$31</f>
        <v>28.322097552116517</v>
      </c>
      <c r="V386" s="10">
        <f t="shared" ca="1" si="125"/>
        <v>-20.911492595074925</v>
      </c>
      <c r="W386" s="10">
        <f t="shared" ca="1" si="120"/>
        <v>-20.306704554015148</v>
      </c>
      <c r="X386" s="10">
        <f t="shared" ca="1" si="121"/>
        <v>-20.800688484371506</v>
      </c>
      <c r="Y386" s="10">
        <f t="shared" ca="1" si="122"/>
        <v>-23.348726678641789</v>
      </c>
      <c r="Z386" s="10">
        <f t="shared" ca="1" si="123"/>
        <v>-3.5310521896808851</v>
      </c>
      <c r="AA386" s="10">
        <f t="shared" ca="1" si="124"/>
        <v>-20.780678147508333</v>
      </c>
    </row>
    <row r="387" spans="1:27">
      <c r="A387" s="6">
        <f ca="1">LN((RAND()^(-Results!$E$4))-1)</f>
        <v>2.3197733031520342</v>
      </c>
      <c r="B387" s="6">
        <f ca="1">LN((RAND()^(-Results!$E$4))-1)</f>
        <v>1.8941842292963853</v>
      </c>
      <c r="C387" s="6">
        <f ca="1">LN((RAND()^(-Results!$E$4))-1)</f>
        <v>9.3442938215014895</v>
      </c>
      <c r="D387" s="6">
        <f ca="1">LN((RAND()^(-Results!$E$4))-1)</f>
        <v>4.0470255316564936</v>
      </c>
      <c r="E387" s="6">
        <f ca="1">LN((RAND()^(-Results!$E$4))-1)</f>
        <v>0.96344861497229339</v>
      </c>
      <c r="F387" s="6">
        <f ca="1">LN((RAND()^(-Results!$E$4))-1)</f>
        <v>1.4180172582353017</v>
      </c>
      <c r="G387" s="6">
        <f ca="1">LN((RAND()^(-Results!$E$4))-1)</f>
        <v>5.6255808658861968</v>
      </c>
      <c r="H387" s="6">
        <f t="shared" ca="1" si="112"/>
        <v>3.1700399026795982</v>
      </c>
      <c r="I387" s="10">
        <f ca="1">SUMPRODUCT(J387:O387,Results!B$12:G$12)+Results!$E$5*H387</f>
        <v>33.767760905191928</v>
      </c>
      <c r="J387" s="10">
        <f ca="1">SUMPRODUCT($A387:$F387,Results!$B$15:$G$15)</f>
        <v>24.167890482865637</v>
      </c>
      <c r="K387" s="10">
        <f ca="1">SUMPRODUCT($A387:$F387,Results!$B$16:$G$16)</f>
        <v>16.217822370115019</v>
      </c>
      <c r="L387" s="10">
        <f ca="1">SUMPRODUCT($A387:$F387,Results!$B$17:$G$17)</f>
        <v>9.0827468183576627</v>
      </c>
      <c r="M387" s="10">
        <f ca="1">SUMPRODUCT($A387:$F387,Results!$B$18:$G$18)</f>
        <v>0.61781283241738172</v>
      </c>
      <c r="N387" s="10">
        <f ca="1">SUMPRODUCT($A387:$F387,Results!$B$19:$G$19)</f>
        <v>-2.2458926956224765</v>
      </c>
      <c r="O387" s="10">
        <f ca="1">SUMPRODUCT($A387:$F387,Results!$B$20:$G$20)</f>
        <v>22.554404531155949</v>
      </c>
      <c r="P387" s="10" cm="1">
        <f t="array" aca="1" ref="P387" ca="1">SUMPRODUCT(J387:O387,TRANSPOSE(BL$20:BL$25))+$AD$20-$BL$27</f>
        <v>13.522619458469183</v>
      </c>
      <c r="Q387" s="10" cm="1">
        <f t="array" aca="1" ref="Q387" ca="1">SUMPRODUCT(J387:O387,TRANSPOSE(ES$20:ES$25))+$AD$20-$ES$27</f>
        <v>14.885587839844199</v>
      </c>
      <c r="R387" s="10">
        <f ca="1">I387-Results!$E$5*H387</f>
        <v>14.747521489114337</v>
      </c>
      <c r="S387" s="10" cm="1">
        <f t="array" aca="1" ref="S387" ca="1">SUMPRODUCT(J387:O387,TRANSPOSE(AR$28:AR$33))+$AD$20-$AC$26</f>
        <v>16.677239326507276</v>
      </c>
      <c r="T387" s="10">
        <f ca="1">SUMPRODUCT(J387:O387,Results!K$9:P$9)</f>
        <v>15.133618315395715</v>
      </c>
      <c r="U387" s="10">
        <f ca="1">SUMPRODUCT(J387:O387,Results!K$9:P$9)+$AD$20-$AC$31</f>
        <v>15.236634720281534</v>
      </c>
      <c r="V387" s="10">
        <f t="shared" ca="1" si="125"/>
        <v>20.245141446722744</v>
      </c>
      <c r="W387" s="10">
        <f t="shared" ref="W387:W450" ca="1" si="126">I387-Q387</f>
        <v>18.882173065347729</v>
      </c>
      <c r="X387" s="10">
        <f t="shared" ref="X387:X450" ca="1" si="127">I387-R387</f>
        <v>19.02023941607759</v>
      </c>
      <c r="Y387" s="10">
        <f t="shared" ref="Y387:Y450" ca="1" si="128">I387-S387</f>
        <v>17.090521578684651</v>
      </c>
      <c r="Z387" s="10">
        <f t="shared" ref="Z387:Z450" ca="1" si="129">I387-$AD$20</f>
        <v>22.695289310902858</v>
      </c>
      <c r="AA387" s="10">
        <f t="shared" ref="AA387:AA450" ca="1" si="130">I387-U387</f>
        <v>18.531126184910391</v>
      </c>
    </row>
    <row r="388" spans="1:27">
      <c r="A388" s="6">
        <f ca="1">LN((RAND()^(-Results!$E$4))-1)</f>
        <v>0.11336786409463849</v>
      </c>
      <c r="B388" s="6">
        <f ca="1">LN((RAND()^(-Results!$E$4))-1)</f>
        <v>-2.1420199948688845</v>
      </c>
      <c r="C388" s="6">
        <f ca="1">LN((RAND()^(-Results!$E$4))-1)</f>
        <v>-6.5038001162861681E-2</v>
      </c>
      <c r="D388" s="6">
        <f ca="1">LN((RAND()^(-Results!$E$4))-1)</f>
        <v>2.6332973911589646</v>
      </c>
      <c r="E388" s="6">
        <f ca="1">LN((RAND()^(-Results!$E$4))-1)</f>
        <v>1.2751048230629354</v>
      </c>
      <c r="F388" s="6">
        <f ca="1">LN((RAND()^(-Results!$E$4))-1)</f>
        <v>1.5996945134019736</v>
      </c>
      <c r="G388" s="6">
        <f ca="1">LN((RAND()^(-Results!$E$4))-1)</f>
        <v>4.6586093502358414</v>
      </c>
      <c r="H388" s="6">
        <f t="shared" ca="1" si="112"/>
        <v>2.2030683870292429</v>
      </c>
      <c r="I388" s="10">
        <f ca="1">SUMPRODUCT(J388:O388,Results!B$12:G$12)+Results!$E$5*H388</f>
        <v>-19.5250314382697</v>
      </c>
      <c r="J388" s="10">
        <f ca="1">SUMPRODUCT($A388:$F388,Results!$B$15:$G$15)</f>
        <v>-12.187981728823949</v>
      </c>
      <c r="K388" s="10">
        <f ca="1">SUMPRODUCT($A388:$F388,Results!$B$16:$G$16)</f>
        <v>9.0786948530138538</v>
      </c>
      <c r="L388" s="10">
        <f ca="1">SUMPRODUCT($A388:$F388,Results!$B$17:$G$17)</f>
        <v>-4.9522451704799311</v>
      </c>
      <c r="M388" s="10">
        <f ca="1">SUMPRODUCT($A388:$F388,Results!$B$18:$G$18)</f>
        <v>-6.4459251881191193</v>
      </c>
      <c r="N388" s="10">
        <f ca="1">SUMPRODUCT($A388:$F388,Results!$B$19:$G$19)</f>
        <v>16.352692397447381</v>
      </c>
      <c r="O388" s="10">
        <f ca="1">SUMPRODUCT($A388:$F388,Results!$B$20:$G$20)</f>
        <v>13.139758754401035</v>
      </c>
      <c r="P388" s="10" cm="1">
        <f t="array" aca="1" ref="P388" ca="1">SUMPRODUCT(J388:O388,TRANSPOSE(BL$20:BL$25))+$AD$20-$BL$27</f>
        <v>-33.595642643094294</v>
      </c>
      <c r="Q388" s="10" cm="1">
        <f t="array" aca="1" ref="Q388" ca="1">SUMPRODUCT(J388:O388,TRANSPOSE(ES$20:ES$25))+$AD$20-$ES$27</f>
        <v>-33.875452863829679</v>
      </c>
      <c r="R388" s="10">
        <f ca="1">I388-Results!$E$5*H388</f>
        <v>-32.743441760445158</v>
      </c>
      <c r="S388" s="10" cm="1">
        <f t="array" aca="1" ref="S388" ca="1">SUMPRODUCT(J388:O388,TRANSPOSE(AR$28:AR$33))+$AD$20-$AC$26</f>
        <v>-33.311929110783296</v>
      </c>
      <c r="T388" s="10">
        <f ca="1">SUMPRODUCT(J388:O388,Results!K$9:P$9)</f>
        <v>-33.833620424383696</v>
      </c>
      <c r="U388" s="10">
        <f ca="1">SUMPRODUCT(J388:O388,Results!K$9:P$9)+$AD$20-$AC$31</f>
        <v>-33.730604019497875</v>
      </c>
      <c r="V388" s="10">
        <f t="shared" ca="1" si="125"/>
        <v>14.070611204824594</v>
      </c>
      <c r="W388" s="10">
        <f t="shared" ca="1" si="126"/>
        <v>14.350421425559979</v>
      </c>
      <c r="X388" s="10">
        <f t="shared" ca="1" si="127"/>
        <v>13.218410322175458</v>
      </c>
      <c r="Y388" s="10">
        <f t="shared" ca="1" si="128"/>
        <v>13.786897672513597</v>
      </c>
      <c r="Z388" s="10">
        <f t="shared" ca="1" si="129"/>
        <v>-30.59750303255877</v>
      </c>
      <c r="AA388" s="10">
        <f t="shared" ca="1" si="130"/>
        <v>14.205572581228175</v>
      </c>
    </row>
    <row r="389" spans="1:27">
      <c r="A389" s="6">
        <f ca="1">LN((RAND()^(-Results!$E$4))-1)</f>
        <v>4.8401523950367995</v>
      </c>
      <c r="B389" s="6">
        <f ca="1">LN((RAND()^(-Results!$E$4))-1)</f>
        <v>0.79970583651737825</v>
      </c>
      <c r="C389" s="6">
        <f ca="1">LN((RAND()^(-Results!$E$4))-1)</f>
        <v>9.5834926859945959</v>
      </c>
      <c r="D389" s="6">
        <f ca="1">LN((RAND()^(-Results!$E$4))-1)</f>
        <v>2.0292245600404746</v>
      </c>
      <c r="E389" s="6">
        <f ca="1">LN((RAND()^(-Results!$E$4))-1)</f>
        <v>7.654500340623696</v>
      </c>
      <c r="F389" s="6">
        <f ca="1">LN((RAND()^(-Results!$E$4))-1)</f>
        <v>2.0358489860704911</v>
      </c>
      <c r="G389" s="6">
        <f ca="1">LN((RAND()^(-Results!$E$4))-1)</f>
        <v>0.59758292869750618</v>
      </c>
      <c r="H389" s="6">
        <f t="shared" ca="1" si="112"/>
        <v>-1.8579580345090925</v>
      </c>
      <c r="I389" s="10">
        <f ca="1">SUMPRODUCT(J389:O389,Results!B$12:G$12)+Results!$E$5*H389</f>
        <v>7.1399852797654333</v>
      </c>
      <c r="J389" s="10">
        <f ca="1">SUMPRODUCT($A389:$F389,Results!$B$15:$G$15)</f>
        <v>24.039697181287462</v>
      </c>
      <c r="K389" s="10">
        <f ca="1">SUMPRODUCT($A389:$F389,Results!$B$16:$G$16)</f>
        <v>44.939675748981486</v>
      </c>
      <c r="L389" s="10">
        <f ca="1">SUMPRODUCT($A389:$F389,Results!$B$17:$G$17)</f>
        <v>4.9415627492037757</v>
      </c>
      <c r="M389" s="10">
        <f ca="1">SUMPRODUCT($A389:$F389,Results!$B$18:$G$18)</f>
        <v>5.1588264862708124</v>
      </c>
      <c r="N389" s="10">
        <f ca="1">SUMPRODUCT($A389:$F389,Results!$B$19:$G$19)</f>
        <v>20.298286182101766</v>
      </c>
      <c r="O389" s="10">
        <f ca="1">SUMPRODUCT($A389:$F389,Results!$B$20:$G$20)</f>
        <v>7.2386959902171562</v>
      </c>
      <c r="P389" s="10" cm="1">
        <f t="array" aca="1" ref="P389" ca="1">SUMPRODUCT(J389:O389,TRANSPOSE(BL$20:BL$25))+$AD$20-$BL$27</f>
        <v>18.01095590897517</v>
      </c>
      <c r="Q389" s="10" cm="1">
        <f t="array" aca="1" ref="Q389" ca="1">SUMPRODUCT(J389:O389,TRANSPOSE(ES$20:ES$25))+$AD$20-$ES$27</f>
        <v>19.651430839042956</v>
      </c>
      <c r="R389" s="10">
        <f ca="1">I389-Results!$E$5*H389</f>
        <v>18.287733486819988</v>
      </c>
      <c r="S389" s="10" cm="1">
        <f t="array" aca="1" ref="S389" ca="1">SUMPRODUCT(J389:O389,TRANSPOSE(AR$28:AR$33))+$AD$20-$AC$26</f>
        <v>15.039101770906383</v>
      </c>
      <c r="T389" s="10">
        <f ca="1">SUMPRODUCT(J389:O389,Results!K$9:P$9)</f>
        <v>19.188920057526961</v>
      </c>
      <c r="U389" s="10">
        <f ca="1">SUMPRODUCT(J389:O389,Results!K$9:P$9)+$AD$20-$AC$31</f>
        <v>19.291936462412778</v>
      </c>
      <c r="V389" s="10">
        <f t="shared" ca="1" si="125"/>
        <v>-10.870970629209737</v>
      </c>
      <c r="W389" s="10">
        <f t="shared" ca="1" si="126"/>
        <v>-12.511445559277522</v>
      </c>
      <c r="X389" s="10">
        <f t="shared" ca="1" si="127"/>
        <v>-11.147748207054555</v>
      </c>
      <c r="Y389" s="10">
        <f t="shared" ca="1" si="128"/>
        <v>-7.8991164911409495</v>
      </c>
      <c r="Z389" s="10">
        <f t="shared" ca="1" si="129"/>
        <v>-3.9324863145236364</v>
      </c>
      <c r="AA389" s="10">
        <f t="shared" ca="1" si="130"/>
        <v>-12.151951182647345</v>
      </c>
    </row>
    <row r="390" spans="1:27">
      <c r="A390" s="6">
        <f ca="1">LN((RAND()^(-Results!$E$4))-1)</f>
        <v>1.6662615134433933</v>
      </c>
      <c r="B390" s="6">
        <f ca="1">LN((RAND()^(-Results!$E$4))-1)</f>
        <v>-3.7349645805214</v>
      </c>
      <c r="C390" s="6">
        <f ca="1">LN((RAND()^(-Results!$E$4))-1)</f>
        <v>5.7815966439167976</v>
      </c>
      <c r="D390" s="6">
        <f ca="1">LN((RAND()^(-Results!$E$4))-1)</f>
        <v>0.5218356234999233</v>
      </c>
      <c r="E390" s="6">
        <f ca="1">LN((RAND()^(-Results!$E$4))-1)</f>
        <v>6.7726229575512178E-2</v>
      </c>
      <c r="F390" s="6">
        <f ca="1">LN((RAND()^(-Results!$E$4))-1)</f>
        <v>-1.2863260366543838</v>
      </c>
      <c r="G390" s="6">
        <f ca="1">LN((RAND()^(-Results!$E$4))-1)</f>
        <v>6.9804173916773244</v>
      </c>
      <c r="H390" s="6">
        <f t="shared" ca="1" si="112"/>
        <v>4.5248764284707264</v>
      </c>
      <c r="I390" s="10">
        <f ca="1">SUMPRODUCT(J390:O390,Results!B$12:G$12)+Results!$E$5*H390</f>
        <v>20.887081705632021</v>
      </c>
      <c r="J390" s="10">
        <f ca="1">SUMPRODUCT($A390:$F390,Results!$B$15:$G$15)</f>
        <v>5.8439748458099166</v>
      </c>
      <c r="K390" s="10">
        <f ca="1">SUMPRODUCT($A390:$F390,Results!$B$16:$G$16)</f>
        <v>7.0208478963667016</v>
      </c>
      <c r="L390" s="10">
        <f ca="1">SUMPRODUCT($A390:$F390,Results!$B$17:$G$17)</f>
        <v>-1.2065784449529835</v>
      </c>
      <c r="M390" s="10">
        <f ca="1">SUMPRODUCT($A390:$F390,Results!$B$18:$G$18)</f>
        <v>-1.9644390109801346</v>
      </c>
      <c r="N390" s="10">
        <f ca="1">SUMPRODUCT($A390:$F390,Results!$B$19:$G$19)</f>
        <v>16.974723597097761</v>
      </c>
      <c r="O390" s="10">
        <f ca="1">SUMPRODUCT($A390:$F390,Results!$B$20:$G$20)</f>
        <v>10.820597391486414</v>
      </c>
      <c r="P390" s="10" cm="1">
        <f t="array" aca="1" ref="P390" ca="1">SUMPRODUCT(J390:O390,TRANSPOSE(BL$20:BL$25))+$AD$20-$BL$27</f>
        <v>-9.2949094866764277</v>
      </c>
      <c r="Q390" s="10" cm="1">
        <f t="array" aca="1" ref="Q390" ca="1">SUMPRODUCT(J390:O390,TRANSPOSE(ES$20:ES$25))+$AD$20-$ES$27</f>
        <v>-6.580560456364192</v>
      </c>
      <c r="R390" s="10">
        <f ca="1">I390-Results!$E$5*H390</f>
        <v>-6.2621768651923375</v>
      </c>
      <c r="S390" s="10" cm="1">
        <f t="array" aca="1" ref="S390" ca="1">SUMPRODUCT(J390:O390,TRANSPOSE(AR$28:AR$33))+$AD$20-$AC$26</f>
        <v>-11.485965286621299</v>
      </c>
      <c r="T390" s="10">
        <f ca="1">SUMPRODUCT(J390:O390,Results!K$9:P$9)</f>
        <v>-5.9953452794774611</v>
      </c>
      <c r="U390" s="10">
        <f ca="1">SUMPRODUCT(J390:O390,Results!K$9:P$9)+$AD$20-$AC$31</f>
        <v>-5.8923288745916418</v>
      </c>
      <c r="V390" s="10">
        <f t="shared" ca="1" si="125"/>
        <v>30.181991192308448</v>
      </c>
      <c r="W390" s="10">
        <f t="shared" ca="1" si="126"/>
        <v>27.467642161996213</v>
      </c>
      <c r="X390" s="10">
        <f t="shared" ca="1" si="127"/>
        <v>27.149258570824358</v>
      </c>
      <c r="Y390" s="10">
        <f t="shared" ca="1" si="128"/>
        <v>32.373046992253322</v>
      </c>
      <c r="Z390" s="10">
        <f t="shared" ca="1" si="129"/>
        <v>9.8146101113429509</v>
      </c>
      <c r="AA390" s="10">
        <f t="shared" ca="1" si="130"/>
        <v>26.779410580223661</v>
      </c>
    </row>
    <row r="391" spans="1:27">
      <c r="A391" s="6">
        <f ca="1">LN((RAND()^(-Results!$E$4))-1)</f>
        <v>5.6977332274910664</v>
      </c>
      <c r="B391" s="6">
        <f ca="1">LN((RAND()^(-Results!$E$4))-1)</f>
        <v>-0.39316817423490918</v>
      </c>
      <c r="C391" s="6">
        <f ca="1">LN((RAND()^(-Results!$E$4))-1)</f>
        <v>-0.89322349965530889</v>
      </c>
      <c r="D391" s="6">
        <f ca="1">LN((RAND()^(-Results!$E$4))-1)</f>
        <v>10.619407922176501</v>
      </c>
      <c r="E391" s="6">
        <f ca="1">LN((RAND()^(-Results!$E$4))-1)</f>
        <v>4.3324361975194456</v>
      </c>
      <c r="F391" s="6">
        <f ca="1">LN((RAND()^(-Results!$E$4))-1)</f>
        <v>5.3184273484734241</v>
      </c>
      <c r="G391" s="6">
        <f ca="1">LN((RAND()^(-Results!$E$4))-1)</f>
        <v>3.1884568011407892</v>
      </c>
      <c r="H391" s="6">
        <f t="shared" ca="1" si="112"/>
        <v>0.73291583793419068</v>
      </c>
      <c r="I391" s="10">
        <f ca="1">SUMPRODUCT(J391:O391,Results!B$12:G$12)+Results!$E$5*H391</f>
        <v>-44.82076944013577</v>
      </c>
      <c r="J391" s="10">
        <f ca="1">SUMPRODUCT($A391:$F391,Results!$B$15:$G$15)</f>
        <v>-16.675474892848463</v>
      </c>
      <c r="K391" s="10">
        <f ca="1">SUMPRODUCT($A391:$F391,Results!$B$16:$G$16)</f>
        <v>39.227417389534665</v>
      </c>
      <c r="L391" s="10">
        <f ca="1">SUMPRODUCT($A391:$F391,Results!$B$17:$G$17)</f>
        <v>3.5351736442589159</v>
      </c>
      <c r="M391" s="10">
        <f ca="1">SUMPRODUCT($A391:$F391,Results!$B$18:$G$18)</f>
        <v>-18.976144672155673</v>
      </c>
      <c r="N391" s="10">
        <f ca="1">SUMPRODUCT($A391:$F391,Results!$B$19:$G$19)</f>
        <v>31.897823352925059</v>
      </c>
      <c r="O391" s="10">
        <f ca="1">SUMPRODUCT($A391:$F391,Results!$B$20:$G$20)</f>
        <v>38.623908633446966</v>
      </c>
      <c r="P391" s="10" cm="1">
        <f t="array" aca="1" ref="P391" ca="1">SUMPRODUCT(J391:O391,TRANSPOSE(BL$20:BL$25))+$AD$20-$BL$27</f>
        <v>-52.386288476726939</v>
      </c>
      <c r="Q391" s="10" cm="1">
        <f t="array" aca="1" ref="Q391" ca="1">SUMPRODUCT(J391:O391,TRANSPOSE(ES$20:ES$25))+$AD$20-$ES$27</f>
        <v>-52.027852445551005</v>
      </c>
      <c r="R391" s="10">
        <f ca="1">I391-Results!$E$5*H391</f>
        <v>-49.218264467740916</v>
      </c>
      <c r="S391" s="10" cm="1">
        <f t="array" aca="1" ref="S391" ca="1">SUMPRODUCT(J391:O391,TRANSPOSE(AR$28:AR$33))+$AD$20-$AC$26</f>
        <v>-60.882890928623723</v>
      </c>
      <c r="T391" s="10">
        <f ca="1">SUMPRODUCT(J391:O391,Results!K$9:P$9)</f>
        <v>-52.26133657329521</v>
      </c>
      <c r="U391" s="10">
        <f ca="1">SUMPRODUCT(J391:O391,Results!K$9:P$9)+$AD$20-$AC$31</f>
        <v>-52.158320168409389</v>
      </c>
      <c r="V391" s="10">
        <f t="shared" ca="1" si="125"/>
        <v>7.5655190365911693</v>
      </c>
      <c r="W391" s="10">
        <f t="shared" ca="1" si="126"/>
        <v>7.2070830054152353</v>
      </c>
      <c r="X391" s="10">
        <f t="shared" ca="1" si="127"/>
        <v>4.3974950276051459</v>
      </c>
      <c r="Y391" s="10">
        <f t="shared" ca="1" si="128"/>
        <v>16.062121488487954</v>
      </c>
      <c r="Z391" s="10">
        <f t="shared" ca="1" si="129"/>
        <v>-55.89324103442484</v>
      </c>
      <c r="AA391" s="10">
        <f t="shared" ca="1" si="130"/>
        <v>7.3375507282736194</v>
      </c>
    </row>
    <row r="392" spans="1:27">
      <c r="A392" s="6">
        <f ca="1">LN((RAND()^(-Results!$E$4))-1)</f>
        <v>2.2023461940442082</v>
      </c>
      <c r="B392" s="6">
        <f ca="1">LN((RAND()^(-Results!$E$4))-1)</f>
        <v>1.5748099186828814</v>
      </c>
      <c r="C392" s="6">
        <f ca="1">LN((RAND()^(-Results!$E$4))-1)</f>
        <v>7.4710230835329341</v>
      </c>
      <c r="D392" s="6">
        <f ca="1">LN((RAND()^(-Results!$E$4))-1)</f>
        <v>-1.3828839631609833</v>
      </c>
      <c r="E392" s="6">
        <f ca="1">LN((RAND()^(-Results!$E$4))-1)</f>
        <v>-0.34585102396280648</v>
      </c>
      <c r="F392" s="6">
        <f ca="1">LN((RAND()^(-Results!$E$4))-1)</f>
        <v>3.453948731557249</v>
      </c>
      <c r="G392" s="6">
        <f ca="1">LN((RAND()^(-Results!$E$4))-1)</f>
        <v>4.2899943523819823</v>
      </c>
      <c r="H392" s="6">
        <f t="shared" ca="1" si="112"/>
        <v>1.8344533891753838</v>
      </c>
      <c r="I392" s="10">
        <f ca="1">SUMPRODUCT(J392:O392,Results!B$12:G$12)+Results!$E$5*H392</f>
        <v>41.768934625258737</v>
      </c>
      <c r="J392" s="10">
        <f ca="1">SUMPRODUCT($A392:$F392,Results!$B$15:$G$15)</f>
        <v>30.303241375926902</v>
      </c>
      <c r="K392" s="10">
        <f ca="1">SUMPRODUCT($A392:$F392,Results!$B$16:$G$16)</f>
        <v>31.226293381385997</v>
      </c>
      <c r="L392" s="10">
        <f ca="1">SUMPRODUCT($A392:$F392,Results!$B$17:$G$17)</f>
        <v>3.0359775041444754</v>
      </c>
      <c r="M392" s="10">
        <f ca="1">SUMPRODUCT($A392:$F392,Results!$B$18:$G$18)</f>
        <v>7.5059956717432987</v>
      </c>
      <c r="N392" s="10">
        <f ca="1">SUMPRODUCT($A392:$F392,Results!$B$19:$G$19)</f>
        <v>-6.3797418157246861</v>
      </c>
      <c r="O392" s="10">
        <f ca="1">SUMPRODUCT($A392:$F392,Results!$B$20:$G$20)</f>
        <v>0.89227247682608501</v>
      </c>
      <c r="P392" s="10" cm="1">
        <f t="array" aca="1" ref="P392" ca="1">SUMPRODUCT(J392:O392,TRANSPOSE(BL$20:BL$25))+$AD$20-$BL$27</f>
        <v>30.463944846976744</v>
      </c>
      <c r="Q392" s="10" cm="1">
        <f t="array" aca="1" ref="Q392" ca="1">SUMPRODUCT(J392:O392,TRANSPOSE(ES$20:ES$25))+$AD$20-$ES$27</f>
        <v>31.041947810311541</v>
      </c>
      <c r="R392" s="10">
        <f ca="1">I392-Results!$E$5*H392</f>
        <v>30.762214290206433</v>
      </c>
      <c r="S392" s="10" cm="1">
        <f t="array" aca="1" ref="S392" ca="1">SUMPRODUCT(J392:O392,TRANSPOSE(AR$28:AR$33))+$AD$20-$AC$26</f>
        <v>34.702257014933046</v>
      </c>
      <c r="T392" s="10">
        <f ca="1">SUMPRODUCT(J392:O392,Results!K$9:P$9)</f>
        <v>31.69876786233305</v>
      </c>
      <c r="U392" s="10">
        <f ca="1">SUMPRODUCT(J392:O392,Results!K$9:P$9)+$AD$20-$AC$31</f>
        <v>31.801784267218871</v>
      </c>
      <c r="V392" s="10">
        <f t="shared" ca="1" si="125"/>
        <v>11.304989778281993</v>
      </c>
      <c r="W392" s="10">
        <f t="shared" ca="1" si="126"/>
        <v>10.726986814947196</v>
      </c>
      <c r="X392" s="10">
        <f t="shared" ca="1" si="127"/>
        <v>11.006720335052304</v>
      </c>
      <c r="Y392" s="10">
        <f t="shared" ca="1" si="128"/>
        <v>7.0666776103256908</v>
      </c>
      <c r="Z392" s="10">
        <f t="shared" ca="1" si="129"/>
        <v>30.696463030969667</v>
      </c>
      <c r="AA392" s="10">
        <f t="shared" ca="1" si="130"/>
        <v>9.9671503580398664</v>
      </c>
    </row>
    <row r="393" spans="1:27">
      <c r="A393" s="6">
        <f ca="1">LN((RAND()^(-Results!$E$4))-1)</f>
        <v>5.9849571985485905</v>
      </c>
      <c r="B393" s="6">
        <f ca="1">LN((RAND()^(-Results!$E$4))-1)</f>
        <v>2.230068500488315</v>
      </c>
      <c r="C393" s="6">
        <f ca="1">LN((RAND()^(-Results!$E$4))-1)</f>
        <v>1.0514266871666313</v>
      </c>
      <c r="D393" s="6">
        <f ca="1">LN((RAND()^(-Results!$E$4))-1)</f>
        <v>5.3551503769809159</v>
      </c>
      <c r="E393" s="6">
        <f ca="1">LN((RAND()^(-Results!$E$4))-1)</f>
        <v>1.8384352230003302</v>
      </c>
      <c r="F393" s="6">
        <f ca="1">LN((RAND()^(-Results!$E$4))-1)</f>
        <v>1.7764785093443187</v>
      </c>
      <c r="G393" s="6">
        <f ca="1">LN((RAND()^(-Results!$E$4))-1)</f>
        <v>0.99369147691484694</v>
      </c>
      <c r="H393" s="6">
        <f t="shared" ca="1" si="112"/>
        <v>-1.4618494862917517</v>
      </c>
      <c r="I393" s="10">
        <f ca="1">SUMPRODUCT(J393:O393,Results!B$12:G$12)+Results!$E$5*H393</f>
        <v>2.7727750325585365</v>
      </c>
      <c r="J393" s="10">
        <f ca="1">SUMPRODUCT($A393:$F393,Results!$B$15:$G$15)</f>
        <v>8.4270654313738174</v>
      </c>
      <c r="K393" s="10">
        <f ca="1">SUMPRODUCT($A393:$F393,Results!$B$16:$G$16)</f>
        <v>24.381704732535155</v>
      </c>
      <c r="L393" s="10">
        <f ca="1">SUMPRODUCT($A393:$F393,Results!$B$17:$G$17)</f>
        <v>11.97518674817694</v>
      </c>
      <c r="M393" s="10">
        <f ca="1">SUMPRODUCT($A393:$F393,Results!$B$18:$G$18)</f>
        <v>-6.9666378154475908</v>
      </c>
      <c r="N393" s="10">
        <f ca="1">SUMPRODUCT($A393:$F393,Results!$B$19:$G$19)</f>
        <v>6.7485392328146059</v>
      </c>
      <c r="O393" s="10">
        <f ca="1">SUMPRODUCT($A393:$F393,Results!$B$20:$G$20)</f>
        <v>15.672693023621497</v>
      </c>
      <c r="P393" s="10" cm="1">
        <f t="array" aca="1" ref="P393" ca="1">SUMPRODUCT(J393:O393,TRANSPOSE(BL$20:BL$25))+$AD$20-$BL$27</f>
        <v>8.4355738794399002</v>
      </c>
      <c r="Q393" s="10" cm="1">
        <f t="array" aca="1" ref="Q393" ca="1">SUMPRODUCT(J393:O393,TRANSPOSE(ES$20:ES$25))+$AD$20-$ES$27</f>
        <v>10.544200999439568</v>
      </c>
      <c r="R393" s="10">
        <f ca="1">I393-Results!$E$5*H393</f>
        <v>11.543871950309047</v>
      </c>
      <c r="S393" s="10" cm="1">
        <f t="array" aca="1" ref="S393" ca="1">SUMPRODUCT(J393:O393,TRANSPOSE(AR$28:AR$33))+$AD$20-$AC$26</f>
        <v>-0.2018479816024854</v>
      </c>
      <c r="T393" s="10">
        <f ca="1">SUMPRODUCT(J393:O393,Results!K$9:P$9)</f>
        <v>10.720581525949328</v>
      </c>
      <c r="U393" s="10">
        <f ca="1">SUMPRODUCT(J393:O393,Results!K$9:P$9)+$AD$20-$AC$31</f>
        <v>10.823597930835147</v>
      </c>
      <c r="V393" s="10">
        <f t="shared" ca="1" si="125"/>
        <v>-5.6627988468813637</v>
      </c>
      <c r="W393" s="10">
        <f t="shared" ca="1" si="126"/>
        <v>-7.771425966881031</v>
      </c>
      <c r="X393" s="10">
        <f t="shared" ca="1" si="127"/>
        <v>-8.7710969177505103</v>
      </c>
      <c r="Y393" s="10">
        <f t="shared" ca="1" si="128"/>
        <v>2.9746230141610219</v>
      </c>
      <c r="Z393" s="10">
        <f t="shared" ca="1" si="129"/>
        <v>-8.2996965617305332</v>
      </c>
      <c r="AA393" s="10">
        <f t="shared" ca="1" si="130"/>
        <v>-8.0508228982766106</v>
      </c>
    </row>
    <row r="394" spans="1:27">
      <c r="A394" s="6">
        <f ca="1">LN((RAND()^(-Results!$E$4))-1)</f>
        <v>0.20802211114974326</v>
      </c>
      <c r="B394" s="6">
        <f ca="1">LN((RAND()^(-Results!$E$4))-1)</f>
        <v>8.036723371183955</v>
      </c>
      <c r="C394" s="6">
        <f ca="1">LN((RAND()^(-Results!$E$4))-1)</f>
        <v>2.0710698997301185</v>
      </c>
      <c r="D394" s="6">
        <f ca="1">LN((RAND()^(-Results!$E$4))-1)</f>
        <v>2.9913091889083567</v>
      </c>
      <c r="E394" s="6">
        <f ca="1">LN((RAND()^(-Results!$E$4))-1)</f>
        <v>8.6051683865268451</v>
      </c>
      <c r="F394" s="6">
        <f ca="1">LN((RAND()^(-Results!$E$4))-1)</f>
        <v>0.39379034132669855</v>
      </c>
      <c r="G394" s="6">
        <f ca="1">LN((RAND()^(-Results!$E$4))-1)</f>
        <v>7.0242158214489328</v>
      </c>
      <c r="H394" s="6">
        <f t="shared" ca="1" si="112"/>
        <v>4.5686748582423338</v>
      </c>
      <c r="I394" s="10">
        <f ca="1">SUMPRODUCT(J394:O394,Results!B$12:G$12)+Results!$E$5*H394</f>
        <v>58.42708924870783</v>
      </c>
      <c r="J394" s="10">
        <f ca="1">SUMPRODUCT($A394:$F394,Results!$B$15:$G$15)</f>
        <v>13.996956437458667</v>
      </c>
      <c r="K394" s="10">
        <f ca="1">SUMPRODUCT($A394:$F394,Results!$B$16:$G$16)</f>
        <v>6.6050068165903451</v>
      </c>
      <c r="L394" s="10">
        <f ca="1">SUMPRODUCT($A394:$F394,Results!$B$17:$G$17)</f>
        <v>12.027464210560392</v>
      </c>
      <c r="M394" s="10">
        <f ca="1">SUMPRODUCT($A394:$F394,Results!$B$18:$G$18)</f>
        <v>9.1421177292086639</v>
      </c>
      <c r="N394" s="10">
        <f ca="1">SUMPRODUCT($A394:$F394,Results!$B$19:$G$19)</f>
        <v>-14.360469968786228</v>
      </c>
      <c r="O394" s="10">
        <f ca="1">SUMPRODUCT($A394:$F394,Results!$B$20:$G$20)</f>
        <v>-4.1909565533308566</v>
      </c>
      <c r="P394" s="10" cm="1">
        <f t="array" aca="1" ref="P394" ca="1">SUMPRODUCT(J394:O394,TRANSPOSE(BL$20:BL$25))+$AD$20-$BL$27</f>
        <v>35.909226554695692</v>
      </c>
      <c r="Q394" s="10" cm="1">
        <f t="array" aca="1" ref="Q394" ca="1">SUMPRODUCT(J394:O394,TRANSPOSE(ES$20:ES$25))+$AD$20-$ES$27</f>
        <v>33.726601819093858</v>
      </c>
      <c r="R394" s="10">
        <f ca="1">I394-Results!$E$5*H394</f>
        <v>31.015040099253827</v>
      </c>
      <c r="S394" s="10" cm="1">
        <f t="array" aca="1" ref="S394" ca="1">SUMPRODUCT(J394:O394,TRANSPOSE(AR$28:AR$33))+$AD$20-$AC$26</f>
        <v>40.075148280343363</v>
      </c>
      <c r="T394" s="10">
        <f ca="1">SUMPRODUCT(J394:O394,Results!K$9:P$9)</f>
        <v>32.066525367853899</v>
      </c>
      <c r="U394" s="10">
        <f ca="1">SUMPRODUCT(J394:O394,Results!K$9:P$9)+$AD$20-$AC$31</f>
        <v>32.16954177273972</v>
      </c>
      <c r="V394" s="10">
        <f t="shared" ca="1" si="125"/>
        <v>22.517862694012138</v>
      </c>
      <c r="W394" s="10">
        <f t="shared" ca="1" si="126"/>
        <v>24.700487429613972</v>
      </c>
      <c r="X394" s="10">
        <f t="shared" ca="1" si="127"/>
        <v>27.412049149454003</v>
      </c>
      <c r="Y394" s="10">
        <f t="shared" ca="1" si="128"/>
        <v>18.351940968364467</v>
      </c>
      <c r="Z394" s="10">
        <f t="shared" ca="1" si="129"/>
        <v>47.35461765441876</v>
      </c>
      <c r="AA394" s="10">
        <f t="shared" ca="1" si="130"/>
        <v>26.25754747596811</v>
      </c>
    </row>
    <row r="395" spans="1:27">
      <c r="A395" s="6">
        <f ca="1">LN((RAND()^(-Results!$E$4))-1)</f>
        <v>1.2967189750408734</v>
      </c>
      <c r="B395" s="6">
        <f ca="1">LN((RAND()^(-Results!$E$4))-1)</f>
        <v>6.3189867377202322</v>
      </c>
      <c r="C395" s="6">
        <f ca="1">LN((RAND()^(-Results!$E$4))-1)</f>
        <v>1.4552301112156147</v>
      </c>
      <c r="D395" s="6">
        <f ca="1">LN((RAND()^(-Results!$E$4))-1)</f>
        <v>4.8584795947423407</v>
      </c>
      <c r="E395" s="6">
        <f ca="1">LN((RAND()^(-Results!$E$4))-1)</f>
        <v>-0.51975284184031112</v>
      </c>
      <c r="F395" s="6">
        <f ca="1">LN((RAND()^(-Results!$E$4))-1)</f>
        <v>-0.14664719027342799</v>
      </c>
      <c r="G395" s="6">
        <f ca="1">LN((RAND()^(-Results!$E$4))-1)</f>
        <v>1.7983963933131162</v>
      </c>
      <c r="H395" s="6">
        <f t="shared" ca="1" si="112"/>
        <v>-0.65714456989348236</v>
      </c>
      <c r="I395" s="10">
        <f ca="1">SUMPRODUCT(J395:O395,Results!B$12:G$12)+Results!$E$5*H395</f>
        <v>24.79040363170197</v>
      </c>
      <c r="J395" s="10">
        <f ca="1">SUMPRODUCT($A395:$F395,Results!$B$15:$G$15)</f>
        <v>14.945250556829606</v>
      </c>
      <c r="K395" s="10">
        <f ca="1">SUMPRODUCT($A395:$F395,Results!$B$16:$G$16)</f>
        <v>-10.019591998187799</v>
      </c>
      <c r="L395" s="10">
        <f ca="1">SUMPRODUCT($A395:$F395,Results!$B$17:$G$17)</f>
        <v>16.778239574974709</v>
      </c>
      <c r="M395" s="10">
        <f ca="1">SUMPRODUCT($A395:$F395,Results!$B$18:$G$18)</f>
        <v>-0.77245961676083785</v>
      </c>
      <c r="N395" s="10">
        <f ca="1">SUMPRODUCT($A395:$F395,Results!$B$19:$G$19)</f>
        <v>-25.253356819494023</v>
      </c>
      <c r="O395" s="10">
        <f ca="1">SUMPRODUCT($A395:$F395,Results!$B$20:$G$20)</f>
        <v>13.625365744725229</v>
      </c>
      <c r="P395" s="10" cm="1">
        <f t="array" aca="1" ref="P395" ca="1">SUMPRODUCT(J395:O395,TRANSPOSE(BL$20:BL$25))+$AD$20-$BL$27</f>
        <v>28.720948161588318</v>
      </c>
      <c r="Q395" s="10" cm="1">
        <f t="array" aca="1" ref="Q395" ca="1">SUMPRODUCT(J395:O395,TRANSPOSE(ES$20:ES$25))+$AD$20-$ES$27</f>
        <v>28.891218075703605</v>
      </c>
      <c r="R395" s="10">
        <f ca="1">I395-Results!$E$5*H395</f>
        <v>28.733271051062864</v>
      </c>
      <c r="S395" s="10" cm="1">
        <f t="array" aca="1" ref="S395" ca="1">SUMPRODUCT(J395:O395,TRANSPOSE(AR$28:AR$33))+$AD$20-$AC$26</f>
        <v>30.710327826320352</v>
      </c>
      <c r="T395" s="10">
        <f ca="1">SUMPRODUCT(J395:O395,Results!K$9:P$9)</f>
        <v>28.794983582570289</v>
      </c>
      <c r="U395" s="10">
        <f ca="1">SUMPRODUCT(J395:O395,Results!K$9:P$9)+$AD$20-$AC$31</f>
        <v>28.89799998745611</v>
      </c>
      <c r="V395" s="10">
        <f t="shared" ca="1" si="125"/>
        <v>-3.9305445298863475</v>
      </c>
      <c r="W395" s="10">
        <f t="shared" ca="1" si="126"/>
        <v>-4.1008144440016352</v>
      </c>
      <c r="X395" s="10">
        <f t="shared" ca="1" si="127"/>
        <v>-3.9428674193608941</v>
      </c>
      <c r="Y395" s="10">
        <f t="shared" ca="1" si="128"/>
        <v>-5.9199241946183818</v>
      </c>
      <c r="Z395" s="10">
        <f t="shared" ca="1" si="129"/>
        <v>13.717932037412901</v>
      </c>
      <c r="AA395" s="10">
        <f t="shared" ca="1" si="130"/>
        <v>-4.1075963557541399</v>
      </c>
    </row>
    <row r="396" spans="1:27">
      <c r="A396" s="6">
        <f ca="1">LN((RAND()^(-Results!$E$4))-1)</f>
        <v>2.1623555162927968</v>
      </c>
      <c r="B396" s="6">
        <f ca="1">LN((RAND()^(-Results!$E$4))-1)</f>
        <v>1.197104086350874</v>
      </c>
      <c r="C396" s="6">
        <f ca="1">LN((RAND()^(-Results!$E$4))-1)</f>
        <v>1.7732709679435337</v>
      </c>
      <c r="D396" s="6">
        <f ca="1">LN((RAND()^(-Results!$E$4))-1)</f>
        <v>4.9774035834788259</v>
      </c>
      <c r="E396" s="6">
        <f ca="1">LN((RAND()^(-Results!$E$4))-1)</f>
        <v>-2.6872681656082338</v>
      </c>
      <c r="F396" s="6">
        <f ca="1">LN((RAND()^(-Results!$E$4))-1)</f>
        <v>3.320856491819923</v>
      </c>
      <c r="G396" s="6">
        <f ca="1">LN((RAND()^(-Results!$E$4))-1)</f>
        <v>0.34377909757890457</v>
      </c>
      <c r="H396" s="6">
        <f t="shared" ca="1" si="112"/>
        <v>-2.111761865627694</v>
      </c>
      <c r="I396" s="10">
        <f ca="1">SUMPRODUCT(J396:O396,Results!B$12:G$12)+Results!$E$5*H396</f>
        <v>-21.033012119339485</v>
      </c>
      <c r="J396" s="10">
        <f ca="1">SUMPRODUCT($A396:$F396,Results!$B$15:$G$15)</f>
        <v>5.0847132562453181</v>
      </c>
      <c r="K396" s="10">
        <f ca="1">SUMPRODUCT($A396:$F396,Results!$B$16:$G$16)</f>
        <v>12.56585149348113</v>
      </c>
      <c r="L396" s="10">
        <f ca="1">SUMPRODUCT($A396:$F396,Results!$B$17:$G$17)</f>
        <v>5.6703448300499089</v>
      </c>
      <c r="M396" s="10">
        <f ca="1">SUMPRODUCT($A396:$F396,Results!$B$18:$G$18)</f>
        <v>-8.084308914277722</v>
      </c>
      <c r="N396" s="10">
        <f ca="1">SUMPRODUCT($A396:$F396,Results!$B$19:$G$19)</f>
        <v>-3.2083930242807006</v>
      </c>
      <c r="O396" s="10">
        <f ca="1">SUMPRODUCT($A396:$F396,Results!$B$20:$G$20)</f>
        <v>24.494342810550911</v>
      </c>
      <c r="P396" s="10" cm="1">
        <f t="array" aca="1" ref="P396" ca="1">SUMPRODUCT(J396:O396,TRANSPOSE(BL$20:BL$25))+$AD$20-$BL$27</f>
        <v>-10.735424997138026</v>
      </c>
      <c r="Q396" s="10" cm="1">
        <f t="array" aca="1" ref="Q396" ca="1">SUMPRODUCT(J396:O396,TRANSPOSE(ES$20:ES$25))+$AD$20-$ES$27</f>
        <v>-10.336305306606675</v>
      </c>
      <c r="R396" s="10">
        <f ca="1">I396-Results!$E$5*H396</f>
        <v>-8.3624409255733205</v>
      </c>
      <c r="S396" s="10" cm="1">
        <f t="array" aca="1" ref="S396" ca="1">SUMPRODUCT(J396:O396,TRANSPOSE(AR$28:AR$33))+$AD$20-$AC$26</f>
        <v>-9.816900313924581</v>
      </c>
      <c r="T396" s="10">
        <f ca="1">SUMPRODUCT(J396:O396,Results!K$9:P$9)</f>
        <v>-9.6370361422857087</v>
      </c>
      <c r="U396" s="10">
        <f ca="1">SUMPRODUCT(J396:O396,Results!K$9:P$9)+$AD$20-$AC$31</f>
        <v>-9.5340197373998894</v>
      </c>
      <c r="V396" s="10">
        <f t="shared" ca="1" si="125"/>
        <v>-10.29758712220146</v>
      </c>
      <c r="W396" s="10">
        <f t="shared" ca="1" si="126"/>
        <v>-10.69670681273281</v>
      </c>
      <c r="X396" s="10">
        <f t="shared" ca="1" si="127"/>
        <v>-12.670571193766165</v>
      </c>
      <c r="Y396" s="10">
        <f t="shared" ca="1" si="128"/>
        <v>-11.216111805414904</v>
      </c>
      <c r="Z396" s="10">
        <f t="shared" ca="1" si="129"/>
        <v>-32.105483713628558</v>
      </c>
      <c r="AA396" s="10">
        <f t="shared" ca="1" si="130"/>
        <v>-11.498992381939596</v>
      </c>
    </row>
    <row r="397" spans="1:27">
      <c r="A397" s="6">
        <f ca="1">LN((RAND()^(-Results!$E$4))-1)</f>
        <v>0.68554707856545938</v>
      </c>
      <c r="B397" s="6">
        <f ca="1">LN((RAND()^(-Results!$E$4))-1)</f>
        <v>0.92086876977746834</v>
      </c>
      <c r="C397" s="6">
        <f ca="1">LN((RAND()^(-Results!$E$4))-1)</f>
        <v>-5.341653323437515</v>
      </c>
      <c r="D397" s="6">
        <f ca="1">LN((RAND()^(-Results!$E$4))-1)</f>
        <v>0.83633774792882576</v>
      </c>
      <c r="E397" s="6">
        <f ca="1">LN((RAND()^(-Results!$E$4))-1)</f>
        <v>-2.4912322150504584</v>
      </c>
      <c r="F397" s="6">
        <f ca="1">LN((RAND()^(-Results!$E$4))-1)</f>
        <v>4.5382899379998558E-2</v>
      </c>
      <c r="G397" s="6">
        <f ca="1">LN((RAND()^(-Results!$E$4))-1)</f>
        <v>1.3098178490999726</v>
      </c>
      <c r="H397" s="6">
        <f t="shared" ca="1" si="112"/>
        <v>-1.145723114106626</v>
      </c>
      <c r="I397" s="10">
        <f ca="1">SUMPRODUCT(J397:O397,Results!B$12:G$12)+Results!$E$5*H397</f>
        <v>-7.303874791320645</v>
      </c>
      <c r="J397" s="10">
        <f ca="1">SUMPRODUCT($A397:$F397,Results!$B$15:$G$15)</f>
        <v>-8.4550202145399922</v>
      </c>
      <c r="K397" s="10">
        <f ca="1">SUMPRODUCT($A397:$F397,Results!$B$16:$G$16)</f>
        <v>-7.9722109449050551</v>
      </c>
      <c r="L397" s="10">
        <f ca="1">SUMPRODUCT($A397:$F397,Results!$B$17:$G$17)</f>
        <v>2.841058648235478</v>
      </c>
      <c r="M397" s="10">
        <f ca="1">SUMPRODUCT($A397:$F397,Results!$B$18:$G$18)</f>
        <v>-4.952824070394886</v>
      </c>
      <c r="N397" s="10">
        <f ca="1">SUMPRODUCT($A397:$F397,Results!$B$19:$G$19)</f>
        <v>-6.809079807329641</v>
      </c>
      <c r="O397" s="10">
        <f ca="1">SUMPRODUCT($A397:$F397,Results!$B$20:$G$20)</f>
        <v>-1.039552392605372</v>
      </c>
      <c r="P397" s="10" cm="1">
        <f t="array" aca="1" ref="P397" ca="1">SUMPRODUCT(J397:O397,TRANSPOSE(BL$20:BL$25))+$AD$20-$BL$27</f>
        <v>-1.8462182415337054</v>
      </c>
      <c r="Q397" s="10" cm="1">
        <f t="array" aca="1" ref="Q397" ca="1">SUMPRODUCT(J397:O397,TRANSPOSE(ES$20:ES$25))+$AD$20-$ES$27</f>
        <v>-1.6461646158376073</v>
      </c>
      <c r="R397" s="10">
        <f ca="1">I397-Results!$E$5*H397</f>
        <v>-0.42953610668088871</v>
      </c>
      <c r="S397" s="10" cm="1">
        <f t="array" aca="1" ref="S397" ca="1">SUMPRODUCT(J397:O397,TRANSPOSE(AR$28:AR$33))+$AD$20-$AC$26</f>
        <v>-4.5461534047992265</v>
      </c>
      <c r="T397" s="10">
        <f ca="1">SUMPRODUCT(J397:O397,Results!K$9:P$9)</f>
        <v>-1.2203891390334392</v>
      </c>
      <c r="U397" s="10">
        <f ca="1">SUMPRODUCT(J397:O397,Results!K$9:P$9)+$AD$20-$AC$31</f>
        <v>-1.1173727341476205</v>
      </c>
      <c r="V397" s="10">
        <f t="shared" ca="1" si="125"/>
        <v>-5.4576565497869396</v>
      </c>
      <c r="W397" s="10">
        <f t="shared" ca="1" si="126"/>
        <v>-5.6577101754830377</v>
      </c>
      <c r="X397" s="10">
        <f t="shared" ca="1" si="127"/>
        <v>-6.8743386846397563</v>
      </c>
      <c r="Y397" s="10">
        <f t="shared" ca="1" si="128"/>
        <v>-2.7577213865214185</v>
      </c>
      <c r="Z397" s="10">
        <f t="shared" ca="1" si="129"/>
        <v>-18.376346385609715</v>
      </c>
      <c r="AA397" s="10">
        <f t="shared" ca="1" si="130"/>
        <v>-6.1865020571730245</v>
      </c>
    </row>
    <row r="398" spans="1:27">
      <c r="A398" s="6">
        <f ca="1">LN((RAND()^(-Results!$E$4))-1)</f>
        <v>0.59468396800640511</v>
      </c>
      <c r="B398" s="6">
        <f ca="1">LN((RAND()^(-Results!$E$4))-1)</f>
        <v>1.4507556078816968</v>
      </c>
      <c r="C398" s="6">
        <f ca="1">LN((RAND()^(-Results!$E$4))-1)</f>
        <v>4.0739871412022231</v>
      </c>
      <c r="D398" s="6">
        <f ca="1">LN((RAND()^(-Results!$E$4))-1)</f>
        <v>5.3817633574619252</v>
      </c>
      <c r="E398" s="6">
        <f ca="1">LN((RAND()^(-Results!$E$4))-1)</f>
        <v>4.9468330178257718</v>
      </c>
      <c r="F398" s="6">
        <f ca="1">LN((RAND()^(-Results!$E$4))-1)</f>
        <v>4.8857439365371658</v>
      </c>
      <c r="G398" s="6">
        <f ca="1">LN((RAND()^(-Results!$E$4))-1)</f>
        <v>2.8828773066450055</v>
      </c>
      <c r="H398" s="6">
        <f t="shared" ca="1" si="112"/>
        <v>0.42733634343840698</v>
      </c>
      <c r="I398" s="10">
        <f ca="1">SUMPRODUCT(J398:O398,Results!B$12:G$12)+Results!$E$5*H398</f>
        <v>-24.363109429518609</v>
      </c>
      <c r="J398" s="10">
        <f ca="1">SUMPRODUCT($A398:$F398,Results!$B$15:$G$15)</f>
        <v>0.35581280610012411</v>
      </c>
      <c r="K398" s="10">
        <f ca="1">SUMPRODUCT($A398:$F398,Results!$B$16:$G$16)</f>
        <v>29.370402076052873</v>
      </c>
      <c r="L398" s="10">
        <f ca="1">SUMPRODUCT($A398:$F398,Results!$B$17:$G$17)</f>
        <v>-1.0831230187282541</v>
      </c>
      <c r="M398" s="10">
        <f ca="1">SUMPRODUCT($A398:$F398,Results!$B$18:$G$18)</f>
        <v>-3.2272568637963914</v>
      </c>
      <c r="N398" s="10">
        <f ca="1">SUMPRODUCT($A398:$F398,Results!$B$19:$G$19)</f>
        <v>12.410237153357418</v>
      </c>
      <c r="O398" s="10">
        <f ca="1">SUMPRODUCT($A398:$F398,Results!$B$20:$G$20)</f>
        <v>22.278088984345501</v>
      </c>
      <c r="P398" s="10" cm="1">
        <f t="array" aca="1" ref="P398" ca="1">SUMPRODUCT(J398:O398,TRANSPOSE(BL$20:BL$25))+$AD$20-$BL$27</f>
        <v>-25.346401912406009</v>
      </c>
      <c r="Q398" s="10" cm="1">
        <f t="array" aca="1" ref="Q398" ca="1">SUMPRODUCT(J398:O398,TRANSPOSE(ES$20:ES$25))+$AD$20-$ES$27</f>
        <v>-27.345070768052526</v>
      </c>
      <c r="R398" s="10">
        <f ca="1">I398-Results!$E$5*H398</f>
        <v>-26.927127490149051</v>
      </c>
      <c r="S398" s="10" cm="1">
        <f t="array" aca="1" ref="S398" ca="1">SUMPRODUCT(J398:O398,TRANSPOSE(AR$28:AR$33))+$AD$20-$AC$26</f>
        <v>-20.121747952145128</v>
      </c>
      <c r="T398" s="10">
        <f ca="1">SUMPRODUCT(J398:O398,Results!K$9:P$9)</f>
        <v>-27.939760466270339</v>
      </c>
      <c r="U398" s="10">
        <f ca="1">SUMPRODUCT(J398:O398,Results!K$9:P$9)+$AD$20-$AC$31</f>
        <v>-27.836744061384522</v>
      </c>
      <c r="V398" s="10">
        <f t="shared" ca="1" si="125"/>
        <v>0.9832924828873999</v>
      </c>
      <c r="W398" s="10">
        <f t="shared" ca="1" si="126"/>
        <v>2.9819613385339174</v>
      </c>
      <c r="X398" s="10">
        <f t="shared" ca="1" si="127"/>
        <v>2.5640180606304419</v>
      </c>
      <c r="Y398" s="10">
        <f t="shared" ca="1" si="128"/>
        <v>-4.2413614773734807</v>
      </c>
      <c r="Z398" s="10">
        <f t="shared" ca="1" si="129"/>
        <v>-35.435581023807678</v>
      </c>
      <c r="AA398" s="10">
        <f t="shared" ca="1" si="130"/>
        <v>3.473634631865913</v>
      </c>
    </row>
    <row r="399" spans="1:27">
      <c r="A399" s="6">
        <f ca="1">LN((RAND()^(-Results!$E$4))-1)</f>
        <v>-6.0186249553441602</v>
      </c>
      <c r="B399" s="6">
        <f ca="1">LN((RAND()^(-Results!$E$4))-1)</f>
        <v>4.5438145842074062</v>
      </c>
      <c r="C399" s="6">
        <f ca="1">LN((RAND()^(-Results!$E$4))-1)</f>
        <v>15.977411846797168</v>
      </c>
      <c r="D399" s="6">
        <f ca="1">LN((RAND()^(-Results!$E$4))-1)</f>
        <v>-1.5885961501596928</v>
      </c>
      <c r="E399" s="6">
        <f ca="1">LN((RAND()^(-Results!$E$4))-1)</f>
        <v>-3.3465968963796472E-2</v>
      </c>
      <c r="F399" s="6">
        <f ca="1">LN((RAND()^(-Results!$E$4))-1)</f>
        <v>-7.0588642559525407</v>
      </c>
      <c r="G399" s="6">
        <f ca="1">LN((RAND()^(-Results!$E$4))-1)</f>
        <v>2.2657467065052561</v>
      </c>
      <c r="H399" s="6">
        <f t="shared" ca="1" si="112"/>
        <v>-0.18979425670134242</v>
      </c>
      <c r="I399" s="10">
        <f ca="1">SUMPRODUCT(J399:O399,Results!B$12:G$12)+Results!$E$5*H399</f>
        <v>55.993276500245869</v>
      </c>
      <c r="J399" s="10">
        <f ca="1">SUMPRODUCT($A399:$F399,Results!$B$15:$G$15)</f>
        <v>43.169561767603071</v>
      </c>
      <c r="K399" s="10">
        <f ca="1">SUMPRODUCT($A399:$F399,Results!$B$16:$G$16)</f>
        <v>-48.675004168465151</v>
      </c>
      <c r="L399" s="10">
        <f ca="1">SUMPRODUCT($A399:$F399,Results!$B$17:$G$17)</f>
        <v>12.633510082734137</v>
      </c>
      <c r="M399" s="10">
        <f ca="1">SUMPRODUCT($A399:$F399,Results!$B$18:$G$18)</f>
        <v>19.84006690225646</v>
      </c>
      <c r="N399" s="10">
        <f ca="1">SUMPRODUCT($A399:$F399,Results!$B$19:$G$19)</f>
        <v>-39.94812338168132</v>
      </c>
      <c r="O399" s="10">
        <f ca="1">SUMPRODUCT($A399:$F399,Results!$B$20:$G$20)</f>
        <v>4.5205706450925396</v>
      </c>
      <c r="P399" s="10" cm="1">
        <f t="array" aca="1" ref="P399" ca="1">SUMPRODUCT(J399:O399,TRANSPOSE(BL$20:BL$25))+$AD$20-$BL$27</f>
        <v>60.666140792280586</v>
      </c>
      <c r="Q399" s="10" cm="1">
        <f t="array" aca="1" ref="Q399" ca="1">SUMPRODUCT(J399:O399,TRANSPOSE(ES$20:ES$25))+$AD$20-$ES$27</f>
        <v>61.420998789113156</v>
      </c>
      <c r="R399" s="10">
        <f ca="1">I399-Results!$E$5*H399</f>
        <v>57.132042040453925</v>
      </c>
      <c r="S399" s="10" cm="1">
        <f t="array" aca="1" ref="S399" ca="1">SUMPRODUCT(J399:O399,TRANSPOSE(AR$28:AR$33))+$AD$20-$AC$26</f>
        <v>79.450802199699083</v>
      </c>
      <c r="T399" s="10">
        <f ca="1">SUMPRODUCT(J399:O399,Results!K$9:P$9)</f>
        <v>61.069084366920819</v>
      </c>
      <c r="U399" s="10">
        <f ca="1">SUMPRODUCT(J399:O399,Results!K$9:P$9)+$AD$20-$AC$31</f>
        <v>61.17210077180664</v>
      </c>
      <c r="V399" s="10">
        <f t="shared" ca="1" si="125"/>
        <v>-4.672864292034717</v>
      </c>
      <c r="W399" s="10">
        <f t="shared" ca="1" si="126"/>
        <v>-5.4277222888672867</v>
      </c>
      <c r="X399" s="10">
        <f t="shared" ca="1" si="127"/>
        <v>-1.1387655402080554</v>
      </c>
      <c r="Y399" s="10">
        <f t="shared" ca="1" si="128"/>
        <v>-23.457525699453214</v>
      </c>
      <c r="Z399" s="10">
        <f t="shared" ca="1" si="129"/>
        <v>44.9208049059568</v>
      </c>
      <c r="AA399" s="10">
        <f t="shared" ca="1" si="130"/>
        <v>-5.1788242715607709</v>
      </c>
    </row>
    <row r="400" spans="1:27">
      <c r="A400" s="6">
        <f ca="1">LN((RAND()^(-Results!$E$4))-1)</f>
        <v>2.4343437857788937</v>
      </c>
      <c r="B400" s="6">
        <f ca="1">LN((RAND()^(-Results!$E$4))-1)</f>
        <v>1.8583442017807794</v>
      </c>
      <c r="C400" s="6">
        <f ca="1">LN((RAND()^(-Results!$E$4))-1)</f>
        <v>-6.0898784523587164</v>
      </c>
      <c r="D400" s="6">
        <f ca="1">LN((RAND()^(-Results!$E$4))-1)</f>
        <v>9.8311677818211081</v>
      </c>
      <c r="E400" s="6">
        <f ca="1">LN((RAND()^(-Results!$E$4))-1)</f>
        <v>2.9299923125779821</v>
      </c>
      <c r="F400" s="6">
        <f ca="1">LN((RAND()^(-Results!$E$4))-1)</f>
        <v>4.362852105552097</v>
      </c>
      <c r="G400" s="6">
        <f ca="1">LN((RAND()^(-Results!$E$4))-1)</f>
        <v>2.029145985602435</v>
      </c>
      <c r="H400" s="6">
        <f t="shared" ca="1" si="112"/>
        <v>-0.42639497760416356</v>
      </c>
      <c r="I400" s="10">
        <f ca="1">SUMPRODUCT(J400:O400,Results!B$12:G$12)+Results!$E$5*H400</f>
        <v>-52.413855026327042</v>
      </c>
      <c r="J400" s="10">
        <f ca="1">SUMPRODUCT($A400:$F400,Results!$B$15:$G$15)</f>
        <v>-26.660709386751112</v>
      </c>
      <c r="K400" s="10">
        <f ca="1">SUMPRODUCT($A400:$F400,Results!$B$16:$G$16)</f>
        <v>14.89001242715818</v>
      </c>
      <c r="L400" s="10">
        <f ca="1">SUMPRODUCT($A400:$F400,Results!$B$17:$G$17)</f>
        <v>3.4243874073976164</v>
      </c>
      <c r="M400" s="10">
        <f ca="1">SUMPRODUCT($A400:$F400,Results!$B$18:$G$18)</f>
        <v>-17.827076286110479</v>
      </c>
      <c r="N400" s="10">
        <f ca="1">SUMPRODUCT($A400:$F400,Results!$B$19:$G$19)</f>
        <v>14.600486581640205</v>
      </c>
      <c r="O400" s="10">
        <f ca="1">SUMPRODUCT($A400:$F400,Results!$B$20:$G$20)</f>
        <v>30.33987966221466</v>
      </c>
      <c r="P400" s="10" cm="1">
        <f t="array" aca="1" ref="P400" ca="1">SUMPRODUCT(J400:O400,TRANSPOSE(BL$20:BL$25))+$AD$20-$BL$27</f>
        <v>-50.797244334013939</v>
      </c>
      <c r="Q400" s="10" cm="1">
        <f t="array" aca="1" ref="Q400" ca="1">SUMPRODUCT(J400:O400,TRANSPOSE(ES$20:ES$25))+$AD$20-$ES$27</f>
        <v>-52.450902637433799</v>
      </c>
      <c r="R400" s="10">
        <f ca="1">I400-Results!$E$5*H400</f>
        <v>-49.855485160702059</v>
      </c>
      <c r="S400" s="10" cm="1">
        <f t="array" aca="1" ref="S400" ca="1">SUMPRODUCT(J400:O400,TRANSPOSE(AR$28:AR$33))+$AD$20-$AC$26</f>
        <v>-55.044803625427726</v>
      </c>
      <c r="T400" s="10">
        <f ca="1">SUMPRODUCT(J400:O400,Results!K$9:P$9)</f>
        <v>-52.98823133276089</v>
      </c>
      <c r="U400" s="10">
        <f ca="1">SUMPRODUCT(J400:O400,Results!K$9:P$9)+$AD$20-$AC$31</f>
        <v>-52.885214927875069</v>
      </c>
      <c r="V400" s="10">
        <f t="shared" ca="1" si="125"/>
        <v>-1.6166106923131025</v>
      </c>
      <c r="W400" s="10">
        <f t="shared" ca="1" si="126"/>
        <v>3.7047611106757472E-2</v>
      </c>
      <c r="X400" s="10">
        <f t="shared" ca="1" si="127"/>
        <v>-2.5583698656249823</v>
      </c>
      <c r="Y400" s="10">
        <f t="shared" ca="1" si="128"/>
        <v>2.6309485991006838</v>
      </c>
      <c r="Z400" s="10">
        <f t="shared" ca="1" si="129"/>
        <v>-63.486326620616111</v>
      </c>
      <c r="AA400" s="10">
        <f t="shared" ca="1" si="130"/>
        <v>0.47135990154802698</v>
      </c>
    </row>
    <row r="401" spans="1:27">
      <c r="A401" s="6">
        <f ca="1">LN((RAND()^(-Results!$E$4))-1)</f>
        <v>2.1298114569797191</v>
      </c>
      <c r="B401" s="6">
        <f ca="1">LN((RAND()^(-Results!$E$4))-1)</f>
        <v>2.7122293254846461</v>
      </c>
      <c r="C401" s="6">
        <f ca="1">LN((RAND()^(-Results!$E$4))-1)</f>
        <v>-0.4124463535886328</v>
      </c>
      <c r="D401" s="6">
        <f ca="1">LN((RAND()^(-Results!$E$4))-1)</f>
        <v>0.96353923075888059</v>
      </c>
      <c r="E401" s="6">
        <f ca="1">LN((RAND()^(-Results!$E$4))-1)</f>
        <v>1.1465804797117751</v>
      </c>
      <c r="F401" s="6">
        <f ca="1">LN((RAND()^(-Results!$E$4))-1)</f>
        <v>1.5625996742468891</v>
      </c>
      <c r="G401" s="6">
        <f ca="1">LN((RAND()^(-Results!$E$4))-1)</f>
        <v>3.4156286867386226E-2</v>
      </c>
      <c r="H401" s="6">
        <f t="shared" ca="1" si="112"/>
        <v>-2.4213846763392124</v>
      </c>
      <c r="I401" s="10">
        <f ca="1">SUMPRODUCT(J401:O401,Results!B$12:G$12)+Results!$E$5*H401</f>
        <v>2.2308282670549247</v>
      </c>
      <c r="J401" s="10">
        <f ca="1">SUMPRODUCT($A401:$F401,Results!$B$15:$G$15)</f>
        <v>7.8454356792536819</v>
      </c>
      <c r="K401" s="10">
        <f ca="1">SUMPRODUCT($A401:$F401,Results!$B$16:$G$16)</f>
        <v>13.181835485479136</v>
      </c>
      <c r="L401" s="10">
        <f ca="1">SUMPRODUCT($A401:$F401,Results!$B$17:$G$17)</f>
        <v>5.617136130440576</v>
      </c>
      <c r="M401" s="10">
        <f ca="1">SUMPRODUCT($A401:$F401,Results!$B$18:$G$18)</f>
        <v>0.9390816724013793</v>
      </c>
      <c r="N401" s="10">
        <f ca="1">SUMPRODUCT($A401:$F401,Results!$B$19:$G$19)</f>
        <v>-5.0987394906717309</v>
      </c>
      <c r="O401" s="10">
        <f ca="1">SUMPRODUCT($A401:$F401,Results!$B$20:$G$20)</f>
        <v>-1.5313310875507657</v>
      </c>
      <c r="P401" s="10" cm="1">
        <f t="array" aca="1" ref="P401" ca="1">SUMPRODUCT(J401:O401,TRANSPOSE(BL$20:BL$25))+$AD$20-$BL$27</f>
        <v>16.648784122400581</v>
      </c>
      <c r="Q401" s="10" cm="1">
        <f t="array" aca="1" ref="Q401" ca="1">SUMPRODUCT(J401:O401,TRANSPOSE(ES$20:ES$25))+$AD$20-$ES$27</f>
        <v>16.705629090288507</v>
      </c>
      <c r="R401" s="10">
        <f ca="1">I401-Results!$E$5*H401</f>
        <v>16.7591363250902</v>
      </c>
      <c r="S401" s="10" cm="1">
        <f t="array" aca="1" ref="S401" ca="1">SUMPRODUCT(J401:O401,TRANSPOSE(AR$28:AR$33))+$AD$20-$AC$26</f>
        <v>15.271145012976033</v>
      </c>
      <c r="T401" s="10">
        <f ca="1">SUMPRODUCT(J401:O401,Results!K$9:P$9)</f>
        <v>16.734870746782839</v>
      </c>
      <c r="U401" s="10">
        <f ca="1">SUMPRODUCT(J401:O401,Results!K$9:P$9)+$AD$20-$AC$31</f>
        <v>16.83788715166866</v>
      </c>
      <c r="V401" s="10">
        <f t="shared" ca="1" si="125"/>
        <v>-14.417955855345657</v>
      </c>
      <c r="W401" s="10">
        <f t="shared" ca="1" si="126"/>
        <v>-14.474800823233583</v>
      </c>
      <c r="X401" s="10">
        <f t="shared" ca="1" si="127"/>
        <v>-14.528308058035275</v>
      </c>
      <c r="Y401" s="10">
        <f t="shared" ca="1" si="128"/>
        <v>-13.040316745921109</v>
      </c>
      <c r="Z401" s="10">
        <f t="shared" ca="1" si="129"/>
        <v>-8.841643327234145</v>
      </c>
      <c r="AA401" s="10">
        <f t="shared" ca="1" si="130"/>
        <v>-14.607058884613735</v>
      </c>
    </row>
    <row r="402" spans="1:27">
      <c r="A402" s="6">
        <f ca="1">LN((RAND()^(-Results!$E$4))-1)</f>
        <v>-0.82101649026728918</v>
      </c>
      <c r="B402" s="6">
        <f ca="1">LN((RAND()^(-Results!$E$4))-1)</f>
        <v>5.1907729203247417</v>
      </c>
      <c r="C402" s="6">
        <f ca="1">LN((RAND()^(-Results!$E$4))-1)</f>
        <v>3.9808301420044281E-2</v>
      </c>
      <c r="D402" s="6">
        <f ca="1">LN((RAND()^(-Results!$E$4))-1)</f>
        <v>2.7028710405381031</v>
      </c>
      <c r="E402" s="6">
        <f ca="1">LN((RAND()^(-Results!$E$4))-1)</f>
        <v>3.4372102698717764</v>
      </c>
      <c r="F402" s="6">
        <f ca="1">LN((RAND()^(-Results!$E$4))-1)</f>
        <v>2.4824195706537227</v>
      </c>
      <c r="G402" s="6">
        <f ca="1">LN((RAND()^(-Results!$E$4))-1)</f>
        <v>-0.63264032196325615</v>
      </c>
      <c r="H402" s="6">
        <f t="shared" ca="1" si="112"/>
        <v>-3.0881812851698545</v>
      </c>
      <c r="I402" s="10">
        <f ca="1">SUMPRODUCT(J402:O402,Results!B$12:G$12)+Results!$E$5*H402</f>
        <v>-12.266094502283829</v>
      </c>
      <c r="J402" s="10">
        <f ca="1">SUMPRODUCT($A402:$F402,Results!$B$15:$G$15)</f>
        <v>4.6741617984830484</v>
      </c>
      <c r="K402" s="10">
        <f ca="1">SUMPRODUCT($A402:$F402,Results!$B$16:$G$16)</f>
        <v>6.3190330200051843</v>
      </c>
      <c r="L402" s="10">
        <f ca="1">SUMPRODUCT($A402:$F402,Results!$B$17:$G$17)</f>
        <v>5.0234678505041632</v>
      </c>
      <c r="M402" s="10">
        <f ca="1">SUMPRODUCT($A402:$F402,Results!$B$18:$G$18)</f>
        <v>2.9714436713849923</v>
      </c>
      <c r="N402" s="10">
        <f ca="1">SUMPRODUCT($A402:$F402,Results!$B$19:$G$19)</f>
        <v>-12.731180051764987</v>
      </c>
      <c r="O402" s="10">
        <f ca="1">SUMPRODUCT($A402:$F402,Results!$B$20:$G$20)</f>
        <v>3.3927584896097587</v>
      </c>
      <c r="P402" s="10" cm="1">
        <f t="array" aca="1" ref="P402" ca="1">SUMPRODUCT(J402:O402,TRANSPOSE(BL$20:BL$25))+$AD$20-$BL$27</f>
        <v>9.4726772591224417</v>
      </c>
      <c r="Q402" s="10" cm="1">
        <f t="array" aca="1" ref="Q402" ca="1">SUMPRODUCT(J402:O402,TRANSPOSE(ES$20:ES$25))+$AD$20-$ES$27</f>
        <v>6.9273436145975325</v>
      </c>
      <c r="R402" s="10">
        <f ca="1">I402-Results!$E$5*H402</f>
        <v>6.2629932087352973</v>
      </c>
      <c r="S402" s="10" cm="1">
        <f t="array" aca="1" ref="S402" ca="1">SUMPRODUCT(J402:O402,TRANSPOSE(AR$28:AR$33))+$AD$20-$AC$26</f>
        <v>15.682213182103572</v>
      </c>
      <c r="T402" s="10">
        <f ca="1">SUMPRODUCT(J402:O402,Results!K$9:P$9)</f>
        <v>6.1789140949788317</v>
      </c>
      <c r="U402" s="10">
        <f ca="1">SUMPRODUCT(J402:O402,Results!K$9:P$9)+$AD$20-$AC$31</f>
        <v>6.2819304998646519</v>
      </c>
      <c r="V402" s="10">
        <f t="shared" ca="1" si="125"/>
        <v>-21.738771761406269</v>
      </c>
      <c r="W402" s="10">
        <f t="shared" ca="1" si="126"/>
        <v>-19.19343811688136</v>
      </c>
      <c r="X402" s="10">
        <f t="shared" ca="1" si="127"/>
        <v>-18.529087711019127</v>
      </c>
      <c r="Y402" s="10">
        <f t="shared" ca="1" si="128"/>
        <v>-27.948307684387402</v>
      </c>
      <c r="Z402" s="10">
        <f t="shared" ca="1" si="129"/>
        <v>-23.338566096572897</v>
      </c>
      <c r="AA402" s="10">
        <f t="shared" ca="1" si="130"/>
        <v>-18.548025002148481</v>
      </c>
    </row>
    <row r="403" spans="1:27">
      <c r="A403" s="6">
        <f ca="1">LN((RAND()^(-Results!$E$4))-1)</f>
        <v>-0.22371416394890656</v>
      </c>
      <c r="B403" s="6">
        <f ca="1">LN((RAND()^(-Results!$E$4))-1)</f>
        <v>3.0442376673063269</v>
      </c>
      <c r="C403" s="6">
        <f ca="1">LN((RAND()^(-Results!$E$4))-1)</f>
        <v>1.5016067932747645</v>
      </c>
      <c r="D403" s="6">
        <f ca="1">LN((RAND()^(-Results!$E$4))-1)</f>
        <v>2.4642110175017096</v>
      </c>
      <c r="E403" s="6">
        <f ca="1">LN((RAND()^(-Results!$E$4))-1)</f>
        <v>0.23905283744619632</v>
      </c>
      <c r="F403" s="6">
        <f ca="1">LN((RAND()^(-Results!$E$4))-1)</f>
        <v>1.1198859769388325</v>
      </c>
      <c r="G403" s="6">
        <f ca="1">LN((RAND()^(-Results!$E$4))-1)</f>
        <v>7.5982131699822393</v>
      </c>
      <c r="H403" s="6">
        <f t="shared" ca="1" si="112"/>
        <v>5.1426722067756412</v>
      </c>
      <c r="I403" s="10">
        <f ca="1">SUMPRODUCT(J403:O403,Results!B$12:G$12)+Results!$E$5*H403</f>
        <v>37.452430220622006</v>
      </c>
      <c r="J403" s="10">
        <f ca="1">SUMPRODUCT($A403:$F403,Results!$B$15:$G$15)</f>
        <v>6.8827273361396939</v>
      </c>
      <c r="K403" s="10">
        <f ca="1">SUMPRODUCT($A403:$F403,Results!$B$16:$G$16)</f>
        <v>-0.50281707267612941</v>
      </c>
      <c r="L403" s="10">
        <f ca="1">SUMPRODUCT($A403:$F403,Results!$B$17:$G$17)</f>
        <v>5.5540436218893063</v>
      </c>
      <c r="M403" s="10">
        <f ca="1">SUMPRODUCT($A403:$F403,Results!$B$18:$G$18)</f>
        <v>0.29553658403121474</v>
      </c>
      <c r="N403" s="10">
        <f ca="1">SUMPRODUCT($A403:$F403,Results!$B$19:$G$19)</f>
        <v>-11.328677827217264</v>
      </c>
      <c r="O403" s="10">
        <f ca="1">SUMPRODUCT($A403:$F403,Results!$B$20:$G$20)</f>
        <v>8.7051390666788624</v>
      </c>
      <c r="P403" s="10" cm="1">
        <f t="array" aca="1" ref="P403" ca="1">SUMPRODUCT(J403:O403,TRANSPOSE(BL$20:BL$25))+$AD$20-$BL$27</f>
        <v>7.3181020325547763</v>
      </c>
      <c r="Q403" s="10" cm="1">
        <f t="array" aca="1" ref="Q403" ca="1">SUMPRODUCT(J403:O403,TRANSPOSE(ES$20:ES$25))+$AD$20-$ES$27</f>
        <v>6.5842430225075681</v>
      </c>
      <c r="R403" s="10">
        <f ca="1">I403-Results!$E$5*H403</f>
        <v>6.5963969799681585</v>
      </c>
      <c r="S403" s="10" cm="1">
        <f t="array" aca="1" ref="S403" ca="1">SUMPRODUCT(J403:O403,TRANSPOSE(AR$28:AR$33))+$AD$20-$AC$26</f>
        <v>11.639942029314311</v>
      </c>
      <c r="T403" s="10">
        <f ca="1">SUMPRODUCT(J403:O403,Results!K$9:P$9)</f>
        <v>6.5208445745426182</v>
      </c>
      <c r="U403" s="10">
        <f ca="1">SUMPRODUCT(J403:O403,Results!K$9:P$9)+$AD$20-$AC$31</f>
        <v>6.6238609794284375</v>
      </c>
      <c r="V403" s="10">
        <f t="shared" ca="1" si="125"/>
        <v>30.134328188067229</v>
      </c>
      <c r="W403" s="10">
        <f t="shared" ca="1" si="126"/>
        <v>30.868187198114438</v>
      </c>
      <c r="X403" s="10">
        <f t="shared" ca="1" si="127"/>
        <v>30.856033240653847</v>
      </c>
      <c r="Y403" s="10">
        <f t="shared" ca="1" si="128"/>
        <v>25.812488191307693</v>
      </c>
      <c r="Z403" s="10">
        <f t="shared" ca="1" si="129"/>
        <v>26.379958626332936</v>
      </c>
      <c r="AA403" s="10">
        <f t="shared" ca="1" si="130"/>
        <v>30.82856924119357</v>
      </c>
    </row>
    <row r="404" spans="1:27">
      <c r="A404" s="6">
        <f ca="1">LN((RAND()^(-Results!$E$4))-1)</f>
        <v>7.3851097530479528</v>
      </c>
      <c r="B404" s="6">
        <f ca="1">LN((RAND()^(-Results!$E$4))-1)</f>
        <v>2.8079185742576294</v>
      </c>
      <c r="C404" s="6">
        <f ca="1">LN((RAND()^(-Results!$E$4))-1)</f>
        <v>5.1070598442564394</v>
      </c>
      <c r="D404" s="6">
        <f ca="1">LN((RAND()^(-Results!$E$4))-1)</f>
        <v>3.4924709950075346</v>
      </c>
      <c r="E404" s="6">
        <f ca="1">LN((RAND()^(-Results!$E$4))-1)</f>
        <v>2.3015775314723141</v>
      </c>
      <c r="F404" s="6">
        <f ca="1">LN((RAND()^(-Results!$E$4))-1)</f>
        <v>12.379534769050428</v>
      </c>
      <c r="G404" s="6">
        <f ca="1">LN((RAND()^(-Results!$E$4))-1)</f>
        <v>3.7569744383193968</v>
      </c>
      <c r="H404" s="6">
        <f t="shared" ca="1" si="112"/>
        <v>1.3014334751127983</v>
      </c>
      <c r="I404" s="10">
        <f ca="1">SUMPRODUCT(J404:O404,Results!B$12:G$12)+Results!$E$5*H404</f>
        <v>14.741725379053392</v>
      </c>
      <c r="J404" s="10">
        <f ca="1">SUMPRODUCT($A404:$F404,Results!$B$15:$G$15)</f>
        <v>26.505954166187358</v>
      </c>
      <c r="K404" s="10">
        <f ca="1">SUMPRODUCT($A404:$F404,Results!$B$16:$G$16)</f>
        <v>90.165961324244108</v>
      </c>
      <c r="L404" s="10">
        <f ca="1">SUMPRODUCT($A404:$F404,Results!$B$17:$G$17)</f>
        <v>1.7811280098792839</v>
      </c>
      <c r="M404" s="10">
        <f ca="1">SUMPRODUCT($A404:$F404,Results!$B$18:$G$18)</f>
        <v>-1.7937850182157584</v>
      </c>
      <c r="N404" s="10">
        <f ca="1">SUMPRODUCT($A404:$F404,Results!$B$19:$G$19)</f>
        <v>11.840854568046526</v>
      </c>
      <c r="O404" s="10">
        <f ca="1">SUMPRODUCT($A404:$F404,Results!$B$20:$G$20)</f>
        <v>16.157599984148685</v>
      </c>
      <c r="P404" s="10" cm="1">
        <f t="array" aca="1" ref="P404" ca="1">SUMPRODUCT(J404:O404,TRANSPOSE(BL$20:BL$25))+$AD$20-$BL$27</f>
        <v>5.9147124263087036</v>
      </c>
      <c r="Q404" s="10" cm="1">
        <f t="array" aca="1" ref="Q404" ca="1">SUMPRODUCT(J404:O404,TRANSPOSE(ES$20:ES$25))+$AD$20-$ES$27</f>
        <v>4.8676014713116302</v>
      </c>
      <c r="R404" s="10">
        <f ca="1">I404-Results!$E$5*H404</f>
        <v>6.9331245283766023</v>
      </c>
      <c r="S404" s="10" cm="1">
        <f t="array" aca="1" ref="S404" ca="1">SUMPRODUCT(J404:O404,TRANSPOSE(AR$28:AR$33))+$AD$20-$AC$26</f>
        <v>5.2816111689721268</v>
      </c>
      <c r="T404" s="10">
        <f ca="1">SUMPRODUCT(J404:O404,Results!K$9:P$9)</f>
        <v>5.5194640170905274</v>
      </c>
      <c r="U404" s="10">
        <f ca="1">SUMPRODUCT(J404:O404,Results!K$9:P$9)+$AD$20-$AC$31</f>
        <v>5.6224804219763467</v>
      </c>
      <c r="V404" s="10">
        <f t="shared" ca="1" si="125"/>
        <v>8.8270129527446883</v>
      </c>
      <c r="W404" s="10">
        <f t="shared" ca="1" si="126"/>
        <v>9.8741239077417617</v>
      </c>
      <c r="X404" s="10">
        <f t="shared" ca="1" si="127"/>
        <v>7.8086008506767897</v>
      </c>
      <c r="Y404" s="10">
        <f t="shared" ca="1" si="128"/>
        <v>9.4601142100812652</v>
      </c>
      <c r="Z404" s="10">
        <f t="shared" ca="1" si="129"/>
        <v>3.6692537847643223</v>
      </c>
      <c r="AA404" s="10">
        <f t="shared" ca="1" si="130"/>
        <v>9.1192449570770453</v>
      </c>
    </row>
    <row r="405" spans="1:27">
      <c r="A405" s="6">
        <f ca="1">LN((RAND()^(-Results!$E$4))-1)</f>
        <v>3.1112779332693128</v>
      </c>
      <c r="B405" s="6">
        <f ca="1">LN((RAND()^(-Results!$E$4))-1)</f>
        <v>3.3402628668486511</v>
      </c>
      <c r="C405" s="6">
        <f ca="1">LN((RAND()^(-Results!$E$4))-1)</f>
        <v>0.25889236686527228</v>
      </c>
      <c r="D405" s="6">
        <f ca="1">LN((RAND()^(-Results!$E$4))-1)</f>
        <v>0.51036892743173068</v>
      </c>
      <c r="E405" s="6">
        <f ca="1">LN((RAND()^(-Results!$E$4))-1)</f>
        <v>3.1663863178955403</v>
      </c>
      <c r="F405" s="6">
        <f ca="1">LN((RAND()^(-Results!$E$4))-1)</f>
        <v>3.6688098369294151</v>
      </c>
      <c r="G405" s="6">
        <f ca="1">LN((RAND()^(-Results!$E$4))-1)</f>
        <v>1.4517577847197991</v>
      </c>
      <c r="H405" s="6">
        <f t="shared" ca="1" si="112"/>
        <v>-1.0037831784867994</v>
      </c>
      <c r="I405" s="10">
        <f ca="1">SUMPRODUCT(J405:O405,Results!B$12:G$12)+Results!$E$5*H405</f>
        <v>14.057070861946006</v>
      </c>
      <c r="J405" s="10">
        <f ca="1">SUMPRODUCT($A405:$F405,Results!$B$15:$G$15)</f>
        <v>12.208279203514246</v>
      </c>
      <c r="K405" s="10">
        <f ca="1">SUMPRODUCT($A405:$F405,Results!$B$16:$G$16)</f>
        <v>31.732712022781449</v>
      </c>
      <c r="L405" s="10">
        <f ca="1">SUMPRODUCT($A405:$F405,Results!$B$17:$G$17)</f>
        <v>4.3172567467958478</v>
      </c>
      <c r="M405" s="10">
        <f ca="1">SUMPRODUCT($A405:$F405,Results!$B$18:$G$18)</f>
        <v>3.2712087511817196</v>
      </c>
      <c r="N405" s="10">
        <f ca="1">SUMPRODUCT($A405:$F405,Results!$B$19:$G$19)</f>
        <v>-1.082158750407205</v>
      </c>
      <c r="O405" s="10">
        <f ca="1">SUMPRODUCT($A405:$F405,Results!$B$20:$G$20)</f>
        <v>-5.083126223922771</v>
      </c>
      <c r="P405" s="10" cm="1">
        <f t="array" aca="1" ref="P405" ca="1">SUMPRODUCT(J405:O405,TRANSPOSE(BL$20:BL$25))+$AD$20-$BL$27</f>
        <v>20.834836137121258</v>
      </c>
      <c r="Q405" s="10" cm="1">
        <f t="array" aca="1" ref="Q405" ca="1">SUMPRODUCT(J405:O405,TRANSPOSE(ES$20:ES$25))+$AD$20-$ES$27</f>
        <v>20.253947361154491</v>
      </c>
      <c r="R405" s="10">
        <f ca="1">I405-Results!$E$5*H405</f>
        <v>20.079769932866803</v>
      </c>
      <c r="S405" s="10" cm="1">
        <f t="array" aca="1" ref="S405" ca="1">SUMPRODUCT(J405:O405,TRANSPOSE(AR$28:AR$33))+$AD$20-$AC$26</f>
        <v>19.472818708108029</v>
      </c>
      <c r="T405" s="10">
        <f ca="1">SUMPRODUCT(J405:O405,Results!K$9:P$9)</f>
        <v>20.101018472417827</v>
      </c>
      <c r="U405" s="10">
        <f ca="1">SUMPRODUCT(J405:O405,Results!K$9:P$9)+$AD$20-$AC$31</f>
        <v>20.204034877303648</v>
      </c>
      <c r="V405" s="10">
        <f t="shared" ca="1" si="125"/>
        <v>-6.777765275175252</v>
      </c>
      <c r="W405" s="10">
        <f t="shared" ca="1" si="126"/>
        <v>-6.1968764992084857</v>
      </c>
      <c r="X405" s="10">
        <f t="shared" ca="1" si="127"/>
        <v>-6.0226990709207975</v>
      </c>
      <c r="Y405" s="10">
        <f t="shared" ca="1" si="128"/>
        <v>-5.4157478461620236</v>
      </c>
      <c r="Z405" s="10">
        <f t="shared" ca="1" si="129"/>
        <v>2.984599267656936</v>
      </c>
      <c r="AA405" s="10">
        <f t="shared" ca="1" si="130"/>
        <v>-6.1469640153576428</v>
      </c>
    </row>
    <row r="406" spans="1:27">
      <c r="A406" s="6">
        <f ca="1">LN((RAND()^(-Results!$E$4))-1)</f>
        <v>1.9924437504617807</v>
      </c>
      <c r="B406" s="6">
        <f ca="1">LN((RAND()^(-Results!$E$4))-1)</f>
        <v>0.28275135753039654</v>
      </c>
      <c r="C406" s="6">
        <f ca="1">LN((RAND()^(-Results!$E$4))-1)</f>
        <v>-1.9067570175243936E-2</v>
      </c>
      <c r="D406" s="6">
        <f ca="1">LN((RAND()^(-Results!$E$4))-1)</f>
        <v>1.0885378318305838</v>
      </c>
      <c r="E406" s="6">
        <f ca="1">LN((RAND()^(-Results!$E$4))-1)</f>
        <v>1.3816673054235207</v>
      </c>
      <c r="F406" s="6">
        <f ca="1">LN((RAND()^(-Results!$E$4))-1)</f>
        <v>5.478726231940958</v>
      </c>
      <c r="G406" s="6">
        <f ca="1">LN((RAND()^(-Results!$E$4))-1)</f>
        <v>3.7411839529190836</v>
      </c>
      <c r="H406" s="6">
        <f t="shared" ca="1" si="112"/>
        <v>1.285642989712485</v>
      </c>
      <c r="I406" s="10">
        <f ca="1">SUMPRODUCT(J406:O406,Results!B$12:G$12)+Results!$E$5*H406</f>
        <v>-3.7885775564712345</v>
      </c>
      <c r="J406" s="10">
        <f ca="1">SUMPRODUCT($A406:$F406,Results!$B$15:$G$15)</f>
        <v>1.4775638980166732</v>
      </c>
      <c r="K406" s="10">
        <f ca="1">SUMPRODUCT($A406:$F406,Results!$B$16:$G$16)</f>
        <v>35.922564403849741</v>
      </c>
      <c r="L406" s="10">
        <f ca="1">SUMPRODUCT($A406:$F406,Results!$B$17:$G$17)</f>
        <v>-3.7110828144046901</v>
      </c>
      <c r="M406" s="10">
        <f ca="1">SUMPRODUCT($A406:$F406,Results!$B$18:$G$18)</f>
        <v>-1.9297548018708297</v>
      </c>
      <c r="N406" s="10">
        <f ca="1">SUMPRODUCT($A406:$F406,Results!$B$19:$G$19)</f>
        <v>9.3101781057910422</v>
      </c>
      <c r="O406" s="10">
        <f ca="1">SUMPRODUCT($A406:$F406,Results!$B$20:$G$20)</f>
        <v>4.5638191854955803</v>
      </c>
      <c r="P406" s="10" cm="1">
        <f t="array" aca="1" ref="P406" ca="1">SUMPRODUCT(J406:O406,TRANSPOSE(BL$20:BL$25))+$AD$20-$BL$27</f>
        <v>-11.491728876885462</v>
      </c>
      <c r="Q406" s="10" cm="1">
        <f t="array" aca="1" ref="Q406" ca="1">SUMPRODUCT(J406:O406,TRANSPOSE(ES$20:ES$25))+$AD$20-$ES$27</f>
        <v>-12.674449314005443</v>
      </c>
      <c r="R406" s="10">
        <f ca="1">I406-Results!$E$5*H406</f>
        <v>-11.502435494746145</v>
      </c>
      <c r="S406" s="10" cm="1">
        <f t="array" aca="1" ref="S406" ca="1">SUMPRODUCT(J406:O406,TRANSPOSE(AR$28:AR$33))+$AD$20-$AC$26</f>
        <v>-10.636779568587102</v>
      </c>
      <c r="T406" s="10">
        <f ca="1">SUMPRODUCT(J406:O406,Results!K$9:P$9)</f>
        <v>-12.451670233501503</v>
      </c>
      <c r="U406" s="10">
        <f ca="1">SUMPRODUCT(J406:O406,Results!K$9:P$9)+$AD$20-$AC$31</f>
        <v>-12.348653828615683</v>
      </c>
      <c r="V406" s="10">
        <f t="shared" ca="1" si="125"/>
        <v>7.7031513204142277</v>
      </c>
      <c r="W406" s="10">
        <f t="shared" ca="1" si="126"/>
        <v>8.8858717575342077</v>
      </c>
      <c r="X406" s="10">
        <f t="shared" ca="1" si="127"/>
        <v>7.7138579382749102</v>
      </c>
      <c r="Y406" s="10">
        <f t="shared" ca="1" si="128"/>
        <v>6.8482020121158671</v>
      </c>
      <c r="Z406" s="10">
        <f t="shared" ca="1" si="129"/>
        <v>-14.861049150760305</v>
      </c>
      <c r="AA406" s="10">
        <f t="shared" ca="1" si="130"/>
        <v>8.5600762721444497</v>
      </c>
    </row>
    <row r="407" spans="1:27">
      <c r="A407" s="6">
        <f ca="1">LN((RAND()^(-Results!$E$4))-1)</f>
        <v>3.3160269941805747</v>
      </c>
      <c r="B407" s="6">
        <f ca="1">LN((RAND()^(-Results!$E$4))-1)</f>
        <v>6.2202950734518581</v>
      </c>
      <c r="C407" s="6">
        <f ca="1">LN((RAND()^(-Results!$E$4))-1)</f>
        <v>-1.9983562134561732</v>
      </c>
      <c r="D407" s="6">
        <f ca="1">LN((RAND()^(-Results!$E$4))-1)</f>
        <v>3.4191146834092945</v>
      </c>
      <c r="E407" s="6">
        <f ca="1">LN((RAND()^(-Results!$E$4))-1)</f>
        <v>-1.6748685816063544</v>
      </c>
      <c r="F407" s="6">
        <f ca="1">LN((RAND()^(-Results!$E$4))-1)</f>
        <v>3.0307512022429419</v>
      </c>
      <c r="G407" s="6">
        <f ca="1">LN((RAND()^(-Results!$E$4))-1)</f>
        <v>0.14448030355251956</v>
      </c>
      <c r="H407" s="6">
        <f t="shared" ca="1" si="112"/>
        <v>-2.3110606596540788</v>
      </c>
      <c r="I407" s="10">
        <f ca="1">SUMPRODUCT(J407:O407,Results!B$12:G$12)+Results!$E$5*H407</f>
        <v>17.17027033479145</v>
      </c>
      <c r="J407" s="10">
        <f ca="1">SUMPRODUCT($A407:$F407,Results!$B$15:$G$15)</f>
        <v>14.149475782349896</v>
      </c>
      <c r="K407" s="10">
        <f ca="1">SUMPRODUCT($A407:$F407,Results!$B$16:$G$16)</f>
        <v>11.353254615681124</v>
      </c>
      <c r="L407" s="10">
        <f ca="1">SUMPRODUCT($A407:$F407,Results!$B$17:$G$17)</f>
        <v>14.221052663264555</v>
      </c>
      <c r="M407" s="10">
        <f ca="1">SUMPRODUCT($A407:$F407,Results!$B$18:$G$18)</f>
        <v>-1.9596073781638692</v>
      </c>
      <c r="N407" s="10">
        <f ca="1">SUMPRODUCT($A407:$F407,Results!$B$19:$G$19)</f>
        <v>-22.793962797556595</v>
      </c>
      <c r="O407" s="10">
        <f ca="1">SUMPRODUCT($A407:$F407,Results!$B$20:$G$20)</f>
        <v>5.7719459694772182</v>
      </c>
      <c r="P407" s="10" cm="1">
        <f t="array" aca="1" ref="P407" ca="1">SUMPRODUCT(J407:O407,TRANSPOSE(BL$20:BL$25))+$AD$20-$BL$27</f>
        <v>30.330084157467937</v>
      </c>
      <c r="Q407" s="10" cm="1">
        <f t="array" aca="1" ref="Q407" ca="1">SUMPRODUCT(J407:O407,TRANSPOSE(ES$20:ES$25))+$AD$20-$ES$27</f>
        <v>30.156008241656693</v>
      </c>
      <c r="R407" s="10">
        <f ca="1">I407-Results!$E$5*H407</f>
        <v>31.036634292715924</v>
      </c>
      <c r="S407" s="10" cm="1">
        <f t="array" aca="1" ref="S407" ca="1">SUMPRODUCT(J407:O407,TRANSPOSE(AR$28:AR$33))+$AD$20-$AC$26</f>
        <v>29.025845671125055</v>
      </c>
      <c r="T407" s="10">
        <f ca="1">SUMPRODUCT(J407:O407,Results!K$9:P$9)</f>
        <v>30.481151121182361</v>
      </c>
      <c r="U407" s="10">
        <f ca="1">SUMPRODUCT(J407:O407,Results!K$9:P$9)+$AD$20-$AC$31</f>
        <v>30.584167526068185</v>
      </c>
      <c r="V407" s="10">
        <f t="shared" ca="1" si="125"/>
        <v>-13.159813822676487</v>
      </c>
      <c r="W407" s="10">
        <f t="shared" ca="1" si="126"/>
        <v>-12.985737906865243</v>
      </c>
      <c r="X407" s="10">
        <f t="shared" ca="1" si="127"/>
        <v>-13.866363957924474</v>
      </c>
      <c r="Y407" s="10">
        <f t="shared" ca="1" si="128"/>
        <v>-11.855575336333604</v>
      </c>
      <c r="Z407" s="10">
        <f t="shared" ca="1" si="129"/>
        <v>6.0977987405023804</v>
      </c>
      <c r="AA407" s="10">
        <f t="shared" ca="1" si="130"/>
        <v>-13.413897191276735</v>
      </c>
    </row>
    <row r="408" spans="1:27">
      <c r="A408" s="6">
        <f ca="1">LN((RAND()^(-Results!$E$4))-1)</f>
        <v>4.3208207609467735</v>
      </c>
      <c r="B408" s="6">
        <f ca="1">LN((RAND()^(-Results!$E$4))-1)</f>
        <v>5.6814883684618112</v>
      </c>
      <c r="C408" s="6">
        <f ca="1">LN((RAND()^(-Results!$E$4))-1)</f>
        <v>3.551194946175829</v>
      </c>
      <c r="D408" s="6">
        <f ca="1">LN((RAND()^(-Results!$E$4))-1)</f>
        <v>2.661781875980167</v>
      </c>
      <c r="E408" s="6">
        <f ca="1">LN((RAND()^(-Results!$E$4))-1)</f>
        <v>4.5138924303924819</v>
      </c>
      <c r="F408" s="6">
        <f ca="1">LN((RAND()^(-Results!$E$4))-1)</f>
        <v>1.9365987108941383</v>
      </c>
      <c r="G408" s="6">
        <f ca="1">LN((RAND()^(-Results!$E$4))-1)</f>
        <v>3.6579822614994333</v>
      </c>
      <c r="H408" s="6">
        <f t="shared" ca="1" si="112"/>
        <v>1.2024412982928347</v>
      </c>
      <c r="I408" s="10">
        <f ca="1">SUMPRODUCT(J408:O408,Results!B$12:G$12)+Results!$E$5*H408</f>
        <v>47.013017623603396</v>
      </c>
      <c r="J408" s="10">
        <f ca="1">SUMPRODUCT($A408:$F408,Results!$B$15:$G$15)</f>
        <v>23.68199624113932</v>
      </c>
      <c r="K408" s="10">
        <f ca="1">SUMPRODUCT($A408:$F408,Results!$B$16:$G$16)</f>
        <v>26.302198256229616</v>
      </c>
      <c r="L408" s="10">
        <f ca="1">SUMPRODUCT($A408:$F408,Results!$B$17:$G$17)</f>
        <v>13.657179520468212</v>
      </c>
      <c r="M408" s="10">
        <f ca="1">SUMPRODUCT($A408:$F408,Results!$B$18:$G$18)</f>
        <v>4.6764449612041732</v>
      </c>
      <c r="N408" s="10">
        <f ca="1">SUMPRODUCT($A408:$F408,Results!$B$19:$G$19)</f>
        <v>-7.7618157646233588</v>
      </c>
      <c r="O408" s="10">
        <f ca="1">SUMPRODUCT($A408:$F408,Results!$B$20:$G$20)</f>
        <v>1.1833120017790277</v>
      </c>
      <c r="P408" s="10" cm="1">
        <f t="array" aca="1" ref="P408" ca="1">SUMPRODUCT(J408:O408,TRANSPOSE(BL$20:BL$25))+$AD$20-$BL$27</f>
        <v>40.342513126680828</v>
      </c>
      <c r="Q408" s="10" cm="1">
        <f t="array" aca="1" ref="Q408" ca="1">SUMPRODUCT(J408:O408,TRANSPOSE(ES$20:ES$25))+$AD$20-$ES$27</f>
        <v>40.855062432755588</v>
      </c>
      <c r="R408" s="10">
        <f ca="1">I408-Results!$E$5*H408</f>
        <v>39.798369833846387</v>
      </c>
      <c r="S408" s="10" cm="1">
        <f t="array" aca="1" ref="S408" ca="1">SUMPRODUCT(J408:O408,TRANSPOSE(AR$28:AR$33))+$AD$20-$AC$26</f>
        <v>37.945227742296744</v>
      </c>
      <c r="T408" s="10">
        <f ca="1">SUMPRODUCT(J408:O408,Results!K$9:P$9)</f>
        <v>40.427324059361297</v>
      </c>
      <c r="U408" s="10">
        <f ca="1">SUMPRODUCT(J408:O408,Results!K$9:P$9)+$AD$20-$AC$31</f>
        <v>40.530340464247118</v>
      </c>
      <c r="V408" s="10">
        <f t="shared" ca="1" si="125"/>
        <v>6.6705044969225682</v>
      </c>
      <c r="W408" s="10">
        <f t="shared" ca="1" si="126"/>
        <v>6.1579551908478081</v>
      </c>
      <c r="X408" s="10">
        <f t="shared" ca="1" si="127"/>
        <v>7.2146477897570094</v>
      </c>
      <c r="Y408" s="10">
        <f t="shared" ca="1" si="128"/>
        <v>9.067789881306652</v>
      </c>
      <c r="Z408" s="10">
        <f t="shared" ca="1" si="129"/>
        <v>35.940546029314326</v>
      </c>
      <c r="AA408" s="10">
        <f t="shared" ca="1" si="130"/>
        <v>6.4826771593562782</v>
      </c>
    </row>
    <row r="409" spans="1:27">
      <c r="A409" s="6">
        <f ca="1">LN((RAND()^(-Results!$E$4))-1)</f>
        <v>4.0277444343754913</v>
      </c>
      <c r="B409" s="6">
        <f ca="1">LN((RAND()^(-Results!$E$4))-1)</f>
        <v>3.2078013166489221</v>
      </c>
      <c r="C409" s="6">
        <f ca="1">LN((RAND()^(-Results!$E$4))-1)</f>
        <v>3.471021749573695</v>
      </c>
      <c r="D409" s="6">
        <f ca="1">LN((RAND()^(-Results!$E$4))-1)</f>
        <v>-2.2616630246216003</v>
      </c>
      <c r="E409" s="6">
        <f ca="1">LN((RAND()^(-Results!$E$4))-1)</f>
        <v>3.2236571795392996</v>
      </c>
      <c r="F409" s="6">
        <f ca="1">LN((RAND()^(-Results!$E$4))-1)</f>
        <v>-5.9479327952761681E-2</v>
      </c>
      <c r="G409" s="6">
        <f ca="1">LN((RAND()^(-Results!$E$4))-1)</f>
        <v>4.594367329525161</v>
      </c>
      <c r="H409" s="6">
        <f t="shared" ca="1" si="112"/>
        <v>2.1388263663185625</v>
      </c>
      <c r="I409" s="10">
        <f ca="1">SUMPRODUCT(J409:O409,Results!B$12:G$12)+Results!$E$5*H409</f>
        <v>65.506871090337739</v>
      </c>
      <c r="J409" s="10">
        <f ca="1">SUMPRODUCT($A409:$F409,Results!$B$15:$G$15)</f>
        <v>26.622778269759245</v>
      </c>
      <c r="K409" s="10">
        <f ca="1">SUMPRODUCT($A409:$F409,Results!$B$16:$G$16)</f>
        <v>22.786839455401047</v>
      </c>
      <c r="L409" s="10">
        <f ca="1">SUMPRODUCT($A409:$F409,Results!$B$17:$G$17)</f>
        <v>9.1364391902712043</v>
      </c>
      <c r="M409" s="10">
        <f ca="1">SUMPRODUCT($A409:$F409,Results!$B$18:$G$18)</f>
        <v>9.7540839751403379</v>
      </c>
      <c r="N409" s="10">
        <f ca="1">SUMPRODUCT($A409:$F409,Results!$B$19:$G$19)</f>
        <v>-5.2893106020958882</v>
      </c>
      <c r="O409" s="10">
        <f ca="1">SUMPRODUCT($A409:$F409,Results!$B$20:$G$20)</f>
        <v>-16.09972993142129</v>
      </c>
      <c r="P409" s="10" cm="1">
        <f t="array" aca="1" ref="P409" ca="1">SUMPRODUCT(J409:O409,TRANSPOSE(BL$20:BL$25))+$AD$20-$BL$27</f>
        <v>52.542686934466694</v>
      </c>
      <c r="Q409" s="10" cm="1">
        <f t="array" aca="1" ref="Q409" ca="1">SUMPRODUCT(J409:O409,TRANSPOSE(ES$20:ES$25))+$AD$20-$ES$27</f>
        <v>54.268766682068431</v>
      </c>
      <c r="R409" s="10">
        <f ca="1">I409-Results!$E$5*H409</f>
        <v>52.673912892426365</v>
      </c>
      <c r="S409" s="10" cm="1">
        <f t="array" aca="1" ref="S409" ca="1">SUMPRODUCT(J409:O409,TRANSPOSE(AR$28:AR$33))+$AD$20-$AC$26</f>
        <v>48.360118368924503</v>
      </c>
      <c r="T409" s="10">
        <f ca="1">SUMPRODUCT(J409:O409,Results!K$9:P$9)</f>
        <v>54.257576076978495</v>
      </c>
      <c r="U409" s="10">
        <f ca="1">SUMPRODUCT(J409:O409,Results!K$9:P$9)+$AD$20-$AC$31</f>
        <v>54.360592481864316</v>
      </c>
      <c r="V409" s="10">
        <f t="shared" ca="1" si="125"/>
        <v>12.964184155871045</v>
      </c>
      <c r="W409" s="10">
        <f t="shared" ca="1" si="126"/>
        <v>11.238104408269308</v>
      </c>
      <c r="X409" s="10">
        <f t="shared" ca="1" si="127"/>
        <v>12.832958197911374</v>
      </c>
      <c r="Y409" s="10">
        <f t="shared" ca="1" si="128"/>
        <v>17.146752721413236</v>
      </c>
      <c r="Z409" s="10">
        <f t="shared" ca="1" si="129"/>
        <v>54.43439949604867</v>
      </c>
      <c r="AA409" s="10">
        <f t="shared" ca="1" si="130"/>
        <v>11.146278608473423</v>
      </c>
    </row>
    <row r="410" spans="1:27">
      <c r="A410" s="6">
        <f ca="1">LN((RAND()^(-Results!$E$4))-1)</f>
        <v>3.27873707024726</v>
      </c>
      <c r="B410" s="6">
        <f ca="1">LN((RAND()^(-Results!$E$4))-1)</f>
        <v>7.0133197479786116</v>
      </c>
      <c r="C410" s="6">
        <f ca="1">LN((RAND()^(-Results!$E$4))-1)</f>
        <v>8.8752341308727409</v>
      </c>
      <c r="D410" s="6">
        <f ca="1">LN((RAND()^(-Results!$E$4))-1)</f>
        <v>2.6766243114546291</v>
      </c>
      <c r="E410" s="6">
        <f ca="1">LN((RAND()^(-Results!$E$4))-1)</f>
        <v>0.47866335662498155</v>
      </c>
      <c r="F410" s="6">
        <f ca="1">LN((RAND()^(-Results!$E$4))-1)</f>
        <v>4.4320819307917603</v>
      </c>
      <c r="G410" s="6">
        <f ca="1">LN((RAND()^(-Results!$E$4))-1)</f>
        <v>1.2436527652882863</v>
      </c>
      <c r="H410" s="6">
        <f t="shared" ca="1" si="112"/>
        <v>-1.2118881979183123</v>
      </c>
      <c r="I410" s="10">
        <f ca="1">SUMPRODUCT(J410:O410,Results!B$12:G$12)+Results!$E$5*H410</f>
        <v>43.989154904705373</v>
      </c>
      <c r="J410" s="10">
        <f ca="1">SUMPRODUCT($A410:$F410,Results!$B$15:$G$15)</f>
        <v>42.531814497919598</v>
      </c>
      <c r="K410" s="10">
        <f ca="1">SUMPRODUCT($A410:$F410,Results!$B$16:$G$16)</f>
        <v>30.713148744620867</v>
      </c>
      <c r="L410" s="10">
        <f ca="1">SUMPRODUCT($A410:$F410,Results!$B$17:$G$17)</f>
        <v>15.365259854322513</v>
      </c>
      <c r="M410" s="10">
        <f ca="1">SUMPRODUCT($A410:$F410,Results!$B$18:$G$18)</f>
        <v>7.6455501187203785</v>
      </c>
      <c r="N410" s="10">
        <f ca="1">SUMPRODUCT($A410:$F410,Results!$B$19:$G$19)</f>
        <v>-24.509331947027089</v>
      </c>
      <c r="O410" s="10">
        <f ca="1">SUMPRODUCT($A410:$F410,Results!$B$20:$G$20)</f>
        <v>11.60767893896454</v>
      </c>
      <c r="P410" s="10" cm="1">
        <f t="array" aca="1" ref="P410" ca="1">SUMPRODUCT(J410:O410,TRANSPOSE(BL$20:BL$25))+$AD$20-$BL$27</f>
        <v>51.974457806017185</v>
      </c>
      <c r="Q410" s="10" cm="1">
        <f t="array" aca="1" ref="Q410" ca="1">SUMPRODUCT(J410:O410,TRANSPOSE(ES$20:ES$25))+$AD$20-$ES$27</f>
        <v>51.916073874799935</v>
      </c>
      <c r="R410" s="10">
        <f ca="1">I410-Results!$E$5*H410</f>
        <v>51.26048409221525</v>
      </c>
      <c r="S410" s="10" cm="1">
        <f t="array" aca="1" ref="S410" ca="1">SUMPRODUCT(J410:O410,TRANSPOSE(AR$28:AR$33))+$AD$20-$AC$26</f>
        <v>58.046651401334813</v>
      </c>
      <c r="T410" s="10">
        <f ca="1">SUMPRODUCT(J410:O410,Results!K$9:P$9)</f>
        <v>52.175770499083974</v>
      </c>
      <c r="U410" s="10">
        <f ca="1">SUMPRODUCT(J410:O410,Results!K$9:P$9)+$AD$20-$AC$31</f>
        <v>52.278786903969795</v>
      </c>
      <c r="V410" s="10">
        <f t="shared" ca="1" si="125"/>
        <v>-7.9853029013118118</v>
      </c>
      <c r="W410" s="10">
        <f t="shared" ca="1" si="126"/>
        <v>-7.9269189700945617</v>
      </c>
      <c r="X410" s="10">
        <f t="shared" ca="1" si="127"/>
        <v>-7.2713291875098776</v>
      </c>
      <c r="Y410" s="10">
        <f t="shared" ca="1" si="128"/>
        <v>-14.05749649662944</v>
      </c>
      <c r="Z410" s="10">
        <f t="shared" ca="1" si="129"/>
        <v>32.916683310416303</v>
      </c>
      <c r="AA410" s="10">
        <f t="shared" ca="1" si="130"/>
        <v>-8.2896319992644223</v>
      </c>
    </row>
    <row r="411" spans="1:27">
      <c r="A411" s="6">
        <f ca="1">LN((RAND()^(-Results!$E$4))-1)</f>
        <v>1.6600425025942651</v>
      </c>
      <c r="B411" s="6">
        <f ca="1">LN((RAND()^(-Results!$E$4))-1)</f>
        <v>-0.45662713194572663</v>
      </c>
      <c r="C411" s="6">
        <f ca="1">LN((RAND()^(-Results!$E$4))-1)</f>
        <v>1.964510153220935</v>
      </c>
      <c r="D411" s="6">
        <f ca="1">LN((RAND()^(-Results!$E$4))-1)</f>
        <v>5.8414780041333172</v>
      </c>
      <c r="E411" s="6">
        <f ca="1">LN((RAND()^(-Results!$E$4))-1)</f>
        <v>-2.1646590297590409</v>
      </c>
      <c r="F411" s="6">
        <f ca="1">LN((RAND()^(-Results!$E$4))-1)</f>
        <v>4.7263395862063451</v>
      </c>
      <c r="G411" s="6">
        <f ca="1">LN((RAND()^(-Results!$E$4))-1)</f>
        <v>2.5103215492997446</v>
      </c>
      <c r="H411" s="6">
        <f t="shared" ca="1" si="112"/>
        <v>5.4780586093146066E-2</v>
      </c>
      <c r="I411" s="10">
        <f ca="1">SUMPRODUCT(J411:O411,Results!B$12:G$12)+Results!$E$5*H411</f>
        <v>-29.936832421159114</v>
      </c>
      <c r="J411" s="10">
        <f ca="1">SUMPRODUCT($A411:$F411,Results!$B$15:$G$15)</f>
        <v>-2.1579471214866865</v>
      </c>
      <c r="K411" s="10">
        <f ca="1">SUMPRODUCT($A411:$F411,Results!$B$16:$G$16)</f>
        <v>19.463006626791042</v>
      </c>
      <c r="L411" s="10">
        <f ca="1">SUMPRODUCT($A411:$F411,Results!$B$17:$G$17)</f>
        <v>0.53848725110930928</v>
      </c>
      <c r="M411" s="10">
        <f ca="1">SUMPRODUCT($A411:$F411,Results!$B$18:$G$18)</f>
        <v>-10.998514107794925</v>
      </c>
      <c r="N411" s="10">
        <f ca="1">SUMPRODUCT($A411:$F411,Results!$B$19:$G$19)</f>
        <v>6.6951037430840667</v>
      </c>
      <c r="O411" s="10">
        <f ca="1">SUMPRODUCT($A411:$F411,Results!$B$20:$G$20)</f>
        <v>30.993649831668574</v>
      </c>
      <c r="P411" s="10" cm="1">
        <f t="array" aca="1" ref="P411" ca="1">SUMPRODUCT(J411:O411,TRANSPOSE(BL$20:BL$25))+$AD$20-$BL$27</f>
        <v>-32.591925491123618</v>
      </c>
      <c r="Q411" s="10" cm="1">
        <f t="array" aca="1" ref="Q411" ca="1">SUMPRODUCT(J411:O411,TRANSPOSE(ES$20:ES$25))+$AD$20-$ES$27</f>
        <v>-32.823556059757344</v>
      </c>
      <c r="R411" s="10">
        <f ca="1">I411-Results!$E$5*H411</f>
        <v>-30.265515937717989</v>
      </c>
      <c r="S411" s="10" cm="1">
        <f t="array" aca="1" ref="S411" ca="1">SUMPRODUCT(J411:O411,TRANSPOSE(AR$28:AR$33))+$AD$20-$AC$26</f>
        <v>-30.462416021679715</v>
      </c>
      <c r="T411" s="10">
        <f ca="1">SUMPRODUCT(J411:O411,Results!K$9:P$9)</f>
        <v>-32.149742929798812</v>
      </c>
      <c r="U411" s="10">
        <f ca="1">SUMPRODUCT(J411:O411,Results!K$9:P$9)+$AD$20-$AC$31</f>
        <v>-32.046726524912991</v>
      </c>
      <c r="V411" s="10">
        <f t="shared" ca="1" si="125"/>
        <v>2.6550930699645043</v>
      </c>
      <c r="W411" s="10">
        <f t="shared" ca="1" si="126"/>
        <v>2.8867236385982302</v>
      </c>
      <c r="X411" s="10">
        <f t="shared" ca="1" si="127"/>
        <v>0.32868351655887551</v>
      </c>
      <c r="Y411" s="10">
        <f t="shared" ca="1" si="128"/>
        <v>0.52558360052060138</v>
      </c>
      <c r="Z411" s="10">
        <f t="shared" ca="1" si="129"/>
        <v>-41.00930401544818</v>
      </c>
      <c r="AA411" s="10">
        <f t="shared" ca="1" si="130"/>
        <v>2.1098941037538772</v>
      </c>
    </row>
    <row r="412" spans="1:27">
      <c r="A412" s="6">
        <f ca="1">LN((RAND()^(-Results!$E$4))-1)</f>
        <v>-0.25981849348957281</v>
      </c>
      <c r="B412" s="6">
        <f ca="1">LN((RAND()^(-Results!$E$4))-1)</f>
        <v>6.0672228402076431</v>
      </c>
      <c r="C412" s="6">
        <f ca="1">LN((RAND()^(-Results!$E$4))-1)</f>
        <v>2.7833326343471625</v>
      </c>
      <c r="D412" s="6">
        <f ca="1">LN((RAND()^(-Results!$E$4))-1)</f>
        <v>1.9162989878620043</v>
      </c>
      <c r="E412" s="6">
        <f ca="1">LN((RAND()^(-Results!$E$4))-1)</f>
        <v>7.3247533616325358</v>
      </c>
      <c r="F412" s="6">
        <f ca="1">LN((RAND()^(-Results!$E$4))-1)</f>
        <v>1.419608376139442</v>
      </c>
      <c r="G412" s="6">
        <f ca="1">LN((RAND()^(-Results!$E$4))-1)</f>
        <v>-0.52189298401923845</v>
      </c>
      <c r="H412" s="6">
        <f t="shared" ca="1" si="112"/>
        <v>-2.9774339472258369</v>
      </c>
      <c r="I412" s="10">
        <f ca="1">SUMPRODUCT(J412:O412,Results!B$12:G$12)+Results!$E$5*H412</f>
        <v>2.9797957602913883</v>
      </c>
      <c r="J412" s="10">
        <f ca="1">SUMPRODUCT($A412:$F412,Results!$B$15:$G$15)</f>
        <v>12.687952621349961</v>
      </c>
      <c r="K412" s="10">
        <f ca="1">SUMPRODUCT($A412:$F412,Results!$B$16:$G$16)</f>
        <v>12.163757575914303</v>
      </c>
      <c r="L412" s="10">
        <f ca="1">SUMPRODUCT($A412:$F412,Results!$B$17:$G$17)</f>
        <v>6.8711332193968975</v>
      </c>
      <c r="M412" s="10">
        <f ca="1">SUMPRODUCT($A412:$F412,Results!$B$18:$G$18)</f>
        <v>8.6321738971738569</v>
      </c>
      <c r="N412" s="10">
        <f ca="1">SUMPRODUCT($A412:$F412,Results!$B$19:$G$19)</f>
        <v>-9.2510652882373581</v>
      </c>
      <c r="O412" s="10">
        <f ca="1">SUMPRODUCT($A412:$F412,Results!$B$20:$G$20)</f>
        <v>-3.2395909945080672</v>
      </c>
      <c r="P412" s="10" cm="1">
        <f t="array" aca="1" ref="P412" ca="1">SUMPRODUCT(J412:O412,TRANSPOSE(BL$20:BL$25))+$AD$20-$BL$27</f>
        <v>25.288320740471093</v>
      </c>
      <c r="Q412" s="10" cm="1">
        <f t="array" aca="1" ref="Q412" ca="1">SUMPRODUCT(J412:O412,TRANSPOSE(ES$20:ES$25))+$AD$20-$ES$27</f>
        <v>23.025620927493001</v>
      </c>
      <c r="R412" s="10">
        <f ca="1">I412-Results!$E$5*H412</f>
        <v>20.84439944364641</v>
      </c>
      <c r="S412" s="10" cm="1">
        <f t="array" aca="1" ref="S412" ca="1">SUMPRODUCT(J412:O412,TRANSPOSE(AR$28:AR$33))+$AD$20-$AC$26</f>
        <v>30.872019747400159</v>
      </c>
      <c r="T412" s="10">
        <f ca="1">SUMPRODUCT(J412:O412,Results!K$9:P$9)</f>
        <v>21.71604654992986</v>
      </c>
      <c r="U412" s="10">
        <f ca="1">SUMPRODUCT(J412:O412,Results!K$9:P$9)+$AD$20-$AC$31</f>
        <v>21.819062954815678</v>
      </c>
      <c r="V412" s="10">
        <f t="shared" ca="1" si="125"/>
        <v>-22.308524980179705</v>
      </c>
      <c r="W412" s="10">
        <f t="shared" ca="1" si="126"/>
        <v>-20.045825167201613</v>
      </c>
      <c r="X412" s="10">
        <f t="shared" ca="1" si="127"/>
        <v>-17.864603683355021</v>
      </c>
      <c r="Y412" s="10">
        <f t="shared" ca="1" si="128"/>
        <v>-27.892223987108771</v>
      </c>
      <c r="Z412" s="10">
        <f t="shared" ca="1" si="129"/>
        <v>-8.0926758339976814</v>
      </c>
      <c r="AA412" s="10">
        <f t="shared" ca="1" si="130"/>
        <v>-18.83926719452429</v>
      </c>
    </row>
    <row r="413" spans="1:27">
      <c r="A413" s="6">
        <f ca="1">LN((RAND()^(-Results!$E$4))-1)</f>
        <v>1.1789787110376961</v>
      </c>
      <c r="B413" s="6">
        <f ca="1">LN((RAND()^(-Results!$E$4))-1)</f>
        <v>2.1800505375574923</v>
      </c>
      <c r="C413" s="6">
        <f ca="1">LN((RAND()^(-Results!$E$4))-1)</f>
        <v>-1.9087807764613032</v>
      </c>
      <c r="D413" s="6">
        <f ca="1">LN((RAND()^(-Results!$E$4))-1)</f>
        <v>-1.2471025159712341</v>
      </c>
      <c r="E413" s="6">
        <f ca="1">LN((RAND()^(-Results!$E$4))-1)</f>
        <v>2.9227439246264826</v>
      </c>
      <c r="F413" s="6">
        <f ca="1">LN((RAND()^(-Results!$E$4))-1)</f>
        <v>7.1712248374307874</v>
      </c>
      <c r="G413" s="6">
        <f ca="1">LN((RAND()^(-Results!$E$4))-1)</f>
        <v>-8.979330829331382E-2</v>
      </c>
      <c r="H413" s="6">
        <f t="shared" ca="1" si="112"/>
        <v>-2.5453342714999123</v>
      </c>
      <c r="I413" s="10">
        <f ca="1">SUMPRODUCT(J413:O413,Results!B$12:G$12)+Results!$E$5*H413</f>
        <v>-16.906801139213435</v>
      </c>
      <c r="J413" s="10">
        <f ca="1">SUMPRODUCT($A413:$F413,Results!$B$15:$G$15)</f>
        <v>3.6918328165829251</v>
      </c>
      <c r="K413" s="10">
        <f ca="1">SUMPRODUCT($A413:$F413,Results!$B$16:$G$16)</f>
        <v>44.60499335703205</v>
      </c>
      <c r="L413" s="10">
        <f ca="1">SUMPRODUCT($A413:$F413,Results!$B$17:$G$17)</f>
        <v>-6.0325922966808161</v>
      </c>
      <c r="M413" s="10">
        <f ca="1">SUMPRODUCT($A413:$F413,Results!$B$18:$G$18)</f>
        <v>3.8043366538296377</v>
      </c>
      <c r="N413" s="10">
        <f ca="1">SUMPRODUCT($A413:$F413,Results!$B$19:$G$19)</f>
        <v>3.1494882883789339</v>
      </c>
      <c r="O413" s="10">
        <f ca="1">SUMPRODUCT($A413:$F413,Results!$B$20:$G$20)</f>
        <v>-9.5888713449092897</v>
      </c>
      <c r="P413" s="10" cm="1">
        <f t="array" aca="1" ref="P413" ca="1">SUMPRODUCT(J413:O413,TRANSPOSE(BL$20:BL$25))+$AD$20-$BL$27</f>
        <v>0.86366187636478031</v>
      </c>
      <c r="Q413" s="10" cm="1">
        <f t="array" aca="1" ref="Q413" ca="1">SUMPRODUCT(J413:O413,TRANSPOSE(ES$20:ES$25))+$AD$20-$ES$27</f>
        <v>-2.1187019668147595</v>
      </c>
      <c r="R413" s="10">
        <f ca="1">I413-Results!$E$5*H413</f>
        <v>-1.6347955102139622</v>
      </c>
      <c r="S413" s="10" cm="1">
        <f t="array" aca="1" ref="S413" ca="1">SUMPRODUCT(J413:O413,TRANSPOSE(AR$28:AR$33))+$AD$20-$AC$26</f>
        <v>4.3565561638594481</v>
      </c>
      <c r="T413" s="10">
        <f ca="1">SUMPRODUCT(J413:O413,Results!K$9:P$9)</f>
        <v>-2.2358520338500529</v>
      </c>
      <c r="U413" s="10">
        <f ca="1">SUMPRODUCT(J413:O413,Results!K$9:P$9)+$AD$20-$AC$31</f>
        <v>-2.1328356289642336</v>
      </c>
      <c r="V413" s="10">
        <f t="shared" ca="1" si="125"/>
        <v>-17.770463015578216</v>
      </c>
      <c r="W413" s="10">
        <f t="shared" ca="1" si="126"/>
        <v>-14.788099172398676</v>
      </c>
      <c r="X413" s="10">
        <f t="shared" ca="1" si="127"/>
        <v>-15.272005628999473</v>
      </c>
      <c r="Y413" s="10">
        <f t="shared" ca="1" si="128"/>
        <v>-21.263357303072883</v>
      </c>
      <c r="Z413" s="10">
        <f t="shared" ca="1" si="129"/>
        <v>-27.979272733502505</v>
      </c>
      <c r="AA413" s="10">
        <f t="shared" ca="1" si="130"/>
        <v>-14.773965510249202</v>
      </c>
    </row>
    <row r="414" spans="1:27">
      <c r="A414" s="6">
        <f ca="1">LN((RAND()^(-Results!$E$4))-1)</f>
        <v>1.129460945508769</v>
      </c>
      <c r="B414" s="6">
        <f ca="1">LN((RAND()^(-Results!$E$4))-1)</f>
        <v>1.3950241393448888</v>
      </c>
      <c r="C414" s="6">
        <f ca="1">LN((RAND()^(-Results!$E$4))-1)</f>
        <v>3.4705484681023693</v>
      </c>
      <c r="D414" s="6">
        <f ca="1">LN((RAND()^(-Results!$E$4))-1)</f>
        <v>2.598138781299681</v>
      </c>
      <c r="E414" s="6">
        <f ca="1">LN((RAND()^(-Results!$E$4))-1)</f>
        <v>4.0801149517933357</v>
      </c>
      <c r="F414" s="6">
        <f ca="1">LN((RAND()^(-Results!$E$4))-1)</f>
        <v>3.1961275046459687</v>
      </c>
      <c r="G414" s="6">
        <f ca="1">LN((RAND()^(-Results!$E$4))-1)</f>
        <v>2.2641564870288393</v>
      </c>
      <c r="H414" s="6">
        <f t="shared" ca="1" si="112"/>
        <v>-0.19138447617775922</v>
      </c>
      <c r="I414" s="10">
        <f ca="1">SUMPRODUCT(J414:O414,Results!B$12:G$12)+Results!$E$5*H414</f>
        <v>-7.7170776650764124</v>
      </c>
      <c r="J414" s="10">
        <f ca="1">SUMPRODUCT($A414:$F414,Results!$B$15:$G$15)</f>
        <v>5.8729391029464066</v>
      </c>
      <c r="K414" s="10">
        <f ca="1">SUMPRODUCT($A414:$F414,Results!$B$16:$G$16)</f>
        <v>24.963766264885741</v>
      </c>
      <c r="L414" s="10">
        <f ca="1">SUMPRODUCT($A414:$F414,Results!$B$17:$G$17)</f>
        <v>0.32461575548179677</v>
      </c>
      <c r="M414" s="10">
        <f ca="1">SUMPRODUCT($A414:$F414,Results!$B$18:$G$18)</f>
        <v>0.58544905941090186</v>
      </c>
      <c r="N414" s="10">
        <f ca="1">SUMPRODUCT($A414:$F414,Results!$B$19:$G$19)</f>
        <v>7.9336635836210068</v>
      </c>
      <c r="O414" s="10">
        <f ca="1">SUMPRODUCT($A414:$F414,Results!$B$20:$G$20)</f>
        <v>9.5837949660700392</v>
      </c>
      <c r="P414" s="10" cm="1">
        <f t="array" aca="1" ref="P414" ca="1">SUMPRODUCT(J414:O414,TRANSPOSE(BL$20:BL$25))+$AD$20-$BL$27</f>
        <v>-5.4837586164462317</v>
      </c>
      <c r="Q414" s="10" cm="1">
        <f t="array" aca="1" ref="Q414" ca="1">SUMPRODUCT(J414:O414,TRANSPOSE(ES$20:ES$25))+$AD$20-$ES$27</f>
        <v>-6.4460848081549003</v>
      </c>
      <c r="R414" s="10">
        <f ca="1">I414-Results!$E$5*H414</f>
        <v>-6.568770808009857</v>
      </c>
      <c r="S414" s="10" cm="1">
        <f t="array" aca="1" ref="S414" ca="1">SUMPRODUCT(J414:O414,TRANSPOSE(AR$28:AR$33))+$AD$20-$AC$26</f>
        <v>-2.7030118490658932</v>
      </c>
      <c r="T414" s="10">
        <f ca="1">SUMPRODUCT(J414:O414,Results!K$9:P$9)</f>
        <v>-6.8218164204033318</v>
      </c>
      <c r="U414" s="10">
        <f ca="1">SUMPRODUCT(J414:O414,Results!K$9:P$9)+$AD$20-$AC$31</f>
        <v>-6.7188000155175125</v>
      </c>
      <c r="V414" s="10">
        <f t="shared" ca="1" si="125"/>
        <v>-2.2333190486301806</v>
      </c>
      <c r="W414" s="10">
        <f t="shared" ca="1" si="126"/>
        <v>-1.2709928569215121</v>
      </c>
      <c r="X414" s="10">
        <f t="shared" ca="1" si="127"/>
        <v>-1.1483068570665553</v>
      </c>
      <c r="Y414" s="10">
        <f t="shared" ca="1" si="128"/>
        <v>-5.0140658160105191</v>
      </c>
      <c r="Z414" s="10">
        <f t="shared" ca="1" si="129"/>
        <v>-18.789549259365483</v>
      </c>
      <c r="AA414" s="10">
        <f t="shared" ca="1" si="130"/>
        <v>-0.99827764955889986</v>
      </c>
    </row>
    <row r="415" spans="1:27">
      <c r="A415" s="6">
        <f ca="1">LN((RAND()^(-Results!$E$4))-1)</f>
        <v>7.1688459704029004</v>
      </c>
      <c r="B415" s="6">
        <f ca="1">LN((RAND()^(-Results!$E$4))-1)</f>
        <v>1.7196550856468593</v>
      </c>
      <c r="C415" s="6">
        <f ca="1">LN((RAND()^(-Results!$E$4))-1)</f>
        <v>1.030993251608856</v>
      </c>
      <c r="D415" s="6">
        <f ca="1">LN((RAND()^(-Results!$E$4))-1)</f>
        <v>4.4064981230802562</v>
      </c>
      <c r="E415" s="6">
        <f ca="1">LN((RAND()^(-Results!$E$4))-1)</f>
        <v>0.83212279261954469</v>
      </c>
      <c r="F415" s="6">
        <f ca="1">LN((RAND()^(-Results!$E$4))-1)</f>
        <v>-2.2819632570367712</v>
      </c>
      <c r="G415" s="6">
        <f ca="1">LN((RAND()^(-Results!$E$4))-1)</f>
        <v>2.3620327972301962</v>
      </c>
      <c r="H415" s="6">
        <f t="shared" ca="1" si="112"/>
        <v>-9.3508165976402324E-2</v>
      </c>
      <c r="I415" s="10">
        <f ca="1">SUMPRODUCT(J415:O415,Results!B$12:G$12)+Results!$E$5*H415</f>
        <v>30.508951564000046</v>
      </c>
      <c r="J415" s="10">
        <f ca="1">SUMPRODUCT($A415:$F415,Results!$B$15:$G$15)</f>
        <v>11.817510705338432</v>
      </c>
      <c r="K415" s="10">
        <f ca="1">SUMPRODUCT($A415:$F415,Results!$B$16:$G$16)</f>
        <v>7.985681099744804</v>
      </c>
      <c r="L415" s="10">
        <f ca="1">SUMPRODUCT($A415:$F415,Results!$B$17:$G$17)</f>
        <v>17.543451481356275</v>
      </c>
      <c r="M415" s="10">
        <f ca="1">SUMPRODUCT($A415:$F415,Results!$B$18:$G$18)</f>
        <v>-6.4669028035745821</v>
      </c>
      <c r="N415" s="10">
        <f ca="1">SUMPRODUCT($A415:$F415,Results!$B$19:$G$19)</f>
        <v>4.4079914646314435</v>
      </c>
      <c r="O415" s="10">
        <f ca="1">SUMPRODUCT($A415:$F415,Results!$B$20:$G$20)</f>
        <v>10.130761596844874</v>
      </c>
      <c r="P415" s="10" cm="1">
        <f t="array" aca="1" ref="P415" ca="1">SUMPRODUCT(J415:O415,TRANSPOSE(BL$20:BL$25))+$AD$20-$BL$27</f>
        <v>26.029061306591665</v>
      </c>
      <c r="Q415" s="10" cm="1">
        <f t="array" aca="1" ref="Q415" ca="1">SUMPRODUCT(J415:O415,TRANSPOSE(ES$20:ES$25))+$AD$20-$ES$27</f>
        <v>30.589613857803499</v>
      </c>
      <c r="R415" s="10">
        <f ca="1">I415-Results!$E$5*H415</f>
        <v>31.07000055985846</v>
      </c>
      <c r="S415" s="10" cm="1">
        <f t="array" aca="1" ref="S415" ca="1">SUMPRODUCT(J415:O415,TRANSPOSE(AR$28:AR$33))+$AD$20-$AC$26</f>
        <v>11.865659002920493</v>
      </c>
      <c r="T415" s="10">
        <f ca="1">SUMPRODUCT(J415:O415,Results!K$9:P$9)</f>
        <v>30.974823899578467</v>
      </c>
      <c r="U415" s="10">
        <f ca="1">SUMPRODUCT(J415:O415,Results!K$9:P$9)+$AD$20-$AC$31</f>
        <v>31.077840304464289</v>
      </c>
      <c r="V415" s="10">
        <f t="shared" ca="1" si="125"/>
        <v>4.4798902574083819</v>
      </c>
      <c r="W415" s="10">
        <f t="shared" ca="1" si="126"/>
        <v>-8.0662293803452911E-2</v>
      </c>
      <c r="X415" s="10">
        <f t="shared" ca="1" si="127"/>
        <v>-0.56104899585841395</v>
      </c>
      <c r="Y415" s="10">
        <f t="shared" ca="1" si="128"/>
        <v>18.643292561079555</v>
      </c>
      <c r="Z415" s="10">
        <f t="shared" ca="1" si="129"/>
        <v>19.436479969710977</v>
      </c>
      <c r="AA415" s="10">
        <f t="shared" ca="1" si="130"/>
        <v>-0.5688887404642422</v>
      </c>
    </row>
    <row r="416" spans="1:27">
      <c r="A416" s="6">
        <f ca="1">LN((RAND()^(-Results!$E$4))-1)</f>
        <v>-4.1745611603993042</v>
      </c>
      <c r="B416" s="6">
        <f ca="1">LN((RAND()^(-Results!$E$4))-1)</f>
        <v>11.660867711942359</v>
      </c>
      <c r="C416" s="6">
        <f ca="1">LN((RAND()^(-Results!$E$4))-1)</f>
        <v>-7.9091669363572314E-2</v>
      </c>
      <c r="D416" s="6">
        <f ca="1">LN((RAND()^(-Results!$E$4))-1)</f>
        <v>-1.1746839635553907</v>
      </c>
      <c r="E416" s="6">
        <f ca="1">LN((RAND()^(-Results!$E$4))-1)</f>
        <v>1.6797335046433739</v>
      </c>
      <c r="F416" s="6">
        <f ca="1">LN((RAND()^(-Results!$E$4))-1)</f>
        <v>2.2298074582736027</v>
      </c>
      <c r="G416" s="6">
        <f ca="1">LN((RAND()^(-Results!$E$4))-1)</f>
        <v>2.6493633383661339</v>
      </c>
      <c r="H416" s="6">
        <f t="shared" ca="1" si="112"/>
        <v>0.19382237515953538</v>
      </c>
      <c r="I416" s="10">
        <f ca="1">SUMPRODUCT(J416:O416,Results!B$12:G$12)+Results!$E$5*H416</f>
        <v>56.408070807080549</v>
      </c>
      <c r="J416" s="10">
        <f ca="1">SUMPRODUCT($A416:$F416,Results!$B$15:$G$15)</f>
        <v>25.226735872594986</v>
      </c>
      <c r="K416" s="10">
        <f ca="1">SUMPRODUCT($A416:$F416,Results!$B$16:$G$16)</f>
        <v>-11.257556798909103</v>
      </c>
      <c r="L416" s="10">
        <f ca="1">SUMPRODUCT($A416:$F416,Results!$B$17:$G$17)</f>
        <v>11.52292721282517</v>
      </c>
      <c r="M416" s="10">
        <f ca="1">SUMPRODUCT($A416:$F416,Results!$B$18:$G$18)</f>
        <v>16.936293143595815</v>
      </c>
      <c r="N416" s="10">
        <f ca="1">SUMPRODUCT($A416:$F416,Results!$B$19:$G$19)</f>
        <v>-54.032962168752356</v>
      </c>
      <c r="O416" s="10">
        <f ca="1">SUMPRODUCT($A416:$F416,Results!$B$20:$G$20)</f>
        <v>-16.90521488839196</v>
      </c>
      <c r="P416" s="10" cm="1">
        <f t="array" aca="1" ref="P416" ca="1">SUMPRODUCT(J416:O416,TRANSPOSE(BL$20:BL$25))+$AD$20-$BL$27</f>
        <v>62.765267121701385</v>
      </c>
      <c r="Q416" s="10" cm="1">
        <f t="array" aca="1" ref="Q416" ca="1">SUMPRODUCT(J416:O416,TRANSPOSE(ES$20:ES$25))+$AD$20-$ES$27</f>
        <v>57.840735996872823</v>
      </c>
      <c r="R416" s="10">
        <f ca="1">I416-Results!$E$5*H416</f>
        <v>55.245136556123335</v>
      </c>
      <c r="S416" s="10" cm="1">
        <f t="array" aca="1" ref="S416" ca="1">SUMPRODUCT(J416:O416,TRANSPOSE(AR$28:AR$33))+$AD$20-$AC$26</f>
        <v>79.199617052650609</v>
      </c>
      <c r="T416" s="10">
        <f ca="1">SUMPRODUCT(J416:O416,Results!K$9:P$9)</f>
        <v>56.860376505862973</v>
      </c>
      <c r="U416" s="10">
        <f ca="1">SUMPRODUCT(J416:O416,Results!K$9:P$9)+$AD$20-$AC$31</f>
        <v>56.963392910748794</v>
      </c>
      <c r="V416" s="10">
        <f t="shared" ca="1" si="125"/>
        <v>-6.3571963146208361</v>
      </c>
      <c r="W416" s="10">
        <f t="shared" ca="1" si="126"/>
        <v>-1.4326651897922744</v>
      </c>
      <c r="X416" s="10">
        <f t="shared" ca="1" si="127"/>
        <v>1.162934250957214</v>
      </c>
      <c r="Y416" s="10">
        <f t="shared" ca="1" si="128"/>
        <v>-22.791546245570061</v>
      </c>
      <c r="Z416" s="10">
        <f t="shared" ca="1" si="129"/>
        <v>45.335599212791479</v>
      </c>
      <c r="AA416" s="10">
        <f t="shared" ca="1" si="130"/>
        <v>-0.55532210366824586</v>
      </c>
    </row>
    <row r="417" spans="1:27">
      <c r="A417" s="6">
        <f ca="1">LN((RAND()^(-Results!$E$4))-1)</f>
        <v>4.9779161094299242</v>
      </c>
      <c r="B417" s="6">
        <f ca="1">LN((RAND()^(-Results!$E$4))-1)</f>
        <v>-0.29579892432243166</v>
      </c>
      <c r="C417" s="6">
        <f ca="1">LN((RAND()^(-Results!$E$4))-1)</f>
        <v>2.0986621092496738</v>
      </c>
      <c r="D417" s="6">
        <f ca="1">LN((RAND()^(-Results!$E$4))-1)</f>
        <v>1.4737947630129746</v>
      </c>
      <c r="E417" s="6">
        <f ca="1">LN((RAND()^(-Results!$E$4))-1)</f>
        <v>0.81132671867761363</v>
      </c>
      <c r="F417" s="6">
        <f ca="1">LN((RAND()^(-Results!$E$4))-1)</f>
        <v>-0.5810338255570624</v>
      </c>
      <c r="G417" s="6">
        <f ca="1">LN((RAND()^(-Results!$E$4))-1)</f>
        <v>2.74471164833064</v>
      </c>
      <c r="H417" s="6">
        <f t="shared" ca="1" si="112"/>
        <v>0.28917068512404143</v>
      </c>
      <c r="I417" s="10">
        <f ca="1">SUMPRODUCT(J417:O417,Results!B$12:G$12)+Results!$E$5*H417</f>
        <v>20.090305550805507</v>
      </c>
      <c r="J417" s="10">
        <f ca="1">SUMPRODUCT($A417:$F417,Results!$B$15:$G$15)</f>
        <v>10.32633596384208</v>
      </c>
      <c r="K417" s="10">
        <f ca="1">SUMPRODUCT($A417:$F417,Results!$B$16:$G$16)</f>
        <v>16.173613855795555</v>
      </c>
      <c r="L417" s="10">
        <f ca="1">SUMPRODUCT($A417:$F417,Results!$B$17:$G$17)</f>
        <v>7.6203038871319553</v>
      </c>
      <c r="M417" s="10">
        <f ca="1">SUMPRODUCT($A417:$F417,Results!$B$18:$G$18)</f>
        <v>-2.6451064550670957</v>
      </c>
      <c r="N417" s="10">
        <f ca="1">SUMPRODUCT($A417:$F417,Results!$B$19:$G$19)</f>
        <v>9.440906953672247</v>
      </c>
      <c r="O417" s="10">
        <f ca="1">SUMPRODUCT($A417:$F417,Results!$B$20:$G$20)</f>
        <v>4.0139408599581836</v>
      </c>
      <c r="P417" s="10" cm="1">
        <f t="array" aca="1" ref="P417" ca="1">SUMPRODUCT(J417:O417,TRANSPOSE(BL$20:BL$25))+$AD$20-$BL$27</f>
        <v>14.801518069976847</v>
      </c>
      <c r="Q417" s="10" cm="1">
        <f t="array" aca="1" ref="Q417" ca="1">SUMPRODUCT(J417:O417,TRANSPOSE(ES$20:ES$25))+$AD$20-$ES$27</f>
        <v>17.968833828619033</v>
      </c>
      <c r="R417" s="10">
        <f ca="1">I417-Results!$E$5*H417</f>
        <v>18.355281440061258</v>
      </c>
      <c r="S417" s="10" cm="1">
        <f t="array" aca="1" ref="S417" ca="1">SUMPRODUCT(J417:O417,TRANSPOSE(AR$28:AR$33))+$AD$20-$AC$26</f>
        <v>6.0359531186061925</v>
      </c>
      <c r="T417" s="10">
        <f ca="1">SUMPRODUCT(J417:O417,Results!K$9:P$9)</f>
        <v>18.442379719001465</v>
      </c>
      <c r="U417" s="10">
        <f ca="1">SUMPRODUCT(J417:O417,Results!K$9:P$9)+$AD$20-$AC$31</f>
        <v>18.545396123887286</v>
      </c>
      <c r="V417" s="10">
        <f t="shared" ca="1" si="125"/>
        <v>5.2887874808286597</v>
      </c>
      <c r="W417" s="10">
        <f t="shared" ca="1" si="126"/>
        <v>2.1214717221864738</v>
      </c>
      <c r="X417" s="10">
        <f t="shared" ca="1" si="127"/>
        <v>1.7350241107442486</v>
      </c>
      <c r="Y417" s="10">
        <f t="shared" ca="1" si="128"/>
        <v>14.054352432199314</v>
      </c>
      <c r="Z417" s="10">
        <f t="shared" ca="1" si="129"/>
        <v>9.0178339565164372</v>
      </c>
      <c r="AA417" s="10">
        <f t="shared" ca="1" si="130"/>
        <v>1.5449094269182204</v>
      </c>
    </row>
    <row r="418" spans="1:27">
      <c r="A418" s="6">
        <f ca="1">LN((RAND()^(-Results!$E$4))-1)</f>
        <v>5.8947037572273819</v>
      </c>
      <c r="B418" s="6">
        <f ca="1">LN((RAND()^(-Results!$E$4))-1)</f>
        <v>6.9092482463571043</v>
      </c>
      <c r="C418" s="6">
        <f ca="1">LN((RAND()^(-Results!$E$4))-1)</f>
        <v>-0.87823154226656841</v>
      </c>
      <c r="D418" s="6">
        <f ca="1">LN((RAND()^(-Results!$E$4))-1)</f>
        <v>-1.2573399278572912</v>
      </c>
      <c r="E418" s="6">
        <f ca="1">LN((RAND()^(-Results!$E$4))-1)</f>
        <v>4.88145363281199</v>
      </c>
      <c r="F418" s="6">
        <f ca="1">LN((RAND()^(-Results!$E$4))-1)</f>
        <v>4.5795469232348651</v>
      </c>
      <c r="G418" s="6">
        <f ca="1">LN((RAND()^(-Results!$E$4))-1)</f>
        <v>2.1397025327333861</v>
      </c>
      <c r="H418" s="6">
        <f t="shared" ca="1" si="112"/>
        <v>-0.31583843047321247</v>
      </c>
      <c r="I418" s="10">
        <f ca="1">SUMPRODUCT(J418:O418,Results!B$12:G$12)+Results!$E$5*H418</f>
        <v>56.578230293425321</v>
      </c>
      <c r="J418" s="10">
        <f ca="1">SUMPRODUCT($A418:$F418,Results!$B$15:$G$15)</f>
        <v>26.634640690707798</v>
      </c>
      <c r="K418" s="10">
        <f ca="1">SUMPRODUCT($A418:$F418,Results!$B$16:$G$16)</f>
        <v>47.708306485696028</v>
      </c>
      <c r="L418" s="10">
        <f ca="1">SUMPRODUCT($A418:$F418,Results!$B$17:$G$17)</f>
        <v>11.114929398352057</v>
      </c>
      <c r="M418" s="10">
        <f ca="1">SUMPRODUCT($A418:$F418,Results!$B$18:$G$18)</f>
        <v>9.4294656277270583</v>
      </c>
      <c r="N418" s="10">
        <f ca="1">SUMPRODUCT($A418:$F418,Results!$B$19:$G$19)</f>
        <v>-10.486357123200399</v>
      </c>
      <c r="O418" s="10">
        <f ca="1">SUMPRODUCT($A418:$F418,Results!$B$20:$G$20)</f>
        <v>-21.323985226533683</v>
      </c>
      <c r="P418" s="10" cm="1">
        <f t="array" aca="1" ref="P418" ca="1">SUMPRODUCT(J418:O418,TRANSPOSE(BL$20:BL$25))+$AD$20-$BL$27</f>
        <v>59.930973111822979</v>
      </c>
      <c r="Q418" s="10" cm="1">
        <f t="array" aca="1" ref="Q418" ca="1">SUMPRODUCT(J418:O418,TRANSPOSE(ES$20:ES$25))+$AD$20-$ES$27</f>
        <v>59.553769742196991</v>
      </c>
      <c r="R418" s="10">
        <f ca="1">I418-Results!$E$5*H418</f>
        <v>58.473260876264597</v>
      </c>
      <c r="S418" s="10" cm="1">
        <f t="array" aca="1" ref="S418" ca="1">SUMPRODUCT(J418:O418,TRANSPOSE(AR$28:AR$33))+$AD$20-$AC$26</f>
        <v>54.665611548271784</v>
      </c>
      <c r="T418" s="10">
        <f ca="1">SUMPRODUCT(J418:O418,Results!K$9:P$9)</f>
        <v>59.23665968902732</v>
      </c>
      <c r="U418" s="10">
        <f ca="1">SUMPRODUCT(J418:O418,Results!K$9:P$9)+$AD$20-$AC$31</f>
        <v>59.339676093913141</v>
      </c>
      <c r="V418" s="10">
        <f t="shared" ca="1" si="125"/>
        <v>-3.3527428183976582</v>
      </c>
      <c r="W418" s="10">
        <f t="shared" ca="1" si="126"/>
        <v>-2.97553944877167</v>
      </c>
      <c r="X418" s="10">
        <f t="shared" ca="1" si="127"/>
        <v>-1.8950305828392757</v>
      </c>
      <c r="Y418" s="10">
        <f t="shared" ca="1" si="128"/>
        <v>1.9126187451535372</v>
      </c>
      <c r="Z418" s="10">
        <f t="shared" ca="1" si="129"/>
        <v>45.505758699136251</v>
      </c>
      <c r="AA418" s="10">
        <f t="shared" ca="1" si="130"/>
        <v>-2.7614458004878202</v>
      </c>
    </row>
    <row r="419" spans="1:27">
      <c r="A419" s="6">
        <f ca="1">LN((RAND()^(-Results!$E$4))-1)</f>
        <v>4.5002368092714287</v>
      </c>
      <c r="B419" s="6">
        <f ca="1">LN((RAND()^(-Results!$E$4))-1)</f>
        <v>1.3857401288063251</v>
      </c>
      <c r="C419" s="6">
        <f ca="1">LN((RAND()^(-Results!$E$4))-1)</f>
        <v>4.4832411044092026</v>
      </c>
      <c r="D419" s="6">
        <f ca="1">LN((RAND()^(-Results!$E$4))-1)</f>
        <v>4.4488026259506226</v>
      </c>
      <c r="E419" s="6">
        <f ca="1">LN((RAND()^(-Results!$E$4))-1)</f>
        <v>-0.37704798100813519</v>
      </c>
      <c r="F419" s="6">
        <f ca="1">LN((RAND()^(-Results!$E$4))-1)</f>
        <v>1.7728233787028023</v>
      </c>
      <c r="G419" s="6">
        <f ca="1">LN((RAND()^(-Results!$E$4))-1)</f>
        <v>1.0614648040000971</v>
      </c>
      <c r="H419" s="6">
        <f t="shared" ca="1" si="112"/>
        <v>-1.3940761592065014</v>
      </c>
      <c r="I419" s="10">
        <f ca="1">SUMPRODUCT(J419:O419,Results!B$12:G$12)+Results!$E$5*H419</f>
        <v>3.8129689419597224</v>
      </c>
      <c r="J419" s="10">
        <f ca="1">SUMPRODUCT($A419:$F419,Results!$B$15:$G$15)</f>
        <v>15.527442594365466</v>
      </c>
      <c r="K419" s="10">
        <f ca="1">SUMPRODUCT($A419:$F419,Results!$B$16:$G$16)</f>
        <v>19.863558016914666</v>
      </c>
      <c r="L419" s="10">
        <f ca="1">SUMPRODUCT($A419:$F419,Results!$B$17:$G$17)</f>
        <v>10.158080560505468</v>
      </c>
      <c r="M419" s="10">
        <f ca="1">SUMPRODUCT($A419:$F419,Results!$B$18:$G$18)</f>
        <v>-4.8815950011696723</v>
      </c>
      <c r="N419" s="10">
        <f ca="1">SUMPRODUCT($A419:$F419,Results!$B$19:$G$19)</f>
        <v>1.754423714735422</v>
      </c>
      <c r="O419" s="10">
        <f ca="1">SUMPRODUCT($A419:$F419,Results!$B$20:$G$20)</f>
        <v>19.873597588718098</v>
      </c>
      <c r="P419" s="10" cm="1">
        <f t="array" aca="1" ref="P419" ca="1">SUMPRODUCT(J419:O419,TRANSPOSE(BL$20:BL$25))+$AD$20-$BL$27</f>
        <v>9.0286383566001618</v>
      </c>
      <c r="Q419" s="10" cm="1">
        <f t="array" aca="1" ref="Q419" ca="1">SUMPRODUCT(J419:O419,TRANSPOSE(ES$20:ES$25))+$AD$20-$ES$27</f>
        <v>11.177086160373126</v>
      </c>
      <c r="R419" s="10">
        <f ca="1">I419-Results!$E$5*H419</f>
        <v>12.177425897198731</v>
      </c>
      <c r="S419" s="10" cm="1">
        <f t="array" aca="1" ref="S419" ca="1">SUMPRODUCT(J419:O419,TRANSPOSE(AR$28:AR$33))+$AD$20-$AC$26</f>
        <v>5.3268893243705122</v>
      </c>
      <c r="T419" s="10">
        <f ca="1">SUMPRODUCT(J419:O419,Results!K$9:P$9)</f>
        <v>11.737713837745513</v>
      </c>
      <c r="U419" s="10">
        <f ca="1">SUMPRODUCT(J419:O419,Results!K$9:P$9)+$AD$20-$AC$31</f>
        <v>11.840730242631333</v>
      </c>
      <c r="V419" s="10">
        <f t="shared" ca="1" si="125"/>
        <v>-5.2156694146404394</v>
      </c>
      <c r="W419" s="10">
        <f t="shared" ca="1" si="126"/>
        <v>-7.3641172184134032</v>
      </c>
      <c r="X419" s="10">
        <f t="shared" ca="1" si="127"/>
        <v>-8.3644569552390085</v>
      </c>
      <c r="Y419" s="10">
        <f t="shared" ca="1" si="128"/>
        <v>-1.5139203824107899</v>
      </c>
      <c r="Z419" s="10">
        <f t="shared" ca="1" si="129"/>
        <v>-7.2595026523293473</v>
      </c>
      <c r="AA419" s="10">
        <f t="shared" ca="1" si="130"/>
        <v>-8.0277613006716102</v>
      </c>
    </row>
    <row r="420" spans="1:27">
      <c r="A420" s="6">
        <f ca="1">LN((RAND()^(-Results!$E$4))-1)</f>
        <v>-0.37201120156187567</v>
      </c>
      <c r="B420" s="6">
        <f ca="1">LN((RAND()^(-Results!$E$4))-1)</f>
        <v>7.4599322128113315</v>
      </c>
      <c r="C420" s="6">
        <f ca="1">LN((RAND()^(-Results!$E$4))-1)</f>
        <v>4.4446498768291249</v>
      </c>
      <c r="D420" s="6">
        <f ca="1">LN((RAND()^(-Results!$E$4))-1)</f>
        <v>1.0514855430307557</v>
      </c>
      <c r="E420" s="6">
        <f ca="1">LN((RAND()^(-Results!$E$4))-1)</f>
        <v>6.7564510484349167</v>
      </c>
      <c r="F420" s="6">
        <f ca="1">LN((RAND()^(-Results!$E$4))-1)</f>
        <v>0.21763137009280625</v>
      </c>
      <c r="G420" s="6">
        <f ca="1">LN((RAND()^(-Results!$E$4))-1)</f>
        <v>2.7598925487098138</v>
      </c>
      <c r="H420" s="6">
        <f t="shared" ca="1" si="112"/>
        <v>0.30435158550321528</v>
      </c>
      <c r="I420" s="10">
        <f ca="1">SUMPRODUCT(J420:O420,Results!B$12:G$12)+Results!$E$5*H420</f>
        <v>42.599195696829696</v>
      </c>
      <c r="J420" s="10">
        <f ca="1">SUMPRODUCT($A420:$F420,Results!$B$15:$G$15)</f>
        <v>22.628462715250294</v>
      </c>
      <c r="K420" s="10">
        <f ca="1">SUMPRODUCT($A420:$F420,Results!$B$16:$G$16)</f>
        <v>5.6600908772347713</v>
      </c>
      <c r="L420" s="10">
        <f ca="1">SUMPRODUCT($A420:$F420,Results!$B$17:$G$17)</f>
        <v>11.019287232441478</v>
      </c>
      <c r="M420" s="10">
        <f ca="1">SUMPRODUCT($A420:$F420,Results!$B$18:$G$18)</f>
        <v>12.525818225828402</v>
      </c>
      <c r="N420" s="10">
        <f ca="1">SUMPRODUCT($A420:$F420,Results!$B$19:$G$19)</f>
        <v>-19.258911081629687</v>
      </c>
      <c r="O420" s="10">
        <f ca="1">SUMPRODUCT($A420:$F420,Results!$B$20:$G$20)</f>
        <v>-6.8846322564796392</v>
      </c>
      <c r="P420" s="10" cm="1">
        <f t="array" aca="1" ref="P420" ca="1">SUMPRODUCT(J420:O420,TRANSPOSE(BL$20:BL$25))+$AD$20-$BL$27</f>
        <v>45.463512229672382</v>
      </c>
      <c r="Q420" s="10" cm="1">
        <f t="array" aca="1" ref="Q420" ca="1">SUMPRODUCT(J420:O420,TRANSPOSE(ES$20:ES$25))+$AD$20-$ES$27</f>
        <v>43.665557997130378</v>
      </c>
      <c r="R420" s="10">
        <f ca="1">I420-Results!$E$5*H420</f>
        <v>40.773086183810406</v>
      </c>
      <c r="S420" s="10" cm="1">
        <f t="array" aca="1" ref="S420" ca="1">SUMPRODUCT(J420:O420,TRANSPOSE(AR$28:AR$33))+$AD$20-$AC$26</f>
        <v>52.145970957460158</v>
      </c>
      <c r="T420" s="10">
        <f ca="1">SUMPRODUCT(J420:O420,Results!K$9:P$9)</f>
        <v>42.399309871043258</v>
      </c>
      <c r="U420" s="10">
        <f ca="1">SUMPRODUCT(J420:O420,Results!K$9:P$9)+$AD$20-$AC$31</f>
        <v>42.502326275929079</v>
      </c>
      <c r="V420" s="10">
        <f t="shared" ca="1" si="125"/>
        <v>-2.8643165328426861</v>
      </c>
      <c r="W420" s="10">
        <f t="shared" ca="1" si="126"/>
        <v>-1.0663623003006819</v>
      </c>
      <c r="X420" s="10">
        <f t="shared" ca="1" si="127"/>
        <v>1.8261095130192899</v>
      </c>
      <c r="Y420" s="10">
        <f t="shared" ca="1" si="128"/>
        <v>-9.5467752606304614</v>
      </c>
      <c r="Z420" s="10">
        <f t="shared" ca="1" si="129"/>
        <v>31.526724102540626</v>
      </c>
      <c r="AA420" s="10">
        <f t="shared" ca="1" si="130"/>
        <v>9.6869420900617342E-2</v>
      </c>
    </row>
    <row r="421" spans="1:27">
      <c r="A421" s="6">
        <f ca="1">LN((RAND()^(-Results!$E$4))-1)</f>
        <v>0.39939393650646693</v>
      </c>
      <c r="B421" s="6">
        <f ca="1">LN((RAND()^(-Results!$E$4))-1)</f>
        <v>4.1728417096144348</v>
      </c>
      <c r="C421" s="6">
        <f ca="1">LN((RAND()^(-Results!$E$4))-1)</f>
        <v>7.3004826371184759</v>
      </c>
      <c r="D421" s="6">
        <f ca="1">LN((RAND()^(-Results!$E$4))-1)</f>
        <v>6.5856524390784408</v>
      </c>
      <c r="E421" s="6">
        <f ca="1">LN((RAND()^(-Results!$E$4))-1)</f>
        <v>1.6075235339800833</v>
      </c>
      <c r="F421" s="6">
        <f ca="1">LN((RAND()^(-Results!$E$4))-1)</f>
        <v>0.23374302251582571</v>
      </c>
      <c r="G421" s="6">
        <f ca="1">LN((RAND()^(-Results!$E$4))-1)</f>
        <v>2.2933932448203813</v>
      </c>
      <c r="H421" s="6">
        <f t="shared" ca="1" si="112"/>
        <v>-0.16214771838621722</v>
      </c>
      <c r="I421" s="10">
        <f ca="1">SUMPRODUCT(J421:O421,Results!B$12:G$12)+Results!$E$5*H421</f>
        <v>6.9417844385791909</v>
      </c>
      <c r="J421" s="10">
        <f ca="1">SUMPRODUCT($A421:$F421,Results!$B$15:$G$15)</f>
        <v>16.210317222061569</v>
      </c>
      <c r="K421" s="10">
        <f ca="1">SUMPRODUCT($A421:$F421,Results!$B$16:$G$16)</f>
        <v>-3.5516901570514037</v>
      </c>
      <c r="L421" s="10">
        <f ca="1">SUMPRODUCT($A421:$F421,Results!$B$17:$G$17)</f>
        <v>12.670253258346305</v>
      </c>
      <c r="M421" s="10">
        <f ca="1">SUMPRODUCT($A421:$F421,Results!$B$18:$G$18)</f>
        <v>-1.3304235281265919</v>
      </c>
      <c r="N421" s="10">
        <f ca="1">SUMPRODUCT($A421:$F421,Results!$B$19:$G$19)</f>
        <v>-11.659570398571429</v>
      </c>
      <c r="O421" s="10">
        <f ca="1">SUMPRODUCT($A421:$F421,Results!$B$20:$G$20)</f>
        <v>28.234559780950843</v>
      </c>
      <c r="P421" s="10" cm="1">
        <f t="array" aca="1" ref="P421" ca="1">SUMPRODUCT(J421:O421,TRANSPOSE(BL$20:BL$25))+$AD$20-$BL$27</f>
        <v>8.1673776069087687</v>
      </c>
      <c r="Q421" s="10" cm="1">
        <f t="array" aca="1" ref="Q421" ca="1">SUMPRODUCT(J421:O421,TRANSPOSE(ES$20:ES$25))+$AD$20-$ES$27</f>
        <v>8.3156770763786163</v>
      </c>
      <c r="R421" s="10">
        <f ca="1">I421-Results!$E$5*H421</f>
        <v>7.9146707488964942</v>
      </c>
      <c r="S421" s="10" cm="1">
        <f t="array" aca="1" ref="S421" ca="1">SUMPRODUCT(J421:O421,TRANSPOSE(AR$28:AR$33))+$AD$20-$AC$26</f>
        <v>13.984415936375514</v>
      </c>
      <c r="T421" s="10">
        <f ca="1">SUMPRODUCT(J421:O421,Results!K$9:P$9)</f>
        <v>8.0059339025935969</v>
      </c>
      <c r="U421" s="10">
        <f ca="1">SUMPRODUCT(J421:O421,Results!K$9:P$9)+$AD$20-$AC$31</f>
        <v>8.1089503074794163</v>
      </c>
      <c r="V421" s="10">
        <f t="shared" ca="1" si="125"/>
        <v>-1.2255931683295778</v>
      </c>
      <c r="W421" s="10">
        <f t="shared" ca="1" si="126"/>
        <v>-1.3738926377994254</v>
      </c>
      <c r="X421" s="10">
        <f t="shared" ca="1" si="127"/>
        <v>-0.97288631031730333</v>
      </c>
      <c r="Y421" s="10">
        <f t="shared" ca="1" si="128"/>
        <v>-7.0426314977963234</v>
      </c>
      <c r="Z421" s="10">
        <f t="shared" ca="1" si="129"/>
        <v>-4.1306871557098788</v>
      </c>
      <c r="AA421" s="10">
        <f t="shared" ca="1" si="130"/>
        <v>-1.1671658689002253</v>
      </c>
    </row>
    <row r="422" spans="1:27">
      <c r="A422" s="6">
        <f ca="1">LN((RAND()^(-Results!$E$4))-1)</f>
        <v>-2.2178044984427809</v>
      </c>
      <c r="B422" s="6">
        <f ca="1">LN((RAND()^(-Results!$E$4))-1)</f>
        <v>1.280991252704172</v>
      </c>
      <c r="C422" s="6">
        <f ca="1">LN((RAND()^(-Results!$E$4))-1)</f>
        <v>-0.60178327130389242</v>
      </c>
      <c r="D422" s="6">
        <f ca="1">LN((RAND()^(-Results!$E$4))-1)</f>
        <v>0.89053109875198222</v>
      </c>
      <c r="E422" s="6">
        <f ca="1">LN((RAND()^(-Results!$E$4))-1)</f>
        <v>4.3247067580459131</v>
      </c>
      <c r="F422" s="6">
        <f ca="1">LN((RAND()^(-Results!$E$4))-1)</f>
        <v>-0.95007748676621961</v>
      </c>
      <c r="G422" s="6">
        <f ca="1">LN((RAND()^(-Results!$E$4))-1)</f>
        <v>0.1548205793355989</v>
      </c>
      <c r="H422" s="6">
        <f t="shared" ca="1" si="112"/>
        <v>-2.3007203838709995</v>
      </c>
      <c r="I422" s="10">
        <f ca="1">SUMPRODUCT(J422:O422,Results!B$12:G$12)+Results!$E$5*H422</f>
        <v>-24.101913662860618</v>
      </c>
      <c r="J422" s="10">
        <f ca="1">SUMPRODUCT($A422:$F422,Results!$B$15:$G$15)</f>
        <v>-8.1398626070963189</v>
      </c>
      <c r="K422" s="10">
        <f ca="1">SUMPRODUCT($A422:$F422,Results!$B$16:$G$16)</f>
        <v>-8.4117662245734479</v>
      </c>
      <c r="L422" s="10">
        <f ca="1">SUMPRODUCT($A422:$F422,Results!$B$17:$G$17)</f>
        <v>-1.410989790778109</v>
      </c>
      <c r="M422" s="10">
        <f ca="1">SUMPRODUCT($A422:$F422,Results!$B$18:$G$18)</f>
        <v>2.3243631965779823</v>
      </c>
      <c r="N422" s="10">
        <f ca="1">SUMPRODUCT($A422:$F422,Results!$B$19:$G$19)</f>
        <v>1.810921366982579</v>
      </c>
      <c r="O422" s="10">
        <f ca="1">SUMPRODUCT($A422:$F422,Results!$B$20:$G$20)</f>
        <v>-2.0164195145347068</v>
      </c>
      <c r="P422" s="10" cm="1">
        <f t="array" aca="1" ref="P422" ca="1">SUMPRODUCT(J422:O422,TRANSPOSE(BL$20:BL$25))+$AD$20-$BL$27</f>
        <v>-7.7048396535879933</v>
      </c>
      <c r="Q422" s="10" cm="1">
        <f t="array" aca="1" ref="Q422" ca="1">SUMPRODUCT(J422:O422,TRANSPOSE(ES$20:ES$25))+$AD$20-$ES$27</f>
        <v>-9.2396167453576652</v>
      </c>
      <c r="R422" s="10">
        <f ca="1">I422-Results!$E$5*H422</f>
        <v>-10.29759135963462</v>
      </c>
      <c r="S422" s="10" cm="1">
        <f t="array" aca="1" ref="S422" ca="1">SUMPRODUCT(J422:O422,TRANSPOSE(AR$28:AR$33))+$AD$20-$AC$26</f>
        <v>-3.8042774174117371</v>
      </c>
      <c r="T422" s="10">
        <f ca="1">SUMPRODUCT(J422:O422,Results!K$9:P$9)</f>
        <v>-10.099990694303219</v>
      </c>
      <c r="U422" s="10">
        <f ca="1">SUMPRODUCT(J422:O422,Results!K$9:P$9)+$AD$20-$AC$31</f>
        <v>-9.9969742894174001</v>
      </c>
      <c r="V422" s="10">
        <f t="shared" ca="1" si="125"/>
        <v>-16.397074009272625</v>
      </c>
      <c r="W422" s="10">
        <f t="shared" ca="1" si="126"/>
        <v>-14.862296917502952</v>
      </c>
      <c r="X422" s="10">
        <f t="shared" ca="1" si="127"/>
        <v>-13.804322303225998</v>
      </c>
      <c r="Y422" s="10">
        <f t="shared" ca="1" si="128"/>
        <v>-20.297636245448881</v>
      </c>
      <c r="Z422" s="10">
        <f t="shared" ca="1" si="129"/>
        <v>-35.174385257149687</v>
      </c>
      <c r="AA422" s="10">
        <f t="shared" ca="1" si="130"/>
        <v>-14.104939373443218</v>
      </c>
    </row>
    <row r="423" spans="1:27">
      <c r="A423" s="6">
        <f ca="1">LN((RAND()^(-Results!$E$4))-1)</f>
        <v>5.8395887271442</v>
      </c>
      <c r="B423" s="6">
        <f ca="1">LN((RAND()^(-Results!$E$4))-1)</f>
        <v>1.2355812332302614</v>
      </c>
      <c r="C423" s="6">
        <f ca="1">LN((RAND()^(-Results!$E$4))-1)</f>
        <v>-2.6798279733485963</v>
      </c>
      <c r="D423" s="6">
        <f ca="1">LN((RAND()^(-Results!$E$4))-1)</f>
        <v>3.9288130196871487</v>
      </c>
      <c r="E423" s="6">
        <f ca="1">LN((RAND()^(-Results!$E$4))-1)</f>
        <v>-0.54317934318960071</v>
      </c>
      <c r="F423" s="6">
        <f ca="1">LN((RAND()^(-Results!$E$4))-1)</f>
        <v>-0.6094733992606518</v>
      </c>
      <c r="G423" s="6">
        <f ca="1">LN((RAND()^(-Results!$E$4))-1)</f>
        <v>-2.511206927848542</v>
      </c>
      <c r="H423" s="6">
        <f t="shared" ca="1" si="112"/>
        <v>-4.9667478910551406</v>
      </c>
      <c r="I423" s="10">
        <f ca="1">SUMPRODUCT(J423:O423,Results!B$12:G$12)+Results!$E$5*H423</f>
        <v>-15.078587862138756</v>
      </c>
      <c r="J423" s="10">
        <f ca="1">SUMPRODUCT($A423:$F423,Results!$B$15:$G$15)</f>
        <v>1.0830927259717167</v>
      </c>
      <c r="K423" s="10">
        <f ca="1">SUMPRODUCT($A423:$F423,Results!$B$16:$G$16)</f>
        <v>7.7761368682683116</v>
      </c>
      <c r="L423" s="10">
        <f ca="1">SUMPRODUCT($A423:$F423,Results!$B$17:$G$17)</f>
        <v>12.335241027884804</v>
      </c>
      <c r="M423" s="10">
        <f ca="1">SUMPRODUCT($A423:$F423,Results!$B$18:$G$18)</f>
        <v>-8.8110747475435645</v>
      </c>
      <c r="N423" s="10">
        <f ca="1">SUMPRODUCT($A423:$F423,Results!$B$19:$G$19)</f>
        <v>3.813257368053852</v>
      </c>
      <c r="O423" s="10">
        <f ca="1">SUMPRODUCT($A423:$F423,Results!$B$20:$G$20)</f>
        <v>8.2300405697610692</v>
      </c>
      <c r="P423" s="10" cm="1">
        <f t="array" aca="1" ref="P423" ca="1">SUMPRODUCT(J423:O423,TRANSPOSE(BL$20:BL$25))+$AD$20-$BL$27</f>
        <v>10.291187774889881</v>
      </c>
      <c r="Q423" s="10" cm="1">
        <f t="array" aca="1" ref="Q423" ca="1">SUMPRODUCT(J423:O423,TRANSPOSE(ES$20:ES$25))+$AD$20-$ES$27</f>
        <v>13.39059572693569</v>
      </c>
      <c r="R423" s="10">
        <f ca="1">I423-Results!$E$5*H423</f>
        <v>14.721899484192088</v>
      </c>
      <c r="S423" s="10" cm="1">
        <f t="array" aca="1" ref="S423" ca="1">SUMPRODUCT(J423:O423,TRANSPOSE(AR$28:AR$33))+$AD$20-$AC$26</f>
        <v>-2.0113743926082126</v>
      </c>
      <c r="T423" s="10">
        <f ca="1">SUMPRODUCT(J423:O423,Results!K$9:P$9)</f>
        <v>13.880016721996121</v>
      </c>
      <c r="U423" s="10">
        <f ca="1">SUMPRODUCT(J423:O423,Results!K$9:P$9)+$AD$20-$AC$31</f>
        <v>13.98303312688194</v>
      </c>
      <c r="V423" s="10">
        <f t="shared" ca="1" si="125"/>
        <v>-25.369775637028638</v>
      </c>
      <c r="W423" s="10">
        <f t="shared" ca="1" si="126"/>
        <v>-28.469183589074447</v>
      </c>
      <c r="X423" s="10">
        <f t="shared" ca="1" si="127"/>
        <v>-29.800487346330844</v>
      </c>
      <c r="Y423" s="10">
        <f t="shared" ca="1" si="128"/>
        <v>-13.067213469530543</v>
      </c>
      <c r="Z423" s="10">
        <f t="shared" ca="1" si="129"/>
        <v>-26.151059456427824</v>
      </c>
      <c r="AA423" s="10">
        <f t="shared" ca="1" si="130"/>
        <v>-29.061620989020696</v>
      </c>
    </row>
    <row r="424" spans="1:27">
      <c r="A424" s="6">
        <f ca="1">LN((RAND()^(-Results!$E$4))-1)</f>
        <v>1.5589958634181598</v>
      </c>
      <c r="B424" s="6">
        <f ca="1">LN((RAND()^(-Results!$E$4))-1)</f>
        <v>-0.82070721384065526</v>
      </c>
      <c r="C424" s="6">
        <f ca="1">LN((RAND()^(-Results!$E$4))-1)</f>
        <v>2.1679303246312616</v>
      </c>
      <c r="D424" s="6">
        <f ca="1">LN((RAND()^(-Results!$E$4))-1)</f>
        <v>1.4097939155946513</v>
      </c>
      <c r="E424" s="6">
        <f ca="1">LN((RAND()^(-Results!$E$4))-1)</f>
        <v>2.2310533140462661</v>
      </c>
      <c r="F424" s="6">
        <f ca="1">LN((RAND()^(-Results!$E$4))-1)</f>
        <v>4.3874943498694308E-2</v>
      </c>
      <c r="G424" s="6">
        <f ca="1">LN((RAND()^(-Results!$E$4))-1)</f>
        <v>-0.60278260977298381</v>
      </c>
      <c r="H424" s="6">
        <f t="shared" ca="1" si="112"/>
        <v>-3.0583235729795826</v>
      </c>
      <c r="I424" s="10">
        <f ca="1">SUMPRODUCT(J424:O424,Results!B$12:G$12)+Results!$E$5*H424</f>
        <v>-22.770508436645304</v>
      </c>
      <c r="J424" s="10">
        <f ca="1">SUMPRODUCT($A424:$F424,Results!$B$15:$G$15)</f>
        <v>1.1814970774379912</v>
      </c>
      <c r="K424" s="10">
        <f ca="1">SUMPRODUCT($A424:$F424,Results!$B$16:$G$16)</f>
        <v>10.193400863331744</v>
      </c>
      <c r="L424" s="10">
        <f ca="1">SUMPRODUCT($A424:$F424,Results!$B$17:$G$17)</f>
        <v>0.66170224084251217</v>
      </c>
      <c r="M424" s="10">
        <f ca="1">SUMPRODUCT($A424:$F424,Results!$B$18:$G$18)</f>
        <v>-1.4365701415540706</v>
      </c>
      <c r="N424" s="10">
        <f ca="1">SUMPRODUCT($A424:$F424,Results!$B$19:$G$19)</f>
        <v>11.41321111787002</v>
      </c>
      <c r="O424" s="10">
        <f ca="1">SUMPRODUCT($A424:$F424,Results!$B$20:$G$20)</f>
        <v>5.7607647281090246</v>
      </c>
      <c r="P424" s="10" cm="1">
        <f t="array" aca="1" ref="P424" ca="1">SUMPRODUCT(J424:O424,TRANSPOSE(BL$20:BL$25))+$AD$20-$BL$27</f>
        <v>-5.4647155853829474</v>
      </c>
      <c r="Q424" s="10" cm="1">
        <f t="array" aca="1" ref="Q424" ca="1">SUMPRODUCT(J424:O424,TRANSPOSE(ES$20:ES$25))+$AD$20-$ES$27</f>
        <v>-4.4763675847047928</v>
      </c>
      <c r="R424" s="10">
        <f ca="1">I424-Results!$E$5*H424</f>
        <v>-4.4205669987678071</v>
      </c>
      <c r="S424" s="10" cm="1">
        <f t="array" aca="1" ref="S424" ca="1">SUMPRODUCT(J424:O424,TRANSPOSE(AR$28:AR$33))+$AD$20-$AC$26</f>
        <v>-7.4371376299593965</v>
      </c>
      <c r="T424" s="10">
        <f ca="1">SUMPRODUCT(J424:O424,Results!K$9:P$9)</f>
        <v>-4.4812723887223491</v>
      </c>
      <c r="U424" s="10">
        <f ca="1">SUMPRODUCT(J424:O424,Results!K$9:P$9)+$AD$20-$AC$31</f>
        <v>-4.3782559838365298</v>
      </c>
      <c r="V424" s="10">
        <f t="shared" ca="1" si="125"/>
        <v>-17.305792851262357</v>
      </c>
      <c r="W424" s="10">
        <f t="shared" ca="1" si="126"/>
        <v>-18.294140851940512</v>
      </c>
      <c r="X424" s="10">
        <f t="shared" ca="1" si="127"/>
        <v>-18.349941437877497</v>
      </c>
      <c r="Y424" s="10">
        <f t="shared" ca="1" si="128"/>
        <v>-15.333370806685908</v>
      </c>
      <c r="Z424" s="10">
        <f t="shared" ca="1" si="129"/>
        <v>-33.84298003093437</v>
      </c>
      <c r="AA424" s="10">
        <f t="shared" ca="1" si="130"/>
        <v>-18.392252452808776</v>
      </c>
    </row>
    <row r="425" spans="1:27">
      <c r="A425" s="6">
        <f ca="1">LN((RAND()^(-Results!$E$4))-1)</f>
        <v>0.15293083093777679</v>
      </c>
      <c r="B425" s="6">
        <f ca="1">LN((RAND()^(-Results!$E$4))-1)</f>
        <v>4.0343235825237267</v>
      </c>
      <c r="C425" s="6">
        <f ca="1">LN((RAND()^(-Results!$E$4))-1)</f>
        <v>6.4466113774606209</v>
      </c>
      <c r="D425" s="6">
        <f ca="1">LN((RAND()^(-Results!$E$4))-1)</f>
        <v>-3.7000108256425017</v>
      </c>
      <c r="E425" s="6">
        <f ca="1">LN((RAND()^(-Results!$E$4))-1)</f>
        <v>3.8234716644543045</v>
      </c>
      <c r="F425" s="6">
        <f ca="1">LN((RAND()^(-Results!$E$4))-1)</f>
        <v>-0.74845620292693438</v>
      </c>
      <c r="G425" s="6">
        <f ca="1">LN((RAND()^(-Results!$E$4))-1)</f>
        <v>2.938183078997739</v>
      </c>
      <c r="H425" s="6">
        <f t="shared" ca="1" si="112"/>
        <v>0.48264211579114047</v>
      </c>
      <c r="I425" s="10">
        <f ca="1">SUMPRODUCT(J425:O425,Results!B$12:G$12)+Results!$E$5*H425</f>
        <v>56.05182725730694</v>
      </c>
      <c r="J425" s="10">
        <f ca="1">SUMPRODUCT($A425:$F425,Results!$B$15:$G$15)</f>
        <v>30.926034946781872</v>
      </c>
      <c r="K425" s="10">
        <f ca="1">SUMPRODUCT($A425:$F425,Results!$B$16:$G$16)</f>
        <v>9.7872324467219745</v>
      </c>
      <c r="L425" s="10">
        <f ca="1">SUMPRODUCT($A425:$F425,Results!$B$17:$G$17)</f>
        <v>6.139448771834898</v>
      </c>
      <c r="M425" s="10">
        <f ca="1">SUMPRODUCT($A425:$F425,Results!$B$18:$G$18)</f>
        <v>16.416475676857022</v>
      </c>
      <c r="N425" s="10">
        <f ca="1">SUMPRODUCT($A425:$F425,Results!$B$19:$G$19)</f>
        <v>-15.04967138982758</v>
      </c>
      <c r="O425" s="10">
        <f ca="1">SUMPRODUCT($A425:$F425,Results!$B$20:$G$20)</f>
        <v>-18.342886987914248</v>
      </c>
      <c r="P425" s="10" cm="1">
        <f t="array" aca="1" ref="P425" ca="1">SUMPRODUCT(J425:O425,TRANSPOSE(BL$20:BL$25))+$AD$20-$BL$27</f>
        <v>55.945062973179787</v>
      </c>
      <c r="Q425" s="10" cm="1">
        <f t="array" aca="1" ref="Q425" ca="1">SUMPRODUCT(J425:O425,TRANSPOSE(ES$20:ES$25))+$AD$20-$ES$27</f>
        <v>55.995152195455717</v>
      </c>
      <c r="R425" s="10">
        <f ca="1">I425-Results!$E$5*H425</f>
        <v>53.155974562560097</v>
      </c>
      <c r="S425" s="10" cm="1">
        <f t="array" aca="1" ref="S425" ca="1">SUMPRODUCT(J425:O425,TRANSPOSE(AR$28:AR$33))+$AD$20-$AC$26</f>
        <v>61.011166019410538</v>
      </c>
      <c r="T425" s="10">
        <f ca="1">SUMPRODUCT(J425:O425,Results!K$9:P$9)</f>
        <v>55.605227565121083</v>
      </c>
      <c r="U425" s="10">
        <f ca="1">SUMPRODUCT(J425:O425,Results!K$9:P$9)+$AD$20-$AC$31</f>
        <v>55.708243970006905</v>
      </c>
      <c r="V425" s="10">
        <f t="shared" ca="1" si="125"/>
        <v>0.10676428412715211</v>
      </c>
      <c r="W425" s="10">
        <f t="shared" ca="1" si="126"/>
        <v>5.6675061851223063E-2</v>
      </c>
      <c r="X425" s="10">
        <f t="shared" ca="1" si="127"/>
        <v>2.8958526947468428</v>
      </c>
      <c r="Y425" s="10">
        <f t="shared" ca="1" si="128"/>
        <v>-4.9593387621035987</v>
      </c>
      <c r="Z425" s="10">
        <f t="shared" ca="1" si="129"/>
        <v>44.97935566301787</v>
      </c>
      <c r="AA425" s="10">
        <f t="shared" ca="1" si="130"/>
        <v>0.34358328730003507</v>
      </c>
    </row>
    <row r="426" spans="1:27">
      <c r="A426" s="6">
        <f ca="1">LN((RAND()^(-Results!$E$4))-1)</f>
        <v>0.61330558947327996</v>
      </c>
      <c r="B426" s="6">
        <f ca="1">LN((RAND()^(-Results!$E$4))-1)</f>
        <v>2.0851662820997015</v>
      </c>
      <c r="C426" s="6">
        <f ca="1">LN((RAND()^(-Results!$E$4))-1)</f>
        <v>2.2333958091479338</v>
      </c>
      <c r="D426" s="6">
        <f ca="1">LN((RAND()^(-Results!$E$4))-1)</f>
        <v>1.3913111220028938</v>
      </c>
      <c r="E426" s="6">
        <f ca="1">LN((RAND()^(-Results!$E$4))-1)</f>
        <v>-0.42227074583725133</v>
      </c>
      <c r="F426" s="6">
        <f ca="1">LN((RAND()^(-Results!$E$4))-1)</f>
        <v>-1.1888687881690874</v>
      </c>
      <c r="G426" s="6">
        <f ca="1">LN((RAND()^(-Results!$E$4))-1)</f>
        <v>4.6771366683336888</v>
      </c>
      <c r="H426" s="6">
        <f t="shared" ca="1" si="112"/>
        <v>2.2215957051270903</v>
      </c>
      <c r="I426" s="10">
        <f ca="1">SUMPRODUCT(J426:O426,Results!B$12:G$12)+Results!$E$5*H426</f>
        <v>31.25708489610296</v>
      </c>
      <c r="J426" s="10">
        <f ca="1">SUMPRODUCT($A426:$F426,Results!$B$15:$G$15)</f>
        <v>10.199464683076689</v>
      </c>
      <c r="K426" s="10">
        <f ca="1">SUMPRODUCT($A426:$F426,Results!$B$16:$G$16)</f>
        <v>-7.3118754379977968</v>
      </c>
      <c r="L426" s="10">
        <f ca="1">SUMPRODUCT($A426:$F426,Results!$B$17:$G$17)</f>
        <v>7.6745182839364547</v>
      </c>
      <c r="M426" s="10">
        <f ca="1">SUMPRODUCT($A426:$F426,Results!$B$18:$G$18)</f>
        <v>1.0794662151652965</v>
      </c>
      <c r="N426" s="10">
        <f ca="1">SUMPRODUCT($A426:$F426,Results!$B$19:$G$19)</f>
        <v>-10.276341947920191</v>
      </c>
      <c r="O426" s="10">
        <f ca="1">SUMPRODUCT($A426:$F426,Results!$B$20:$G$20)</f>
        <v>4.8957968069684128</v>
      </c>
      <c r="P426" s="10" cm="1">
        <f t="array" aca="1" ref="P426" ca="1">SUMPRODUCT(J426:O426,TRANSPOSE(BL$20:BL$25))+$AD$20-$BL$27</f>
        <v>17.278222727981706</v>
      </c>
      <c r="Q426" s="10" cm="1">
        <f t="array" aca="1" ref="Q426" ca="1">SUMPRODUCT(J426:O426,TRANSPOSE(ES$20:ES$25))+$AD$20-$ES$27</f>
        <v>18.219755861845364</v>
      </c>
      <c r="R426" s="10">
        <f ca="1">I426-Results!$E$5*H426</f>
        <v>17.927510665340417</v>
      </c>
      <c r="S426" s="10" cm="1">
        <f t="array" aca="1" ref="S426" ca="1">SUMPRODUCT(J426:O426,TRANSPOSE(AR$28:AR$33))+$AD$20-$AC$26</f>
        <v>18.25553882556045</v>
      </c>
      <c r="T426" s="10">
        <f ca="1">SUMPRODUCT(J426:O426,Results!K$9:P$9)</f>
        <v>18.374443155148782</v>
      </c>
      <c r="U426" s="10">
        <f ca="1">SUMPRODUCT(J426:O426,Results!K$9:P$9)+$AD$20-$AC$31</f>
        <v>18.477459560034603</v>
      </c>
      <c r="V426" s="10">
        <f t="shared" ca="1" si="125"/>
        <v>13.978862168121253</v>
      </c>
      <c r="W426" s="10">
        <f t="shared" ca="1" si="126"/>
        <v>13.037329034257596</v>
      </c>
      <c r="X426" s="10">
        <f t="shared" ca="1" si="127"/>
        <v>13.329574230762542</v>
      </c>
      <c r="Y426" s="10">
        <f t="shared" ca="1" si="128"/>
        <v>13.00154607054251</v>
      </c>
      <c r="Z426" s="10">
        <f t="shared" ca="1" si="129"/>
        <v>20.18461330181389</v>
      </c>
      <c r="AA426" s="10">
        <f t="shared" ca="1" si="130"/>
        <v>12.779625336068356</v>
      </c>
    </row>
    <row r="427" spans="1:27">
      <c r="A427" s="6">
        <f ca="1">LN((RAND()^(-Results!$E$4))-1)</f>
        <v>9.5527912740421623</v>
      </c>
      <c r="B427" s="6">
        <f ca="1">LN((RAND()^(-Results!$E$4))-1)</f>
        <v>15.360922586126996</v>
      </c>
      <c r="C427" s="6">
        <f ca="1">LN((RAND()^(-Results!$E$4))-1)</f>
        <v>3.1608030780958396</v>
      </c>
      <c r="D427" s="6">
        <f ca="1">LN((RAND()^(-Results!$E$4))-1)</f>
        <v>5.6081590764265536</v>
      </c>
      <c r="E427" s="6">
        <f ca="1">LN((RAND()^(-Results!$E$4))-1)</f>
        <v>1.4607319590638304</v>
      </c>
      <c r="F427" s="6">
        <f ca="1">LN((RAND()^(-Results!$E$4))-1)</f>
        <v>3.4030548198973607</v>
      </c>
      <c r="G427" s="6">
        <f ca="1">LN((RAND()^(-Results!$E$4))-1)</f>
        <v>5.8554377796236441</v>
      </c>
      <c r="H427" s="6">
        <f t="shared" ca="1" si="112"/>
        <v>3.3998968164170456</v>
      </c>
      <c r="I427" s="10">
        <f ca="1">SUMPRODUCT(J427:O427,Results!B$12:G$12)+Results!$E$5*H427</f>
        <v>134.62529338423141</v>
      </c>
      <c r="J427" s="10">
        <f ca="1">SUMPRODUCT($A427:$F427,Results!$B$15:$G$15)</f>
        <v>57.379383244099166</v>
      </c>
      <c r="K427" s="10">
        <f ca="1">SUMPRODUCT($A427:$F427,Results!$B$16:$G$16)</f>
        <v>32.394733505609665</v>
      </c>
      <c r="L427" s="10">
        <f ca="1">SUMPRODUCT($A427:$F427,Results!$B$17:$G$17)</f>
        <v>39.520344131502199</v>
      </c>
      <c r="M427" s="10">
        <f ca="1">SUMPRODUCT($A427:$F427,Results!$B$18:$G$18)</f>
        <v>7.2839034023218492</v>
      </c>
      <c r="N427" s="10">
        <f ca="1">SUMPRODUCT($A427:$F427,Results!$B$19:$G$19)</f>
        <v>-49.422020769094161</v>
      </c>
      <c r="O427" s="10">
        <f ca="1">SUMPRODUCT($A427:$F427,Results!$B$20:$G$20)</f>
        <v>1.5494235025521306</v>
      </c>
      <c r="P427" s="10" cm="1">
        <f t="array" aca="1" ref="P427" ca="1">SUMPRODUCT(J427:O427,TRANSPOSE(BL$20:BL$25))+$AD$20-$BL$27</f>
        <v>113.72992864548921</v>
      </c>
      <c r="Q427" s="10" cm="1">
        <f t="array" aca="1" ref="Q427" ca="1">SUMPRODUCT(J427:O427,TRANSPOSE(ES$20:ES$25))+$AD$20-$ES$27</f>
        <v>115.37241623587209</v>
      </c>
      <c r="R427" s="10">
        <f ca="1">I427-Results!$E$5*H427</f>
        <v>114.22591248572914</v>
      </c>
      <c r="S427" s="10" cm="1">
        <f t="array" aca="1" ref="S427" ca="1">SUMPRODUCT(J427:O427,TRANSPOSE(AR$28:AR$33))+$AD$20-$AC$26</f>
        <v>107.19901984768525</v>
      </c>
      <c r="T427" s="10">
        <f ca="1">SUMPRODUCT(J427:O427,Results!K$9:P$9)</f>
        <v>115.31963192445315</v>
      </c>
      <c r="U427" s="10">
        <f ca="1">SUMPRODUCT(J427:O427,Results!K$9:P$9)+$AD$20-$AC$31</f>
        <v>115.42264832933897</v>
      </c>
      <c r="V427" s="10">
        <f t="shared" ca="1" si="125"/>
        <v>20.895364738742202</v>
      </c>
      <c r="W427" s="10">
        <f t="shared" ca="1" si="126"/>
        <v>19.252877148359318</v>
      </c>
      <c r="X427" s="10">
        <f t="shared" ca="1" si="127"/>
        <v>20.399380898502272</v>
      </c>
      <c r="Y427" s="10">
        <f t="shared" ca="1" si="128"/>
        <v>27.426273536546162</v>
      </c>
      <c r="Z427" s="10">
        <f t="shared" ca="1" si="129"/>
        <v>123.55282178994234</v>
      </c>
      <c r="AA427" s="10">
        <f t="shared" ca="1" si="130"/>
        <v>19.202645054892443</v>
      </c>
    </row>
    <row r="428" spans="1:27">
      <c r="A428" s="6">
        <f ca="1">LN((RAND()^(-Results!$E$4))-1)</f>
        <v>1.1380085882110844</v>
      </c>
      <c r="B428" s="6">
        <f ca="1">LN((RAND()^(-Results!$E$4))-1)</f>
        <v>4.5769102132964106</v>
      </c>
      <c r="C428" s="6">
        <f ca="1">LN((RAND()^(-Results!$E$4))-1)</f>
        <v>-1.7751781336709709</v>
      </c>
      <c r="D428" s="6">
        <f ca="1">LN((RAND()^(-Results!$E$4))-1)</f>
        <v>3.3620388206539302</v>
      </c>
      <c r="E428" s="6">
        <f ca="1">LN((RAND()^(-Results!$E$4))-1)</f>
        <v>4.4386721876171595</v>
      </c>
      <c r="F428" s="6">
        <f ca="1">LN((RAND()^(-Results!$E$4))-1)</f>
        <v>6.6974648505361971</v>
      </c>
      <c r="G428" s="6">
        <f ca="1">LN((RAND()^(-Results!$E$4))-1)</f>
        <v>5.9839223152442385</v>
      </c>
      <c r="H428" s="6">
        <f t="shared" ca="1" si="112"/>
        <v>3.5283813520376399</v>
      </c>
      <c r="I428" s="10">
        <f ca="1">SUMPRODUCT(J428:O428,Results!B$12:G$12)+Results!$E$5*H428</f>
        <v>12.889274370639937</v>
      </c>
      <c r="J428" s="10">
        <f ca="1">SUMPRODUCT($A428:$F428,Results!$B$15:$G$15)</f>
        <v>0.27033245683049589</v>
      </c>
      <c r="K428" s="10">
        <f ca="1">SUMPRODUCT($A428:$F428,Results!$B$16:$G$16)</f>
        <v>35.200436461054622</v>
      </c>
      <c r="L428" s="10">
        <f ca="1">SUMPRODUCT($A428:$F428,Results!$B$17:$G$17)</f>
        <v>0.63976582104604596</v>
      </c>
      <c r="M428" s="10">
        <f ca="1">SUMPRODUCT($A428:$F428,Results!$B$18:$G$18)</f>
        <v>-0.39912681275161466</v>
      </c>
      <c r="N428" s="10">
        <f ca="1">SUMPRODUCT($A428:$F428,Results!$B$19:$G$19)</f>
        <v>-0.93948239177646009</v>
      </c>
      <c r="O428" s="10">
        <f ca="1">SUMPRODUCT($A428:$F428,Results!$B$20:$G$20)</f>
        <v>5.068786919828459</v>
      </c>
      <c r="P428" s="10" cm="1">
        <f t="array" aca="1" ref="P428" ca="1">SUMPRODUCT(J428:O428,TRANSPOSE(BL$20:BL$25))+$AD$20-$BL$27</f>
        <v>-5.3226630307901273</v>
      </c>
      <c r="Q428" s="10" cm="1">
        <f t="array" aca="1" ref="Q428" ca="1">SUMPRODUCT(J428:O428,TRANSPOSE(ES$20:ES$25))+$AD$20-$ES$27</f>
        <v>-8.7397221044918183</v>
      </c>
      <c r="R428" s="10">
        <f ca="1">I428-Results!$E$5*H428</f>
        <v>-8.2810137415859035</v>
      </c>
      <c r="S428" s="10" cm="1">
        <f t="array" aca="1" ref="S428" ca="1">SUMPRODUCT(J428:O428,TRANSPOSE(AR$28:AR$33))+$AD$20-$AC$26</f>
        <v>-1.323077494260227</v>
      </c>
      <c r="T428" s="10">
        <f ca="1">SUMPRODUCT(J428:O428,Results!K$9:P$9)</f>
        <v>-9.3928675974655409</v>
      </c>
      <c r="U428" s="10">
        <f ca="1">SUMPRODUCT(J428:O428,Results!K$9:P$9)+$AD$20-$AC$31</f>
        <v>-9.2898511925797216</v>
      </c>
      <c r="V428" s="10">
        <f t="shared" ref="V428:V491" ca="1" si="131">I428-P428</f>
        <v>18.211937401430063</v>
      </c>
      <c r="W428" s="10">
        <f t="shared" ca="1" si="126"/>
        <v>21.628996475131757</v>
      </c>
      <c r="X428" s="10">
        <f t="shared" ca="1" si="127"/>
        <v>21.17028811222584</v>
      </c>
      <c r="Y428" s="10">
        <f t="shared" ca="1" si="128"/>
        <v>14.212351864900164</v>
      </c>
      <c r="Z428" s="10">
        <f t="shared" ca="1" si="129"/>
        <v>1.8168027763508672</v>
      </c>
      <c r="AA428" s="10">
        <f t="shared" ca="1" si="130"/>
        <v>22.179125563219657</v>
      </c>
    </row>
    <row r="429" spans="1:27">
      <c r="A429" s="6">
        <f ca="1">LN((RAND()^(-Results!$E$4))-1)</f>
        <v>-0.62920102905218889</v>
      </c>
      <c r="B429" s="6">
        <f ca="1">LN((RAND()^(-Results!$E$4))-1)</f>
        <v>-1.8689843152240471</v>
      </c>
      <c r="C429" s="6">
        <f ca="1">LN((RAND()^(-Results!$E$4))-1)</f>
        <v>2.1027196767003367</v>
      </c>
      <c r="D429" s="6">
        <f ca="1">LN((RAND()^(-Results!$E$4))-1)</f>
        <v>10.109421935948998</v>
      </c>
      <c r="E429" s="6">
        <f ca="1">LN((RAND()^(-Results!$E$4))-1)</f>
        <v>6.2997820247906429</v>
      </c>
      <c r="F429" s="6">
        <f ca="1">LN((RAND()^(-Results!$E$4))-1)</f>
        <v>0.40876245999740585</v>
      </c>
      <c r="G429" s="6">
        <f ca="1">LN((RAND()^(-Results!$E$4))-1)</f>
        <v>1.674016615495409</v>
      </c>
      <c r="H429" s="6">
        <f t="shared" ca="1" si="112"/>
        <v>-0.7815243477111895</v>
      </c>
      <c r="I429" s="10">
        <f ca="1">SUMPRODUCT(J429:O429,Results!B$12:G$12)+Results!$E$5*H429</f>
        <v>-74.525118655650346</v>
      </c>
      <c r="J429" s="10">
        <f ca="1">SUMPRODUCT($A429:$F429,Results!$B$15:$G$15)</f>
        <v>-26.893668960309036</v>
      </c>
      <c r="K429" s="10">
        <f ca="1">SUMPRODUCT($A429:$F429,Results!$B$16:$G$16)</f>
        <v>-0.95954144507018491</v>
      </c>
      <c r="L429" s="10">
        <f ca="1">SUMPRODUCT($A429:$F429,Results!$B$17:$G$17)</f>
        <v>-1.932327407412219</v>
      </c>
      <c r="M429" s="10">
        <f ca="1">SUMPRODUCT($A429:$F429,Results!$B$18:$G$18)</f>
        <v>-14.739340510216437</v>
      </c>
      <c r="N429" s="10">
        <f ca="1">SUMPRODUCT($A429:$F429,Results!$B$19:$G$19)</f>
        <v>30.604082573099468</v>
      </c>
      <c r="O429" s="10">
        <f ca="1">SUMPRODUCT($A429:$F429,Results!$B$20:$G$20)</f>
        <v>40.94377497787049</v>
      </c>
      <c r="P429" s="10" cm="1">
        <f t="array" aca="1" ref="P429" ca="1">SUMPRODUCT(J429:O429,TRANSPOSE(BL$20:BL$25))+$AD$20-$BL$27</f>
        <v>-70.00391795296629</v>
      </c>
      <c r="Q429" s="10" cm="1">
        <f t="array" aca="1" ref="Q429" ca="1">SUMPRODUCT(J429:O429,TRANSPOSE(ES$20:ES$25))+$AD$20-$ES$27</f>
        <v>-70.818353296235145</v>
      </c>
      <c r="R429" s="10">
        <f ca="1">I429-Results!$E$5*H429</f>
        <v>-69.835972569383216</v>
      </c>
      <c r="S429" s="10" cm="1">
        <f t="array" aca="1" ref="S429" ca="1">SUMPRODUCT(J429:O429,TRANSPOSE(AR$28:AR$33))+$AD$20-$AC$26</f>
        <v>-69.095160039817415</v>
      </c>
      <c r="T429" s="10">
        <f ca="1">SUMPRODUCT(J429:O429,Results!K$9:P$9)</f>
        <v>-71.893202405017689</v>
      </c>
      <c r="U429" s="10">
        <f ca="1">SUMPRODUCT(J429:O429,Results!K$9:P$9)+$AD$20-$AC$31</f>
        <v>-71.790186000131868</v>
      </c>
      <c r="V429" s="10">
        <f t="shared" ca="1" si="131"/>
        <v>-4.5212007026840553</v>
      </c>
      <c r="W429" s="10">
        <f t="shared" ca="1" si="126"/>
        <v>-3.7067653594152006</v>
      </c>
      <c r="X429" s="10">
        <f t="shared" ca="1" si="127"/>
        <v>-4.6891460862671295</v>
      </c>
      <c r="Y429" s="10">
        <f t="shared" ca="1" si="128"/>
        <v>-5.4299586158329305</v>
      </c>
      <c r="Z429" s="10">
        <f t="shared" ca="1" si="129"/>
        <v>-85.597590249939415</v>
      </c>
      <c r="AA429" s="10">
        <f t="shared" ca="1" si="130"/>
        <v>-2.7349326555184774</v>
      </c>
    </row>
    <row r="430" spans="1:27">
      <c r="A430" s="6">
        <f ca="1">LN((RAND()^(-Results!$E$4))-1)</f>
        <v>1.9798013874852962</v>
      </c>
      <c r="B430" s="6">
        <f ca="1">LN((RAND()^(-Results!$E$4))-1)</f>
        <v>2.9867665363985458</v>
      </c>
      <c r="C430" s="6">
        <f ca="1">LN((RAND()^(-Results!$E$4))-1)</f>
        <v>-0.58247434546453403</v>
      </c>
      <c r="D430" s="6">
        <f ca="1">LN((RAND()^(-Results!$E$4))-1)</f>
        <v>8.7447670185117037</v>
      </c>
      <c r="E430" s="6">
        <f ca="1">LN((RAND()^(-Results!$E$4))-1)</f>
        <v>2.4040679655168029</v>
      </c>
      <c r="F430" s="6">
        <f ca="1">LN((RAND()^(-Results!$E$4))-1)</f>
        <v>-0.83460888870298666</v>
      </c>
      <c r="G430" s="6">
        <f ca="1">LN((RAND()^(-Results!$E$4))-1)</f>
        <v>11.383642246983122</v>
      </c>
      <c r="H430" s="6">
        <f t="shared" ca="1" si="112"/>
        <v>8.9281012837765239</v>
      </c>
      <c r="I430" s="10">
        <f ca="1">SUMPRODUCT(J430:O430,Results!B$12:G$12)+Results!$E$5*H430</f>
        <v>39.180829313040206</v>
      </c>
      <c r="J430" s="10">
        <f ca="1">SUMPRODUCT($A430:$F430,Results!$B$15:$G$15)</f>
        <v>-8.4849939289556477</v>
      </c>
      <c r="K430" s="10">
        <f ca="1">SUMPRODUCT($A430:$F430,Results!$B$16:$G$16)</f>
        <v>-9.8512019277254801</v>
      </c>
      <c r="L430" s="10">
        <f ca="1">SUMPRODUCT($A430:$F430,Results!$B$17:$G$17)</f>
        <v>12.438641900795115</v>
      </c>
      <c r="M430" s="10">
        <f ca="1">SUMPRODUCT($A430:$F430,Results!$B$18:$G$18)</f>
        <v>-11.092337170334895</v>
      </c>
      <c r="N430" s="10">
        <f ca="1">SUMPRODUCT($A430:$F430,Results!$B$19:$G$19)</f>
        <v>1.1277387964512333</v>
      </c>
      <c r="O430" s="10">
        <f ca="1">SUMPRODUCT($A430:$F430,Results!$B$20:$G$20)</f>
        <v>27.943552581016174</v>
      </c>
      <c r="P430" s="10" cm="1">
        <f t="array" aca="1" ref="P430" ca="1">SUMPRODUCT(J430:O430,TRANSPOSE(BL$20:BL$25))+$AD$20-$BL$27</f>
        <v>-15.788062386983848</v>
      </c>
      <c r="Q430" s="10" cm="1">
        <f t="array" aca="1" ref="Q430" ca="1">SUMPRODUCT(J430:O430,TRANSPOSE(ES$20:ES$25))+$AD$20-$ES$27</f>
        <v>-15.153886527101839</v>
      </c>
      <c r="R430" s="10">
        <f ca="1">I430-Results!$E$5*H430</f>
        <v>-14.387778389618937</v>
      </c>
      <c r="S430" s="10" cm="1">
        <f t="array" aca="1" ref="S430" ca="1">SUMPRODUCT(J430:O430,TRANSPOSE(AR$28:AR$33))+$AD$20-$AC$26</f>
        <v>-19.284248929318856</v>
      </c>
      <c r="T430" s="10">
        <f ca="1">SUMPRODUCT(J430:O430,Results!K$9:P$9)</f>
        <v>-15.683179429735002</v>
      </c>
      <c r="U430" s="10">
        <f ca="1">SUMPRODUCT(J430:O430,Results!K$9:P$9)+$AD$20-$AC$31</f>
        <v>-15.580163024849183</v>
      </c>
      <c r="V430" s="10">
        <f t="shared" ca="1" si="131"/>
        <v>54.968891700024052</v>
      </c>
      <c r="W430" s="10">
        <f t="shared" ca="1" si="126"/>
        <v>54.334715840142046</v>
      </c>
      <c r="X430" s="10">
        <f t="shared" ca="1" si="127"/>
        <v>53.568607702659143</v>
      </c>
      <c r="Y430" s="10">
        <f t="shared" ca="1" si="128"/>
        <v>58.465078242359063</v>
      </c>
      <c r="Z430" s="10">
        <f t="shared" ca="1" si="129"/>
        <v>28.108357718751137</v>
      </c>
      <c r="AA430" s="10">
        <f t="shared" ca="1" si="130"/>
        <v>54.760992337889391</v>
      </c>
    </row>
    <row r="431" spans="1:27">
      <c r="A431" s="6">
        <f ca="1">LN((RAND()^(-Results!$E$4))-1)</f>
        <v>1.4879408859268133</v>
      </c>
      <c r="B431" s="6">
        <f ca="1">LN((RAND()^(-Results!$E$4))-1)</f>
        <v>0.99340565822878402</v>
      </c>
      <c r="C431" s="6">
        <f ca="1">LN((RAND()^(-Results!$E$4))-1)</f>
        <v>4.1362832648814365</v>
      </c>
      <c r="D431" s="6">
        <f ca="1">LN((RAND()^(-Results!$E$4))-1)</f>
        <v>1.9609729649733445</v>
      </c>
      <c r="E431" s="6">
        <f ca="1">LN((RAND()^(-Results!$E$4))-1)</f>
        <v>5.1557129975191849</v>
      </c>
      <c r="F431" s="6">
        <f ca="1">LN((RAND()^(-Results!$E$4))-1)</f>
        <v>0.83863600718064168</v>
      </c>
      <c r="G431" s="6">
        <f ca="1">LN((RAND()^(-Results!$E$4))-1)</f>
        <v>3.0913959814079508</v>
      </c>
      <c r="H431" s="6">
        <f t="shared" ca="1" si="112"/>
        <v>0.63585501820135226</v>
      </c>
      <c r="I431" s="10">
        <f ca="1">SUMPRODUCT(J431:O431,Results!B$12:G$12)+Results!$E$5*H431</f>
        <v>5.6339387752438235</v>
      </c>
      <c r="J431" s="10">
        <f ca="1">SUMPRODUCT($A431:$F431,Results!$B$15:$G$15)</f>
        <v>7.1408365392662576</v>
      </c>
      <c r="K431" s="10">
        <f ca="1">SUMPRODUCT($A431:$F431,Results!$B$16:$G$16)</f>
        <v>17.954391686444666</v>
      </c>
      <c r="L431" s="10">
        <f ca="1">SUMPRODUCT($A431:$F431,Results!$B$17:$G$17)</f>
        <v>2.1807631224981838</v>
      </c>
      <c r="M431" s="10">
        <f ca="1">SUMPRODUCT($A431:$F431,Results!$B$18:$G$18)</f>
        <v>2.1738319453576382</v>
      </c>
      <c r="N431" s="10">
        <f ca="1">SUMPRODUCT($A431:$F431,Results!$B$19:$G$19)</f>
        <v>10.270358529004769</v>
      </c>
      <c r="O431" s="10">
        <f ca="1">SUMPRODUCT($A431:$F431,Results!$B$20:$G$20)</f>
        <v>5.326720990499763</v>
      </c>
      <c r="P431" s="10" cm="1">
        <f t="array" aca="1" ref="P431" ca="1">SUMPRODUCT(J431:O431,TRANSPOSE(BL$20:BL$25))+$AD$20-$BL$27</f>
        <v>2.5359283673219579</v>
      </c>
      <c r="Q431" s="10" cm="1">
        <f t="array" aca="1" ref="Q431" ca="1">SUMPRODUCT(J431:O431,TRANSPOSE(ES$20:ES$25))+$AD$20-$ES$27</f>
        <v>2.6598294588604574</v>
      </c>
      <c r="R431" s="10">
        <f ca="1">I431-Results!$E$5*H431</f>
        <v>1.8188086660357099</v>
      </c>
      <c r="S431" s="10" cm="1">
        <f t="array" aca="1" ref="S431" ca="1">SUMPRODUCT(J431:O431,TRANSPOSE(AR$28:AR$33))+$AD$20-$AC$26</f>
        <v>2.784635534134642</v>
      </c>
      <c r="T431" s="10">
        <f ca="1">SUMPRODUCT(J431:O431,Results!K$9:P$9)</f>
        <v>2.1338905068125591</v>
      </c>
      <c r="U431" s="10">
        <f ca="1">SUMPRODUCT(J431:O431,Results!K$9:P$9)+$AD$20-$AC$31</f>
        <v>2.2369069116983784</v>
      </c>
      <c r="V431" s="10">
        <f t="shared" ca="1" si="131"/>
        <v>3.0980104079218655</v>
      </c>
      <c r="W431" s="10">
        <f t="shared" ca="1" si="126"/>
        <v>2.9741093163833661</v>
      </c>
      <c r="X431" s="10">
        <f t="shared" ca="1" si="127"/>
        <v>3.8151301092081136</v>
      </c>
      <c r="Y431" s="10">
        <f t="shared" ca="1" si="128"/>
        <v>2.8493032411091814</v>
      </c>
      <c r="Z431" s="10">
        <f t="shared" ca="1" si="129"/>
        <v>-5.4385328190452462</v>
      </c>
      <c r="AA431" s="10">
        <f t="shared" ca="1" si="130"/>
        <v>3.3970318635454451</v>
      </c>
    </row>
    <row r="432" spans="1:27">
      <c r="A432" s="6">
        <f ca="1">LN((RAND()^(-Results!$E$4))-1)</f>
        <v>-3.8801532485527148</v>
      </c>
      <c r="B432" s="6">
        <f ca="1">LN((RAND()^(-Results!$E$4))-1)</f>
        <v>-0.55039314922329263</v>
      </c>
      <c r="C432" s="6">
        <f ca="1">LN((RAND()^(-Results!$E$4))-1)</f>
        <v>1.7310620753026562</v>
      </c>
      <c r="D432" s="6">
        <f ca="1">LN((RAND()^(-Results!$E$4))-1)</f>
        <v>8.8814638065143257</v>
      </c>
      <c r="E432" s="6">
        <f ca="1">LN((RAND()^(-Results!$E$4))-1)</f>
        <v>2.4990326266122267</v>
      </c>
      <c r="F432" s="6">
        <f ca="1">LN((RAND()^(-Results!$E$4))-1)</f>
        <v>12.829314186450517</v>
      </c>
      <c r="G432" s="6">
        <f ca="1">LN((RAND()^(-Results!$E$4))-1)</f>
        <v>0.4926025111525712</v>
      </c>
      <c r="H432" s="6">
        <f t="shared" ca="1" si="112"/>
        <v>-1.9629384520540274</v>
      </c>
      <c r="I432" s="10">
        <f ca="1">SUMPRODUCT(J432:O432,Results!B$12:G$12)+Results!$E$5*H432</f>
        <v>-112.86901301742273</v>
      </c>
      <c r="J432" s="10">
        <f ca="1">SUMPRODUCT($A432:$F432,Results!$B$15:$G$15)</f>
        <v>-23.666606949721714</v>
      </c>
      <c r="K432" s="10">
        <f ca="1">SUMPRODUCT($A432:$F432,Results!$B$16:$G$16)</f>
        <v>44.587812775097845</v>
      </c>
      <c r="L432" s="10">
        <f ca="1">SUMPRODUCT($A432:$F432,Results!$B$17:$G$17)</f>
        <v>-17.624340904820109</v>
      </c>
      <c r="M432" s="10">
        <f ca="1">SUMPRODUCT($A432:$F432,Results!$B$18:$G$18)</f>
        <v>-13.146076069064232</v>
      </c>
      <c r="N432" s="10">
        <f ca="1">SUMPRODUCT($A432:$F432,Results!$B$19:$G$19)</f>
        <v>19.891168042586852</v>
      </c>
      <c r="O432" s="10">
        <f ca="1">SUMPRODUCT($A432:$F432,Results!$B$20:$G$20)</f>
        <v>47.406583609333431</v>
      </c>
      <c r="P432" s="10" cm="1">
        <f t="array" aca="1" ref="P432" ca="1">SUMPRODUCT(J432:O432,TRANSPOSE(BL$20:BL$25))+$AD$20-$BL$27</f>
        <v>-97.317263103825681</v>
      </c>
      <c r="Q432" s="10" cm="1">
        <f t="array" aca="1" ref="Q432" ca="1">SUMPRODUCT(J432:O432,TRANSPOSE(ES$20:ES$25))+$AD$20-$ES$27</f>
        <v>-104.38855010717465</v>
      </c>
      <c r="R432" s="10">
        <f ca="1">I432-Results!$E$5*H432</f>
        <v>-101.09138230509856</v>
      </c>
      <c r="S432" s="10" cm="1">
        <f t="array" aca="1" ref="S432" ca="1">SUMPRODUCT(J432:O432,TRANSPOSE(AR$28:AR$33))+$AD$20-$AC$26</f>
        <v>-79.112493528584309</v>
      </c>
      <c r="T432" s="10">
        <f ca="1">SUMPRODUCT(J432:O432,Results!K$9:P$9)</f>
        <v>-104.8228144058651</v>
      </c>
      <c r="U432" s="10">
        <f ca="1">SUMPRODUCT(J432:O432,Results!K$9:P$9)+$AD$20-$AC$31</f>
        <v>-104.71979800097928</v>
      </c>
      <c r="V432" s="10">
        <f t="shared" ca="1" si="131"/>
        <v>-15.55174991359705</v>
      </c>
      <c r="W432" s="10">
        <f t="shared" ca="1" si="126"/>
        <v>-8.4804629102480789</v>
      </c>
      <c r="X432" s="10">
        <f t="shared" ca="1" si="127"/>
        <v>-11.777630712324168</v>
      </c>
      <c r="Y432" s="10">
        <f t="shared" ca="1" si="128"/>
        <v>-33.756519488838421</v>
      </c>
      <c r="Z432" s="10">
        <f t="shared" ca="1" si="129"/>
        <v>-123.9414846117118</v>
      </c>
      <c r="AA432" s="10">
        <f t="shared" ca="1" si="130"/>
        <v>-8.1492150164434491</v>
      </c>
    </row>
    <row r="433" spans="1:27">
      <c r="A433" s="6">
        <f ca="1">LN((RAND()^(-Results!$E$4))-1)</f>
        <v>8.8046436300339259</v>
      </c>
      <c r="B433" s="6">
        <f ca="1">LN((RAND()^(-Results!$E$4))-1)</f>
        <v>5.8269560595088379</v>
      </c>
      <c r="C433" s="6">
        <f ca="1">LN((RAND()^(-Results!$E$4))-1)</f>
        <v>0.58515744999114494</v>
      </c>
      <c r="D433" s="6">
        <f ca="1">LN((RAND()^(-Results!$E$4))-1)</f>
        <v>0.58803434248719033</v>
      </c>
      <c r="E433" s="6">
        <f ca="1">LN((RAND()^(-Results!$E$4))-1)</f>
        <v>1.397991105502518</v>
      </c>
      <c r="F433" s="6">
        <f ca="1">LN((RAND()^(-Results!$E$4))-1)</f>
        <v>6.932996439787769E-3</v>
      </c>
      <c r="G433" s="6">
        <f ca="1">LN((RAND()^(-Results!$E$4))-1)</f>
        <v>7.0926047892520767</v>
      </c>
      <c r="H433" s="6">
        <f t="shared" ca="1" si="112"/>
        <v>4.6370638260454786</v>
      </c>
      <c r="I433" s="10">
        <f ca="1">SUMPRODUCT(J433:O433,Results!B$12:G$12)+Results!$E$5*H433</f>
        <v>104.13125428570626</v>
      </c>
      <c r="J433" s="10">
        <f ca="1">SUMPRODUCT($A433:$F433,Results!$B$15:$G$15)</f>
        <v>32.386090827120931</v>
      </c>
      <c r="K433" s="10">
        <f ca="1">SUMPRODUCT($A433:$F433,Results!$B$16:$G$16)</f>
        <v>27.936549107439156</v>
      </c>
      <c r="L433" s="10">
        <f ca="1">SUMPRODUCT($A433:$F433,Results!$B$17:$G$17)</f>
        <v>21.823591896520323</v>
      </c>
      <c r="M433" s="10">
        <f ca="1">SUMPRODUCT($A433:$F433,Results!$B$18:$G$18)</f>
        <v>3.8718103036871439</v>
      </c>
      <c r="N433" s="10">
        <f ca="1">SUMPRODUCT($A433:$F433,Results!$B$19:$G$19)</f>
        <v>-12.471867165000905</v>
      </c>
      <c r="O433" s="10">
        <f ca="1">SUMPRODUCT($A433:$F433,Results!$B$20:$G$20)</f>
        <v>-11.81750491800627</v>
      </c>
      <c r="P433" s="10" cm="1">
        <f t="array" aca="1" ref="P433" ca="1">SUMPRODUCT(J433:O433,TRANSPOSE(BL$20:BL$25))+$AD$20-$BL$27</f>
        <v>73.104214802561998</v>
      </c>
      <c r="Q433" s="10" cm="1">
        <f t="array" aca="1" ref="Q433" ca="1">SUMPRODUCT(J433:O433,TRANSPOSE(ES$20:ES$25))+$AD$20-$ES$27</f>
        <v>76.894144481246272</v>
      </c>
      <c r="R433" s="10">
        <f ca="1">I433-Results!$E$5*H433</f>
        <v>76.308871329433387</v>
      </c>
      <c r="S433" s="10" cm="1">
        <f t="array" aca="1" ref="S433" ca="1">SUMPRODUCT(J433:O433,TRANSPOSE(AR$28:AR$33))+$AD$20-$AC$26</f>
        <v>59.367912663866647</v>
      </c>
      <c r="T433" s="10">
        <f ca="1">SUMPRODUCT(J433:O433,Results!K$9:P$9)</f>
        <v>77.294957600608242</v>
      </c>
      <c r="U433" s="10">
        <f ca="1">SUMPRODUCT(J433:O433,Results!K$9:P$9)+$AD$20-$AC$31</f>
        <v>77.397974005494063</v>
      </c>
      <c r="V433" s="10">
        <f t="shared" ca="1" si="131"/>
        <v>31.027039483144264</v>
      </c>
      <c r="W433" s="10">
        <f t="shared" ca="1" si="126"/>
        <v>27.23710980445999</v>
      </c>
      <c r="X433" s="10">
        <f t="shared" ca="1" si="127"/>
        <v>27.822382956272875</v>
      </c>
      <c r="Y433" s="10">
        <f t="shared" ca="1" si="128"/>
        <v>44.763341621839615</v>
      </c>
      <c r="Z433" s="10">
        <f t="shared" ca="1" si="129"/>
        <v>93.058782691417193</v>
      </c>
      <c r="AA433" s="10">
        <f t="shared" ca="1" si="130"/>
        <v>26.733280280212199</v>
      </c>
    </row>
    <row r="434" spans="1:27">
      <c r="A434" s="6">
        <f ca="1">LN((RAND()^(-Results!$E$4))-1)</f>
        <v>5.9052897303442871</v>
      </c>
      <c r="B434" s="6">
        <f ca="1">LN((RAND()^(-Results!$E$4))-1)</f>
        <v>5.0465115784377232</v>
      </c>
      <c r="C434" s="6">
        <f ca="1">LN((RAND()^(-Results!$E$4))-1)</f>
        <v>2.8548701190434951</v>
      </c>
      <c r="D434" s="6">
        <f ca="1">LN((RAND()^(-Results!$E$4))-1)</f>
        <v>4.6091761786074326</v>
      </c>
      <c r="E434" s="6">
        <f ca="1">LN((RAND()^(-Results!$E$4))-1)</f>
        <v>-2.2569030156737933</v>
      </c>
      <c r="F434" s="6">
        <f ca="1">LN((RAND()^(-Results!$E$4))-1)</f>
        <v>4.9750590548480886</v>
      </c>
      <c r="G434" s="6">
        <f ca="1">LN((RAND()^(-Results!$E$4))-1)</f>
        <v>1.1200821338343974</v>
      </c>
      <c r="H434" s="6">
        <f t="shared" ca="1" si="112"/>
        <v>-1.3354588293722012</v>
      </c>
      <c r="I434" s="10">
        <f ca="1">SUMPRODUCT(J434:O434,Results!B$12:G$12)+Results!$E$5*H434</f>
        <v>25.127123797589554</v>
      </c>
      <c r="J434" s="10">
        <f ca="1">SUMPRODUCT($A434:$F434,Results!$B$15:$G$15)</f>
        <v>26.204048673216864</v>
      </c>
      <c r="K434" s="10">
        <f ca="1">SUMPRODUCT($A434:$F434,Results!$B$16:$G$16)</f>
        <v>32.775736042371875</v>
      </c>
      <c r="L434" s="10">
        <f ca="1">SUMPRODUCT($A434:$F434,Results!$B$17:$G$17)</f>
        <v>15.415950163231367</v>
      </c>
      <c r="M434" s="10">
        <f ca="1">SUMPRODUCT($A434:$F434,Results!$B$18:$G$18)</f>
        <v>-3.5571557985043785</v>
      </c>
      <c r="N434" s="10">
        <f ca="1">SUMPRODUCT($A434:$F434,Results!$B$19:$G$19)</f>
        <v>-14.76737371775679</v>
      </c>
      <c r="O434" s="10">
        <f ca="1">SUMPRODUCT($A434:$F434,Results!$B$20:$G$20)</f>
        <v>17.1993590975483</v>
      </c>
      <c r="P434" s="10" cm="1">
        <f t="array" aca="1" ref="P434" ca="1">SUMPRODUCT(J434:O434,TRANSPOSE(BL$20:BL$25))+$AD$20-$BL$27</f>
        <v>30.431916102991366</v>
      </c>
      <c r="Q434" s="10" cm="1">
        <f t="array" aca="1" ref="Q434" ca="1">SUMPRODUCT(J434:O434,TRANSPOSE(ES$20:ES$25))+$AD$20-$ES$27</f>
        <v>31.624521441246252</v>
      </c>
      <c r="R434" s="10">
        <f ca="1">I434-Results!$E$5*H434</f>
        <v>33.139876773822763</v>
      </c>
      <c r="S434" s="10" cm="1">
        <f t="array" aca="1" ref="S434" ca="1">SUMPRODUCT(J434:O434,TRANSPOSE(AR$28:AR$33))+$AD$20-$AC$26</f>
        <v>27.692662446967496</v>
      </c>
      <c r="T434" s="10">
        <f ca="1">SUMPRODUCT(J434:O434,Results!K$9:P$9)</f>
        <v>32.464011745704624</v>
      </c>
      <c r="U434" s="10">
        <f ca="1">SUMPRODUCT(J434:O434,Results!K$9:P$9)+$AD$20-$AC$31</f>
        <v>32.567028150590446</v>
      </c>
      <c r="V434" s="10">
        <f t="shared" ca="1" si="131"/>
        <v>-5.3047923054018113</v>
      </c>
      <c r="W434" s="10">
        <f t="shared" ca="1" si="126"/>
        <v>-6.4973976436566971</v>
      </c>
      <c r="X434" s="10">
        <f t="shared" ca="1" si="127"/>
        <v>-8.0127529762332088</v>
      </c>
      <c r="Y434" s="10">
        <f t="shared" ca="1" si="128"/>
        <v>-2.5655386493779417</v>
      </c>
      <c r="Z434" s="10">
        <f t="shared" ca="1" si="129"/>
        <v>14.054652203300485</v>
      </c>
      <c r="AA434" s="10">
        <f t="shared" ca="1" si="130"/>
        <v>-7.439904353000891</v>
      </c>
    </row>
    <row r="435" spans="1:27">
      <c r="A435" s="6">
        <f ca="1">LN((RAND()^(-Results!$E$4))-1)</f>
        <v>6.7191241447826533</v>
      </c>
      <c r="B435" s="6">
        <f ca="1">LN((RAND()^(-Results!$E$4))-1)</f>
        <v>2.2029199654373377</v>
      </c>
      <c r="C435" s="6">
        <f ca="1">LN((RAND()^(-Results!$E$4))-1)</f>
        <v>2.0984868997671096</v>
      </c>
      <c r="D435" s="6">
        <f ca="1">LN((RAND()^(-Results!$E$4))-1)</f>
        <v>16.32243313092674</v>
      </c>
      <c r="E435" s="6">
        <f ca="1">LN((RAND()^(-Results!$E$4))-1)</f>
        <v>2.9174802101695301</v>
      </c>
      <c r="F435" s="6">
        <f ca="1">LN((RAND()^(-Results!$E$4))-1)</f>
        <v>4.3822160926415581</v>
      </c>
      <c r="G435" s="6">
        <f ca="1">LN((RAND()^(-Results!$E$4))-1)</f>
        <v>-1.4692344265250474</v>
      </c>
      <c r="H435" s="6">
        <f t="shared" ca="1" si="112"/>
        <v>-3.924775389731646</v>
      </c>
      <c r="I435" s="10">
        <f ca="1">SUMPRODUCT(J435:O435,Results!B$12:G$12)+Results!$E$5*H435</f>
        <v>-68.133961615309772</v>
      </c>
      <c r="J435" s="10">
        <f ca="1">SUMPRODUCT($A435:$F435,Results!$B$15:$G$15)</f>
        <v>-9.743025043472727</v>
      </c>
      <c r="K435" s="10">
        <f ca="1">SUMPRODUCT($A435:$F435,Results!$B$16:$G$16)</f>
        <v>26.321602659018765</v>
      </c>
      <c r="L435" s="10">
        <f ca="1">SUMPRODUCT($A435:$F435,Results!$B$17:$G$17)</f>
        <v>15.510294754802791</v>
      </c>
      <c r="M435" s="10">
        <f ca="1">SUMPRODUCT($A435:$F435,Results!$B$18:$G$18)</f>
        <v>-24.693820132673064</v>
      </c>
      <c r="N435" s="10">
        <f ca="1">SUMPRODUCT($A435:$F435,Results!$B$19:$G$19)</f>
        <v>20.936212421711538</v>
      </c>
      <c r="O435" s="10">
        <f ca="1">SUMPRODUCT($A435:$F435,Results!$B$20:$G$20)</f>
        <v>62.660648598543531</v>
      </c>
      <c r="P435" s="10" cm="1">
        <f t="array" aca="1" ref="P435" ca="1">SUMPRODUCT(J435:O435,TRANSPOSE(BL$20:BL$25))+$AD$20-$BL$27</f>
        <v>-49.203835927576314</v>
      </c>
      <c r="Q435" s="10" cm="1">
        <f t="array" aca="1" ref="Q435" ca="1">SUMPRODUCT(J435:O435,TRANSPOSE(ES$20:ES$25))+$AD$20-$ES$27</f>
        <v>-47.833317018606877</v>
      </c>
      <c r="R435" s="10">
        <f ca="1">I435-Results!$E$5*H435</f>
        <v>-44.585309276919901</v>
      </c>
      <c r="S435" s="10" cm="1">
        <f t="array" aca="1" ref="S435" ca="1">SUMPRODUCT(J435:O435,TRANSPOSE(AR$28:AR$33))+$AD$20-$AC$26</f>
        <v>-57.436234092145618</v>
      </c>
      <c r="T435" s="10">
        <f ca="1">SUMPRODUCT(J435:O435,Results!K$9:P$9)</f>
        <v>-48.028384351124899</v>
      </c>
      <c r="U435" s="10">
        <f ca="1">SUMPRODUCT(J435:O435,Results!K$9:P$9)+$AD$20-$AC$31</f>
        <v>-47.925367946239078</v>
      </c>
      <c r="V435" s="10">
        <f t="shared" ca="1" si="131"/>
        <v>-18.930125687733458</v>
      </c>
      <c r="W435" s="10">
        <f t="shared" ca="1" si="126"/>
        <v>-20.300644596702895</v>
      </c>
      <c r="X435" s="10">
        <f t="shared" ca="1" si="127"/>
        <v>-23.548652338389871</v>
      </c>
      <c r="Y435" s="10">
        <f t="shared" ca="1" si="128"/>
        <v>-10.697727523164154</v>
      </c>
      <c r="Z435" s="10">
        <f t="shared" ca="1" si="129"/>
        <v>-79.206433209598842</v>
      </c>
      <c r="AA435" s="10">
        <f t="shared" ca="1" si="130"/>
        <v>-20.208593669070694</v>
      </c>
    </row>
    <row r="436" spans="1:27">
      <c r="A436" s="6">
        <f ca="1">LN((RAND()^(-Results!$E$4))-1)</f>
        <v>-4.3256612333828182</v>
      </c>
      <c r="B436" s="6">
        <f ca="1">LN((RAND()^(-Results!$E$4))-1)</f>
        <v>4.2728741564089256</v>
      </c>
      <c r="C436" s="6">
        <f ca="1">LN((RAND()^(-Results!$E$4))-1)</f>
        <v>-0.42965090777511245</v>
      </c>
      <c r="D436" s="6">
        <f ca="1">LN((RAND()^(-Results!$E$4))-1)</f>
        <v>-0.55438045592989937</v>
      </c>
      <c r="E436" s="6">
        <f ca="1">LN((RAND()^(-Results!$E$4))-1)</f>
        <v>-1.2021187989831195</v>
      </c>
      <c r="F436" s="6">
        <f ca="1">LN((RAND()^(-Results!$E$4))-1)</f>
        <v>3.5740316888149071</v>
      </c>
      <c r="G436" s="6">
        <f ca="1">LN((RAND()^(-Results!$E$4))-1)</f>
        <v>1.9015262360098102</v>
      </c>
      <c r="H436" s="6">
        <f t="shared" ca="1" si="112"/>
        <v>-0.55401472719678835</v>
      </c>
      <c r="I436" s="10">
        <f ca="1">SUMPRODUCT(J436:O436,Results!B$12:G$12)+Results!$E$5*H436</f>
        <v>-1.5742478646295321</v>
      </c>
      <c r="J436" s="10">
        <f ca="1">SUMPRODUCT($A436:$F436,Results!$B$15:$G$15)</f>
        <v>4.9864502190920197</v>
      </c>
      <c r="K436" s="10">
        <f ca="1">SUMPRODUCT($A436:$F436,Results!$B$16:$G$16)</f>
        <v>-3.4545597574786981</v>
      </c>
      <c r="L436" s="10">
        <f ca="1">SUMPRODUCT($A436:$F436,Results!$B$17:$G$17)</f>
        <v>-1.9765016759388896</v>
      </c>
      <c r="M436" s="10">
        <f ca="1">SUMPRODUCT($A436:$F436,Results!$B$18:$G$18)</f>
        <v>5.97810116488946</v>
      </c>
      <c r="N436" s="10">
        <f ca="1">SUMPRODUCT($A436:$F436,Results!$B$19:$G$19)</f>
        <v>-25.422644996203761</v>
      </c>
      <c r="O436" s="10">
        <f ca="1">SUMPRODUCT($A436:$F436,Results!$B$20:$G$20)</f>
        <v>-1.6148441295236857</v>
      </c>
      <c r="P436" s="10" cm="1">
        <f t="array" aca="1" ref="P436" ca="1">SUMPRODUCT(J436:O436,TRANSPOSE(BL$20:BL$25))+$AD$20-$BL$27</f>
        <v>5.9371635503463089</v>
      </c>
      <c r="Q436" s="10" cm="1">
        <f t="array" aca="1" ref="Q436" ca="1">SUMPRODUCT(J436:O436,TRANSPOSE(ES$20:ES$25))+$AD$20-$ES$27</f>
        <v>1.917911312596317</v>
      </c>
      <c r="R436" s="10">
        <f ca="1">I436-Results!$E$5*H436</f>
        <v>1.7498404985511979</v>
      </c>
      <c r="S436" s="10" cm="1">
        <f t="array" aca="1" ref="S436" ca="1">SUMPRODUCT(J436:O436,TRANSPOSE(AR$28:AR$33))+$AD$20-$AC$26</f>
        <v>20.260192666892266</v>
      </c>
      <c r="T436" s="10">
        <f ca="1">SUMPRODUCT(J436:O436,Results!K$9:P$9)</f>
        <v>1.7859036615496142</v>
      </c>
      <c r="U436" s="10">
        <f ca="1">SUMPRODUCT(J436:O436,Results!K$9:P$9)+$AD$20-$AC$31</f>
        <v>1.8889200664354338</v>
      </c>
      <c r="V436" s="10">
        <f t="shared" ca="1" si="131"/>
        <v>-7.5114114149758411</v>
      </c>
      <c r="W436" s="10">
        <f t="shared" ca="1" si="126"/>
        <v>-3.4921591772258491</v>
      </c>
      <c r="X436" s="10">
        <f t="shared" ca="1" si="127"/>
        <v>-3.3240883631807301</v>
      </c>
      <c r="Y436" s="10">
        <f t="shared" ca="1" si="128"/>
        <v>-21.8344405315218</v>
      </c>
      <c r="Z436" s="10">
        <f t="shared" ca="1" si="129"/>
        <v>-12.646719458918602</v>
      </c>
      <c r="AA436" s="10">
        <f t="shared" ca="1" si="130"/>
        <v>-3.4631679310649659</v>
      </c>
    </row>
    <row r="437" spans="1:27">
      <c r="A437" s="6">
        <f ca="1">LN((RAND()^(-Results!$E$4))-1)</f>
        <v>1.8792844099402415</v>
      </c>
      <c r="B437" s="6">
        <f ca="1">LN((RAND()^(-Results!$E$4))-1)</f>
        <v>2.2645003785886333</v>
      </c>
      <c r="C437" s="6">
        <f ca="1">LN((RAND()^(-Results!$E$4))-1)</f>
        <v>0.81208924202656985</v>
      </c>
      <c r="D437" s="6">
        <f ca="1">LN((RAND()^(-Results!$E$4))-1)</f>
        <v>2.6364491875176901</v>
      </c>
      <c r="E437" s="6">
        <f ca="1">LN((RAND()^(-Results!$E$4))-1)</f>
        <v>1.191451440740479</v>
      </c>
      <c r="F437" s="6">
        <f ca="1">LN((RAND()^(-Results!$E$4))-1)</f>
        <v>0.74889272374749816</v>
      </c>
      <c r="G437" s="6">
        <f ca="1">LN((RAND()^(-Results!$E$4))-1)</f>
        <v>-0.38108812088076266</v>
      </c>
      <c r="H437" s="6">
        <f t="shared" ca="1" si="112"/>
        <v>-2.8366290840873614</v>
      </c>
      <c r="I437" s="10">
        <f ca="1">SUMPRODUCT(J437:O437,Results!B$12:G$12)+Results!$E$5*H437</f>
        <v>-8.0591937112659409</v>
      </c>
      <c r="J437" s="10">
        <f ca="1">SUMPRODUCT($A437:$F437,Results!$B$15:$G$15)</f>
        <v>5.7972170888499397</v>
      </c>
      <c r="K437" s="10">
        <f ca="1">SUMPRODUCT($A437:$F437,Results!$B$16:$G$16)</f>
        <v>6.9761891120264181</v>
      </c>
      <c r="L437" s="10">
        <f ca="1">SUMPRODUCT($A437:$F437,Results!$B$17:$G$17)</f>
        <v>6.7124183616051418</v>
      </c>
      <c r="M437" s="10">
        <f ca="1">SUMPRODUCT($A437:$F437,Results!$B$18:$G$18)</f>
        <v>-1.4684468034342173</v>
      </c>
      <c r="N437" s="10">
        <f ca="1">SUMPRODUCT($A437:$F437,Results!$B$19:$G$19)</f>
        <v>-2.8530774267572112</v>
      </c>
      <c r="O437" s="10">
        <f ca="1">SUMPRODUCT($A437:$F437,Results!$B$20:$G$20)</f>
        <v>6.9621978036040026</v>
      </c>
      <c r="P437" s="10" cm="1">
        <f t="array" aca="1" ref="P437" ca="1">SUMPRODUCT(J437:O437,TRANSPOSE(BL$20:BL$25))+$AD$20-$BL$27</f>
        <v>8.3760138261251385</v>
      </c>
      <c r="Q437" s="10" cm="1">
        <f t="array" aca="1" ref="Q437" ca="1">SUMPRODUCT(J437:O437,TRANSPOSE(ES$20:ES$25))+$AD$20-$ES$27</f>
        <v>8.8004558401527326</v>
      </c>
      <c r="R437" s="10">
        <f ca="1">I437-Results!$E$5*H437</f>
        <v>8.9605807932582273</v>
      </c>
      <c r="S437" s="10" cm="1">
        <f t="array" aca="1" ref="S437" ca="1">SUMPRODUCT(J437:O437,TRANSPOSE(AR$28:AR$33))+$AD$20-$AC$26</f>
        <v>7.2488162505836353</v>
      </c>
      <c r="T437" s="10">
        <f ca="1">SUMPRODUCT(J437:O437,Results!K$9:P$9)</f>
        <v>8.7755419012517457</v>
      </c>
      <c r="U437" s="10">
        <f ca="1">SUMPRODUCT(J437:O437,Results!K$9:P$9)+$AD$20-$AC$31</f>
        <v>8.878558306137565</v>
      </c>
      <c r="V437" s="10">
        <f t="shared" ca="1" si="131"/>
        <v>-16.435207537391079</v>
      </c>
      <c r="W437" s="10">
        <f t="shared" ca="1" si="126"/>
        <v>-16.859649551418673</v>
      </c>
      <c r="X437" s="10">
        <f t="shared" ca="1" si="127"/>
        <v>-17.019774504524168</v>
      </c>
      <c r="Y437" s="10">
        <f t="shared" ca="1" si="128"/>
        <v>-15.308009961849576</v>
      </c>
      <c r="Z437" s="10">
        <f t="shared" ca="1" si="129"/>
        <v>-19.131665305555011</v>
      </c>
      <c r="AA437" s="10">
        <f t="shared" ca="1" si="130"/>
        <v>-16.937752017403504</v>
      </c>
    </row>
    <row r="438" spans="1:27">
      <c r="A438" s="6">
        <f ca="1">LN((RAND()^(-Results!$E$4))-1)</f>
        <v>5.4962205796797123</v>
      </c>
      <c r="B438" s="6">
        <f ca="1">LN((RAND()^(-Results!$E$4))-1)</f>
        <v>3.0261606596701114</v>
      </c>
      <c r="C438" s="6">
        <f ca="1">LN((RAND()^(-Results!$E$4))-1)</f>
        <v>-4.490442471477289</v>
      </c>
      <c r="D438" s="6">
        <f ca="1">LN((RAND()^(-Results!$E$4))-1)</f>
        <v>2.065803619723495</v>
      </c>
      <c r="E438" s="6">
        <f ca="1">LN((RAND()^(-Results!$E$4))-1)</f>
        <v>-0.47709884428355748</v>
      </c>
      <c r="F438" s="6">
        <f ca="1">LN((RAND()^(-Results!$E$4))-1)</f>
        <v>2.1753953633011802</v>
      </c>
      <c r="G438" s="6">
        <f ca="1">LN((RAND()^(-Results!$E$4))-1)</f>
        <v>0.95857433678523707</v>
      </c>
      <c r="H438" s="6">
        <f t="shared" ca="1" si="112"/>
        <v>-1.4969666264213615</v>
      </c>
      <c r="I438" s="10">
        <f ca="1">SUMPRODUCT(J438:O438,Results!B$12:G$12)+Results!$E$5*H438</f>
        <v>13.889734258024554</v>
      </c>
      <c r="J438" s="10">
        <f ca="1">SUMPRODUCT($A438:$F438,Results!$B$15:$G$15)</f>
        <v>4.6770388892848533</v>
      </c>
      <c r="K438" s="10">
        <f ca="1">SUMPRODUCT($A438:$F438,Results!$B$16:$G$16)</f>
        <v>20.603517933732682</v>
      </c>
      <c r="L438" s="10">
        <f ca="1">SUMPRODUCT($A438:$F438,Results!$B$17:$G$17)</f>
        <v>10.184149830791059</v>
      </c>
      <c r="M438" s="10">
        <f ca="1">SUMPRODUCT($A438:$F438,Results!$B$18:$G$18)</f>
        <v>-4.8489511774283693</v>
      </c>
      <c r="N438" s="10">
        <f ca="1">SUMPRODUCT($A438:$F438,Results!$B$19:$G$19)</f>
        <v>-3.5845673444869162</v>
      </c>
      <c r="O438" s="10">
        <f ca="1">SUMPRODUCT($A438:$F438,Results!$B$20:$G$20)</f>
        <v>-1.8634718181266037</v>
      </c>
      <c r="P438" s="10" cm="1">
        <f t="array" aca="1" ref="P438" ca="1">SUMPRODUCT(J438:O438,TRANSPOSE(BL$20:BL$25))+$AD$20-$BL$27</f>
        <v>20.237492832905506</v>
      </c>
      <c r="Q438" s="10" cm="1">
        <f t="array" aca="1" ref="Q438" ca="1">SUMPRODUCT(J438:O438,TRANSPOSE(ES$20:ES$25))+$AD$20-$ES$27</f>
        <v>21.601138821656555</v>
      </c>
      <c r="R438" s="10">
        <f ca="1">I438-Results!$E$5*H438</f>
        <v>22.871534016552722</v>
      </c>
      <c r="S438" s="10" cm="1">
        <f t="array" aca="1" ref="S438" ca="1">SUMPRODUCT(J438:O438,TRANSPOSE(AR$28:AR$33))+$AD$20-$AC$26</f>
        <v>10.727254037036419</v>
      </c>
      <c r="T438" s="10">
        <f ca="1">SUMPRODUCT(J438:O438,Results!K$9:P$9)</f>
        <v>22.052049241915256</v>
      </c>
      <c r="U438" s="10">
        <f ca="1">SUMPRODUCT(J438:O438,Results!K$9:P$9)+$AD$20-$AC$31</f>
        <v>22.155065646801077</v>
      </c>
      <c r="V438" s="10">
        <f t="shared" ca="1" si="131"/>
        <v>-6.3477585748809524</v>
      </c>
      <c r="W438" s="10">
        <f t="shared" ca="1" si="126"/>
        <v>-7.7114045636320014</v>
      </c>
      <c r="X438" s="10">
        <f t="shared" ca="1" si="127"/>
        <v>-8.9817997585281688</v>
      </c>
      <c r="Y438" s="10">
        <f t="shared" ca="1" si="128"/>
        <v>3.1624802209881349</v>
      </c>
      <c r="Z438" s="10">
        <f t="shared" ca="1" si="129"/>
        <v>2.8172626637354838</v>
      </c>
      <c r="AA438" s="10">
        <f t="shared" ca="1" si="130"/>
        <v>-8.2653313887765236</v>
      </c>
    </row>
    <row r="439" spans="1:27">
      <c r="A439" s="6">
        <f ca="1">LN((RAND()^(-Results!$E$4))-1)</f>
        <v>1.2181078014972255</v>
      </c>
      <c r="B439" s="6">
        <f ca="1">LN((RAND()^(-Results!$E$4))-1)</f>
        <v>4.229368132372664</v>
      </c>
      <c r="C439" s="6">
        <f ca="1">LN((RAND()^(-Results!$E$4))-1)</f>
        <v>2.4929606575184966</v>
      </c>
      <c r="D439" s="6">
        <f ca="1">LN((RAND()^(-Results!$E$4))-1)</f>
        <v>3.1339161305742844</v>
      </c>
      <c r="E439" s="6">
        <f ca="1">LN((RAND()^(-Results!$E$4))-1)</f>
        <v>1.5866001370520209</v>
      </c>
      <c r="F439" s="6">
        <f ca="1">LN((RAND()^(-Results!$E$4))-1)</f>
        <v>1.9237000155819481</v>
      </c>
      <c r="G439" s="6">
        <f ca="1">LN((RAND()^(-Results!$E$4))-1)</f>
        <v>3.5175144147063672E-2</v>
      </c>
      <c r="H439" s="6">
        <f t="shared" ca="1" si="112"/>
        <v>-2.4203658190595347</v>
      </c>
      <c r="I439" s="10">
        <f ca="1">SUMPRODUCT(J439:O439,Results!B$12:G$12)+Results!$E$5*H439</f>
        <v>1.086725017603456</v>
      </c>
      <c r="J439" s="10">
        <f ca="1">SUMPRODUCT($A439:$F439,Results!$B$15:$G$15)</f>
        <v>12.896943708322228</v>
      </c>
      <c r="K439" s="10">
        <f ca="1">SUMPRODUCT($A439:$F439,Results!$B$16:$G$16)</f>
        <v>9.7430157388432956</v>
      </c>
      <c r="L439" s="10">
        <f ca="1">SUMPRODUCT($A439:$F439,Results!$B$17:$G$17)</f>
        <v>8.5338040740639158</v>
      </c>
      <c r="M439" s="10">
        <f ca="1">SUMPRODUCT($A439:$F439,Results!$B$18:$G$18)</f>
        <v>1.2192793319445931</v>
      </c>
      <c r="N439" s="10">
        <f ca="1">SUMPRODUCT($A439:$F439,Results!$B$19:$G$19)</f>
        <v>-11.027203324318309</v>
      </c>
      <c r="O439" s="10">
        <f ca="1">SUMPRODUCT($A439:$F439,Results!$B$20:$G$20)</f>
        <v>9.1196085381479648</v>
      </c>
      <c r="P439" s="10" cm="1">
        <f t="array" aca="1" ref="P439" ca="1">SUMPRODUCT(J439:O439,TRANSPOSE(BL$20:BL$25))+$AD$20-$BL$27</f>
        <v>16.396947434190267</v>
      </c>
      <c r="Q439" s="10" cm="1">
        <f t="array" aca="1" ref="Q439" ca="1">SUMPRODUCT(J439:O439,TRANSPOSE(ES$20:ES$25))+$AD$20-$ES$27</f>
        <v>15.825597447492157</v>
      </c>
      <c r="R439" s="10">
        <f ca="1">I439-Results!$E$5*H439</f>
        <v>15.608919931960664</v>
      </c>
      <c r="S439" s="10" cm="1">
        <f t="array" aca="1" ref="S439" ca="1">SUMPRODUCT(J439:O439,TRANSPOSE(AR$28:AR$33))+$AD$20-$AC$26</f>
        <v>19.351874683388992</v>
      </c>
      <c r="T439" s="10">
        <f ca="1">SUMPRODUCT(J439:O439,Results!K$9:P$9)</f>
        <v>15.633251478729516</v>
      </c>
      <c r="U439" s="10">
        <f ca="1">SUMPRODUCT(J439:O439,Results!K$9:P$9)+$AD$20-$AC$31</f>
        <v>15.736267883615335</v>
      </c>
      <c r="V439" s="10">
        <f t="shared" ca="1" si="131"/>
        <v>-15.310222416586811</v>
      </c>
      <c r="W439" s="10">
        <f t="shared" ca="1" si="126"/>
        <v>-14.738872429888701</v>
      </c>
      <c r="X439" s="10">
        <f t="shared" ca="1" si="127"/>
        <v>-14.522194914357208</v>
      </c>
      <c r="Y439" s="10">
        <f t="shared" ca="1" si="128"/>
        <v>-18.265149665785536</v>
      </c>
      <c r="Z439" s="10">
        <f t="shared" ca="1" si="129"/>
        <v>-9.9857465766856137</v>
      </c>
      <c r="AA439" s="10">
        <f t="shared" ca="1" si="130"/>
        <v>-14.649542866011879</v>
      </c>
    </row>
    <row r="440" spans="1:27">
      <c r="A440" s="6">
        <f ca="1">LN((RAND()^(-Results!$E$4))-1)</f>
        <v>1.2927947194704648</v>
      </c>
      <c r="B440" s="6">
        <f ca="1">LN((RAND()^(-Results!$E$4))-1)</f>
        <v>4.1327392393499016</v>
      </c>
      <c r="C440" s="6">
        <f ca="1">LN((RAND()^(-Results!$E$4))-1)</f>
        <v>-0.23476229969814938</v>
      </c>
      <c r="D440" s="6">
        <f ca="1">LN((RAND()^(-Results!$E$4))-1)</f>
        <v>0.61946326742549418</v>
      </c>
      <c r="E440" s="6">
        <f ca="1">LN((RAND()^(-Results!$E$4))-1)</f>
        <v>1.5625172208390929</v>
      </c>
      <c r="F440" s="6">
        <f ca="1">LN((RAND()^(-Results!$E$4))-1)</f>
        <v>3.9724884039614707</v>
      </c>
      <c r="G440" s="6">
        <f ca="1">LN((RAND()^(-Results!$E$4))-1)</f>
        <v>-0.57779120986521737</v>
      </c>
      <c r="H440" s="6">
        <f t="shared" ca="1" si="112"/>
        <v>-3.0333321730718161</v>
      </c>
      <c r="I440" s="10">
        <f ca="1">SUMPRODUCT(J440:O440,Results!B$12:G$12)+Results!$E$5*H440</f>
        <v>-1.3390307440888947</v>
      </c>
      <c r="J440" s="10">
        <f ca="1">SUMPRODUCT($A440:$F440,Results!$B$15:$G$15)</f>
        <v>11.047490400640168</v>
      </c>
      <c r="K440" s="10">
        <f ca="1">SUMPRODUCT($A440:$F440,Results!$B$16:$G$16)</f>
        <v>22.44812464559643</v>
      </c>
      <c r="L440" s="10">
        <f ca="1">SUMPRODUCT($A440:$F440,Results!$B$17:$G$17)</f>
        <v>3.8139484544287106</v>
      </c>
      <c r="M440" s="10">
        <f ca="1">SUMPRODUCT($A440:$F440,Results!$B$18:$G$18)</f>
        <v>3.4812340476316912</v>
      </c>
      <c r="N440" s="10">
        <f ca="1">SUMPRODUCT($A440:$F440,Results!$B$19:$G$19)</f>
        <v>-10.237428071678945</v>
      </c>
      <c r="O440" s="10">
        <f ca="1">SUMPRODUCT($A440:$F440,Results!$B$20:$G$20)</f>
        <v>-2.9661442553910344</v>
      </c>
      <c r="P440" s="10" cm="1">
        <f t="array" aca="1" ref="P440" ca="1">SUMPRODUCT(J440:O440,TRANSPOSE(BL$20:BL$25))+$AD$20-$BL$27</f>
        <v>18.469523121429326</v>
      </c>
      <c r="Q440" s="10" cm="1">
        <f t="array" aca="1" ref="Q440" ca="1">SUMPRODUCT(J440:O440,TRANSPOSE(ES$20:ES$25))+$AD$20-$ES$27</f>
        <v>16.879492438392319</v>
      </c>
      <c r="R440" s="10">
        <f ca="1">I440-Results!$E$5*H440</f>
        <v>16.860962294342002</v>
      </c>
      <c r="S440" s="10" cm="1">
        <f t="array" aca="1" ref="S440" ca="1">SUMPRODUCT(J440:O440,TRANSPOSE(AR$28:AR$33))+$AD$20-$AC$26</f>
        <v>21.381160980280313</v>
      </c>
      <c r="T440" s="10">
        <f ca="1">SUMPRODUCT(J440:O440,Results!K$9:P$9)</f>
        <v>16.77748809240461</v>
      </c>
      <c r="U440" s="10">
        <f ca="1">SUMPRODUCT(J440:O440,Results!K$9:P$9)+$AD$20-$AC$31</f>
        <v>16.880504497290431</v>
      </c>
      <c r="V440" s="10">
        <f t="shared" ca="1" si="131"/>
        <v>-19.808553865518221</v>
      </c>
      <c r="W440" s="10">
        <f t="shared" ca="1" si="126"/>
        <v>-18.218523182481213</v>
      </c>
      <c r="X440" s="10">
        <f t="shared" ca="1" si="127"/>
        <v>-18.199993038430897</v>
      </c>
      <c r="Y440" s="10">
        <f t="shared" ca="1" si="128"/>
        <v>-22.720191724369208</v>
      </c>
      <c r="Z440" s="10">
        <f t="shared" ca="1" si="129"/>
        <v>-12.411502338377964</v>
      </c>
      <c r="AA440" s="10">
        <f t="shared" ca="1" si="130"/>
        <v>-18.219535241379326</v>
      </c>
    </row>
    <row r="441" spans="1:27">
      <c r="A441" s="6">
        <f ca="1">LN((RAND()^(-Results!$E$4))-1)</f>
        <v>11.067644658149893</v>
      </c>
      <c r="B441" s="6">
        <f ca="1">LN((RAND()^(-Results!$E$4))-1)</f>
        <v>6.5562231709842704</v>
      </c>
      <c r="C441" s="6">
        <f ca="1">LN((RAND()^(-Results!$E$4))-1)</f>
        <v>1.7671663294212503</v>
      </c>
      <c r="D441" s="6">
        <f ca="1">LN((RAND()^(-Results!$E$4))-1)</f>
        <v>-0.72484381818614307</v>
      </c>
      <c r="E441" s="6">
        <f ca="1">LN((RAND()^(-Results!$E$4))-1)</f>
        <v>1.9448543270493042</v>
      </c>
      <c r="F441" s="6">
        <f ca="1">LN((RAND()^(-Results!$E$4))-1)</f>
        <v>4.7728689274593137</v>
      </c>
      <c r="G441" s="6">
        <f ca="1">LN((RAND()^(-Results!$E$4))-1)</f>
        <v>1.7987417394335707</v>
      </c>
      <c r="H441" s="6">
        <f t="shared" ca="1" si="112"/>
        <v>-0.6567992237730278</v>
      </c>
      <c r="I441" s="10">
        <f ca="1">SUMPRODUCT(J441:O441,Results!B$12:G$12)+Results!$E$5*H441</f>
        <v>81.773436217861772</v>
      </c>
      <c r="J441" s="10">
        <f ca="1">SUMPRODUCT($A441:$F441,Results!$B$15:$G$15)</f>
        <v>44.010634083477669</v>
      </c>
      <c r="K441" s="10">
        <f ca="1">SUMPRODUCT($A441:$F441,Results!$B$16:$G$16)</f>
        <v>63.808328820143515</v>
      </c>
      <c r="L441" s="10">
        <f ca="1">SUMPRODUCT($A441:$F441,Results!$B$17:$G$17)</f>
        <v>19.600101361972008</v>
      </c>
      <c r="M441" s="10">
        <f ca="1">SUMPRODUCT($A441:$F441,Results!$B$18:$G$18)</f>
        <v>6.7898497367707167</v>
      </c>
      <c r="N441" s="10">
        <f ca="1">SUMPRODUCT($A441:$F441,Results!$B$19:$G$19)</f>
        <v>-9.7412850892220035</v>
      </c>
      <c r="O441" s="10">
        <f ca="1">SUMPRODUCT($A441:$F441,Results!$B$20:$G$20)</f>
        <v>-16.354178275586786</v>
      </c>
      <c r="P441" s="10" cm="1">
        <f t="array" aca="1" ref="P441" ca="1">SUMPRODUCT(J441:O441,TRANSPOSE(BL$20:BL$25))+$AD$20-$BL$27</f>
        <v>82.84225236340454</v>
      </c>
      <c r="Q441" s="10" cm="1">
        <f t="array" aca="1" ref="Q441" ca="1">SUMPRODUCT(J441:O441,TRANSPOSE(ES$20:ES$25))+$AD$20-$ES$27</f>
        <v>85.890146811628583</v>
      </c>
      <c r="R441" s="10">
        <f ca="1">I441-Results!$E$5*H441</f>
        <v>85.71423156049994</v>
      </c>
      <c r="S441" s="10" cm="1">
        <f t="array" aca="1" ref="S441" ca="1">SUMPRODUCT(J441:O441,TRANSPOSE(AR$28:AR$33))+$AD$20-$AC$26</f>
        <v>69.286223378214444</v>
      </c>
      <c r="T441" s="10">
        <f ca="1">SUMPRODUCT(J441:O441,Results!K$9:P$9)</f>
        <v>86.568385007436632</v>
      </c>
      <c r="U441" s="10">
        <f ca="1">SUMPRODUCT(J441:O441,Results!K$9:P$9)+$AD$20-$AC$31</f>
        <v>86.671401412322453</v>
      </c>
      <c r="V441" s="10">
        <f t="shared" ca="1" si="131"/>
        <v>-1.0688161455427689</v>
      </c>
      <c r="W441" s="10">
        <f t="shared" ca="1" si="126"/>
        <v>-4.1167105937668111</v>
      </c>
      <c r="X441" s="10">
        <f t="shared" ca="1" si="127"/>
        <v>-3.9407953426381681</v>
      </c>
      <c r="Y441" s="10">
        <f t="shared" ca="1" si="128"/>
        <v>12.487212839647327</v>
      </c>
      <c r="Z441" s="10">
        <f t="shared" ca="1" si="129"/>
        <v>70.700964623572702</v>
      </c>
      <c r="AA441" s="10">
        <f t="shared" ca="1" si="130"/>
        <v>-4.8979651944606815</v>
      </c>
    </row>
    <row r="442" spans="1:27">
      <c r="A442" s="6">
        <f ca="1">LN((RAND()^(-Results!$E$4))-1)</f>
        <v>0.30801243772833065</v>
      </c>
      <c r="B442" s="6">
        <f ca="1">LN((RAND()^(-Results!$E$4))-1)</f>
        <v>-0.93474290568449359</v>
      </c>
      <c r="C442" s="6">
        <f ca="1">LN((RAND()^(-Results!$E$4))-1)</f>
        <v>4.6313968738763691</v>
      </c>
      <c r="D442" s="6">
        <f ca="1">LN((RAND()^(-Results!$E$4))-1)</f>
        <v>-0.46171743459642101</v>
      </c>
      <c r="E442" s="6">
        <f ca="1">LN((RAND()^(-Results!$E$4))-1)</f>
        <v>-0.43152177735668107</v>
      </c>
      <c r="F442" s="6">
        <f ca="1">LN((RAND()^(-Results!$E$4))-1)</f>
        <v>5.5498700116460231</v>
      </c>
      <c r="G442" s="6">
        <f ca="1">LN((RAND()^(-Results!$E$4))-1)</f>
        <v>6.5827377609462303</v>
      </c>
      <c r="H442" s="6">
        <f t="shared" ca="1" si="112"/>
        <v>4.1271967977396322</v>
      </c>
      <c r="I442" s="10">
        <f ca="1">SUMPRODUCT(J442:O442,Results!B$12:G$12)+Results!$E$5*H442</f>
        <v>14.845394454837454</v>
      </c>
      <c r="J442" s="10">
        <f ca="1">SUMPRODUCT($A442:$F442,Results!$B$15:$G$15)</f>
        <v>11.006149175125573</v>
      </c>
      <c r="K442" s="10">
        <f ca="1">SUMPRODUCT($A442:$F442,Results!$B$16:$G$16)</f>
        <v>34.077070156541772</v>
      </c>
      <c r="L442" s="10">
        <f ca="1">SUMPRODUCT($A442:$F442,Results!$B$17:$G$17)</f>
        <v>-6.7957936332039521</v>
      </c>
      <c r="M442" s="10">
        <f ca="1">SUMPRODUCT($A442:$F442,Results!$B$18:$G$18)</f>
        <v>1.791810570334792</v>
      </c>
      <c r="N442" s="10">
        <f ca="1">SUMPRODUCT($A442:$F442,Results!$B$19:$G$19)</f>
        <v>5.8644735733585627</v>
      </c>
      <c r="O442" s="10">
        <f ca="1">SUMPRODUCT($A442:$F442,Results!$B$20:$G$20)</f>
        <v>7.5592404594608134</v>
      </c>
      <c r="P442" s="10" cm="1">
        <f t="array" aca="1" ref="P442" ca="1">SUMPRODUCT(J442:O442,TRANSPOSE(BL$20:BL$25))+$AD$20-$BL$27</f>
        <v>-9.6923269550125752</v>
      </c>
      <c r="Q442" s="10" cm="1">
        <f t="array" aca="1" ref="Q442" ca="1">SUMPRODUCT(J442:O442,TRANSPOSE(ES$20:ES$25))+$AD$20-$ES$27</f>
        <v>-10.845004521608866</v>
      </c>
      <c r="R442" s="10">
        <f ca="1">I442-Results!$E$5*H442</f>
        <v>-9.9177863316003396</v>
      </c>
      <c r="S442" s="10" cm="1">
        <f t="array" aca="1" ref="S442" ca="1">SUMPRODUCT(J442:O442,TRANSPOSE(AR$28:AR$33))+$AD$20-$AC$26</f>
        <v>-2.9884195984137509</v>
      </c>
      <c r="T442" s="10">
        <f ca="1">SUMPRODUCT(J442:O442,Results!K$9:P$9)</f>
        <v>-10.247858893870939</v>
      </c>
      <c r="U442" s="10">
        <f ca="1">SUMPRODUCT(J442:O442,Results!K$9:P$9)+$AD$20-$AC$31</f>
        <v>-10.14484248898512</v>
      </c>
      <c r="V442" s="10">
        <f t="shared" ca="1" si="131"/>
        <v>24.537721409850029</v>
      </c>
      <c r="W442" s="10">
        <f t="shared" ca="1" si="126"/>
        <v>25.690398976446318</v>
      </c>
      <c r="X442" s="10">
        <f t="shared" ca="1" si="127"/>
        <v>24.763180786437793</v>
      </c>
      <c r="Y442" s="10">
        <f t="shared" ca="1" si="128"/>
        <v>17.833814053251203</v>
      </c>
      <c r="Z442" s="10">
        <f t="shared" ca="1" si="129"/>
        <v>3.772922860548384</v>
      </c>
      <c r="AA442" s="10">
        <f t="shared" ca="1" si="130"/>
        <v>24.990236943822573</v>
      </c>
    </row>
    <row r="443" spans="1:27">
      <c r="A443" s="6">
        <f ca="1">LN((RAND()^(-Results!$E$4))-1)</f>
        <v>-0.47442446965065693</v>
      </c>
      <c r="B443" s="6">
        <f ca="1">LN((RAND()^(-Results!$E$4))-1)</f>
        <v>2.9332370827273517</v>
      </c>
      <c r="C443" s="6">
        <f ca="1">LN((RAND()^(-Results!$E$4))-1)</f>
        <v>0.63765333458442985</v>
      </c>
      <c r="D443" s="6">
        <f ca="1">LN((RAND()^(-Results!$E$4))-1)</f>
        <v>3.8564928578467779</v>
      </c>
      <c r="E443" s="6">
        <f ca="1">LN((RAND()^(-Results!$E$4))-1)</f>
        <v>-5.2077379318259727</v>
      </c>
      <c r="F443" s="6">
        <f ca="1">LN((RAND()^(-Results!$E$4))-1)</f>
        <v>2.6524902846171905</v>
      </c>
      <c r="G443" s="6">
        <f ca="1">LN((RAND()^(-Results!$E$4))-1)</f>
        <v>2.8734135816930531</v>
      </c>
      <c r="H443" s="6">
        <f t="shared" ca="1" si="112"/>
        <v>0.41787261848645452</v>
      </c>
      <c r="I443" s="10">
        <f ca="1">SUMPRODUCT(J443:O443,Results!B$12:G$12)+Results!$E$5*H443</f>
        <v>2.2022226095634023</v>
      </c>
      <c r="J443" s="10">
        <f ca="1">SUMPRODUCT($A443:$F443,Results!$B$15:$G$15)</f>
        <v>6.6141801336005823</v>
      </c>
      <c r="K443" s="10">
        <f ca="1">SUMPRODUCT($A443:$F443,Results!$B$16:$G$16)</f>
        <v>-5.9155755726899422</v>
      </c>
      <c r="L443" s="10">
        <f ca="1">SUMPRODUCT($A443:$F443,Results!$B$17:$G$17)</f>
        <v>6.6393679420441662</v>
      </c>
      <c r="M443" s="10">
        <f ca="1">SUMPRODUCT($A443:$F443,Results!$B$18:$G$18)</f>
        <v>-5.228774780320335</v>
      </c>
      <c r="N443" s="10">
        <f ca="1">SUMPRODUCT($A443:$F443,Results!$B$19:$G$19)</f>
        <v>-21.375821855700675</v>
      </c>
      <c r="O443" s="10">
        <f ca="1">SUMPRODUCT($A443:$F443,Results!$B$20:$G$20)</f>
        <v>20.589433017348</v>
      </c>
      <c r="P443" s="10" cm="1">
        <f t="array" aca="1" ref="P443" ca="1">SUMPRODUCT(J443:O443,TRANSPOSE(BL$20:BL$25))+$AD$20-$BL$27</f>
        <v>-1.3045598577485649</v>
      </c>
      <c r="Q443" s="10" cm="1">
        <f t="array" aca="1" ref="Q443" ca="1">SUMPRODUCT(J443:O443,TRANSPOSE(ES$20:ES$25))+$AD$20-$ES$27</f>
        <v>-2.0298281936281981</v>
      </c>
      <c r="R443" s="10">
        <f ca="1">I443-Results!$E$5*H443</f>
        <v>-0.30501310135532478</v>
      </c>
      <c r="S443" s="10" cm="1">
        <f t="array" aca="1" ref="S443" ca="1">SUMPRODUCT(J443:O443,TRANSPOSE(AR$28:AR$33))+$AD$20-$AC$26</f>
        <v>5.1128513536013891</v>
      </c>
      <c r="T443" s="10">
        <f ca="1">SUMPRODUCT(J443:O443,Results!K$9:P$9)</f>
        <v>-1.2553478746465103</v>
      </c>
      <c r="U443" s="10">
        <f ca="1">SUMPRODUCT(J443:O443,Results!K$9:P$9)+$AD$20-$AC$31</f>
        <v>-1.152331469760691</v>
      </c>
      <c r="V443" s="10">
        <f t="shared" ca="1" si="131"/>
        <v>3.5067824673119672</v>
      </c>
      <c r="W443" s="10">
        <f t="shared" ca="1" si="126"/>
        <v>4.2320508031916004</v>
      </c>
      <c r="X443" s="10">
        <f t="shared" ca="1" si="127"/>
        <v>2.5072357109187271</v>
      </c>
      <c r="Y443" s="10">
        <f t="shared" ca="1" si="128"/>
        <v>-2.9106287440379868</v>
      </c>
      <c r="Z443" s="10">
        <f t="shared" ca="1" si="129"/>
        <v>-8.8702489847256665</v>
      </c>
      <c r="AA443" s="10">
        <f t="shared" ca="1" si="130"/>
        <v>3.3545540793240933</v>
      </c>
    </row>
    <row r="444" spans="1:27">
      <c r="A444" s="6">
        <f ca="1">LN((RAND()^(-Results!$E$4))-1)</f>
        <v>-0.87713498048387573</v>
      </c>
      <c r="B444" s="6">
        <f ca="1">LN((RAND()^(-Results!$E$4))-1)</f>
        <v>-0.57294498351229028</v>
      </c>
      <c r="C444" s="6">
        <f ca="1">LN((RAND()^(-Results!$E$4))-1)</f>
        <v>5.9798275233977369</v>
      </c>
      <c r="D444" s="6">
        <f ca="1">LN((RAND()^(-Results!$E$4))-1)</f>
        <v>0.70505130140201744</v>
      </c>
      <c r="E444" s="6">
        <f ca="1">LN((RAND()^(-Results!$E$4))-1)</f>
        <v>4.5861476041326155</v>
      </c>
      <c r="F444" s="6">
        <f ca="1">LN((RAND()^(-Results!$E$4))-1)</f>
        <v>3.1078167855658259</v>
      </c>
      <c r="G444" s="6">
        <f ca="1">LN((RAND()^(-Results!$E$4))-1)</f>
        <v>-1.4382854478954634</v>
      </c>
      <c r="H444" s="6">
        <f t="shared" ca="1" si="112"/>
        <v>-3.893826411102062</v>
      </c>
      <c r="I444" s="10">
        <f ca="1">SUMPRODUCT(J444:O444,Results!B$12:G$12)+Results!$E$5*H444</f>
        <v>-39.604883580727829</v>
      </c>
      <c r="J444" s="10">
        <f ca="1">SUMPRODUCT($A444:$F444,Results!$B$15:$G$15)</f>
        <v>5.8058224158288985</v>
      </c>
      <c r="K444" s="10">
        <f ca="1">SUMPRODUCT($A444:$F444,Results!$B$16:$G$16)</f>
        <v>24.98094684286243</v>
      </c>
      <c r="L444" s="10">
        <f ca="1">SUMPRODUCT($A444:$F444,Results!$B$17:$G$17)</f>
        <v>-6.3973914307073976</v>
      </c>
      <c r="M444" s="10">
        <f ca="1">SUMPRODUCT($A444:$F444,Results!$B$18:$G$18)</f>
        <v>3.9158020398151052</v>
      </c>
      <c r="N444" s="10">
        <f ca="1">SUMPRODUCT($A444:$F444,Results!$B$19:$G$19)</f>
        <v>13.288549680727627</v>
      </c>
      <c r="O444" s="10">
        <f ca="1">SUMPRODUCT($A444:$F444,Results!$B$20:$G$20)</f>
        <v>7.5299899554762115</v>
      </c>
      <c r="P444" s="10" cm="1">
        <f t="array" aca="1" ref="P444" ca="1">SUMPRODUCT(J444:O444,TRANSPOSE(BL$20:BL$25))+$AD$20-$BL$27</f>
        <v>-14.15620381579523</v>
      </c>
      <c r="Q444" s="10" cm="1">
        <f t="array" aca="1" ref="Q444" ca="1">SUMPRODUCT(J444:O444,TRANSPOSE(ES$20:ES$25))+$AD$20-$ES$27</f>
        <v>-15.653280519707355</v>
      </c>
      <c r="R444" s="10">
        <f ca="1">I444-Results!$E$5*H444</f>
        <v>-16.241925114115457</v>
      </c>
      <c r="S444" s="10" cm="1">
        <f t="array" aca="1" ref="S444" ca="1">SUMPRODUCT(J444:O444,TRANSPOSE(AR$28:AR$33))+$AD$20-$AC$26</f>
        <v>-7.0306053555870864</v>
      </c>
      <c r="T444" s="10">
        <f ca="1">SUMPRODUCT(J444:O444,Results!K$9:P$9)</f>
        <v>-16.061872239148471</v>
      </c>
      <c r="U444" s="10">
        <f ca="1">SUMPRODUCT(J444:O444,Results!K$9:P$9)+$AD$20-$AC$31</f>
        <v>-15.958855834262652</v>
      </c>
      <c r="V444" s="10">
        <f t="shared" ca="1" si="131"/>
        <v>-25.448679764932599</v>
      </c>
      <c r="W444" s="10">
        <f t="shared" ca="1" si="126"/>
        <v>-23.951603061020474</v>
      </c>
      <c r="X444" s="10">
        <f t="shared" ca="1" si="127"/>
        <v>-23.362958466612373</v>
      </c>
      <c r="Y444" s="10">
        <f t="shared" ca="1" si="128"/>
        <v>-32.574278225140745</v>
      </c>
      <c r="Z444" s="10">
        <f t="shared" ca="1" si="129"/>
        <v>-50.677355175016899</v>
      </c>
      <c r="AA444" s="10">
        <f t="shared" ca="1" si="130"/>
        <v>-23.64602774646518</v>
      </c>
    </row>
    <row r="445" spans="1:27">
      <c r="A445" s="6">
        <f ca="1">LN((RAND()^(-Results!$E$4))-1)</f>
        <v>6.0372853843280412</v>
      </c>
      <c r="B445" s="6">
        <f ca="1">LN((RAND()^(-Results!$E$4))-1)</f>
        <v>1.8708007496067296</v>
      </c>
      <c r="C445" s="6">
        <f ca="1">LN((RAND()^(-Results!$E$4))-1)</f>
        <v>2.1835004863261753</v>
      </c>
      <c r="D445" s="6">
        <f ca="1">LN((RAND()^(-Results!$E$4))-1)</f>
        <v>12.523201676049753</v>
      </c>
      <c r="E445" s="6">
        <f ca="1">LN((RAND()^(-Results!$E$4))-1)</f>
        <v>1.7436195301997941</v>
      </c>
      <c r="F445" s="6">
        <f ca="1">LN((RAND()^(-Results!$E$4))-1)</f>
        <v>6.7953530515681395</v>
      </c>
      <c r="G445" s="6">
        <f ca="1">LN((RAND()^(-Results!$E$4))-1)</f>
        <v>2.1380136792154185</v>
      </c>
      <c r="H445" s="6">
        <f t="shared" ca="1" si="112"/>
        <v>-0.31752728399118002</v>
      </c>
      <c r="I445" s="10">
        <f ca="1">SUMPRODUCT(J445:O445,Results!B$12:G$12)+Results!$E$5*H445</f>
        <v>-38.894657112281152</v>
      </c>
      <c r="J445" s="10">
        <f ca="1">SUMPRODUCT($A445:$F445,Results!$B$15:$G$15)</f>
        <v>-3.1740142839729044</v>
      </c>
      <c r="K445" s="10">
        <f ca="1">SUMPRODUCT($A445:$F445,Results!$B$16:$G$16)</f>
        <v>40.429372780007071</v>
      </c>
      <c r="L445" s="10">
        <f ca="1">SUMPRODUCT($A445:$F445,Results!$B$17:$G$17)</f>
        <v>9.6242338360977531</v>
      </c>
      <c r="M445" s="10">
        <f ca="1">SUMPRODUCT($A445:$F445,Results!$B$18:$G$18)</f>
        <v>-19.164623055466322</v>
      </c>
      <c r="N445" s="10">
        <f ca="1">SUMPRODUCT($A445:$F445,Results!$B$19:$G$19)</f>
        <v>17.484065453219458</v>
      </c>
      <c r="O445" s="10">
        <f ca="1">SUMPRODUCT($A445:$F445,Results!$B$20:$G$20)</f>
        <v>50.372541237757183</v>
      </c>
      <c r="P445" s="10" cm="1">
        <f t="array" aca="1" ref="P445" ca="1">SUMPRODUCT(J445:O445,TRANSPOSE(BL$20:BL$25))+$AD$20-$BL$27</f>
        <v>-40.527027395942099</v>
      </c>
      <c r="Q445" s="10" cm="1">
        <f t="array" aca="1" ref="Q445" ca="1">SUMPRODUCT(J445:O445,TRANSPOSE(ES$20:ES$25))+$AD$20-$ES$27</f>
        <v>-40.210888274837771</v>
      </c>
      <c r="R445" s="10">
        <f ca="1">I445-Results!$E$5*H445</f>
        <v>-36.98949340833407</v>
      </c>
      <c r="S445" s="10" cm="1">
        <f t="array" aca="1" ref="S445" ca="1">SUMPRODUCT(J445:O445,TRANSPOSE(AR$28:AR$33))+$AD$20-$AC$26</f>
        <v>-45.257051704546846</v>
      </c>
      <c r="T445" s="10">
        <f ca="1">SUMPRODUCT(J445:O445,Results!K$9:P$9)</f>
        <v>-40.063533394005127</v>
      </c>
      <c r="U445" s="10">
        <f ca="1">SUMPRODUCT(J445:O445,Results!K$9:P$9)+$AD$20-$AC$31</f>
        <v>-39.960516989119306</v>
      </c>
      <c r="V445" s="10">
        <f t="shared" ca="1" si="131"/>
        <v>1.6323702836609471</v>
      </c>
      <c r="W445" s="10">
        <f t="shared" ca="1" si="126"/>
        <v>1.316231162556619</v>
      </c>
      <c r="X445" s="10">
        <f t="shared" ca="1" si="127"/>
        <v>-1.9051637039470819</v>
      </c>
      <c r="Y445" s="10">
        <f t="shared" ca="1" si="128"/>
        <v>6.3623945922656944</v>
      </c>
      <c r="Z445" s="10">
        <f t="shared" ca="1" si="129"/>
        <v>-49.967128706570222</v>
      </c>
      <c r="AA445" s="10">
        <f t="shared" ca="1" si="130"/>
        <v>1.0658598768381538</v>
      </c>
    </row>
    <row r="446" spans="1:27">
      <c r="A446" s="6">
        <f ca="1">LN((RAND()^(-Results!$E$4))-1)</f>
        <v>-0.87908430130700355</v>
      </c>
      <c r="B446" s="6">
        <f ca="1">LN((RAND()^(-Results!$E$4))-1)</f>
        <v>9.0233502485089616</v>
      </c>
      <c r="C446" s="6">
        <f ca="1">LN((RAND()^(-Results!$E$4))-1)</f>
        <v>3.0908342572018004</v>
      </c>
      <c r="D446" s="6">
        <f ca="1">LN((RAND()^(-Results!$E$4))-1)</f>
        <v>8.0009378896504053</v>
      </c>
      <c r="E446" s="6">
        <f ca="1">LN((RAND()^(-Results!$E$4))-1)</f>
        <v>-0.87036142009778494</v>
      </c>
      <c r="F446" s="6">
        <f ca="1">LN((RAND()^(-Results!$E$4))-1)</f>
        <v>0.16566470504197042</v>
      </c>
      <c r="G446" s="6">
        <f ca="1">LN((RAND()^(-Results!$E$4))-1)</f>
        <v>0.35086689357529122</v>
      </c>
      <c r="H446" s="6">
        <f t="shared" ca="1" si="112"/>
        <v>-2.1046740696313071</v>
      </c>
      <c r="I446" s="10">
        <f ca="1">SUMPRODUCT(J446:O446,Results!B$12:G$12)+Results!$E$5*H446</f>
        <v>11.415943150311579</v>
      </c>
      <c r="J446" s="10">
        <f ca="1">SUMPRODUCT($A446:$F446,Results!$B$15:$G$15)</f>
        <v>16.632677183237057</v>
      </c>
      <c r="K446" s="10">
        <f ca="1">SUMPRODUCT($A446:$F446,Results!$B$16:$G$16)</f>
        <v>-23.415311606463067</v>
      </c>
      <c r="L446" s="10">
        <f ca="1">SUMPRODUCT($A446:$F446,Results!$B$17:$G$17)</f>
        <v>20.88609179870399</v>
      </c>
      <c r="M446" s="10">
        <f ca="1">SUMPRODUCT($A446:$F446,Results!$B$18:$G$18)</f>
        <v>-1.5237361123015021</v>
      </c>
      <c r="N446" s="10">
        <f ca="1">SUMPRODUCT($A446:$F446,Results!$B$19:$G$19)</f>
        <v>-38.860817127959905</v>
      </c>
      <c r="O446" s="10">
        <f ca="1">SUMPRODUCT($A446:$F446,Results!$B$20:$G$20)</f>
        <v>27.258640753167089</v>
      </c>
      <c r="P446" s="10" cm="1">
        <f t="array" aca="1" ref="P446" ca="1">SUMPRODUCT(J446:O446,TRANSPOSE(BL$20:BL$25))+$AD$20-$BL$27</f>
        <v>25.648260424914746</v>
      </c>
      <c r="Q446" s="10" cm="1">
        <f t="array" aca="1" ref="Q446" ca="1">SUMPRODUCT(J446:O446,TRANSPOSE(ES$20:ES$25))+$AD$20-$ES$27</f>
        <v>24.345434640534343</v>
      </c>
      <c r="R446" s="10">
        <f ca="1">I446-Results!$E$5*H446</f>
        <v>24.043987568099421</v>
      </c>
      <c r="S446" s="10" cm="1">
        <f t="array" aca="1" ref="S446" ca="1">SUMPRODUCT(J446:O446,TRANSPOSE(AR$28:AR$33))+$AD$20-$AC$26</f>
        <v>34.43328404516808</v>
      </c>
      <c r="T446" s="10">
        <f ca="1">SUMPRODUCT(J446:O446,Results!K$9:P$9)</f>
        <v>23.918057920654817</v>
      </c>
      <c r="U446" s="10">
        <f ca="1">SUMPRODUCT(J446:O446,Results!K$9:P$9)+$AD$20-$AC$31</f>
        <v>24.021074325540638</v>
      </c>
      <c r="V446" s="10">
        <f t="shared" ca="1" si="131"/>
        <v>-14.232317274603167</v>
      </c>
      <c r="W446" s="10">
        <f t="shared" ca="1" si="126"/>
        <v>-12.929491490222764</v>
      </c>
      <c r="X446" s="10">
        <f t="shared" ca="1" si="127"/>
        <v>-12.628044417787843</v>
      </c>
      <c r="Y446" s="10">
        <f t="shared" ca="1" si="128"/>
        <v>-23.017340894856503</v>
      </c>
      <c r="Z446" s="10">
        <f t="shared" ca="1" si="129"/>
        <v>0.34347155602250901</v>
      </c>
      <c r="AA446" s="10">
        <f t="shared" ca="1" si="130"/>
        <v>-12.60513117522906</v>
      </c>
    </row>
    <row r="447" spans="1:27">
      <c r="A447" s="6">
        <f ca="1">LN((RAND()^(-Results!$E$4))-1)</f>
        <v>3.3065664564376647</v>
      </c>
      <c r="B447" s="6">
        <f ca="1">LN((RAND()^(-Results!$E$4))-1)</f>
        <v>-0.45061538075919438</v>
      </c>
      <c r="C447" s="6">
        <f ca="1">LN((RAND()^(-Results!$E$4))-1)</f>
        <v>-1.6618347877905015</v>
      </c>
      <c r="D447" s="6">
        <f ca="1">LN((RAND()^(-Results!$E$4))-1)</f>
        <v>3.3551551122041312</v>
      </c>
      <c r="E447" s="6">
        <f ca="1">LN((RAND()^(-Results!$E$4))-1)</f>
        <v>6.8511627183612207</v>
      </c>
      <c r="F447" s="6">
        <f ca="1">LN((RAND()^(-Results!$E$4))-1)</f>
        <v>4.5532044433144394</v>
      </c>
      <c r="G447" s="6">
        <f ca="1">LN((RAND()^(-Results!$E$4))-1)</f>
        <v>1.8116024382327067</v>
      </c>
      <c r="H447" s="6">
        <f t="shared" ca="1" si="112"/>
        <v>-0.64393852497389181</v>
      </c>
      <c r="I447" s="10">
        <f ca="1">SUMPRODUCT(J447:O447,Results!B$12:G$12)+Results!$E$5*H447</f>
        <v>-32.6008430438307</v>
      </c>
      <c r="J447" s="10">
        <f ca="1">SUMPRODUCT($A447:$F447,Results!$B$15:$G$15)</f>
        <v>-11.801153896289666</v>
      </c>
      <c r="K447" s="10">
        <f ca="1">SUMPRODUCT($A447:$F447,Results!$B$16:$G$16)</f>
        <v>41.751959280594868</v>
      </c>
      <c r="L447" s="10">
        <f ca="1">SUMPRODUCT($A447:$F447,Results!$B$17:$G$17)</f>
        <v>-4.3680507283586971</v>
      </c>
      <c r="M447" s="10">
        <f ca="1">SUMPRODUCT($A447:$F447,Results!$B$18:$G$18)</f>
        <v>-5.3737267629714491</v>
      </c>
      <c r="N447" s="10">
        <f ca="1">SUMPRODUCT($A447:$F447,Results!$B$19:$G$19)</f>
        <v>28.86156951939417</v>
      </c>
      <c r="O447" s="10">
        <f ca="1">SUMPRODUCT($A447:$F447,Results!$B$20:$G$20)</f>
        <v>6.0295199875093335</v>
      </c>
      <c r="P447" s="10" cm="1">
        <f t="array" aca="1" ref="P447" ca="1">SUMPRODUCT(J447:O447,TRANSPOSE(BL$20:BL$25))+$AD$20-$BL$27</f>
        <v>-28.44903663688644</v>
      </c>
      <c r="Q447" s="10" cm="1">
        <f t="array" aca="1" ref="Q447" ca="1">SUMPRODUCT(J447:O447,TRANSPOSE(ES$20:ES$25))+$AD$20-$ES$27</f>
        <v>-29.470196494199122</v>
      </c>
      <c r="R447" s="10">
        <f ca="1">I447-Results!$E$5*H447</f>
        <v>-28.73721189398735</v>
      </c>
      <c r="S447" s="10" cm="1">
        <f t="array" aca="1" ref="S447" ca="1">SUMPRODUCT(J447:O447,TRANSPOSE(AR$28:AR$33))+$AD$20-$AC$26</f>
        <v>-33.372860804355049</v>
      </c>
      <c r="T447" s="10">
        <f ca="1">SUMPRODUCT(J447:O447,Results!K$9:P$9)</f>
        <v>-30.115797439084496</v>
      </c>
      <c r="U447" s="10">
        <f ca="1">SUMPRODUCT(J447:O447,Results!K$9:P$9)+$AD$20-$AC$31</f>
        <v>-30.012781034198674</v>
      </c>
      <c r="V447" s="10">
        <f t="shared" ca="1" si="131"/>
        <v>-4.1518064069442602</v>
      </c>
      <c r="W447" s="10">
        <f t="shared" ca="1" si="126"/>
        <v>-3.1306465496315781</v>
      </c>
      <c r="X447" s="10">
        <f t="shared" ca="1" si="127"/>
        <v>-3.86363114984335</v>
      </c>
      <c r="Y447" s="10">
        <f t="shared" ca="1" si="128"/>
        <v>0.77201776052434923</v>
      </c>
      <c r="Z447" s="10">
        <f t="shared" ca="1" si="129"/>
        <v>-43.67331463811977</v>
      </c>
      <c r="AA447" s="10">
        <f t="shared" ca="1" si="130"/>
        <v>-2.5880620096320257</v>
      </c>
    </row>
    <row r="448" spans="1:27">
      <c r="A448" s="6">
        <f ca="1">LN((RAND()^(-Results!$E$4))-1)</f>
        <v>3.4067331987145359</v>
      </c>
      <c r="B448" s="6">
        <f ca="1">LN((RAND()^(-Results!$E$4))-1)</f>
        <v>-0.21329438960475294</v>
      </c>
      <c r="C448" s="6">
        <f ca="1">LN((RAND()^(-Results!$E$4))-1)</f>
        <v>9.6598492494597838</v>
      </c>
      <c r="D448" s="6">
        <f ca="1">LN((RAND()^(-Results!$E$4))-1)</f>
        <v>0.14622129705001688</v>
      </c>
      <c r="E448" s="6">
        <f ca="1">LN((RAND()^(-Results!$E$4))-1)</f>
        <v>4.2417954597933711</v>
      </c>
      <c r="F448" s="6">
        <f ca="1">LN((RAND()^(-Results!$E$4))-1)</f>
        <v>3.5325478071630423</v>
      </c>
      <c r="G448" s="6">
        <f ca="1">LN((RAND()^(-Results!$E$4))-1)</f>
        <v>-0.42741328312762911</v>
      </c>
      <c r="H448" s="6">
        <f t="shared" ca="1" si="112"/>
        <v>-2.8829542463342275</v>
      </c>
      <c r="I448" s="10">
        <f ca="1">SUMPRODUCT(J448:O448,Results!B$12:G$12)+Results!$E$5*H448</f>
        <v>-2.9422566833131896</v>
      </c>
      <c r="J448" s="10">
        <f ca="1">SUMPRODUCT($A448:$F448,Results!$B$15:$G$15)</f>
        <v>25.62633571061793</v>
      </c>
      <c r="K448" s="10">
        <f ca="1">SUMPRODUCT($A448:$F448,Results!$B$16:$G$16)</f>
        <v>45.365456515496575</v>
      </c>
      <c r="L448" s="10">
        <f ca="1">SUMPRODUCT($A448:$F448,Results!$B$17:$G$17)</f>
        <v>0.22553004169938262</v>
      </c>
      <c r="M448" s="10">
        <f ca="1">SUMPRODUCT($A448:$F448,Results!$B$18:$G$18)</f>
        <v>5.9784849179705404</v>
      </c>
      <c r="N448" s="10">
        <f ca="1">SUMPRODUCT($A448:$F448,Results!$B$19:$G$19)</f>
        <v>14.706472753605283</v>
      </c>
      <c r="O448" s="10">
        <f ca="1">SUMPRODUCT($A448:$F448,Results!$B$20:$G$20)</f>
        <v>6.1622519670063216</v>
      </c>
      <c r="P448" s="10" cm="1">
        <f t="array" aca="1" ref="P448" ca="1">SUMPRODUCT(J448:O448,TRANSPOSE(BL$20:BL$25))+$AD$20-$BL$27</f>
        <v>14.044683321204559</v>
      </c>
      <c r="Q448" s="10" cm="1">
        <f t="array" aca="1" ref="Q448" ca="1">SUMPRODUCT(J448:O448,TRANSPOSE(ES$20:ES$25))+$AD$20-$ES$27</f>
        <v>15.025265709621941</v>
      </c>
      <c r="R448" s="10">
        <f ca="1">I448-Results!$E$5*H448</f>
        <v>14.355468794692175</v>
      </c>
      <c r="S448" s="10" cm="1">
        <f t="array" aca="1" ref="S448" ca="1">SUMPRODUCT(J448:O448,TRANSPOSE(AR$28:AR$33))+$AD$20-$AC$26</f>
        <v>15.342305562731076</v>
      </c>
      <c r="T448" s="10">
        <f ca="1">SUMPRODUCT(J448:O448,Results!K$9:P$9)</f>
        <v>15.146748551988527</v>
      </c>
      <c r="U448" s="10">
        <f ca="1">SUMPRODUCT(J448:O448,Results!K$9:P$9)+$AD$20-$AC$31</f>
        <v>15.249764956874346</v>
      </c>
      <c r="V448" s="10">
        <f t="shared" ca="1" si="131"/>
        <v>-16.986940004517749</v>
      </c>
      <c r="W448" s="10">
        <f t="shared" ca="1" si="126"/>
        <v>-17.96752239293513</v>
      </c>
      <c r="X448" s="10">
        <f t="shared" ca="1" si="127"/>
        <v>-17.297725478005365</v>
      </c>
      <c r="Y448" s="10">
        <f t="shared" ca="1" si="128"/>
        <v>-18.284562246044267</v>
      </c>
      <c r="Z448" s="10">
        <f t="shared" ca="1" si="129"/>
        <v>-14.014728277602259</v>
      </c>
      <c r="AA448" s="10">
        <f t="shared" ca="1" si="130"/>
        <v>-18.192021640187534</v>
      </c>
    </row>
    <row r="449" spans="1:27">
      <c r="A449" s="6">
        <f ca="1">LN((RAND()^(-Results!$E$4))-1)</f>
        <v>0.70523295501458916</v>
      </c>
      <c r="B449" s="6">
        <f ca="1">LN((RAND()^(-Results!$E$4))-1)</f>
        <v>0.76942111371707234</v>
      </c>
      <c r="C449" s="6">
        <f ca="1">LN((RAND()^(-Results!$E$4))-1)</f>
        <v>4.4808438261079599</v>
      </c>
      <c r="D449" s="6">
        <f ca="1">LN((RAND()^(-Results!$E$4))-1)</f>
        <v>-1.1550833945691528</v>
      </c>
      <c r="E449" s="6">
        <f ca="1">LN((RAND()^(-Results!$E$4))-1)</f>
        <v>-1.1064170718814528</v>
      </c>
      <c r="F449" s="6">
        <f ca="1">LN((RAND()^(-Results!$E$4))-1)</f>
        <v>2.9115678121989927</v>
      </c>
      <c r="G449" s="6">
        <f ca="1">LN((RAND()^(-Results!$E$4))-1)</f>
        <v>9.776114186070858</v>
      </c>
      <c r="H449" s="6">
        <f t="shared" ca="1" si="112"/>
        <v>7.3205732228642599</v>
      </c>
      <c r="I449" s="10">
        <f ca="1">SUMPRODUCT(J449:O449,Results!B$12:G$12)+Results!$E$5*H449</f>
        <v>58.725452080847525</v>
      </c>
      <c r="J449" s="10">
        <f ca="1">SUMPRODUCT($A449:$F449,Results!$B$15:$G$15)</f>
        <v>18.034969923010284</v>
      </c>
      <c r="K449" s="10">
        <f ca="1">SUMPRODUCT($A449:$F449,Results!$B$16:$G$16)</f>
        <v>19.895131896908577</v>
      </c>
      <c r="L449" s="10">
        <f ca="1">SUMPRODUCT($A449:$F449,Results!$B$17:$G$17)</f>
        <v>-1.8340410803074469E-2</v>
      </c>
      <c r="M449" s="10">
        <f ca="1">SUMPRODUCT($A449:$F449,Results!$B$18:$G$18)</f>
        <v>4.5610732257255346</v>
      </c>
      <c r="N449" s="10">
        <f ca="1">SUMPRODUCT($A449:$F449,Results!$B$19:$G$19)</f>
        <v>-5.5359593058761742</v>
      </c>
      <c r="O449" s="10">
        <f ca="1">SUMPRODUCT($A449:$F449,Results!$B$20:$G$20)</f>
        <v>1.2629297143927134</v>
      </c>
      <c r="P449" s="10" cm="1">
        <f t="array" aca="1" ref="P449" ca="1">SUMPRODUCT(J449:O449,TRANSPOSE(BL$20:BL$25))+$AD$20-$BL$27</f>
        <v>14.715051273091859</v>
      </c>
      <c r="Q449" s="10" cm="1">
        <f t="array" aca="1" ref="Q449" ca="1">SUMPRODUCT(J449:O449,TRANSPOSE(ES$20:ES$25))+$AD$20-$ES$27</f>
        <v>14.64094777240642</v>
      </c>
      <c r="R449" s="10">
        <f ca="1">I449-Results!$E$5*H449</f>
        <v>14.802012743661969</v>
      </c>
      <c r="S449" s="10" cm="1">
        <f t="array" aca="1" ref="S449" ca="1">SUMPRODUCT(J449:O449,TRANSPOSE(AR$28:AR$33))+$AD$20-$AC$26</f>
        <v>19.53464989330125</v>
      </c>
      <c r="T449" s="10">
        <f ca="1">SUMPRODUCT(J449:O449,Results!K$9:P$9)</f>
        <v>15.236861690699747</v>
      </c>
      <c r="U449" s="10">
        <f ca="1">SUMPRODUCT(J449:O449,Results!K$9:P$9)+$AD$20-$AC$31</f>
        <v>15.339878095585567</v>
      </c>
      <c r="V449" s="10">
        <f t="shared" ca="1" si="131"/>
        <v>44.010400807755666</v>
      </c>
      <c r="W449" s="10">
        <f t="shared" ca="1" si="126"/>
        <v>44.084504308441105</v>
      </c>
      <c r="X449" s="10">
        <f t="shared" ca="1" si="127"/>
        <v>43.923439337185556</v>
      </c>
      <c r="Y449" s="10">
        <f t="shared" ca="1" si="128"/>
        <v>39.190802187546275</v>
      </c>
      <c r="Z449" s="10">
        <f t="shared" ca="1" si="129"/>
        <v>47.652980486558455</v>
      </c>
      <c r="AA449" s="10">
        <f t="shared" ca="1" si="130"/>
        <v>43.385573985261956</v>
      </c>
    </row>
    <row r="450" spans="1:27">
      <c r="A450" s="6">
        <f ca="1">LN((RAND()^(-Results!$E$4))-1)</f>
        <v>5.8475331438642337</v>
      </c>
      <c r="B450" s="6">
        <f ca="1">LN((RAND()^(-Results!$E$4))-1)</f>
        <v>-1.3515489265595606</v>
      </c>
      <c r="C450" s="6">
        <f ca="1">LN((RAND()^(-Results!$E$4))-1)</f>
        <v>2.014509049639714</v>
      </c>
      <c r="D450" s="6">
        <f ca="1">LN((RAND()^(-Results!$E$4))-1)</f>
        <v>5.4898402027047162</v>
      </c>
      <c r="E450" s="6">
        <f ca="1">LN((RAND()^(-Results!$E$4))-1)</f>
        <v>-1.0582590329629307</v>
      </c>
      <c r="F450" s="6">
        <f ca="1">LN((RAND()^(-Results!$E$4))-1)</f>
        <v>2.0392444578474778</v>
      </c>
      <c r="G450" s="6">
        <f ca="1">LN((RAND()^(-Results!$E$4))-1)</f>
        <v>1.8281627500430684</v>
      </c>
      <c r="H450" s="6">
        <f t="shared" ca="1" si="112"/>
        <v>-0.62737821316353015</v>
      </c>
      <c r="I450" s="10">
        <f ca="1">SUMPRODUCT(J450:O450,Results!B$12:G$12)+Results!$E$5*H450</f>
        <v>-12.571182996207501</v>
      </c>
      <c r="J450" s="10">
        <f ca="1">SUMPRODUCT($A450:$F450,Results!$B$15:$G$15)</f>
        <v>3.0307615339406966</v>
      </c>
      <c r="K450" s="10">
        <f ca="1">SUMPRODUCT($A450:$F450,Results!$B$16:$G$16)</f>
        <v>24.357163942967453</v>
      </c>
      <c r="L450" s="10">
        <f ca="1">SUMPRODUCT($A450:$F450,Results!$B$17:$G$17)</f>
        <v>6.8565624973868076</v>
      </c>
      <c r="M450" s="10">
        <f ca="1">SUMPRODUCT($A450:$F450,Results!$B$18:$G$18)</f>
        <v>-11.952242073843728</v>
      </c>
      <c r="N450" s="10">
        <f ca="1">SUMPRODUCT($A450:$F450,Results!$B$19:$G$19)</f>
        <v>16.225753225341485</v>
      </c>
      <c r="O450" s="10">
        <f ca="1">SUMPRODUCT($A450:$F450,Results!$B$20:$G$20)</f>
        <v>24.964261850934488</v>
      </c>
      <c r="P450" s="10" cm="1">
        <f t="array" aca="1" ref="P450" ca="1">SUMPRODUCT(J450:O450,TRANSPOSE(BL$20:BL$25))+$AD$20-$BL$27</f>
        <v>-14.078351783115455</v>
      </c>
      <c r="Q450" s="10" cm="1">
        <f t="array" aca="1" ref="Q450" ca="1">SUMPRODUCT(J450:O450,TRANSPOSE(ES$20:ES$25))+$AD$20-$ES$27</f>
        <v>-11.067079967537317</v>
      </c>
      <c r="R450" s="10">
        <f ca="1">I450-Results!$E$5*H450</f>
        <v>-8.806913717226319</v>
      </c>
      <c r="S450" s="10" cm="1">
        <f t="array" aca="1" ref="S450" ca="1">SUMPRODUCT(J450:O450,TRANSPOSE(AR$28:AR$33))+$AD$20-$AC$26</f>
        <v>-22.97623387800683</v>
      </c>
      <c r="T450" s="10">
        <f ca="1">SUMPRODUCT(J450:O450,Results!K$9:P$9)</f>
        <v>-10.221559417500757</v>
      </c>
      <c r="U450" s="10">
        <f ca="1">SUMPRODUCT(J450:O450,Results!K$9:P$9)+$AD$20-$AC$31</f>
        <v>-10.118543012614937</v>
      </c>
      <c r="V450" s="10">
        <f t="shared" ca="1" si="131"/>
        <v>1.507168786907954</v>
      </c>
      <c r="W450" s="10">
        <f t="shared" ca="1" si="126"/>
        <v>-1.5041030286701833</v>
      </c>
      <c r="X450" s="10">
        <f t="shared" ca="1" si="127"/>
        <v>-3.7642692789811818</v>
      </c>
      <c r="Y450" s="10">
        <f t="shared" ca="1" si="128"/>
        <v>10.40505088179933</v>
      </c>
      <c r="Z450" s="10">
        <f t="shared" ca="1" si="129"/>
        <v>-23.64365459049657</v>
      </c>
      <c r="AA450" s="10">
        <f t="shared" ca="1" si="130"/>
        <v>-2.4526399835925634</v>
      </c>
    </row>
    <row r="451" spans="1:27">
      <c r="A451" s="6">
        <f ca="1">LN((RAND()^(-Results!$E$4))-1)</f>
        <v>5.3868714930845174</v>
      </c>
      <c r="B451" s="6">
        <f ca="1">LN((RAND()^(-Results!$E$4))-1)</f>
        <v>3.4855289843571304</v>
      </c>
      <c r="C451" s="6">
        <f ca="1">LN((RAND()^(-Results!$E$4))-1)</f>
        <v>7.2034121971834537</v>
      </c>
      <c r="D451" s="6">
        <f ca="1">LN((RAND()^(-Results!$E$4))-1)</f>
        <v>1.8063456388349055</v>
      </c>
      <c r="E451" s="6">
        <f ca="1">LN((RAND()^(-Results!$E$4))-1)</f>
        <v>3.1504164275461348</v>
      </c>
      <c r="F451" s="6">
        <f ca="1">LN((RAND()^(-Results!$E$4))-1)</f>
        <v>-0.51871925107818306</v>
      </c>
      <c r="G451" s="6">
        <f ca="1">LN((RAND()^(-Results!$E$4))-1)</f>
        <v>0.40899359709413485</v>
      </c>
      <c r="H451" s="6">
        <f t="shared" ca="1" si="112"/>
        <v>-2.0465473661124638</v>
      </c>
      <c r="I451" s="10">
        <f ca="1">SUMPRODUCT(J451:O451,Results!B$12:G$12)+Results!$E$5*H451</f>
        <v>36.967258564187276</v>
      </c>
      <c r="J451" s="10">
        <f ca="1">SUMPRODUCT($A451:$F451,Results!$B$15:$G$15)</f>
        <v>31.416299749551506</v>
      </c>
      <c r="K451" s="10">
        <f ca="1">SUMPRODUCT($A451:$F451,Results!$B$16:$G$16)</f>
        <v>21.473556434037985</v>
      </c>
      <c r="L451" s="10">
        <f ca="1">SUMPRODUCT($A451:$F451,Results!$B$17:$G$17)</f>
        <v>15.3146294336614</v>
      </c>
      <c r="M451" s="10">
        <f ca="1">SUMPRODUCT($A451:$F451,Results!$B$18:$G$18)</f>
        <v>5.0881617551522522</v>
      </c>
      <c r="N451" s="10">
        <f ca="1">SUMPRODUCT($A451:$F451,Results!$B$19:$G$19)</f>
        <v>-3.2667817510980091</v>
      </c>
      <c r="O451" s="10">
        <f ca="1">SUMPRODUCT($A451:$F451,Results!$B$20:$G$20)</f>
        <v>3.3489368584762795</v>
      </c>
      <c r="P451" s="10" cm="1">
        <f t="array" aca="1" ref="P451" ca="1">SUMPRODUCT(J451:O451,TRANSPOSE(BL$20:BL$25))+$AD$20-$BL$27</f>
        <v>47.513968507257097</v>
      </c>
      <c r="Q451" s="10" cm="1">
        <f t="array" aca="1" ref="Q451" ca="1">SUMPRODUCT(J451:O451,TRANSPOSE(ES$20:ES$25))+$AD$20-$ES$27</f>
        <v>50.475522445533095</v>
      </c>
      <c r="R451" s="10">
        <f ca="1">I451-Results!$E$5*H451</f>
        <v>49.246542760862056</v>
      </c>
      <c r="S451" s="10" cm="1">
        <f t="array" aca="1" ref="S451" ca="1">SUMPRODUCT(J451:O451,TRANSPOSE(AR$28:AR$33))+$AD$20-$AC$26</f>
        <v>42.356797804255905</v>
      </c>
      <c r="T451" s="10">
        <f ca="1">SUMPRODUCT(J451:O451,Results!K$9:P$9)</f>
        <v>50.523201394684563</v>
      </c>
      <c r="U451" s="10">
        <f ca="1">SUMPRODUCT(J451:O451,Results!K$9:P$9)+$AD$20-$AC$31</f>
        <v>50.626217799570384</v>
      </c>
      <c r="V451" s="10">
        <f t="shared" ca="1" si="131"/>
        <v>-10.546709943069821</v>
      </c>
      <c r="W451" s="10">
        <f t="shared" ref="W451:W514" ca="1" si="132">I451-Q451</f>
        <v>-13.508263881345819</v>
      </c>
      <c r="X451" s="10">
        <f t="shared" ref="X451:X514" ca="1" si="133">I451-R451</f>
        <v>-12.27928419667478</v>
      </c>
      <c r="Y451" s="10">
        <f t="shared" ref="Y451:Y514" ca="1" si="134">I451-S451</f>
        <v>-5.3895392400686291</v>
      </c>
      <c r="Z451" s="10">
        <f t="shared" ref="Z451:Z514" ca="1" si="135">I451-$AD$20</f>
        <v>25.894786969898206</v>
      </c>
      <c r="AA451" s="10">
        <f t="shared" ref="AA451:AA514" ca="1" si="136">I451-U451</f>
        <v>-13.658959235383108</v>
      </c>
    </row>
    <row r="452" spans="1:27">
      <c r="A452" s="6">
        <f ca="1">LN((RAND()^(-Results!$E$4))-1)</f>
        <v>3.1520531952334121</v>
      </c>
      <c r="B452" s="6">
        <f ca="1">LN((RAND()^(-Results!$E$4))-1)</f>
        <v>15.737217156746798</v>
      </c>
      <c r="C452" s="6">
        <f ca="1">LN((RAND()^(-Results!$E$4))-1)</f>
        <v>1.1165393717013476</v>
      </c>
      <c r="D452" s="6">
        <f ca="1">LN((RAND()^(-Results!$E$4))-1)</f>
        <v>1.0273873472759927</v>
      </c>
      <c r="E452" s="6">
        <f ca="1">LN((RAND()^(-Results!$E$4))-1)</f>
        <v>2.1727873696268909</v>
      </c>
      <c r="F452" s="6">
        <f ca="1">LN((RAND()^(-Results!$E$4))-1)</f>
        <v>2.5674537009029477</v>
      </c>
      <c r="G452" s="6">
        <f ca="1">LN((RAND()^(-Results!$E$4))-1)</f>
        <v>4.9142740016639284</v>
      </c>
      <c r="H452" s="6">
        <f t="shared" ca="1" si="112"/>
        <v>2.4587330384573298</v>
      </c>
      <c r="I452" s="10">
        <f ca="1">SUMPRODUCT(J452:O452,Results!B$12:G$12)+Results!$E$5*H452</f>
        <v>121.35412850871803</v>
      </c>
      <c r="J452" s="10">
        <f ca="1">SUMPRODUCT($A452:$F452,Results!$B$15:$G$15)</f>
        <v>49.109108574784806</v>
      </c>
      <c r="K452" s="10">
        <f ca="1">SUMPRODUCT($A452:$F452,Results!$B$16:$G$16)</f>
        <v>11.210591084102827</v>
      </c>
      <c r="L452" s="10">
        <f ca="1">SUMPRODUCT($A452:$F452,Results!$B$17:$G$17)</f>
        <v>29.382444617920967</v>
      </c>
      <c r="M452" s="10">
        <f ca="1">SUMPRODUCT($A452:$F452,Results!$B$18:$G$18)</f>
        <v>16.510507298922512</v>
      </c>
      <c r="N452" s="10">
        <f ca="1">SUMPRODUCT($A452:$F452,Results!$B$19:$G$19)</f>
        <v>-61.007602079762762</v>
      </c>
      <c r="O452" s="10">
        <f ca="1">SUMPRODUCT($A452:$F452,Results!$B$20:$G$20)</f>
        <v>-16.964436327928183</v>
      </c>
      <c r="P452" s="10" cm="1">
        <f t="array" aca="1" ref="P452" ca="1">SUMPRODUCT(J452:O452,TRANSPOSE(BL$20:BL$25))+$AD$20-$BL$27</f>
        <v>110.99237684067816</v>
      </c>
      <c r="Q452" s="10" cm="1">
        <f t="array" aca="1" ref="Q452" ca="1">SUMPRODUCT(J452:O452,TRANSPOSE(ES$20:ES$25))+$AD$20-$ES$27</f>
        <v>109.22756002881799</v>
      </c>
      <c r="R452" s="10">
        <f ca="1">I452-Results!$E$5*H452</f>
        <v>106.60173027797406</v>
      </c>
      <c r="S452" s="10" cm="1">
        <f t="array" aca="1" ref="S452" ca="1">SUMPRODUCT(J452:O452,TRANSPOSE(AR$28:AR$33))+$AD$20-$AC$26</f>
        <v>115.66677585287917</v>
      </c>
      <c r="T452" s="10">
        <f ca="1">SUMPRODUCT(J452:O452,Results!K$9:P$9)</f>
        <v>108.5593274532638</v>
      </c>
      <c r="U452" s="10">
        <f ca="1">SUMPRODUCT(J452:O452,Results!K$9:P$9)+$AD$20-$AC$31</f>
        <v>108.66234385814963</v>
      </c>
      <c r="V452" s="10">
        <f t="shared" ca="1" si="131"/>
        <v>10.361751668039872</v>
      </c>
      <c r="W452" s="10">
        <f t="shared" ca="1" si="132"/>
        <v>12.126568479900044</v>
      </c>
      <c r="X452" s="10">
        <f t="shared" ca="1" si="133"/>
        <v>14.752398230743978</v>
      </c>
      <c r="Y452" s="10">
        <f t="shared" ca="1" si="134"/>
        <v>5.6873526558388647</v>
      </c>
      <c r="Z452" s="10">
        <f t="shared" ca="1" si="135"/>
        <v>110.28165691442896</v>
      </c>
      <c r="AA452" s="10">
        <f t="shared" ca="1" si="136"/>
        <v>12.691784650568408</v>
      </c>
    </row>
    <row r="453" spans="1:27">
      <c r="A453" s="6">
        <f ca="1">LN((RAND()^(-Results!$E$4))-1)</f>
        <v>1.8535309816818282</v>
      </c>
      <c r="B453" s="6">
        <f ca="1">LN((RAND()^(-Results!$E$4))-1)</f>
        <v>2.3168489386141298</v>
      </c>
      <c r="C453" s="6">
        <f ca="1">LN((RAND()^(-Results!$E$4))-1)</f>
        <v>-0.13977800347975466</v>
      </c>
      <c r="D453" s="6">
        <f ca="1">LN((RAND()^(-Results!$E$4))-1)</f>
        <v>2.248668426340581</v>
      </c>
      <c r="E453" s="6">
        <f ca="1">LN((RAND()^(-Results!$E$4))-1)</f>
        <v>1.9481783854360484</v>
      </c>
      <c r="F453" s="6">
        <f ca="1">LN((RAND()^(-Results!$E$4))-1)</f>
        <v>11.889380682566772</v>
      </c>
      <c r="G453" s="6">
        <f ca="1">LN((RAND()^(-Results!$E$4))-1)</f>
        <v>11.494395229674172</v>
      </c>
      <c r="H453" s="6">
        <f t="shared" ca="1" si="112"/>
        <v>9.038854266467574</v>
      </c>
      <c r="I453" s="10">
        <f ca="1">SUMPRODUCT(J453:O453,Results!B$12:G$12)+Results!$E$5*H453</f>
        <v>30.932664902804493</v>
      </c>
      <c r="J453" s="10">
        <f ca="1">SUMPRODUCT($A453:$F453,Results!$B$15:$G$15)</f>
        <v>4.1917048660488581</v>
      </c>
      <c r="K453" s="10">
        <f ca="1">SUMPRODUCT($A453:$F453,Results!$B$16:$G$16)</f>
        <v>65.403166906819479</v>
      </c>
      <c r="L453" s="10">
        <f ca="1">SUMPRODUCT($A453:$F453,Results!$B$17:$G$17)</f>
        <v>-7.6885822333020926</v>
      </c>
      <c r="M453" s="10">
        <f ca="1">SUMPRODUCT($A453:$F453,Results!$B$18:$G$18)</f>
        <v>-1.8610484071650994</v>
      </c>
      <c r="N453" s="10">
        <f ca="1">SUMPRODUCT($A453:$F453,Results!$B$19:$G$19)</f>
        <v>6.8362709839243179</v>
      </c>
      <c r="O453" s="10">
        <f ca="1">SUMPRODUCT($A453:$F453,Results!$B$20:$G$20)</f>
        <v>10.074490168057848</v>
      </c>
      <c r="P453" s="10" cm="1">
        <f t="array" aca="1" ref="P453" ca="1">SUMPRODUCT(J453:O453,TRANSPOSE(BL$20:BL$25))+$AD$20-$BL$27</f>
        <v>-21.142413185597114</v>
      </c>
      <c r="Q453" s="10" cm="1">
        <f t="array" aca="1" ref="Q453" ca="1">SUMPRODUCT(J453:O453,TRANSPOSE(ES$20:ES$25))+$AD$20-$ES$27</f>
        <v>-25.32927110386769</v>
      </c>
      <c r="R453" s="10">
        <f ca="1">I453-Results!$E$5*H453</f>
        <v>-23.30046069600095</v>
      </c>
      <c r="S453" s="10" cm="1">
        <f t="array" aca="1" ref="S453" ca="1">SUMPRODUCT(J453:O453,TRANSPOSE(AR$28:AR$33))+$AD$20-$AC$26</f>
        <v>-14.255759668511425</v>
      </c>
      <c r="T453" s="10">
        <f ca="1">SUMPRODUCT(J453:O453,Results!K$9:P$9)</f>
        <v>-25.177350155309291</v>
      </c>
      <c r="U453" s="10">
        <f ca="1">SUMPRODUCT(J453:O453,Results!K$9:P$9)+$AD$20-$AC$31</f>
        <v>-25.07433375042347</v>
      </c>
      <c r="V453" s="10">
        <f t="shared" ca="1" si="131"/>
        <v>52.075078088401611</v>
      </c>
      <c r="W453" s="10">
        <f t="shared" ca="1" si="132"/>
        <v>56.261936006672187</v>
      </c>
      <c r="X453" s="10">
        <f t="shared" ca="1" si="133"/>
        <v>54.233125598805444</v>
      </c>
      <c r="Y453" s="10">
        <f t="shared" ca="1" si="134"/>
        <v>45.18842457131592</v>
      </c>
      <c r="Z453" s="10">
        <f t="shared" ca="1" si="135"/>
        <v>19.860193308515424</v>
      </c>
      <c r="AA453" s="10">
        <f t="shared" ca="1" si="136"/>
        <v>56.006998653227967</v>
      </c>
    </row>
    <row r="454" spans="1:27">
      <c r="A454" s="6">
        <f ca="1">LN((RAND()^(-Results!$E$4))-1)</f>
        <v>4.4259560223336241</v>
      </c>
      <c r="B454" s="6">
        <f ca="1">LN((RAND()^(-Results!$E$4))-1)</f>
        <v>6.6342278691335794</v>
      </c>
      <c r="C454" s="6">
        <f ca="1">LN((RAND()^(-Results!$E$4))-1)</f>
        <v>4.6510795404705148</v>
      </c>
      <c r="D454" s="6">
        <f ca="1">LN((RAND()^(-Results!$E$4))-1)</f>
        <v>-0.97809364602969273</v>
      </c>
      <c r="E454" s="6">
        <f ca="1">LN((RAND()^(-Results!$E$4))-1)</f>
        <v>-0.1155092021936111</v>
      </c>
      <c r="F454" s="6">
        <f ca="1">LN((RAND()^(-Results!$E$4))-1)</f>
        <v>1.5653901983803169</v>
      </c>
      <c r="G454" s="6">
        <f ca="1">LN((RAND()^(-Results!$E$4))-1)</f>
        <v>0.84722461094842028</v>
      </c>
      <c r="H454" s="6">
        <f t="shared" ca="1" si="112"/>
        <v>-1.6083163522581783</v>
      </c>
      <c r="I454" s="10">
        <f ca="1">SUMPRODUCT(J454:O454,Results!B$12:G$12)+Results!$E$5*H454</f>
        <v>63.632437222829751</v>
      </c>
      <c r="J454" s="10">
        <f ca="1">SUMPRODUCT($A454:$F454,Results!$B$15:$G$15)</f>
        <v>40.760550426882133</v>
      </c>
      <c r="K454" s="10">
        <f ca="1">SUMPRODUCT($A454:$F454,Results!$B$16:$G$16)</f>
        <v>21.934578503583623</v>
      </c>
      <c r="L454" s="10">
        <f ca="1">SUMPRODUCT($A454:$F454,Results!$B$17:$G$17)</f>
        <v>16.774067696024392</v>
      </c>
      <c r="M454" s="10">
        <f ca="1">SUMPRODUCT($A454:$F454,Results!$B$18:$G$18)</f>
        <v>10.394435959090382</v>
      </c>
      <c r="N454" s="10">
        <f ca="1">SUMPRODUCT($A454:$F454,Results!$B$19:$G$19)</f>
        <v>-26.530291015328171</v>
      </c>
      <c r="O454" s="10">
        <f ca="1">SUMPRODUCT($A454:$F454,Results!$B$20:$G$20)</f>
        <v>-9.5298901341725575</v>
      </c>
      <c r="P454" s="10" cm="1">
        <f t="array" aca="1" ref="P454" ca="1">SUMPRODUCT(J454:O454,TRANSPOSE(BL$20:BL$25))+$AD$20-$BL$27</f>
        <v>73.0457272766361</v>
      </c>
      <c r="Q454" s="10" cm="1">
        <f t="array" aca="1" ref="Q454" ca="1">SUMPRODUCT(J454:O454,TRANSPOSE(ES$20:ES$25))+$AD$20-$ES$27</f>
        <v>74.446044874366578</v>
      </c>
      <c r="R454" s="10">
        <f ca="1">I454-Results!$E$5*H454</f>
        <v>73.282335336378821</v>
      </c>
      <c r="S454" s="10" cm="1">
        <f t="array" aca="1" ref="S454" ca="1">SUMPRODUCT(J454:O454,TRANSPOSE(AR$28:AR$33))+$AD$20-$AC$26</f>
        <v>72.31165075919759</v>
      </c>
      <c r="T454" s="10">
        <f ca="1">SUMPRODUCT(J454:O454,Results!K$9:P$9)</f>
        <v>74.85946545035813</v>
      </c>
      <c r="U454" s="10">
        <f ca="1">SUMPRODUCT(J454:O454,Results!K$9:P$9)+$AD$20-$AC$31</f>
        <v>74.962481855243951</v>
      </c>
      <c r="V454" s="10">
        <f t="shared" ca="1" si="131"/>
        <v>-9.4132900538063495</v>
      </c>
      <c r="W454" s="10">
        <f t="shared" ca="1" si="132"/>
        <v>-10.813607651536827</v>
      </c>
      <c r="X454" s="10">
        <f t="shared" ca="1" si="133"/>
        <v>-9.6498981135490709</v>
      </c>
      <c r="Y454" s="10">
        <f t="shared" ca="1" si="134"/>
        <v>-8.6792135363678398</v>
      </c>
      <c r="Z454" s="10">
        <f t="shared" ca="1" si="135"/>
        <v>52.559965628540681</v>
      </c>
      <c r="AA454" s="10">
        <f t="shared" ca="1" si="136"/>
        <v>-11.3300446324142</v>
      </c>
    </row>
    <row r="455" spans="1:27">
      <c r="A455" s="6">
        <f ca="1">LN((RAND()^(-Results!$E$4))-1)</f>
        <v>1.5978614302509169</v>
      </c>
      <c r="B455" s="6">
        <f ca="1">LN((RAND()^(-Results!$E$4))-1)</f>
        <v>5.3297162444185195</v>
      </c>
      <c r="C455" s="6">
        <f ca="1">LN((RAND()^(-Results!$E$4))-1)</f>
        <v>10.387511760374602</v>
      </c>
      <c r="D455" s="6">
        <f ca="1">LN((RAND()^(-Results!$E$4))-1)</f>
        <v>10.565332651509621</v>
      </c>
      <c r="E455" s="6">
        <f ca="1">LN((RAND()^(-Results!$E$4))-1)</f>
        <v>5.4220016716162762</v>
      </c>
      <c r="F455" s="6">
        <f ca="1">LN((RAND()^(-Results!$E$4))-1)</f>
        <v>2.7449300914772818</v>
      </c>
      <c r="G455" s="6">
        <f ca="1">LN((RAND()^(-Results!$E$4))-1)</f>
        <v>1.0309334313378828</v>
      </c>
      <c r="H455" s="6">
        <f t="shared" ca="1" si="112"/>
        <v>-1.4246075318687157</v>
      </c>
      <c r="I455" s="10">
        <f ca="1">SUMPRODUCT(J455:O455,Results!B$12:G$12)+Results!$E$5*H455</f>
        <v>-13.395121958873066</v>
      </c>
      <c r="J455" s="10">
        <f ca="1">SUMPRODUCT($A455:$F455,Results!$B$15:$G$15)</f>
        <v>18.15090586503926</v>
      </c>
      <c r="K455" s="10">
        <f ca="1">SUMPRODUCT($A455:$F455,Results!$B$16:$G$16)</f>
        <v>15.501699369639814</v>
      </c>
      <c r="L455" s="10">
        <f ca="1">SUMPRODUCT($A455:$F455,Results!$B$17:$G$17)</f>
        <v>14.289567525646794</v>
      </c>
      <c r="M455" s="10">
        <f ca="1">SUMPRODUCT($A455:$F455,Results!$B$18:$G$18)</f>
        <v>-3.651152209001459</v>
      </c>
      <c r="N455" s="10">
        <f ca="1">SUMPRODUCT($A455:$F455,Results!$B$19:$G$19)</f>
        <v>-2.4117206430341671</v>
      </c>
      <c r="O455" s="10">
        <f ca="1">SUMPRODUCT($A455:$F455,Results!$B$20:$G$20)</f>
        <v>43.330968110738496</v>
      </c>
      <c r="P455" s="10" cm="1">
        <f t="array" aca="1" ref="P455" ca="1">SUMPRODUCT(J455:O455,TRANSPOSE(BL$20:BL$25))+$AD$20-$BL$27</f>
        <v>-3.776187506482735</v>
      </c>
      <c r="Q455" s="10" cm="1">
        <f t="array" aca="1" ref="Q455" ca="1">SUMPRODUCT(J455:O455,TRANSPOSE(ES$20:ES$25))+$AD$20-$ES$27</f>
        <v>-4.4314699333796881</v>
      </c>
      <c r="R455" s="10">
        <f ca="1">I455-Results!$E$5*H455</f>
        <v>-4.8474767676607726</v>
      </c>
      <c r="S455" s="10" cm="1">
        <f t="array" aca="1" ref="S455" ca="1">SUMPRODUCT(J455:O455,TRANSPOSE(AR$28:AR$33))+$AD$20-$AC$26</f>
        <v>3.0307383310680311</v>
      </c>
      <c r="T455" s="10">
        <f ca="1">SUMPRODUCT(J455:O455,Results!K$9:P$9)</f>
        <v>-5.2979077066614337</v>
      </c>
      <c r="U455" s="10">
        <f ca="1">SUMPRODUCT(J455:O455,Results!K$9:P$9)+$AD$20-$AC$31</f>
        <v>-5.1948913017756144</v>
      </c>
      <c r="V455" s="10">
        <f t="shared" ca="1" si="131"/>
        <v>-9.6189344523903308</v>
      </c>
      <c r="W455" s="10">
        <f t="shared" ca="1" si="132"/>
        <v>-8.9636520254933778</v>
      </c>
      <c r="X455" s="10">
        <f t="shared" ca="1" si="133"/>
        <v>-8.5476451912122933</v>
      </c>
      <c r="Y455" s="10">
        <f t="shared" ca="1" si="134"/>
        <v>-16.425860289941099</v>
      </c>
      <c r="Z455" s="10">
        <f t="shared" ca="1" si="135"/>
        <v>-24.467593553162136</v>
      </c>
      <c r="AA455" s="10">
        <f t="shared" ca="1" si="136"/>
        <v>-8.2002306570974515</v>
      </c>
    </row>
    <row r="456" spans="1:27">
      <c r="A456" s="6">
        <f ca="1">LN((RAND()^(-Results!$E$4))-1)</f>
        <v>1.9515988027043238</v>
      </c>
      <c r="B456" s="6">
        <f ca="1">LN((RAND()^(-Results!$E$4))-1)</f>
        <v>-1.8586458861685542</v>
      </c>
      <c r="C456" s="6">
        <f ca="1">LN((RAND()^(-Results!$E$4))-1)</f>
        <v>6.7790967958594637</v>
      </c>
      <c r="D456" s="6">
        <f ca="1">LN((RAND()^(-Results!$E$4))-1)</f>
        <v>-1.689411719401587</v>
      </c>
      <c r="E456" s="6">
        <f ca="1">LN((RAND()^(-Results!$E$4))-1)</f>
        <v>0.60002699540303517</v>
      </c>
      <c r="F456" s="6">
        <f ca="1">LN((RAND()^(-Results!$E$4))-1)</f>
        <v>0.43152728257351319</v>
      </c>
      <c r="G456" s="6">
        <f ca="1">LN((RAND()^(-Results!$E$4))-1)</f>
        <v>0.48649844133607417</v>
      </c>
      <c r="H456" s="6">
        <f t="shared" ca="1" si="112"/>
        <v>-1.9690425218705243</v>
      </c>
      <c r="I456" s="10">
        <f ca="1">SUMPRODUCT(J456:O456,Results!B$12:G$12)+Results!$E$5*H456</f>
        <v>2.4139840221183171</v>
      </c>
      <c r="J456" s="10">
        <f ca="1">SUMPRODUCT($A456:$F456,Results!$B$15:$G$15)</f>
        <v>17.980235038168257</v>
      </c>
      <c r="K456" s="10">
        <f ca="1">SUMPRODUCT($A456:$F456,Results!$B$16:$G$16)</f>
        <v>20.020599290211532</v>
      </c>
      <c r="L456" s="10">
        <f ca="1">SUMPRODUCT($A456:$F456,Results!$B$17:$G$17)</f>
        <v>-0.7449166056943376</v>
      </c>
      <c r="M456" s="10">
        <f ca="1">SUMPRODUCT($A456:$F456,Results!$B$18:$G$18)</f>
        <v>4.4823822424078363</v>
      </c>
      <c r="N456" s="10">
        <f ca="1">SUMPRODUCT($A456:$F456,Results!$B$19:$G$19)</f>
        <v>9.0666458005101056</v>
      </c>
      <c r="O456" s="10">
        <f ca="1">SUMPRODUCT($A456:$F456,Results!$B$20:$G$20)</f>
        <v>0.52492859829332528</v>
      </c>
      <c r="P456" s="10" cm="1">
        <f t="array" aca="1" ref="P456" ca="1">SUMPRODUCT(J456:O456,TRANSPOSE(BL$20:BL$25))+$AD$20-$BL$27</f>
        <v>12.62751801212659</v>
      </c>
      <c r="Q456" s="10" cm="1">
        <f t="array" aca="1" ref="Q456" ca="1">SUMPRODUCT(J456:O456,TRANSPOSE(ES$20:ES$25))+$AD$20-$ES$27</f>
        <v>14.567066901574723</v>
      </c>
      <c r="R456" s="10">
        <f ca="1">I456-Results!$E$5*H456</f>
        <v>14.228239153341462</v>
      </c>
      <c r="S456" s="10" cm="1">
        <f t="array" aca="1" ref="S456" ca="1">SUMPRODUCT(J456:O456,TRANSPOSE(AR$28:AR$33))+$AD$20-$AC$26</f>
        <v>12.723968009403867</v>
      </c>
      <c r="T456" s="10">
        <f ca="1">SUMPRODUCT(J456:O456,Results!K$9:P$9)</f>
        <v>15.138282015013674</v>
      </c>
      <c r="U456" s="10">
        <f ca="1">SUMPRODUCT(J456:O456,Results!K$9:P$9)+$AD$20-$AC$31</f>
        <v>15.241298419899492</v>
      </c>
      <c r="V456" s="10">
        <f t="shared" ca="1" si="131"/>
        <v>-10.213533990008273</v>
      </c>
      <c r="W456" s="10">
        <f t="shared" ca="1" si="132"/>
        <v>-12.153082879456406</v>
      </c>
      <c r="X456" s="10">
        <f t="shared" ca="1" si="133"/>
        <v>-11.814255131223145</v>
      </c>
      <c r="Y456" s="10">
        <f t="shared" ca="1" si="134"/>
        <v>-10.30998398728555</v>
      </c>
      <c r="Z456" s="10">
        <f t="shared" ca="1" si="135"/>
        <v>-8.6584875721707526</v>
      </c>
      <c r="AA456" s="10">
        <f t="shared" ca="1" si="136"/>
        <v>-12.827314397781175</v>
      </c>
    </row>
    <row r="457" spans="1:27">
      <c r="A457" s="6">
        <f ca="1">LN((RAND()^(-Results!$E$4))-1)</f>
        <v>3.3123229241198668</v>
      </c>
      <c r="B457" s="6">
        <f ca="1">LN((RAND()^(-Results!$E$4))-1)</f>
        <v>2.2965649186255574</v>
      </c>
      <c r="C457" s="6">
        <f ca="1">LN((RAND()^(-Results!$E$4))-1)</f>
        <v>0.46841579262716748</v>
      </c>
      <c r="D457" s="6">
        <f ca="1">LN((RAND()^(-Results!$E$4))-1)</f>
        <v>-2.4864939954488658</v>
      </c>
      <c r="E457" s="6">
        <f ca="1">LN((RAND()^(-Results!$E$4))-1)</f>
        <v>3.2482171502322386</v>
      </c>
      <c r="F457" s="6">
        <f ca="1">LN((RAND()^(-Results!$E$4))-1)</f>
        <v>1.9201053498798726</v>
      </c>
      <c r="G457" s="6">
        <f ca="1">LN((RAND()^(-Results!$E$4))-1)</f>
        <v>4.2027047202008427</v>
      </c>
      <c r="H457" s="6">
        <f t="shared" ca="1" si="112"/>
        <v>1.7471637569942442</v>
      </c>
      <c r="I457" s="10">
        <f ca="1">SUMPRODUCT(J457:O457,Results!B$12:G$12)+Results!$E$5*H457</f>
        <v>44.02646690286609</v>
      </c>
      <c r="J457" s="10">
        <f ca="1">SUMPRODUCT($A457:$F457,Results!$B$15:$G$15)</f>
        <v>15.799853023307486</v>
      </c>
      <c r="K457" s="10">
        <f ca="1">SUMPRODUCT($A457:$F457,Results!$B$16:$G$16)</f>
        <v>29.478884218604872</v>
      </c>
      <c r="L457" s="10">
        <f ca="1">SUMPRODUCT($A457:$F457,Results!$B$17:$G$17)</f>
        <v>3.1552205876404456</v>
      </c>
      <c r="M457" s="10">
        <f ca="1">SUMPRODUCT($A457:$F457,Results!$B$18:$G$18)</f>
        <v>7.3621489989708575</v>
      </c>
      <c r="N457" s="10">
        <f ca="1">SUMPRODUCT($A457:$F457,Results!$B$19:$G$19)</f>
        <v>0.32449038934976104</v>
      </c>
      <c r="O457" s="10">
        <f ca="1">SUMPRODUCT($A457:$F457,Results!$B$20:$G$20)</f>
        <v>-17.399951052303457</v>
      </c>
      <c r="P457" s="10" cm="1">
        <f t="array" aca="1" ref="P457" ca="1">SUMPRODUCT(J457:O457,TRANSPOSE(BL$20:BL$25))+$AD$20-$BL$27</f>
        <v>34.010971913830716</v>
      </c>
      <c r="Q457" s="10" cm="1">
        <f t="array" aca="1" ref="Q457" ca="1">SUMPRODUCT(J457:O457,TRANSPOSE(ES$20:ES$25))+$AD$20-$ES$27</f>
        <v>34.404853902880006</v>
      </c>
      <c r="R457" s="10">
        <f ca="1">I457-Results!$E$5*H457</f>
        <v>33.543484360900621</v>
      </c>
      <c r="S457" s="10" cm="1">
        <f t="array" aca="1" ref="S457" ca="1">SUMPRODUCT(J457:O457,TRANSPOSE(AR$28:AR$33))+$AD$20-$AC$26</f>
        <v>30.613849889446456</v>
      </c>
      <c r="T457" s="10">
        <f ca="1">SUMPRODUCT(J457:O457,Results!K$9:P$9)</f>
        <v>34.36582158478106</v>
      </c>
      <c r="U457" s="10">
        <f ca="1">SUMPRODUCT(J457:O457,Results!K$9:P$9)+$AD$20-$AC$31</f>
        <v>34.468837989666881</v>
      </c>
      <c r="V457" s="10">
        <f t="shared" ca="1" si="131"/>
        <v>10.015494989035375</v>
      </c>
      <c r="W457" s="10">
        <f t="shared" ca="1" si="132"/>
        <v>9.621612999986084</v>
      </c>
      <c r="X457" s="10">
        <f t="shared" ca="1" si="133"/>
        <v>10.48298254196547</v>
      </c>
      <c r="Y457" s="10">
        <f t="shared" ca="1" si="134"/>
        <v>13.412617013419634</v>
      </c>
      <c r="Z457" s="10">
        <f t="shared" ca="1" si="135"/>
        <v>32.953995308577021</v>
      </c>
      <c r="AA457" s="10">
        <f t="shared" ca="1" si="136"/>
        <v>9.5576289131992098</v>
      </c>
    </row>
    <row r="458" spans="1:27">
      <c r="A458" s="6">
        <f ca="1">LN((RAND()^(-Results!$E$4))-1)</f>
        <v>4.1907814711504505</v>
      </c>
      <c r="B458" s="6">
        <f ca="1">LN((RAND()^(-Results!$E$4))-1)</f>
        <v>2.7131569152485593</v>
      </c>
      <c r="C458" s="6">
        <f ca="1">LN((RAND()^(-Results!$E$4))-1)</f>
        <v>1.5685300652256262</v>
      </c>
      <c r="D458" s="6">
        <f ca="1">LN((RAND()^(-Results!$E$4))-1)</f>
        <v>2.3102270756695864</v>
      </c>
      <c r="E458" s="6">
        <f ca="1">LN((RAND()^(-Results!$E$4))-1)</f>
        <v>3.0763427322217458</v>
      </c>
      <c r="F458" s="6">
        <f ca="1">LN((RAND()^(-Results!$E$4))-1)</f>
        <v>-0.87557815683609841</v>
      </c>
      <c r="G458" s="6">
        <f ca="1">LN((RAND()^(-Results!$E$4))-1)</f>
        <v>-1.5785113819531464</v>
      </c>
      <c r="H458" s="6">
        <f t="shared" ca="1" si="112"/>
        <v>-4.0340523451597452</v>
      </c>
      <c r="I458" s="10">
        <f ca="1">SUMPRODUCT(J458:O458,Results!B$12:G$12)+Results!$E$5*H458</f>
        <v>3.4232688854569844</v>
      </c>
      <c r="J458" s="10">
        <f ca="1">SUMPRODUCT($A458:$F458,Results!$B$15:$G$15)</f>
        <v>12.120462450577888</v>
      </c>
      <c r="K458" s="10">
        <f ca="1">SUMPRODUCT($A458:$F458,Results!$B$16:$G$16)</f>
        <v>10.978586096038576</v>
      </c>
      <c r="L458" s="10">
        <f ca="1">SUMPRODUCT($A458:$F458,Results!$B$17:$G$17)</f>
        <v>11.530972220915082</v>
      </c>
      <c r="M458" s="10">
        <f ca="1">SUMPRODUCT($A458:$F458,Results!$B$18:$G$18)</f>
        <v>0.3251151893570331</v>
      </c>
      <c r="N458" s="10">
        <f ca="1">SUMPRODUCT($A458:$F458,Results!$B$19:$G$19)</f>
        <v>0.62324558679582631</v>
      </c>
      <c r="O458" s="10">
        <f ca="1">SUMPRODUCT($A458:$F458,Results!$B$20:$G$20)</f>
        <v>1.252442076780931</v>
      </c>
      <c r="P458" s="10" cm="1">
        <f t="array" aca="1" ref="P458" ca="1">SUMPRODUCT(J458:O458,TRANSPOSE(BL$20:BL$25))+$AD$20-$BL$27</f>
        <v>26.184088657693181</v>
      </c>
      <c r="Q458" s="10" cm="1">
        <f t="array" aca="1" ref="Q458" ca="1">SUMPRODUCT(J458:O458,TRANSPOSE(ES$20:ES$25))+$AD$20-$ES$27</f>
        <v>28.195299181822435</v>
      </c>
      <c r="R458" s="10">
        <f ca="1">I458-Results!$E$5*H458</f>
        <v>27.627582956415456</v>
      </c>
      <c r="S458" s="10" cm="1">
        <f t="array" aca="1" ref="S458" ca="1">SUMPRODUCT(J458:O458,TRANSPOSE(AR$28:AR$33))+$AD$20-$AC$26</f>
        <v>19.521642384771489</v>
      </c>
      <c r="T458" s="10">
        <f ca="1">SUMPRODUCT(J458:O458,Results!K$9:P$9)</f>
        <v>28.028313081620244</v>
      </c>
      <c r="U458" s="10">
        <f ca="1">SUMPRODUCT(J458:O458,Results!K$9:P$9)+$AD$20-$AC$31</f>
        <v>28.131329486506061</v>
      </c>
      <c r="V458" s="10">
        <f t="shared" ca="1" si="131"/>
        <v>-22.760819772236196</v>
      </c>
      <c r="W458" s="10">
        <f t="shared" ca="1" si="132"/>
        <v>-24.77203029636545</v>
      </c>
      <c r="X458" s="10">
        <f t="shared" ca="1" si="133"/>
        <v>-24.204314070958471</v>
      </c>
      <c r="Y458" s="10">
        <f t="shared" ca="1" si="134"/>
        <v>-16.098373499314505</v>
      </c>
      <c r="Z458" s="10">
        <f t="shared" ca="1" si="135"/>
        <v>-7.6492027088320853</v>
      </c>
      <c r="AA458" s="10">
        <f t="shared" ca="1" si="136"/>
        <v>-24.708060601049077</v>
      </c>
    </row>
    <row r="459" spans="1:27">
      <c r="A459" s="6">
        <f ca="1">LN((RAND()^(-Results!$E$4))-1)</f>
        <v>1.5890812569655068</v>
      </c>
      <c r="B459" s="6">
        <f ca="1">LN((RAND()^(-Results!$E$4))-1)</f>
        <v>2.467143155408531</v>
      </c>
      <c r="C459" s="6">
        <f ca="1">LN((RAND()^(-Results!$E$4))-1)</f>
        <v>5.0694308809825337</v>
      </c>
      <c r="D459" s="6">
        <f ca="1">LN((RAND()^(-Results!$E$4))-1)</f>
        <v>2.6912786143719747</v>
      </c>
      <c r="E459" s="6">
        <f ca="1">LN((RAND()^(-Results!$E$4))-1)</f>
        <v>-1.0487118326608109</v>
      </c>
      <c r="F459" s="6">
        <f ca="1">LN((RAND()^(-Results!$E$4))-1)</f>
        <v>1.4221168602817322</v>
      </c>
      <c r="G459" s="6">
        <f ca="1">LN((RAND()^(-Results!$E$4))-1)</f>
        <v>1.8225006034333615</v>
      </c>
      <c r="H459" s="6">
        <f t="shared" ca="1" si="112"/>
        <v>-0.63304035977323703</v>
      </c>
      <c r="I459" s="10">
        <f ca="1">SUMPRODUCT(J459:O459,Results!B$12:G$12)+Results!$E$5*H459</f>
        <v>13.303174540483031</v>
      </c>
      <c r="J459" s="10">
        <f ca="1">SUMPRODUCT($A459:$F459,Results!$B$15:$G$15)</f>
        <v>18.391303539701774</v>
      </c>
      <c r="K459" s="10">
        <f ca="1">SUMPRODUCT($A459:$F459,Results!$B$16:$G$16)</f>
        <v>8.2760937990318855</v>
      </c>
      <c r="L459" s="10">
        <f ca="1">SUMPRODUCT($A459:$F459,Results!$B$17:$G$17)</f>
        <v>8.3141484287795766</v>
      </c>
      <c r="M459" s="10">
        <f ca="1">SUMPRODUCT($A459:$F459,Results!$B$18:$G$18)</f>
        <v>0.25229160688636004</v>
      </c>
      <c r="N459" s="10">
        <f ca="1">SUMPRODUCT($A459:$F459,Results!$B$19:$G$19)</f>
        <v>-10.2377341273341</v>
      </c>
      <c r="O459" s="10">
        <f ca="1">SUMPRODUCT($A459:$F459,Results!$B$20:$G$20)</f>
        <v>14.34078774108418</v>
      </c>
      <c r="P459" s="10" cm="1">
        <f t="array" aca="1" ref="P459" ca="1">SUMPRODUCT(J459:O459,TRANSPOSE(BL$20:BL$25))+$AD$20-$BL$27</f>
        <v>16.082331776184656</v>
      </c>
      <c r="Q459" s="10" cm="1">
        <f t="array" aca="1" ref="Q459" ca="1">SUMPRODUCT(J459:O459,TRANSPOSE(ES$20:ES$25))+$AD$20-$ES$27</f>
        <v>16.837973550866117</v>
      </c>
      <c r="R459" s="10">
        <f ca="1">I459-Results!$E$5*H459</f>
        <v>17.101416699122453</v>
      </c>
      <c r="S459" s="10" cm="1">
        <f t="array" aca="1" ref="S459" ca="1">SUMPRODUCT(J459:O459,TRANSPOSE(AR$28:AR$33))+$AD$20-$AC$26</f>
        <v>18.99831664040061</v>
      </c>
      <c r="T459" s="10">
        <f ca="1">SUMPRODUCT(J459:O459,Results!K$9:P$9)</f>
        <v>17.257902449060715</v>
      </c>
      <c r="U459" s="10">
        <f ca="1">SUMPRODUCT(J459:O459,Results!K$9:P$9)+$AD$20-$AC$31</f>
        <v>17.360918853946536</v>
      </c>
      <c r="V459" s="10">
        <f t="shared" ca="1" si="131"/>
        <v>-2.779157235701625</v>
      </c>
      <c r="W459" s="10">
        <f t="shared" ca="1" si="132"/>
        <v>-3.534799010383086</v>
      </c>
      <c r="X459" s="10">
        <f t="shared" ca="1" si="133"/>
        <v>-3.7982421586394217</v>
      </c>
      <c r="Y459" s="10">
        <f t="shared" ca="1" si="134"/>
        <v>-5.6951420999175788</v>
      </c>
      <c r="Z459" s="10">
        <f t="shared" ca="1" si="135"/>
        <v>2.2307029461939614</v>
      </c>
      <c r="AA459" s="10">
        <f t="shared" ca="1" si="136"/>
        <v>-4.0577443134635054</v>
      </c>
    </row>
    <row r="460" spans="1:27">
      <c r="A460" s="6">
        <f ca="1">LN((RAND()^(-Results!$E$4))-1)</f>
        <v>5.9699844032507237</v>
      </c>
      <c r="B460" s="6">
        <f ca="1">LN((RAND()^(-Results!$E$4))-1)</f>
        <v>0.38395760372135673</v>
      </c>
      <c r="C460" s="6">
        <f ca="1">LN((RAND()^(-Results!$E$4))-1)</f>
        <v>-1.3673593860632498</v>
      </c>
      <c r="D460" s="6">
        <f ca="1">LN((RAND()^(-Results!$E$4))-1)</f>
        <v>6.9347618995089055</v>
      </c>
      <c r="E460" s="6">
        <f ca="1">LN((RAND()^(-Results!$E$4))-1)</f>
        <v>0.8104782465199708</v>
      </c>
      <c r="F460" s="6">
        <f ca="1">LN((RAND()^(-Results!$E$4))-1)</f>
        <v>0.49701520998713994</v>
      </c>
      <c r="G460" s="6">
        <f ca="1">LN((RAND()^(-Results!$E$4))-1)</f>
        <v>3.2385521413765939</v>
      </c>
      <c r="H460" s="6">
        <f t="shared" ca="1" si="112"/>
        <v>0.78301117816999533</v>
      </c>
      <c r="I460" s="10">
        <f ca="1">SUMPRODUCT(J460:O460,Results!B$12:G$12)+Results!$E$5*H460</f>
        <v>-2.7585571160090208</v>
      </c>
      <c r="J460" s="10">
        <f ca="1">SUMPRODUCT($A460:$F460,Results!$B$15:$G$15)</f>
        <v>-4.878011113040337</v>
      </c>
      <c r="K460" s="10">
        <f ca="1">SUMPRODUCT($A460:$F460,Results!$B$16:$G$16)</f>
        <v>13.61433404474656</v>
      </c>
      <c r="L460" s="10">
        <f ca="1">SUMPRODUCT($A460:$F460,Results!$B$17:$G$17)</f>
        <v>10.907808647446952</v>
      </c>
      <c r="M460" s="10">
        <f ca="1">SUMPRODUCT($A460:$F460,Results!$B$18:$G$18)</f>
        <v>-13.524840488799196</v>
      </c>
      <c r="N460" s="10">
        <f ca="1">SUMPRODUCT($A460:$F460,Results!$B$19:$G$19)</f>
        <v>13.941015727047072</v>
      </c>
      <c r="O460" s="10">
        <f ca="1">SUMPRODUCT($A460:$F460,Results!$B$20:$G$20)</f>
        <v>22.389434919639669</v>
      </c>
      <c r="P460" s="10" cm="1">
        <f t="array" aca="1" ref="P460" ca="1">SUMPRODUCT(J460:O460,TRANSPOSE(BL$20:BL$25))+$AD$20-$BL$27</f>
        <v>-12.106152060473274</v>
      </c>
      <c r="Q460" s="10" cm="1">
        <f t="array" aca="1" ref="Q460" ca="1">SUMPRODUCT(J460:O460,TRANSPOSE(ES$20:ES$25))+$AD$20-$ES$27</f>
        <v>-9.3263900744816688</v>
      </c>
      <c r="R460" s="10">
        <f ca="1">I460-Results!$E$5*H460</f>
        <v>-7.4566241850289927</v>
      </c>
      <c r="S460" s="10" cm="1">
        <f t="array" aca="1" ref="S460" ca="1">SUMPRODUCT(J460:O460,TRANSPOSE(AR$28:AR$33))+$AD$20-$AC$26</f>
        <v>-23.900189185479221</v>
      </c>
      <c r="T460" s="10">
        <f ca="1">SUMPRODUCT(J460:O460,Results!K$9:P$9)</f>
        <v>-9.0352318813313026</v>
      </c>
      <c r="U460" s="10">
        <f ca="1">SUMPRODUCT(J460:O460,Results!K$9:P$9)+$AD$20-$AC$31</f>
        <v>-8.9322154764454833</v>
      </c>
      <c r="V460" s="10">
        <f t="shared" ca="1" si="131"/>
        <v>9.3475949444642534</v>
      </c>
      <c r="W460" s="10">
        <f t="shared" ca="1" si="132"/>
        <v>6.567832958472648</v>
      </c>
      <c r="X460" s="10">
        <f t="shared" ca="1" si="133"/>
        <v>4.698067069019972</v>
      </c>
      <c r="Y460" s="10">
        <f t="shared" ca="1" si="134"/>
        <v>21.141632069470198</v>
      </c>
      <c r="Z460" s="10">
        <f t="shared" ca="1" si="135"/>
        <v>-13.83102871029809</v>
      </c>
      <c r="AA460" s="10">
        <f t="shared" ca="1" si="136"/>
        <v>6.1736583604364625</v>
      </c>
    </row>
    <row r="461" spans="1:27">
      <c r="A461" s="6">
        <f ca="1">LN((RAND()^(-Results!$E$4))-1)</f>
        <v>-1.295794704928007</v>
      </c>
      <c r="B461" s="6">
        <f ca="1">LN((RAND()^(-Results!$E$4))-1)</f>
        <v>0.77883666202547075</v>
      </c>
      <c r="C461" s="6">
        <f ca="1">LN((RAND()^(-Results!$E$4))-1)</f>
        <v>-2.106648256790542</v>
      </c>
      <c r="D461" s="6">
        <f ca="1">LN((RAND()^(-Results!$E$4))-1)</f>
        <v>-2.5437756797065814</v>
      </c>
      <c r="E461" s="6">
        <f ca="1">LN((RAND()^(-Results!$E$4))-1)</f>
        <v>-0.95746042173323798</v>
      </c>
      <c r="F461" s="6">
        <f ca="1">LN((RAND()^(-Results!$E$4))-1)</f>
        <v>0.59549056577798731</v>
      </c>
      <c r="G461" s="6">
        <f ca="1">LN((RAND()^(-Results!$E$4))-1)</f>
        <v>0.23132473544616894</v>
      </c>
      <c r="H461" s="6">
        <f t="shared" ca="1" si="112"/>
        <v>-2.2242162277604294</v>
      </c>
      <c r="I461" s="10">
        <f ca="1">SUMPRODUCT(J461:O461,Results!B$12:G$12)+Results!$E$5*H461</f>
        <v>-6.0328625913493843</v>
      </c>
      <c r="J461" s="10">
        <f ca="1">SUMPRODUCT($A461:$F461,Results!$B$15:$G$15)</f>
        <v>0.35940534419699921</v>
      </c>
      <c r="K461" s="10">
        <f ca="1">SUMPRODUCT($A461:$F461,Results!$B$16:$G$16)</f>
        <v>-1.8379386324825471</v>
      </c>
      <c r="L461" s="10">
        <f ca="1">SUMPRODUCT($A461:$F461,Results!$B$17:$G$17)</f>
        <v>-2.4765794423386818</v>
      </c>
      <c r="M461" s="10">
        <f ca="1">SUMPRODUCT($A461:$F461,Results!$B$18:$G$18)</f>
        <v>3.7808834976278711</v>
      </c>
      <c r="N461" s="10">
        <f ca="1">SUMPRODUCT($A461:$F461,Results!$B$19:$G$19)</f>
        <v>-8.3910665841312451</v>
      </c>
      <c r="O461" s="10">
        <f ca="1">SUMPRODUCT($A461:$F461,Results!$B$20:$G$20)</f>
        <v>-11.547991566223422</v>
      </c>
      <c r="P461" s="10" cm="1">
        <f t="array" aca="1" ref="P461" ca="1">SUMPRODUCT(J461:O461,TRANSPOSE(BL$20:BL$25))+$AD$20-$BL$27</f>
        <v>8.2819375692348842</v>
      </c>
      <c r="Q461" s="10" cm="1">
        <f t="array" aca="1" ref="Q461" ca="1">SUMPRODUCT(J461:O461,TRANSPOSE(ES$20:ES$25))+$AD$20-$ES$27</f>
        <v>7.3605183458624737</v>
      </c>
      <c r="R461" s="10">
        <f ca="1">I461-Results!$E$5*H461</f>
        <v>7.312434775213192</v>
      </c>
      <c r="S461" s="10" cm="1">
        <f t="array" aca="1" ref="S461" ca="1">SUMPRODUCT(J461:O461,TRANSPOSE(AR$28:AR$33))+$AD$20-$AC$26</f>
        <v>11.590027008998861</v>
      </c>
      <c r="T461" s="10">
        <f ca="1">SUMPRODUCT(J461:O461,Results!K$9:P$9)</f>
        <v>7.5786631877351303</v>
      </c>
      <c r="U461" s="10">
        <f ca="1">SUMPRODUCT(J461:O461,Results!K$9:P$9)+$AD$20-$AC$31</f>
        <v>7.6816795926209505</v>
      </c>
      <c r="V461" s="10">
        <f t="shared" ca="1" si="131"/>
        <v>-14.314800160584269</v>
      </c>
      <c r="W461" s="10">
        <f t="shared" ca="1" si="132"/>
        <v>-13.393380937211859</v>
      </c>
      <c r="X461" s="10">
        <f t="shared" ca="1" si="133"/>
        <v>-13.345297366562576</v>
      </c>
      <c r="Y461" s="10">
        <f t="shared" ca="1" si="134"/>
        <v>-17.622889600348245</v>
      </c>
      <c r="Z461" s="10">
        <f t="shared" ca="1" si="135"/>
        <v>-17.105334185638455</v>
      </c>
      <c r="AA461" s="10">
        <f t="shared" ca="1" si="136"/>
        <v>-13.714542183970334</v>
      </c>
    </row>
    <row r="462" spans="1:27">
      <c r="A462" s="6">
        <f ca="1">LN((RAND()^(-Results!$E$4))-1)</f>
        <v>5.07619355607644</v>
      </c>
      <c r="B462" s="6">
        <f ca="1">LN((RAND()^(-Results!$E$4))-1)</f>
        <v>3.3485024984060505</v>
      </c>
      <c r="C462" s="6">
        <f ca="1">LN((RAND()^(-Results!$E$4))-1)</f>
        <v>0.23454368220974658</v>
      </c>
      <c r="D462" s="6">
        <f ca="1">LN((RAND()^(-Results!$E$4))-1)</f>
        <v>1.949939718198302</v>
      </c>
      <c r="E462" s="6">
        <f ca="1">LN((RAND()^(-Results!$E$4))-1)</f>
        <v>4.2022843837877346</v>
      </c>
      <c r="F462" s="6">
        <f ca="1">LN((RAND()^(-Results!$E$4))-1)</f>
        <v>2.3193784134914841</v>
      </c>
      <c r="G462" s="6">
        <f ca="1">LN((RAND()^(-Results!$E$4))-1)</f>
        <v>1.8854309040396933</v>
      </c>
      <c r="H462" s="6">
        <f t="shared" ca="1" si="112"/>
        <v>-0.57011005916690527</v>
      </c>
      <c r="I462" s="10">
        <f ca="1">SUMPRODUCT(J462:O462,Results!B$12:G$12)+Results!$E$5*H462</f>
        <v>21.403842430101996</v>
      </c>
      <c r="J462" s="10">
        <f ca="1">SUMPRODUCT($A462:$F462,Results!$B$15:$G$15)</f>
        <v>12.121320629462062</v>
      </c>
      <c r="K462" s="10">
        <f ca="1">SUMPRODUCT($A462:$F462,Results!$B$16:$G$16)</f>
        <v>31.538488396192264</v>
      </c>
      <c r="L462" s="10">
        <f ca="1">SUMPRODUCT($A462:$F462,Results!$B$17:$G$17)</f>
        <v>8.7691506109943163</v>
      </c>
      <c r="M462" s="10">
        <f ca="1">SUMPRODUCT($A462:$F462,Results!$B$18:$G$18)</f>
        <v>0.83007446987058686</v>
      </c>
      <c r="N462" s="10">
        <f ca="1">SUMPRODUCT($A462:$F462,Results!$B$19:$G$19)</f>
        <v>3.9117556254258208</v>
      </c>
      <c r="O462" s="10">
        <f ca="1">SUMPRODUCT($A462:$F462,Results!$B$20:$G$20)</f>
        <v>-2.3597069796914996</v>
      </c>
      <c r="P462" s="10" cm="1">
        <f t="array" aca="1" ref="P462" ca="1">SUMPRODUCT(J462:O462,TRANSPOSE(BL$20:BL$25))+$AD$20-$BL$27</f>
        <v>24.219879803482094</v>
      </c>
      <c r="Q462" s="10" cm="1">
        <f t="array" aca="1" ref="Q462" ca="1">SUMPRODUCT(J462:O462,TRANSPOSE(ES$20:ES$25))+$AD$20-$ES$27</f>
        <v>25.04017837008422</v>
      </c>
      <c r="R462" s="10">
        <f ca="1">I462-Results!$E$5*H462</f>
        <v>24.824502785103427</v>
      </c>
      <c r="S462" s="10" cm="1">
        <f t="array" aca="1" ref="S462" ca="1">SUMPRODUCT(J462:O462,TRANSPOSE(AR$28:AR$33))+$AD$20-$AC$26</f>
        <v>17.631806929488754</v>
      </c>
      <c r="T462" s="10">
        <f ca="1">SUMPRODUCT(J462:O462,Results!K$9:P$9)</f>
        <v>24.805470772688263</v>
      </c>
      <c r="U462" s="10">
        <f ca="1">SUMPRODUCT(J462:O462,Results!K$9:P$9)+$AD$20-$AC$31</f>
        <v>24.908487177574088</v>
      </c>
      <c r="V462" s="10">
        <f t="shared" ca="1" si="131"/>
        <v>-2.8160373733800981</v>
      </c>
      <c r="W462" s="10">
        <f t="shared" ca="1" si="132"/>
        <v>-3.6363359399822244</v>
      </c>
      <c r="X462" s="10">
        <f t="shared" ca="1" si="133"/>
        <v>-3.4206603550014307</v>
      </c>
      <c r="Y462" s="10">
        <f t="shared" ca="1" si="134"/>
        <v>3.7720355006132422</v>
      </c>
      <c r="Z462" s="10">
        <f t="shared" ca="1" si="135"/>
        <v>10.331370835812926</v>
      </c>
      <c r="AA462" s="10">
        <f t="shared" ca="1" si="136"/>
        <v>-3.5046447474720921</v>
      </c>
    </row>
    <row r="463" spans="1:27">
      <c r="A463" s="6">
        <f ca="1">LN((RAND()^(-Results!$E$4))-1)</f>
        <v>1.170360759368704</v>
      </c>
      <c r="B463" s="6">
        <f ca="1">LN((RAND()^(-Results!$E$4))-1)</f>
        <v>9.7418578654429417</v>
      </c>
      <c r="C463" s="6">
        <f ca="1">LN((RAND()^(-Results!$E$4))-1)</f>
        <v>4.6796800918733252</v>
      </c>
      <c r="D463" s="6">
        <f ca="1">LN((RAND()^(-Results!$E$4))-1)</f>
        <v>8.6773073801788279</v>
      </c>
      <c r="E463" s="6">
        <f ca="1">LN((RAND()^(-Results!$E$4))-1)</f>
        <v>1.4146285904831335</v>
      </c>
      <c r="F463" s="6">
        <f ca="1">LN((RAND()^(-Results!$E$4))-1)</f>
        <v>-8.1575957596067991E-2</v>
      </c>
      <c r="G463" s="6">
        <f ca="1">LN((RAND()^(-Results!$E$4))-1)</f>
        <v>1.345028484824792</v>
      </c>
      <c r="H463" s="6">
        <f t="shared" ca="1" si="112"/>
        <v>-1.1105124783818066</v>
      </c>
      <c r="I463" s="10">
        <f ca="1">SUMPRODUCT(J463:O463,Results!B$12:G$12)+Results!$E$5*H463</f>
        <v>28.800091032825254</v>
      </c>
      <c r="J463" s="10">
        <f ca="1">SUMPRODUCT($A463:$F463,Results!$B$15:$G$15)</f>
        <v>23.009310778869128</v>
      </c>
      <c r="K463" s="10">
        <f ca="1">SUMPRODUCT($A463:$F463,Results!$B$16:$G$16)</f>
        <v>-13.768303427759113</v>
      </c>
      <c r="L463" s="10">
        <f ca="1">SUMPRODUCT($A463:$F463,Results!$B$17:$G$17)</f>
        <v>24.750062191312718</v>
      </c>
      <c r="M463" s="10">
        <f ca="1">SUMPRODUCT($A463:$F463,Results!$B$18:$G$18)</f>
        <v>-0.44902809527294718</v>
      </c>
      <c r="N463" s="10">
        <f ca="1">SUMPRODUCT($A463:$F463,Results!$B$19:$G$19)</f>
        <v>-34.43088652720413</v>
      </c>
      <c r="O463" s="10">
        <f ca="1">SUMPRODUCT($A463:$F463,Results!$B$20:$G$20)</f>
        <v>26.864210366493733</v>
      </c>
      <c r="P463" s="10" cm="1">
        <f t="array" aca="1" ref="P463" ca="1">SUMPRODUCT(J463:O463,TRANSPOSE(BL$20:BL$25))+$AD$20-$BL$27</f>
        <v>36.706554841068254</v>
      </c>
      <c r="Q463" s="10" cm="1">
        <f t="array" aca="1" ref="Q463" ca="1">SUMPRODUCT(J463:O463,TRANSPOSE(ES$20:ES$25))+$AD$20-$ES$27</f>
        <v>36.291185262520528</v>
      </c>
      <c r="R463" s="10">
        <f ca="1">I463-Results!$E$5*H463</f>
        <v>35.463165903116092</v>
      </c>
      <c r="S463" s="10" cm="1">
        <f t="array" aca="1" ref="S463" ca="1">SUMPRODUCT(J463:O463,TRANSPOSE(AR$28:AR$33))+$AD$20-$AC$26</f>
        <v>42.028910460479217</v>
      </c>
      <c r="T463" s="10">
        <f ca="1">SUMPRODUCT(J463:O463,Results!K$9:P$9)</f>
        <v>35.646019768392058</v>
      </c>
      <c r="U463" s="10">
        <f ca="1">SUMPRODUCT(J463:O463,Results!K$9:P$9)+$AD$20-$AC$31</f>
        <v>35.749036173277879</v>
      </c>
      <c r="V463" s="10">
        <f t="shared" ca="1" si="131"/>
        <v>-7.9064638082430001</v>
      </c>
      <c r="W463" s="10">
        <f t="shared" ca="1" si="132"/>
        <v>-7.4910942296952747</v>
      </c>
      <c r="X463" s="10">
        <f t="shared" ca="1" si="133"/>
        <v>-6.6630748702908384</v>
      </c>
      <c r="Y463" s="10">
        <f t="shared" ca="1" si="134"/>
        <v>-13.228819427653963</v>
      </c>
      <c r="Z463" s="10">
        <f t="shared" ca="1" si="135"/>
        <v>17.727619438536184</v>
      </c>
      <c r="AA463" s="10">
        <f t="shared" ca="1" si="136"/>
        <v>-6.9489451404526257</v>
      </c>
    </row>
    <row r="464" spans="1:27">
      <c r="A464" s="6">
        <f ca="1">LN((RAND()^(-Results!$E$4))-1)</f>
        <v>0.94878156296333205</v>
      </c>
      <c r="B464" s="6">
        <f ca="1">LN((RAND()^(-Results!$E$4))-1)</f>
        <v>1.8987308056279417</v>
      </c>
      <c r="C464" s="6">
        <f ca="1">LN((RAND()^(-Results!$E$4))-1)</f>
        <v>1.1297651877014436</v>
      </c>
      <c r="D464" s="6">
        <f ca="1">LN((RAND()^(-Results!$E$4))-1)</f>
        <v>10.276637773185689</v>
      </c>
      <c r="E464" s="6">
        <f ca="1">LN((RAND()^(-Results!$E$4))-1)</f>
        <v>9.3484061002809824</v>
      </c>
      <c r="F464" s="6">
        <f ca="1">LN((RAND()^(-Results!$E$4))-1)</f>
        <v>3.7246526846890395</v>
      </c>
      <c r="G464" s="6">
        <f ca="1">LN((RAND()^(-Results!$E$4))-1)</f>
        <v>-0.53575306094203823</v>
      </c>
      <c r="H464" s="6">
        <f t="shared" ca="1" si="112"/>
        <v>-2.9912940241486368</v>
      </c>
      <c r="I464" s="10">
        <f ca="1">SUMPRODUCT(J464:O464,Results!B$12:G$12)+Results!$E$5*H464</f>
        <v>-71.303091361925709</v>
      </c>
      <c r="J464" s="10">
        <f ca="1">SUMPRODUCT($A464:$F464,Results!$B$15:$G$15)</f>
        <v>-18.736026311719225</v>
      </c>
      <c r="K464" s="10">
        <f ca="1">SUMPRODUCT($A464:$F464,Results!$B$16:$G$16)</f>
        <v>22.3262454714739</v>
      </c>
      <c r="L464" s="10">
        <f ca="1">SUMPRODUCT($A464:$F464,Results!$B$17:$G$17)</f>
        <v>1.1258092014850822</v>
      </c>
      <c r="M464" s="10">
        <f ca="1">SUMPRODUCT($A464:$F464,Results!$B$18:$G$18)</f>
        <v>-10.711765402544497</v>
      </c>
      <c r="N464" s="10">
        <f ca="1">SUMPRODUCT($A464:$F464,Results!$B$19:$G$19)</f>
        <v>25.267759702459024</v>
      </c>
      <c r="O464" s="10">
        <f ca="1">SUMPRODUCT($A464:$F464,Results!$B$20:$G$20)</f>
        <v>33.610089334155575</v>
      </c>
      <c r="P464" s="10" cm="1">
        <f t="array" aca="1" ref="P464" ca="1">SUMPRODUCT(J464:O464,TRANSPOSE(BL$20:BL$25))+$AD$20-$BL$27</f>
        <v>-51.400146819102304</v>
      </c>
      <c r="Q464" s="10" cm="1">
        <f t="array" aca="1" ref="Q464" ca="1">SUMPRODUCT(J464:O464,TRANSPOSE(ES$20:ES$25))+$AD$20-$ES$27</f>
        <v>-53.816421206651327</v>
      </c>
      <c r="R464" s="10">
        <f ca="1">I464-Results!$E$5*H464</f>
        <v>-53.355327217033889</v>
      </c>
      <c r="S464" s="10" cm="1">
        <f t="array" aca="1" ref="S464" ca="1">SUMPRODUCT(J464:O464,TRANSPOSE(AR$28:AR$33))+$AD$20-$AC$26</f>
        <v>-50.288347162471908</v>
      </c>
      <c r="T464" s="10">
        <f ca="1">SUMPRODUCT(J464:O464,Results!K$9:P$9)</f>
        <v>-55.378168506568883</v>
      </c>
      <c r="U464" s="10">
        <f ca="1">SUMPRODUCT(J464:O464,Results!K$9:P$9)+$AD$20-$AC$31</f>
        <v>-55.275152101683062</v>
      </c>
      <c r="V464" s="10">
        <f t="shared" ca="1" si="131"/>
        <v>-19.902944542823406</v>
      </c>
      <c r="W464" s="10">
        <f t="shared" ca="1" si="132"/>
        <v>-17.486670155274382</v>
      </c>
      <c r="X464" s="10">
        <f t="shared" ca="1" si="133"/>
        <v>-17.947764144891821</v>
      </c>
      <c r="Y464" s="10">
        <f t="shared" ca="1" si="134"/>
        <v>-21.014744199453801</v>
      </c>
      <c r="Z464" s="10">
        <f t="shared" ca="1" si="135"/>
        <v>-82.375562956214779</v>
      </c>
      <c r="AA464" s="10">
        <f t="shared" ca="1" si="136"/>
        <v>-16.027939260242647</v>
      </c>
    </row>
    <row r="465" spans="1:27">
      <c r="A465" s="6">
        <f ca="1">LN((RAND()^(-Results!$E$4))-1)</f>
        <v>-2.6164841948787427</v>
      </c>
      <c r="B465" s="6">
        <f ca="1">LN((RAND()^(-Results!$E$4))-1)</f>
        <v>-1.2368913517062952</v>
      </c>
      <c r="C465" s="6">
        <f ca="1">LN((RAND()^(-Results!$E$4))-1)</f>
        <v>3.9184457663120518</v>
      </c>
      <c r="D465" s="6">
        <f ca="1">LN((RAND()^(-Results!$E$4))-1)</f>
        <v>3.2971923595752415</v>
      </c>
      <c r="E465" s="6">
        <f ca="1">LN((RAND()^(-Results!$E$4))-1)</f>
        <v>1.1501631107860077</v>
      </c>
      <c r="F465" s="6">
        <f ca="1">LN((RAND()^(-Results!$E$4))-1)</f>
        <v>3.3331441650877527</v>
      </c>
      <c r="G465" s="6">
        <f ca="1">LN((RAND()^(-Results!$E$4))-1)</f>
        <v>0.46468640725998217</v>
      </c>
      <c r="H465" s="6">
        <f t="shared" ca="1" si="112"/>
        <v>-1.9908545559466164</v>
      </c>
      <c r="I465" s="10">
        <f ca="1">SUMPRODUCT(J465:O465,Results!B$12:G$12)+Results!$E$5*H465</f>
        <v>-52.532474033994376</v>
      </c>
      <c r="J465" s="10">
        <f ca="1">SUMPRODUCT($A465:$F465,Results!$B$15:$G$15)</f>
        <v>-6.1881270838761067</v>
      </c>
      <c r="K465" s="10">
        <f ca="1">SUMPRODUCT($A465:$F465,Results!$B$16:$G$16)</f>
        <v>8.8540293189826258</v>
      </c>
      <c r="L465" s="10">
        <f ca="1">SUMPRODUCT($A465:$F465,Results!$B$17:$G$17)</f>
        <v>-7.4233914094313036</v>
      </c>
      <c r="M465" s="10">
        <f ca="1">SUMPRODUCT($A465:$F465,Results!$B$18:$G$18)</f>
        <v>-3.4861311066526102</v>
      </c>
      <c r="N465" s="10">
        <f ca="1">SUMPRODUCT($A465:$F465,Results!$B$19:$G$19)</f>
        <v>9.1132080122083661</v>
      </c>
      <c r="O465" s="10">
        <f ca="1">SUMPRODUCT($A465:$F465,Results!$B$20:$G$20)</f>
        <v>22.045607530555174</v>
      </c>
      <c r="P465" s="10" cm="1">
        <f t="array" aca="1" ref="P465" ca="1">SUMPRODUCT(J465:O465,TRANSPOSE(BL$20:BL$25))+$AD$20-$BL$27</f>
        <v>-39.305271364406181</v>
      </c>
      <c r="Q465" s="10" cm="1">
        <f t="array" aca="1" ref="Q465" ca="1">SUMPRODUCT(J465:O465,TRANSPOSE(ES$20:ES$25))+$AD$20-$ES$27</f>
        <v>-41.416155950681386</v>
      </c>
      <c r="R465" s="10">
        <f ca="1">I465-Results!$E$5*H465</f>
        <v>-40.587346698314676</v>
      </c>
      <c r="S465" s="10" cm="1">
        <f t="array" aca="1" ref="S465" ca="1">SUMPRODUCT(J465:O465,TRANSPOSE(AR$28:AR$33))+$AD$20-$AC$26</f>
        <v>-29.531080979110932</v>
      </c>
      <c r="T465" s="10">
        <f ca="1">SUMPRODUCT(J465:O465,Results!K$9:P$9)</f>
        <v>-41.517163192289388</v>
      </c>
      <c r="U465" s="10">
        <f ca="1">SUMPRODUCT(J465:O465,Results!K$9:P$9)+$AD$20-$AC$31</f>
        <v>-41.414146787403567</v>
      </c>
      <c r="V465" s="10">
        <f t="shared" ca="1" si="131"/>
        <v>-13.227202669588195</v>
      </c>
      <c r="W465" s="10">
        <f t="shared" ca="1" si="132"/>
        <v>-11.11631808331299</v>
      </c>
      <c r="X465" s="10">
        <f t="shared" ca="1" si="133"/>
        <v>-11.9451273356797</v>
      </c>
      <c r="Y465" s="10">
        <f t="shared" ca="1" si="134"/>
        <v>-23.001393054883444</v>
      </c>
      <c r="Z465" s="10">
        <f t="shared" ca="1" si="135"/>
        <v>-63.604945628283446</v>
      </c>
      <c r="AA465" s="10">
        <f t="shared" ca="1" si="136"/>
        <v>-11.118327246590809</v>
      </c>
    </row>
    <row r="466" spans="1:27">
      <c r="A466" s="6">
        <f ca="1">LN((RAND()^(-Results!$E$4))-1)</f>
        <v>-4.3405412719850665</v>
      </c>
      <c r="B466" s="6">
        <f ca="1">LN((RAND()^(-Results!$E$4))-1)</f>
        <v>1.5553261101645446</v>
      </c>
      <c r="C466" s="6">
        <f ca="1">LN((RAND()^(-Results!$E$4))-1)</f>
        <v>-2.1602277143801691</v>
      </c>
      <c r="D466" s="6">
        <f ca="1">LN((RAND()^(-Results!$E$4))-1)</f>
        <v>-0.79536620432703564</v>
      </c>
      <c r="E466" s="6">
        <f ca="1">LN((RAND()^(-Results!$E$4))-1)</f>
        <v>3.7870545320808997</v>
      </c>
      <c r="F466" s="6">
        <f ca="1">LN((RAND()^(-Results!$E$4))-1)</f>
        <v>7.0891343120480395</v>
      </c>
      <c r="G466" s="6">
        <f ca="1">LN((RAND()^(-Results!$E$4))-1)</f>
        <v>4.8734919321309524</v>
      </c>
      <c r="H466" s="6">
        <f t="shared" ca="1" si="112"/>
        <v>2.4179509689243539</v>
      </c>
      <c r="I466" s="10">
        <f ca="1">SUMPRODUCT(J466:O466,Results!B$12:G$12)+Results!$E$5*H466</f>
        <v>-20.610167534512158</v>
      </c>
      <c r="J466" s="10">
        <f ca="1">SUMPRODUCT($A466:$F466,Results!$B$15:$G$15)</f>
        <v>-11.096001145195077</v>
      </c>
      <c r="K466" s="10">
        <f ca="1">SUMPRODUCT($A466:$F466,Results!$B$16:$G$16)</f>
        <v>25.427316558473269</v>
      </c>
      <c r="L466" s="10">
        <f ca="1">SUMPRODUCT($A466:$F466,Results!$B$17:$G$17)</f>
        <v>-14.551352807555405</v>
      </c>
      <c r="M466" s="10">
        <f ca="1">SUMPRODUCT($A466:$F466,Results!$B$18:$G$18)</f>
        <v>4.2873290994069722</v>
      </c>
      <c r="N466" s="10">
        <f ca="1">SUMPRODUCT($A466:$F466,Results!$B$19:$G$19)</f>
        <v>1.7258355580684404</v>
      </c>
      <c r="O466" s="10">
        <f ca="1">SUMPRODUCT($A466:$F466,Results!$B$20:$G$20)</f>
        <v>-4.2374944929172962</v>
      </c>
      <c r="P466" s="10" cm="1">
        <f t="array" aca="1" ref="P466" ca="1">SUMPRODUCT(J466:O466,TRANSPOSE(BL$20:BL$25))+$AD$20-$BL$27</f>
        <v>-29.321034669922103</v>
      </c>
      <c r="Q466" s="10" cm="1">
        <f t="array" aca="1" ref="Q466" ca="1">SUMPRODUCT(J466:O466,TRANSPOSE(ES$20:ES$25))+$AD$20-$ES$27</f>
        <v>-35.250671256356348</v>
      </c>
      <c r="R466" s="10">
        <f ca="1">I466-Results!$E$5*H466</f>
        <v>-35.117873348058282</v>
      </c>
      <c r="S466" s="10" cm="1">
        <f t="array" aca="1" ref="S466" ca="1">SUMPRODUCT(J466:O466,TRANSPOSE(AR$28:AR$33))+$AD$20-$AC$26</f>
        <v>-15.553904394981261</v>
      </c>
      <c r="T466" s="10">
        <f ca="1">SUMPRODUCT(J466:O466,Results!K$9:P$9)</f>
        <v>-35.979741591859799</v>
      </c>
      <c r="U466" s="10">
        <f ca="1">SUMPRODUCT(J466:O466,Results!K$9:P$9)+$AD$20-$AC$31</f>
        <v>-35.876725186973978</v>
      </c>
      <c r="V466" s="10">
        <f t="shared" ca="1" si="131"/>
        <v>8.710867135409945</v>
      </c>
      <c r="W466" s="10">
        <f t="shared" ca="1" si="132"/>
        <v>14.64050372184419</v>
      </c>
      <c r="X466" s="10">
        <f t="shared" ca="1" si="133"/>
        <v>14.507705813546124</v>
      </c>
      <c r="Y466" s="10">
        <f t="shared" ca="1" si="134"/>
        <v>-5.0562631395308966</v>
      </c>
      <c r="Z466" s="10">
        <f t="shared" ca="1" si="135"/>
        <v>-31.682639128801227</v>
      </c>
      <c r="AA466" s="10">
        <f t="shared" ca="1" si="136"/>
        <v>15.26655765246182</v>
      </c>
    </row>
    <row r="467" spans="1:27">
      <c r="A467" s="6">
        <f ca="1">LN((RAND()^(-Results!$E$4))-1)</f>
        <v>5.2409968063417782</v>
      </c>
      <c r="B467" s="6">
        <f ca="1">LN((RAND()^(-Results!$E$4))-1)</f>
        <v>4.1575805078862267</v>
      </c>
      <c r="C467" s="6">
        <f ca="1">LN((RAND()^(-Results!$E$4))-1)</f>
        <v>1.0386795903775428</v>
      </c>
      <c r="D467" s="6">
        <f ca="1">LN((RAND()^(-Results!$E$4))-1)</f>
        <v>4.5704694380000994</v>
      </c>
      <c r="E467" s="6">
        <f ca="1">LN((RAND()^(-Results!$E$4))-1)</f>
        <v>2.9209071171533827</v>
      </c>
      <c r="F467" s="6">
        <f ca="1">LN((RAND()^(-Results!$E$4))-1)</f>
        <v>1.9315770372100745</v>
      </c>
      <c r="G467" s="6">
        <f ca="1">LN((RAND()^(-Results!$E$4))-1)</f>
        <v>0.52915461552324827</v>
      </c>
      <c r="H467" s="6">
        <f t="shared" ca="1" si="112"/>
        <v>-1.9263863476833503</v>
      </c>
      <c r="I467" s="10">
        <f ca="1">SUMPRODUCT(J467:O467,Results!B$12:G$12)+Results!$E$5*H467</f>
        <v>11.183052423786389</v>
      </c>
      <c r="J467" s="10">
        <f ca="1">SUMPRODUCT($A467:$F467,Results!$B$15:$G$15)</f>
        <v>12.845038294874749</v>
      </c>
      <c r="K467" s="10">
        <f ca="1">SUMPRODUCT($A467:$F467,Results!$B$16:$G$16)</f>
        <v>23.570872012538786</v>
      </c>
      <c r="L467" s="10">
        <f ca="1">SUMPRODUCT($A467:$F467,Results!$B$17:$G$17)</f>
        <v>13.305945044269102</v>
      </c>
      <c r="M467" s="10">
        <f ca="1">SUMPRODUCT($A467:$F467,Results!$B$18:$G$18)</f>
        <v>-2.7741351020829046</v>
      </c>
      <c r="N467" s="10">
        <f ca="1">SUMPRODUCT($A467:$F467,Results!$B$19:$G$19)</f>
        <v>-1.0007853839131613</v>
      </c>
      <c r="O467" s="10">
        <f ca="1">SUMPRODUCT($A467:$F467,Results!$B$20:$G$20)</f>
        <v>9.4685819121510146</v>
      </c>
      <c r="P467" s="10" cm="1">
        <f t="array" aca="1" ref="P467" ca="1">SUMPRODUCT(J467:O467,TRANSPOSE(BL$20:BL$25))+$AD$20-$BL$27</f>
        <v>21.309541486680288</v>
      </c>
      <c r="Q467" s="10" cm="1">
        <f t="array" aca="1" ref="Q467" ca="1">SUMPRODUCT(J467:O467,TRANSPOSE(ES$20:ES$25))+$AD$20-$ES$27</f>
        <v>22.511600823673646</v>
      </c>
      <c r="R467" s="10">
        <f ca="1">I467-Results!$E$5*H467</f>
        <v>22.74137050988649</v>
      </c>
      <c r="S467" s="10" cm="1">
        <f t="array" aca="1" ref="S467" ca="1">SUMPRODUCT(J467:O467,TRANSPOSE(AR$28:AR$33))+$AD$20-$AC$26</f>
        <v>15.0805002325649</v>
      </c>
      <c r="T467" s="10">
        <f ca="1">SUMPRODUCT(J467:O467,Results!K$9:P$9)</f>
        <v>22.377232238036722</v>
      </c>
      <c r="U467" s="10">
        <f ca="1">SUMPRODUCT(J467:O467,Results!K$9:P$9)+$AD$20-$AC$31</f>
        <v>22.480248642922547</v>
      </c>
      <c r="V467" s="10">
        <f t="shared" ca="1" si="131"/>
        <v>-10.126489062893899</v>
      </c>
      <c r="W467" s="10">
        <f t="shared" ca="1" si="132"/>
        <v>-11.328548399887257</v>
      </c>
      <c r="X467" s="10">
        <f t="shared" ca="1" si="133"/>
        <v>-11.558318086100101</v>
      </c>
      <c r="Y467" s="10">
        <f t="shared" ca="1" si="134"/>
        <v>-3.8974478087785105</v>
      </c>
      <c r="Z467" s="10">
        <f t="shared" ca="1" si="135"/>
        <v>0.1105808294973194</v>
      </c>
      <c r="AA467" s="10">
        <f t="shared" ca="1" si="136"/>
        <v>-11.297196219136158</v>
      </c>
    </row>
    <row r="468" spans="1:27">
      <c r="A468" s="6">
        <f ca="1">LN((RAND()^(-Results!$E$4))-1)</f>
        <v>6.74476792181897</v>
      </c>
      <c r="B468" s="6">
        <f ca="1">LN((RAND()^(-Results!$E$4))-1)</f>
        <v>6.2389812247957197</v>
      </c>
      <c r="C468" s="6">
        <f ca="1">LN((RAND()^(-Results!$E$4))-1)</f>
        <v>2.3679357106261407</v>
      </c>
      <c r="D468" s="6">
        <f ca="1">LN((RAND()^(-Results!$E$4))-1)</f>
        <v>3.7538355312609557</v>
      </c>
      <c r="E468" s="6">
        <f ca="1">LN((RAND()^(-Results!$E$4))-1)</f>
        <v>-1.5183200790602203</v>
      </c>
      <c r="F468" s="6">
        <f ca="1">LN((RAND()^(-Results!$E$4))-1)</f>
        <v>-0.56989952269519706</v>
      </c>
      <c r="G468" s="6">
        <f ca="1">LN((RAND()^(-Results!$E$4))-1)</f>
        <v>2.1291116115048596</v>
      </c>
      <c r="H468" s="6">
        <f t="shared" ca="1" si="112"/>
        <v>-0.32642935170173892</v>
      </c>
      <c r="I468" s="10">
        <f ca="1">SUMPRODUCT(J468:O468,Results!B$12:G$12)+Results!$E$5*H468</f>
        <v>61.072711609712869</v>
      </c>
      <c r="J468" s="10">
        <f ca="1">SUMPRODUCT($A468:$F468,Results!$B$15:$G$15)</f>
        <v>30.608749707383669</v>
      </c>
      <c r="K468" s="10">
        <f ca="1">SUMPRODUCT($A468:$F468,Results!$B$16:$G$16)</f>
        <v>8.300391323748558</v>
      </c>
      <c r="L468" s="10">
        <f ca="1">SUMPRODUCT($A468:$F468,Results!$B$17:$G$17)</f>
        <v>24.428709919275299</v>
      </c>
      <c r="M468" s="10">
        <f ca="1">SUMPRODUCT($A468:$F468,Results!$B$18:$G$18)</f>
        <v>-0.55412788861326412</v>
      </c>
      <c r="N468" s="10">
        <f ca="1">SUMPRODUCT($A468:$F468,Results!$B$19:$G$19)</f>
        <v>-22.117254825106556</v>
      </c>
      <c r="O468" s="10">
        <f ca="1">SUMPRODUCT($A468:$F468,Results!$B$20:$G$20)</f>
        <v>6.9902946727189095</v>
      </c>
      <c r="P468" s="10" cm="1">
        <f t="array" aca="1" ref="P468" ca="1">SUMPRODUCT(J468:O468,TRANSPOSE(BL$20:BL$25))+$AD$20-$BL$27</f>
        <v>59.476279128763068</v>
      </c>
      <c r="Q468" s="10" cm="1">
        <f t="array" aca="1" ref="Q468" ca="1">SUMPRODUCT(J468:O468,TRANSPOSE(ES$20:ES$25))+$AD$20-$ES$27</f>
        <v>62.953208061416106</v>
      </c>
      <c r="R468" s="10">
        <f ca="1">I468-Results!$E$5*H468</f>
        <v>63.031287719923299</v>
      </c>
      <c r="S468" s="10" cm="1">
        <f t="array" aca="1" ref="S468" ca="1">SUMPRODUCT(J468:O468,TRANSPOSE(AR$28:AR$33))+$AD$20-$AC$26</f>
        <v>51.017157271626921</v>
      </c>
      <c r="T468" s="10">
        <f ca="1">SUMPRODUCT(J468:O468,Results!K$9:P$9)</f>
        <v>63.544583250398915</v>
      </c>
      <c r="U468" s="10">
        <f ca="1">SUMPRODUCT(J468:O468,Results!K$9:P$9)+$AD$20-$AC$31</f>
        <v>63.647599655284736</v>
      </c>
      <c r="V468" s="10">
        <f t="shared" ca="1" si="131"/>
        <v>1.5964324809498009</v>
      </c>
      <c r="W468" s="10">
        <f t="shared" ca="1" si="132"/>
        <v>-1.8804964517032374</v>
      </c>
      <c r="X468" s="10">
        <f t="shared" ca="1" si="133"/>
        <v>-1.95857611021043</v>
      </c>
      <c r="Y468" s="10">
        <f t="shared" ca="1" si="134"/>
        <v>10.055554338085948</v>
      </c>
      <c r="Z468" s="10">
        <f t="shared" ca="1" si="135"/>
        <v>50.000240015423799</v>
      </c>
      <c r="AA468" s="10">
        <f t="shared" ca="1" si="136"/>
        <v>-2.5748880455718677</v>
      </c>
    </row>
    <row r="469" spans="1:27">
      <c r="A469" s="6">
        <f ca="1">LN((RAND()^(-Results!$E$4))-1)</f>
        <v>0.85683091429690583</v>
      </c>
      <c r="B469" s="6">
        <f ca="1">LN((RAND()^(-Results!$E$4))-1)</f>
        <v>8.2737087565552496</v>
      </c>
      <c r="C469" s="6">
        <f ca="1">LN((RAND()^(-Results!$E$4))-1)</f>
        <v>6.1001533095400866</v>
      </c>
      <c r="D469" s="6">
        <f ca="1">LN((RAND()^(-Results!$E$4))-1)</f>
        <v>3.7595981599089221</v>
      </c>
      <c r="E469" s="6">
        <f ca="1">LN((RAND()^(-Results!$E$4))-1)</f>
        <v>0.12844225277460741</v>
      </c>
      <c r="F469" s="6">
        <f ca="1">LN((RAND()^(-Results!$E$4))-1)</f>
        <v>-0.49548405891420438</v>
      </c>
      <c r="G469" s="6">
        <f ca="1">LN((RAND()^(-Results!$E$4))-1)</f>
        <v>0.37251950257316507</v>
      </c>
      <c r="H469" s="6">
        <f t="shared" ca="1" si="112"/>
        <v>-2.0830214606334336</v>
      </c>
      <c r="I469" s="10">
        <f ca="1">SUMPRODUCT(J469:O469,Results!B$12:G$12)+Results!$E$5*H469</f>
        <v>40.485478496723537</v>
      </c>
      <c r="J469" s="10">
        <f ca="1">SUMPRODUCT($A469:$F469,Results!$B$15:$G$15)</f>
        <v>32.505559838200199</v>
      </c>
      <c r="K469" s="10">
        <f ca="1">SUMPRODUCT($A469:$F469,Results!$B$16:$G$16)</f>
        <v>-9.1539972916868138</v>
      </c>
      <c r="L469" s="10">
        <f ca="1">SUMPRODUCT($A469:$F469,Results!$B$17:$G$17)</f>
        <v>20.528235876251753</v>
      </c>
      <c r="M469" s="10">
        <f ca="1">SUMPRODUCT($A469:$F469,Results!$B$18:$G$18)</f>
        <v>6.5428930877165348</v>
      </c>
      <c r="N469" s="10">
        <f ca="1">SUMPRODUCT($A469:$F469,Results!$B$19:$G$19)</f>
        <v>-35.910772750223842</v>
      </c>
      <c r="O469" s="10">
        <f ca="1">SUMPRODUCT($A469:$F469,Results!$B$20:$G$20)</f>
        <v>10.872163926259784</v>
      </c>
      <c r="P469" s="10" cm="1">
        <f t="array" aca="1" ref="P469" ca="1">SUMPRODUCT(J469:O469,TRANSPOSE(BL$20:BL$25))+$AD$20-$BL$27</f>
        <v>54.243287861855009</v>
      </c>
      <c r="Q469" s="10" cm="1">
        <f t="array" aca="1" ref="Q469" ca="1">SUMPRODUCT(J469:O469,TRANSPOSE(ES$20:ES$25))+$AD$20-$ES$27</f>
        <v>54.411743793219728</v>
      </c>
      <c r="R469" s="10">
        <f ca="1">I469-Results!$E$5*H469</f>
        <v>52.983607260524138</v>
      </c>
      <c r="S469" s="10" cm="1">
        <f t="array" aca="1" ref="S469" ca="1">SUMPRODUCT(J469:O469,TRANSPOSE(AR$28:AR$33))+$AD$20-$AC$26</f>
        <v>60.407915587408141</v>
      </c>
      <c r="T469" s="10">
        <f ca="1">SUMPRODUCT(J469:O469,Results!K$9:P$9)</f>
        <v>54.208456612865596</v>
      </c>
      <c r="U469" s="10">
        <f ca="1">SUMPRODUCT(J469:O469,Results!K$9:P$9)+$AD$20-$AC$31</f>
        <v>54.31147301775141</v>
      </c>
      <c r="V469" s="10">
        <f t="shared" ca="1" si="131"/>
        <v>-13.757809365131472</v>
      </c>
      <c r="W469" s="10">
        <f t="shared" ca="1" si="132"/>
        <v>-13.92626529649619</v>
      </c>
      <c r="X469" s="10">
        <f t="shared" ca="1" si="133"/>
        <v>-12.498128763800601</v>
      </c>
      <c r="Y469" s="10">
        <f t="shared" ca="1" si="134"/>
        <v>-19.922437090684603</v>
      </c>
      <c r="Z469" s="10">
        <f t="shared" ca="1" si="135"/>
        <v>29.413006902434468</v>
      </c>
      <c r="AA469" s="10">
        <f t="shared" ca="1" si="136"/>
        <v>-13.825994521027873</v>
      </c>
    </row>
    <row r="470" spans="1:27">
      <c r="A470" s="6">
        <f ca="1">LN((RAND()^(-Results!$E$4))-1)</f>
        <v>3.7809519914596752</v>
      </c>
      <c r="B470" s="6">
        <f ca="1">LN((RAND()^(-Results!$E$4))-1)</f>
        <v>-2.1590741217136062</v>
      </c>
      <c r="C470" s="6">
        <f ca="1">LN((RAND()^(-Results!$E$4))-1)</f>
        <v>-7.525699424948476E-2</v>
      </c>
      <c r="D470" s="6">
        <f ca="1">LN((RAND()^(-Results!$E$4))-1)</f>
        <v>5.5083989209981921</v>
      </c>
      <c r="E470" s="6">
        <f ca="1">LN((RAND()^(-Results!$E$4))-1)</f>
        <v>6.6809395974600774</v>
      </c>
      <c r="F470" s="6">
        <f ca="1">LN((RAND()^(-Results!$E$4))-1)</f>
        <v>-3.0910159439198028</v>
      </c>
      <c r="G470" s="6">
        <f ca="1">LN((RAND()^(-Results!$E$4))-1)</f>
        <v>0.6923276864204243</v>
      </c>
      <c r="H470" s="6">
        <f t="shared" ca="1" si="112"/>
        <v>-1.7632132767861743</v>
      </c>
      <c r="I470" s="10">
        <f ca="1">SUMPRODUCT(J470:O470,Results!B$12:G$12)+Results!$E$5*H470</f>
        <v>-34.108239747079359</v>
      </c>
      <c r="J470" s="10">
        <f ca="1">SUMPRODUCT($A470:$F470,Results!$B$15:$G$15)</f>
        <v>-16.195491611545393</v>
      </c>
      <c r="K470" s="10">
        <f ca="1">SUMPRODUCT($A470:$F470,Results!$B$16:$G$16)</f>
        <v>3.5028519814697887</v>
      </c>
      <c r="L470" s="10">
        <f ca="1">SUMPRODUCT($A470:$F470,Results!$B$17:$G$17)</f>
        <v>4.1787709237028832</v>
      </c>
      <c r="M470" s="10">
        <f ca="1">SUMPRODUCT($A470:$F470,Results!$B$18:$G$18)</f>
        <v>-9.569320015236336</v>
      </c>
      <c r="N470" s="10">
        <f ca="1">SUMPRODUCT($A470:$F470,Results!$B$19:$G$19)</f>
        <v>32.533824732848601</v>
      </c>
      <c r="O470" s="10">
        <f ca="1">SUMPRODUCT($A470:$F470,Results!$B$20:$G$20)</f>
        <v>14.154454335514668</v>
      </c>
      <c r="P470" s="10" cm="1">
        <f t="array" aca="1" ref="P470" ca="1">SUMPRODUCT(J470:O470,TRANSPOSE(BL$20:BL$25))+$AD$20-$BL$27</f>
        <v>-26.207516589123536</v>
      </c>
      <c r="Q470" s="10" cm="1">
        <f t="array" aca="1" ref="Q470" ca="1">SUMPRODUCT(J470:O470,TRANSPOSE(ES$20:ES$25))+$AD$20-$ES$27</f>
        <v>-23.53512717739266</v>
      </c>
      <c r="R470" s="10">
        <f ca="1">I470-Results!$E$5*H470</f>
        <v>-23.528960086362314</v>
      </c>
      <c r="S470" s="10" cm="1">
        <f t="array" aca="1" ref="S470" ca="1">SUMPRODUCT(J470:O470,TRANSPOSE(AR$28:AR$33))+$AD$20-$AC$26</f>
        <v>-38.01625184451094</v>
      </c>
      <c r="T470" s="10">
        <f ca="1">SUMPRODUCT(J470:O470,Results!K$9:P$9)</f>
        <v>-24.27022808009</v>
      </c>
      <c r="U470" s="10">
        <f ca="1">SUMPRODUCT(J470:O470,Results!K$9:P$9)+$AD$20-$AC$31</f>
        <v>-24.167211675204179</v>
      </c>
      <c r="V470" s="10">
        <f t="shared" ca="1" si="131"/>
        <v>-7.9007231579558237</v>
      </c>
      <c r="W470" s="10">
        <f t="shared" ca="1" si="132"/>
        <v>-10.5731125696867</v>
      </c>
      <c r="X470" s="10">
        <f t="shared" ca="1" si="133"/>
        <v>-10.579279660717045</v>
      </c>
      <c r="Y470" s="10">
        <f t="shared" ca="1" si="134"/>
        <v>3.9080120974315804</v>
      </c>
      <c r="Z470" s="10">
        <f t="shared" ca="1" si="135"/>
        <v>-45.180711341368429</v>
      </c>
      <c r="AA470" s="10">
        <f t="shared" ca="1" si="136"/>
        <v>-9.9410280718751807</v>
      </c>
    </row>
    <row r="471" spans="1:27">
      <c r="A471" s="6">
        <f ca="1">LN((RAND()^(-Results!$E$4))-1)</f>
        <v>6.2708190330628151</v>
      </c>
      <c r="B471" s="6">
        <f ca="1">LN((RAND()^(-Results!$E$4))-1)</f>
        <v>0.75074522117848919</v>
      </c>
      <c r="C471" s="6">
        <f ca="1">LN((RAND()^(-Results!$E$4))-1)</f>
        <v>-0.39404638958221633</v>
      </c>
      <c r="D471" s="6">
        <f ca="1">LN((RAND()^(-Results!$E$4))-1)</f>
        <v>2.2963086752505841</v>
      </c>
      <c r="E471" s="6">
        <f ca="1">LN((RAND()^(-Results!$E$4))-1)</f>
        <v>1.5600753892848269</v>
      </c>
      <c r="F471" s="6">
        <f ca="1">LN((RAND()^(-Results!$E$4))-1)</f>
        <v>7.1821273360161033</v>
      </c>
      <c r="G471" s="6">
        <f ca="1">LN((RAND()^(-Results!$E$4))-1)</f>
        <v>2.3628187566243368</v>
      </c>
      <c r="H471" s="6">
        <f t="shared" ca="1" si="112"/>
        <v>-9.2722206582261713E-2</v>
      </c>
      <c r="I471" s="10">
        <f ca="1">SUMPRODUCT(J471:O471,Results!B$12:G$12)+Results!$E$5*H471</f>
        <v>-0.43497959858788704</v>
      </c>
      <c r="J471" s="10">
        <f ca="1">SUMPRODUCT($A471:$F471,Results!$B$15:$G$15)</f>
        <v>7.7506628328443261</v>
      </c>
      <c r="K471" s="10">
        <f ca="1">SUMPRODUCT($A471:$F471,Results!$B$16:$G$16)</f>
        <v>57.934561005357502</v>
      </c>
      <c r="L471" s="10">
        <f ca="1">SUMPRODUCT($A471:$F471,Results!$B$17:$G$17)</f>
        <v>1.1122999840966354</v>
      </c>
      <c r="M471" s="10">
        <f ca="1">SUMPRODUCT($A471:$F471,Results!$B$18:$G$18)</f>
        <v>-5.0207487265950519</v>
      </c>
      <c r="N471" s="10">
        <f ca="1">SUMPRODUCT($A471:$F471,Results!$B$19:$G$19)</f>
        <v>15.159165671600844</v>
      </c>
      <c r="O471" s="10">
        <f ca="1">SUMPRODUCT($A471:$F471,Results!$B$20:$G$20)</f>
        <v>6.4481292177129301</v>
      </c>
      <c r="P471" s="10" cm="1">
        <f t="array" aca="1" ref="P471" ca="1">SUMPRODUCT(J471:O471,TRANSPOSE(BL$20:BL$25))+$AD$20-$BL$27</f>
        <v>-2.062744344413705</v>
      </c>
      <c r="Q471" s="10" cm="1">
        <f t="array" aca="1" ref="Q471" ca="1">SUMPRODUCT(J471:O471,TRANSPOSE(ES$20:ES$25))+$AD$20-$ES$27</f>
        <v>-1.7975212928235926</v>
      </c>
      <c r="R471" s="10">
        <f ca="1">I471-Results!$E$5*H471</f>
        <v>0.12135364090568324</v>
      </c>
      <c r="S471" s="10" cm="1">
        <f t="array" aca="1" ref="S471" ca="1">SUMPRODUCT(J471:O471,TRANSPOSE(AR$28:AR$33))+$AD$20-$AC$26</f>
        <v>-8.4727475083740167</v>
      </c>
      <c r="T471" s="10">
        <f ca="1">SUMPRODUCT(J471:O471,Results!K$9:P$9)</f>
        <v>-1.2552022595614432</v>
      </c>
      <c r="U471" s="10">
        <f ca="1">SUMPRODUCT(J471:O471,Results!K$9:P$9)+$AD$20-$AC$31</f>
        <v>-1.1521858546756238</v>
      </c>
      <c r="V471" s="10">
        <f t="shared" ca="1" si="131"/>
        <v>1.627764745825818</v>
      </c>
      <c r="W471" s="10">
        <f t="shared" ca="1" si="132"/>
        <v>1.3625416942357056</v>
      </c>
      <c r="X471" s="10">
        <f t="shared" ca="1" si="133"/>
        <v>-0.55633323949357028</v>
      </c>
      <c r="Y471" s="10">
        <f t="shared" ca="1" si="134"/>
        <v>8.0377679097861296</v>
      </c>
      <c r="Z471" s="10">
        <f t="shared" ca="1" si="135"/>
        <v>-11.507451192876957</v>
      </c>
      <c r="AA471" s="10">
        <f t="shared" ca="1" si="136"/>
        <v>0.7172062560877368</v>
      </c>
    </row>
    <row r="472" spans="1:27">
      <c r="A472" s="6">
        <f ca="1">LN((RAND()^(-Results!$E$4))-1)</f>
        <v>-2.0305341969624817</v>
      </c>
      <c r="B472" s="6">
        <f ca="1">LN((RAND()^(-Results!$E$4))-1)</f>
        <v>2.1520782586784777</v>
      </c>
      <c r="C472" s="6">
        <f ca="1">LN((RAND()^(-Results!$E$4))-1)</f>
        <v>3.9423329985206421</v>
      </c>
      <c r="D472" s="6">
        <f ca="1">LN((RAND()^(-Results!$E$4))-1)</f>
        <v>3.5707984219961104</v>
      </c>
      <c r="E472" s="6">
        <f ca="1">LN((RAND()^(-Results!$E$4))-1)</f>
        <v>7.9426815175502794</v>
      </c>
      <c r="F472" s="6">
        <f ca="1">LN((RAND()^(-Results!$E$4))-1)</f>
        <v>2.2266766810803578</v>
      </c>
      <c r="G472" s="6">
        <f ca="1">LN((RAND()^(-Results!$E$4))-1)</f>
        <v>8.1159525283409728</v>
      </c>
      <c r="H472" s="6">
        <f t="shared" ca="1" si="112"/>
        <v>5.6604115651343747</v>
      </c>
      <c r="I472" s="10">
        <f ca="1">SUMPRODUCT(J472:O472,Results!B$12:G$12)+Results!$E$5*H472</f>
        <v>11.319588621543971</v>
      </c>
      <c r="J472" s="10">
        <f ca="1">SUMPRODUCT($A472:$F472,Results!$B$15:$G$15)</f>
        <v>-2.6324698324831295</v>
      </c>
      <c r="K472" s="10">
        <f ca="1">SUMPRODUCT($A472:$F472,Results!$B$16:$G$16)</f>
        <v>13.430663536394261</v>
      </c>
      <c r="L472" s="10">
        <f ca="1">SUMPRODUCT($A472:$F472,Results!$B$17:$G$17)</f>
        <v>-2.6507209690520481</v>
      </c>
      <c r="M472" s="10">
        <f ca="1">SUMPRODUCT($A472:$F472,Results!$B$18:$G$18)</f>
        <v>2.9100026143774378</v>
      </c>
      <c r="N472" s="10">
        <f ca="1">SUMPRODUCT($A472:$F472,Results!$B$19:$G$19)</f>
        <v>9.6260985323622652</v>
      </c>
      <c r="O472" s="10">
        <f ca="1">SUMPRODUCT($A472:$F472,Results!$B$20:$G$20)</f>
        <v>10.819784500660655</v>
      </c>
      <c r="P472" s="10" cm="1">
        <f t="array" aca="1" ref="P472" ca="1">SUMPRODUCT(J472:O472,TRANSPOSE(BL$20:BL$25))+$AD$20-$BL$27</f>
        <v>-18.426251948646065</v>
      </c>
      <c r="Q472" s="10" cm="1">
        <f t="array" aca="1" ref="Q472" ca="1">SUMPRODUCT(J472:O472,TRANSPOSE(ES$20:ES$25))+$AD$20-$ES$27</f>
        <v>-21.33014385313291</v>
      </c>
      <c r="R472" s="10">
        <f ca="1">I472-Results!$E$5*H472</f>
        <v>-22.642880769262277</v>
      </c>
      <c r="S472" s="10" cm="1">
        <f t="array" aca="1" ref="S472" ca="1">SUMPRODUCT(J472:O472,TRANSPOSE(AR$28:AR$33))+$AD$20-$AC$26</f>
        <v>-10.226982674675829</v>
      </c>
      <c r="T472" s="10">
        <f ca="1">SUMPRODUCT(J472:O472,Results!K$9:P$9)</f>
        <v>-22.692074852188306</v>
      </c>
      <c r="U472" s="10">
        <f ca="1">SUMPRODUCT(J472:O472,Results!K$9:P$9)+$AD$20-$AC$31</f>
        <v>-22.589058447302484</v>
      </c>
      <c r="V472" s="10">
        <f t="shared" ca="1" si="131"/>
        <v>29.745840570190037</v>
      </c>
      <c r="W472" s="10">
        <f t="shared" ca="1" si="132"/>
        <v>32.649732474676881</v>
      </c>
      <c r="X472" s="10">
        <f t="shared" ca="1" si="133"/>
        <v>33.962469390806248</v>
      </c>
      <c r="Y472" s="10">
        <f t="shared" ca="1" si="134"/>
        <v>21.546571296219803</v>
      </c>
      <c r="Z472" s="10">
        <f t="shared" ca="1" si="135"/>
        <v>0.2471170272549017</v>
      </c>
      <c r="AA472" s="10">
        <f t="shared" ca="1" si="136"/>
        <v>33.908647068846456</v>
      </c>
    </row>
    <row r="473" spans="1:27">
      <c r="A473" s="6">
        <f ca="1">LN((RAND()^(-Results!$E$4))-1)</f>
        <v>0.79780581222340619</v>
      </c>
      <c r="B473" s="6">
        <f ca="1">LN((RAND()^(-Results!$E$4))-1)</f>
        <v>10.448194950490723</v>
      </c>
      <c r="C473" s="6">
        <f ca="1">LN((RAND()^(-Results!$E$4))-1)</f>
        <v>5.2784452691638029</v>
      </c>
      <c r="D473" s="6">
        <f ca="1">LN((RAND()^(-Results!$E$4))-1)</f>
        <v>3.1798023861577556</v>
      </c>
      <c r="E473" s="6">
        <f ca="1">LN((RAND()^(-Results!$E$4))-1)</f>
        <v>2.0217446633683678</v>
      </c>
      <c r="F473" s="6">
        <f ca="1">LN((RAND()^(-Results!$E$4))-1)</f>
        <v>-2.9870257486295007</v>
      </c>
      <c r="G473" s="6">
        <f ca="1">LN((RAND()^(-Results!$E$4))-1)</f>
        <v>-2.7668741669598815</v>
      </c>
      <c r="H473" s="6">
        <f t="shared" ca="1" si="112"/>
        <v>-5.2224151301664801</v>
      </c>
      <c r="I473" s="10">
        <f ca="1">SUMPRODUCT(J473:O473,Results!B$12:G$12)+Results!$E$5*H473</f>
        <v>41.756365082134167</v>
      </c>
      <c r="J473" s="10">
        <f ca="1">SUMPRODUCT($A473:$F473,Results!$B$15:$G$15)</f>
        <v>35.623405910717807</v>
      </c>
      <c r="K473" s="10">
        <f ca="1">SUMPRODUCT($A473:$F473,Results!$B$16:$G$16)</f>
        <v>-20.83083029391976</v>
      </c>
      <c r="L473" s="10">
        <f ca="1">SUMPRODUCT($A473:$F473,Results!$B$17:$G$17)</f>
        <v>25.875537366502851</v>
      </c>
      <c r="M473" s="10">
        <f ca="1">SUMPRODUCT($A473:$F473,Results!$B$18:$G$18)</f>
        <v>10.551492615894682</v>
      </c>
      <c r="N473" s="10">
        <f ca="1">SUMPRODUCT($A473:$F473,Results!$B$19:$G$19)</f>
        <v>-43.571576861421477</v>
      </c>
      <c r="O473" s="10">
        <f ca="1">SUMPRODUCT($A473:$F473,Results!$B$20:$G$20)</f>
        <v>1.4791679119788876</v>
      </c>
      <c r="P473" s="10" cm="1">
        <f t="array" aca="1" ref="P473" ca="1">SUMPRODUCT(J473:O473,TRANSPOSE(BL$20:BL$25))+$AD$20-$BL$27</f>
        <v>75.392724254009408</v>
      </c>
      <c r="Q473" s="10" cm="1">
        <f t="array" aca="1" ref="Q473" ca="1">SUMPRODUCT(J473:O473,TRANSPOSE(ES$20:ES$25))+$AD$20-$ES$27</f>
        <v>75.811888211443659</v>
      </c>
      <c r="R473" s="10">
        <f ca="1">I473-Results!$E$5*H473</f>
        <v>73.090855863133044</v>
      </c>
      <c r="S473" s="10" cm="1">
        <f t="array" aca="1" ref="S473" ca="1">SUMPRODUCT(J473:O473,TRANSPOSE(AR$28:AR$33))+$AD$20-$AC$26</f>
        <v>80.061915709763525</v>
      </c>
      <c r="T473" s="10">
        <f ca="1">SUMPRODUCT(J473:O473,Results!K$9:P$9)</f>
        <v>75.113206448829445</v>
      </c>
      <c r="U473" s="10">
        <f ca="1">SUMPRODUCT(J473:O473,Results!K$9:P$9)+$AD$20-$AC$31</f>
        <v>75.216222853715266</v>
      </c>
      <c r="V473" s="10">
        <f t="shared" ca="1" si="131"/>
        <v>-33.636359171875242</v>
      </c>
      <c r="W473" s="10">
        <f t="shared" ca="1" si="132"/>
        <v>-34.055523129309492</v>
      </c>
      <c r="X473" s="10">
        <f t="shared" ca="1" si="133"/>
        <v>-31.334490780998877</v>
      </c>
      <c r="Y473" s="10">
        <f t="shared" ca="1" si="134"/>
        <v>-38.305550627629358</v>
      </c>
      <c r="Z473" s="10">
        <f t="shared" ca="1" si="135"/>
        <v>30.683893487845097</v>
      </c>
      <c r="AA473" s="10">
        <f t="shared" ca="1" si="136"/>
        <v>-33.459857771581099</v>
      </c>
    </row>
    <row r="474" spans="1:27">
      <c r="A474" s="6">
        <f ca="1">LN((RAND()^(-Results!$E$4))-1)</f>
        <v>4.3574794910077275</v>
      </c>
      <c r="B474" s="6">
        <f ca="1">LN((RAND()^(-Results!$E$4))-1)</f>
        <v>0.40583244915443956</v>
      </c>
      <c r="C474" s="6">
        <f ca="1">LN((RAND()^(-Results!$E$4))-1)</f>
        <v>-2.2151068275095365</v>
      </c>
      <c r="D474" s="6">
        <f ca="1">LN((RAND()^(-Results!$E$4))-1)</f>
        <v>2.9707839454141394</v>
      </c>
      <c r="E474" s="6">
        <f ca="1">LN((RAND()^(-Results!$E$4))-1)</f>
        <v>1.6799194154769985</v>
      </c>
      <c r="F474" s="6">
        <f ca="1">LN((RAND()^(-Results!$E$4))-1)</f>
        <v>0.77312738127696268</v>
      </c>
      <c r="G474" s="6">
        <f ca="1">LN((RAND()^(-Results!$E$4))-1)</f>
        <v>11.366879079927005</v>
      </c>
      <c r="H474" s="6">
        <f t="shared" ca="1" si="112"/>
        <v>8.9113381167204064</v>
      </c>
      <c r="I474" s="10">
        <f ca="1">SUMPRODUCT(J474:O474,Results!B$12:G$12)+Results!$E$5*H474</f>
        <v>54.097947446985714</v>
      </c>
      <c r="J474" s="10">
        <f ca="1">SUMPRODUCT($A474:$F474,Results!$B$15:$G$15)</f>
        <v>-3.1938613185662899</v>
      </c>
      <c r="K474" s="10">
        <f ca="1">SUMPRODUCT($A474:$F474,Results!$B$16:$G$16)</f>
        <v>16.165929388041874</v>
      </c>
      <c r="L474" s="10">
        <f ca="1">SUMPRODUCT($A474:$F474,Results!$B$17:$G$17)</f>
        <v>5.6000955630914415</v>
      </c>
      <c r="M474" s="10">
        <f ca="1">SUMPRODUCT($A474:$F474,Results!$B$18:$G$18)</f>
        <v>-6.4933541320612047</v>
      </c>
      <c r="N474" s="10">
        <f ca="1">SUMPRODUCT($A474:$F474,Results!$B$19:$G$19)</f>
        <v>11.125929915631064</v>
      </c>
      <c r="O474" s="10">
        <f ca="1">SUMPRODUCT($A474:$F474,Results!$B$20:$G$20)</f>
        <v>5.2490200899638291</v>
      </c>
      <c r="P474" s="10" cm="1">
        <f t="array" aca="1" ref="P474" ca="1">SUMPRODUCT(J474:O474,TRANSPOSE(BL$20:BL$25))+$AD$20-$BL$27</f>
        <v>-1.9575606912040477</v>
      </c>
      <c r="Q474" s="10" cm="1">
        <f t="array" aca="1" ref="Q474" ca="1">SUMPRODUCT(J474:O474,TRANSPOSE(ES$20:ES$25))+$AD$20-$ES$27</f>
        <v>-0.34197279723211693</v>
      </c>
      <c r="R474" s="10">
        <f ca="1">I474-Results!$E$5*H474</f>
        <v>0.62991874666327874</v>
      </c>
      <c r="S474" s="10" cm="1">
        <f t="array" aca="1" ref="S474" ca="1">SUMPRODUCT(J474:O474,TRANSPOSE(AR$28:AR$33))+$AD$20-$AC$26</f>
        <v>-10.775386464330252</v>
      </c>
      <c r="T474" s="10">
        <f ca="1">SUMPRODUCT(J474:O474,Results!K$9:P$9)</f>
        <v>-0.21480930810626653</v>
      </c>
      <c r="U474" s="10">
        <f ca="1">SUMPRODUCT(J474:O474,Results!K$9:P$9)+$AD$20-$AC$31</f>
        <v>-0.11179290322044722</v>
      </c>
      <c r="V474" s="10">
        <f t="shared" ca="1" si="131"/>
        <v>56.055508138189765</v>
      </c>
      <c r="W474" s="10">
        <f t="shared" ca="1" si="132"/>
        <v>54.439920244217831</v>
      </c>
      <c r="X474" s="10">
        <f t="shared" ca="1" si="133"/>
        <v>53.468028700322435</v>
      </c>
      <c r="Y474" s="10">
        <f t="shared" ca="1" si="134"/>
        <v>64.873333911315967</v>
      </c>
      <c r="Z474" s="10">
        <f t="shared" ca="1" si="135"/>
        <v>43.025475852696644</v>
      </c>
      <c r="AA474" s="10">
        <f t="shared" ca="1" si="136"/>
        <v>54.209740350206161</v>
      </c>
    </row>
    <row r="475" spans="1:27">
      <c r="A475" s="6">
        <f ca="1">LN((RAND()^(-Results!$E$4))-1)</f>
        <v>0.10051980254285915</v>
      </c>
      <c r="B475" s="6">
        <f ca="1">LN((RAND()^(-Results!$E$4))-1)</f>
        <v>3.7356291545542835</v>
      </c>
      <c r="C475" s="6">
        <f ca="1">LN((RAND()^(-Results!$E$4))-1)</f>
        <v>-0.41298195940314203</v>
      </c>
      <c r="D475" s="6">
        <f ca="1">LN((RAND()^(-Results!$E$4))-1)</f>
        <v>-2.1717137683410939</v>
      </c>
      <c r="E475" s="6">
        <f ca="1">LN((RAND()^(-Results!$E$4))-1)</f>
        <v>2.6849840054440133</v>
      </c>
      <c r="F475" s="6">
        <f ca="1">LN((RAND()^(-Results!$E$4))-1)</f>
        <v>2.5062614144948459</v>
      </c>
      <c r="G475" s="6">
        <f ca="1">LN((RAND()^(-Results!$E$4))-1)</f>
        <v>2.2199660307278148</v>
      </c>
      <c r="H475" s="6">
        <f t="shared" ca="1" si="112"/>
        <v>-0.23557493247878369</v>
      </c>
      <c r="I475" s="10">
        <f ca="1">SUMPRODUCT(J475:O475,Results!B$12:G$12)+Results!$E$5*H475</f>
        <v>22.854104153410802</v>
      </c>
      <c r="J475" s="10">
        <f ca="1">SUMPRODUCT($A475:$F475,Results!$B$15:$G$15)</f>
        <v>11.410413622933282</v>
      </c>
      <c r="K475" s="10">
        <f ca="1">SUMPRODUCT($A475:$F475,Results!$B$16:$G$16)</f>
        <v>17.149184028697299</v>
      </c>
      <c r="L475" s="10">
        <f ca="1">SUMPRODUCT($A475:$F475,Results!$B$17:$G$17)</f>
        <v>1.1139542778679186</v>
      </c>
      <c r="M475" s="10">
        <f ca="1">SUMPRODUCT($A475:$F475,Results!$B$18:$G$18)</f>
        <v>8.603569833158172</v>
      </c>
      <c r="N475" s="10">
        <f ca="1">SUMPRODUCT($A475:$F475,Results!$B$19:$G$19)</f>
        <v>-10.54969238251446</v>
      </c>
      <c r="O475" s="10">
        <f ca="1">SUMPRODUCT($A475:$F475,Results!$B$20:$G$20)</f>
        <v>-15.56554495296427</v>
      </c>
      <c r="P475" s="10" cm="1">
        <f t="array" aca="1" ref="P475" ca="1">SUMPRODUCT(J475:O475,TRANSPOSE(BL$20:BL$25))+$AD$20-$BL$27</f>
        <v>27.041347826702307</v>
      </c>
      <c r="Q475" s="10" cm="1">
        <f t="array" aca="1" ref="Q475" ca="1">SUMPRODUCT(J475:O475,TRANSPOSE(ES$20:ES$25))+$AD$20-$ES$27</f>
        <v>25.282986080531821</v>
      </c>
      <c r="R475" s="10">
        <f ca="1">I475-Results!$E$5*H475</f>
        <v>24.267553748283504</v>
      </c>
      <c r="S475" s="10" cm="1">
        <f t="array" aca="1" ref="S475" ca="1">SUMPRODUCT(J475:O475,TRANSPOSE(AR$28:AR$33))+$AD$20-$AC$26</f>
        <v>30.811290826028447</v>
      </c>
      <c r="T475" s="10">
        <f ca="1">SUMPRODUCT(J475:O475,Results!K$9:P$9)</f>
        <v>24.963320840256543</v>
      </c>
      <c r="U475" s="10">
        <f ca="1">SUMPRODUCT(J475:O475,Results!K$9:P$9)+$AD$20-$AC$31</f>
        <v>25.066337245142364</v>
      </c>
      <c r="V475" s="10">
        <f t="shared" ca="1" si="131"/>
        <v>-4.1872436732915048</v>
      </c>
      <c r="W475" s="10">
        <f t="shared" ca="1" si="132"/>
        <v>-2.4288819271210187</v>
      </c>
      <c r="X475" s="10">
        <f t="shared" ca="1" si="133"/>
        <v>-1.4134495948727022</v>
      </c>
      <c r="Y475" s="10">
        <f t="shared" ca="1" si="134"/>
        <v>-7.9571866726176452</v>
      </c>
      <c r="Z475" s="10">
        <f t="shared" ca="1" si="135"/>
        <v>11.781632559121732</v>
      </c>
      <c r="AA475" s="10">
        <f t="shared" ca="1" si="136"/>
        <v>-2.2122330917315622</v>
      </c>
    </row>
    <row r="476" spans="1:27">
      <c r="A476" s="6">
        <f ca="1">LN((RAND()^(-Results!$E$4))-1)</f>
        <v>-2.9404052790204003E-2</v>
      </c>
      <c r="B476" s="6">
        <f ca="1">LN((RAND()^(-Results!$E$4))-1)</f>
        <v>0.83680108608885928</v>
      </c>
      <c r="C476" s="6">
        <f ca="1">LN((RAND()^(-Results!$E$4))-1)</f>
        <v>0.82473427212884298</v>
      </c>
      <c r="D476" s="6">
        <f ca="1">LN((RAND()^(-Results!$E$4))-1)</f>
        <v>3.1338020467132499</v>
      </c>
      <c r="E476" s="6">
        <f ca="1">LN((RAND()^(-Results!$E$4))-1)</f>
        <v>-1.2093469126566532</v>
      </c>
      <c r="F476" s="6">
        <f ca="1">LN((RAND()^(-Results!$E$4))-1)</f>
        <v>6.2927179096152711E-2</v>
      </c>
      <c r="G476" s="6">
        <f ca="1">LN((RAND()^(-Results!$E$4))-1)</f>
        <v>-2.6823525530557926</v>
      </c>
      <c r="H476" s="6">
        <f t="shared" ca="1" si="112"/>
        <v>-5.1378935162623911</v>
      </c>
      <c r="I476" s="10">
        <f ca="1">SUMPRODUCT(J476:O476,Results!B$12:G$12)+Results!$E$5*H476</f>
        <v>-37.423812284432245</v>
      </c>
      <c r="J476" s="10">
        <f ca="1">SUMPRODUCT($A476:$F476,Results!$B$15:$G$15)</f>
        <v>-0.56073479612622279</v>
      </c>
      <c r="K476" s="10">
        <f ca="1">SUMPRODUCT($A476:$F476,Results!$B$16:$G$16)</f>
        <v>-7.0292107055933322</v>
      </c>
      <c r="L476" s="10">
        <f ca="1">SUMPRODUCT($A476:$F476,Results!$B$17:$G$17)</f>
        <v>4.0371362086466753</v>
      </c>
      <c r="M476" s="10">
        <f ca="1">SUMPRODUCT($A476:$F476,Results!$B$18:$G$18)</f>
        <v>-4.364344276554279</v>
      </c>
      <c r="N476" s="10">
        <f ca="1">SUMPRODUCT($A476:$F476,Results!$B$19:$G$19)</f>
        <v>-4.3584882909305938</v>
      </c>
      <c r="O476" s="10">
        <f ca="1">SUMPRODUCT($A476:$F476,Results!$B$20:$G$20)</f>
        <v>14.294993586306616</v>
      </c>
      <c r="P476" s="10" cm="1">
        <f t="array" aca="1" ref="P476" ca="1">SUMPRODUCT(J476:O476,TRANSPOSE(BL$20:BL$25))+$AD$20-$BL$27</f>
        <v>-7.6144058078258841</v>
      </c>
      <c r="Q476" s="10" cm="1">
        <f t="array" aca="1" ref="Q476" ca="1">SUMPRODUCT(J476:O476,TRANSPOSE(ES$20:ES$25))+$AD$20-$ES$27</f>
        <v>-7.3509318861760278</v>
      </c>
      <c r="R476" s="10">
        <f ca="1">I476-Results!$E$5*H476</f>
        <v>-6.5964511868578981</v>
      </c>
      <c r="S476" s="10" cm="1">
        <f t="array" aca="1" ref="S476" ca="1">SUMPRODUCT(J476:O476,TRANSPOSE(AR$28:AR$33))+$AD$20-$AC$26</f>
        <v>-5.76396874144001</v>
      </c>
      <c r="T476" s="10">
        <f ca="1">SUMPRODUCT(J476:O476,Results!K$9:P$9)</f>
        <v>-7.116196186775003</v>
      </c>
      <c r="U476" s="10">
        <f ca="1">SUMPRODUCT(J476:O476,Results!K$9:P$9)+$AD$20-$AC$31</f>
        <v>-7.0131797818891837</v>
      </c>
      <c r="V476" s="10">
        <f t="shared" ca="1" si="131"/>
        <v>-29.809406476606362</v>
      </c>
      <c r="W476" s="10">
        <f t="shared" ca="1" si="132"/>
        <v>-30.072880398256217</v>
      </c>
      <c r="X476" s="10">
        <f t="shared" ca="1" si="133"/>
        <v>-30.827361097574347</v>
      </c>
      <c r="Y476" s="10">
        <f t="shared" ca="1" si="134"/>
        <v>-31.659843542992235</v>
      </c>
      <c r="Z476" s="10">
        <f t="shared" ca="1" si="135"/>
        <v>-48.496283878721314</v>
      </c>
      <c r="AA476" s="10">
        <f t="shared" ca="1" si="136"/>
        <v>-30.410632502543059</v>
      </c>
    </row>
    <row r="477" spans="1:27">
      <c r="A477" s="6">
        <f ca="1">LN((RAND()^(-Results!$E$4))-1)</f>
        <v>1.1878815323857572</v>
      </c>
      <c r="B477" s="6">
        <f ca="1">LN((RAND()^(-Results!$E$4))-1)</f>
        <v>0.11423970708785182</v>
      </c>
      <c r="C477" s="6">
        <f ca="1">LN((RAND()^(-Results!$E$4))-1)</f>
        <v>5.7832287987772499</v>
      </c>
      <c r="D477" s="6">
        <f ca="1">LN((RAND()^(-Results!$E$4))-1)</f>
        <v>1.4320469392705895</v>
      </c>
      <c r="E477" s="6">
        <f ca="1">LN((RAND()^(-Results!$E$4))-1)</f>
        <v>3.6147761468842594</v>
      </c>
      <c r="F477" s="6">
        <f ca="1">LN((RAND()^(-Results!$E$4))-1)</f>
        <v>4.0951597899746224</v>
      </c>
      <c r="G477" s="6">
        <f ca="1">LN((RAND()^(-Results!$E$4))-1)</f>
        <v>0.79167364002603036</v>
      </c>
      <c r="H477" s="6">
        <f t="shared" ca="1" si="112"/>
        <v>-1.6638673231805683</v>
      </c>
      <c r="I477" s="10">
        <f ca="1">SUMPRODUCT(J477:O477,Results!B$12:G$12)+Results!$E$5*H477</f>
        <v>-17.263758208410255</v>
      </c>
      <c r="J477" s="10">
        <f ca="1">SUMPRODUCT($A477:$F477,Results!$B$15:$G$15)</f>
        <v>10.843167100491414</v>
      </c>
      <c r="K477" s="10">
        <f ca="1">SUMPRODUCT($A477:$F477,Results!$B$16:$G$16)</f>
        <v>33.84897799248283</v>
      </c>
      <c r="L477" s="10">
        <f ca="1">SUMPRODUCT($A477:$F477,Results!$B$17:$G$17)</f>
        <v>-2.7811607374002083</v>
      </c>
      <c r="M477" s="10">
        <f ca="1">SUMPRODUCT($A477:$F477,Results!$B$18:$G$18)</f>
        <v>2.1947368759105257</v>
      </c>
      <c r="N477" s="10">
        <f ca="1">SUMPRODUCT($A477:$F477,Results!$B$19:$G$19)</f>
        <v>11.750346053112789</v>
      </c>
      <c r="O477" s="10">
        <f ca="1">SUMPRODUCT($A477:$F477,Results!$B$20:$G$20)</f>
        <v>9.6672461329896429</v>
      </c>
      <c r="P477" s="10" cm="1">
        <f t="array" aca="1" ref="P477" ca="1">SUMPRODUCT(J477:O477,TRANSPOSE(BL$20:BL$25))+$AD$20-$BL$27</f>
        <v>-6.4546670054499176</v>
      </c>
      <c r="Q477" s="10" cm="1">
        <f t="array" aca="1" ref="Q477" ca="1">SUMPRODUCT(J477:O477,TRANSPOSE(ES$20:ES$25))+$AD$20-$ES$27</f>
        <v>-7.2301239916724969</v>
      </c>
      <c r="R477" s="10">
        <f ca="1">I477-Results!$E$5*H477</f>
        <v>-7.2805542693268457</v>
      </c>
      <c r="S477" s="10" cm="1">
        <f t="array" aca="1" ref="S477" ca="1">SUMPRODUCT(J477:O477,TRANSPOSE(AR$28:AR$33))+$AD$20-$AC$26</f>
        <v>-2.2891804576770145</v>
      </c>
      <c r="T477" s="10">
        <f ca="1">SUMPRODUCT(J477:O477,Results!K$9:P$9)</f>
        <v>-7.3388305217355354</v>
      </c>
      <c r="U477" s="10">
        <f ca="1">SUMPRODUCT(J477:O477,Results!K$9:P$9)+$AD$20-$AC$31</f>
        <v>-7.2358141168497161</v>
      </c>
      <c r="V477" s="10">
        <f t="shared" ca="1" si="131"/>
        <v>-10.809091202960339</v>
      </c>
      <c r="W477" s="10">
        <f t="shared" ca="1" si="132"/>
        <v>-10.033634216737759</v>
      </c>
      <c r="X477" s="10">
        <f t="shared" ca="1" si="133"/>
        <v>-9.9832039390834098</v>
      </c>
      <c r="Y477" s="10">
        <f t="shared" ca="1" si="134"/>
        <v>-14.974577750733241</v>
      </c>
      <c r="Z477" s="10">
        <f t="shared" ca="1" si="135"/>
        <v>-28.336229802699325</v>
      </c>
      <c r="AA477" s="10">
        <f t="shared" ca="1" si="136"/>
        <v>-10.027944091560538</v>
      </c>
    </row>
    <row r="478" spans="1:27">
      <c r="A478" s="6">
        <f ca="1">LN((RAND()^(-Results!$E$4))-1)</f>
        <v>-1.7790396906709149</v>
      </c>
      <c r="B478" s="6">
        <f ca="1">LN((RAND()^(-Results!$E$4))-1)</f>
        <v>1.0221939519048693</v>
      </c>
      <c r="C478" s="6">
        <f ca="1">LN((RAND()^(-Results!$E$4))-1)</f>
        <v>-1.9359951355491267</v>
      </c>
      <c r="D478" s="6">
        <f ca="1">LN((RAND()^(-Results!$E$4))-1)</f>
        <v>-0.68922442011742957</v>
      </c>
      <c r="E478" s="6">
        <f ca="1">LN((RAND()^(-Results!$E$4))-1)</f>
        <v>3.6927270512632009</v>
      </c>
      <c r="F478" s="6">
        <f ca="1">LN((RAND()^(-Results!$E$4))-1)</f>
        <v>-5.1237429195534592</v>
      </c>
      <c r="G478" s="6">
        <f ca="1">LN((RAND()^(-Results!$E$4))-1)</f>
        <v>-0.4244392757928504</v>
      </c>
      <c r="H478" s="6">
        <f t="shared" ca="1" si="112"/>
        <v>-2.8799802389994489</v>
      </c>
      <c r="I478" s="10">
        <f ca="1">SUMPRODUCT(J478:O478,Results!B$12:G$12)+Results!$E$5*H478</f>
        <v>-9.2632092353187776</v>
      </c>
      <c r="J478" s="10">
        <f ca="1">SUMPRODUCT($A478:$F478,Results!$B$15:$G$15)</f>
        <v>-7.8732034939773294</v>
      </c>
      <c r="K478" s="10">
        <f ca="1">SUMPRODUCT($A478:$F478,Results!$B$16:$G$16)</f>
        <v>-27.719696477356102</v>
      </c>
      <c r="L478" s="10">
        <f ca="1">SUMPRODUCT($A478:$F478,Results!$B$17:$G$17)</f>
        <v>2.8657346149078267</v>
      </c>
      <c r="M478" s="10">
        <f ca="1">SUMPRODUCT($A478:$F478,Results!$B$18:$G$18)</f>
        <v>3.7806394431212187</v>
      </c>
      <c r="N478" s="10">
        <f ca="1">SUMPRODUCT($A478:$F478,Results!$B$19:$G$19)</f>
        <v>-1.8952107614711537</v>
      </c>
      <c r="O478" s="10">
        <f ca="1">SUMPRODUCT($A478:$F478,Results!$B$20:$G$20)</f>
        <v>-11.819547061656564</v>
      </c>
      <c r="P478" s="10" cm="1">
        <f t="array" aca="1" ref="P478" ca="1">SUMPRODUCT(J478:O478,TRANSPOSE(BL$20:BL$25))+$AD$20-$BL$27</f>
        <v>9.4413112548425318</v>
      </c>
      <c r="Q478" s="10" cm="1">
        <f t="array" aca="1" ref="Q478" ca="1">SUMPRODUCT(J478:O478,TRANSPOSE(ES$20:ES$25))+$AD$20-$ES$27</f>
        <v>9.7822789420061405</v>
      </c>
      <c r="R478" s="10">
        <f ca="1">I478-Results!$E$5*H478</f>
        <v>8.0166721986779148</v>
      </c>
      <c r="S478" s="10" cm="1">
        <f t="array" aca="1" ref="S478" ca="1">SUMPRODUCT(J478:O478,TRANSPOSE(AR$28:AR$33))+$AD$20-$AC$26</f>
        <v>8.5499023274924841</v>
      </c>
      <c r="T478" s="10">
        <f ca="1">SUMPRODUCT(J478:O478,Results!K$9:P$9)</f>
        <v>8.9779666079677725</v>
      </c>
      <c r="U478" s="10">
        <f ca="1">SUMPRODUCT(J478:O478,Results!K$9:P$9)+$AD$20-$AC$31</f>
        <v>9.0809830128535918</v>
      </c>
      <c r="V478" s="10">
        <f t="shared" ca="1" si="131"/>
        <v>-18.704520490161308</v>
      </c>
      <c r="W478" s="10">
        <f t="shared" ca="1" si="132"/>
        <v>-19.04548817732492</v>
      </c>
      <c r="X478" s="10">
        <f t="shared" ca="1" si="133"/>
        <v>-17.279881433996692</v>
      </c>
      <c r="Y478" s="10">
        <f t="shared" ca="1" si="134"/>
        <v>-17.813111562811262</v>
      </c>
      <c r="Z478" s="10">
        <f t="shared" ca="1" si="135"/>
        <v>-20.335680829607846</v>
      </c>
      <c r="AA478" s="10">
        <f t="shared" ca="1" si="136"/>
        <v>-18.344192248172369</v>
      </c>
    </row>
    <row r="479" spans="1:27">
      <c r="A479" s="6">
        <f ca="1">LN((RAND()^(-Results!$E$4))-1)</f>
        <v>3.0331972004844627</v>
      </c>
      <c r="B479" s="6">
        <f ca="1">LN((RAND()^(-Results!$E$4))-1)</f>
        <v>0.78028928336942549</v>
      </c>
      <c r="C479" s="6">
        <f ca="1">LN((RAND()^(-Results!$E$4))-1)</f>
        <v>-0.60127858101090015</v>
      </c>
      <c r="D479" s="6">
        <f ca="1">LN((RAND()^(-Results!$E$4))-1)</f>
        <v>1.8630133613072237</v>
      </c>
      <c r="E479" s="6">
        <f ca="1">LN((RAND()^(-Results!$E$4))-1)</f>
        <v>3.9773600174888006</v>
      </c>
      <c r="F479" s="6">
        <f ca="1">LN((RAND()^(-Results!$E$4))-1)</f>
        <v>2.4840955438679462</v>
      </c>
      <c r="G479" s="6">
        <f ca="1">LN((RAND()^(-Results!$E$4))-1)</f>
        <v>1.5862644364946519</v>
      </c>
      <c r="H479" s="6">
        <f t="shared" ca="1" si="112"/>
        <v>-0.86927652671194666</v>
      </c>
      <c r="I479" s="10">
        <f ca="1">SUMPRODUCT(J479:O479,Results!B$12:G$12)+Results!$E$5*H479</f>
        <v>-8.2608474011805786</v>
      </c>
      <c r="J479" s="10">
        <f ca="1">SUMPRODUCT($A479:$F479,Results!$B$15:$G$15)</f>
        <v>-0.71583411301235211</v>
      </c>
      <c r="K479" s="10">
        <f ca="1">SUMPRODUCT($A479:$F479,Results!$B$16:$G$16)</f>
        <v>26.772482751968909</v>
      </c>
      <c r="L479" s="10">
        <f ca="1">SUMPRODUCT($A479:$F479,Results!$B$17:$G$17)</f>
        <v>1.063447882300272</v>
      </c>
      <c r="M479" s="10">
        <f ca="1">SUMPRODUCT($A479:$F479,Results!$B$18:$G$18)</f>
        <v>-1.91276090116944</v>
      </c>
      <c r="N479" s="10">
        <f ca="1">SUMPRODUCT($A479:$F479,Results!$B$19:$G$19)</f>
        <v>13.018187959775346</v>
      </c>
      <c r="O479" s="10">
        <f ca="1">SUMPRODUCT($A479:$F479,Results!$B$20:$G$20)</f>
        <v>1.3553269715813125</v>
      </c>
      <c r="P479" s="10" cm="1">
        <f t="array" aca="1" ref="P479" ca="1">SUMPRODUCT(J479:O479,TRANSPOSE(BL$20:BL$25))+$AD$20-$BL$27</f>
        <v>-3.3465480520792497</v>
      </c>
      <c r="Q479" s="10" cm="1">
        <f t="array" aca="1" ref="Q479" ca="1">SUMPRODUCT(J479:O479,TRANSPOSE(ES$20:ES$25))+$AD$20-$ES$27</f>
        <v>-3.3339379714525368</v>
      </c>
      <c r="R479" s="10">
        <f ca="1">I479-Results!$E$5*H479</f>
        <v>-3.0451882409088986</v>
      </c>
      <c r="S479" s="10" cm="1">
        <f t="array" aca="1" ref="S479" ca="1">SUMPRODUCT(J479:O479,TRANSPOSE(AR$28:AR$33))+$AD$20-$AC$26</f>
        <v>-7.4795730330903787</v>
      </c>
      <c r="T479" s="10">
        <f ca="1">SUMPRODUCT(J479:O479,Results!K$9:P$9)</f>
        <v>-3.5885799019420421</v>
      </c>
      <c r="U479" s="10">
        <f ca="1">SUMPRODUCT(J479:O479,Results!K$9:P$9)+$AD$20-$AC$31</f>
        <v>-3.4855634970562228</v>
      </c>
      <c r="V479" s="10">
        <f t="shared" ca="1" si="131"/>
        <v>-4.9142993491013289</v>
      </c>
      <c r="W479" s="10">
        <f t="shared" ca="1" si="132"/>
        <v>-4.9269094297280418</v>
      </c>
      <c r="X479" s="10">
        <f t="shared" ca="1" si="133"/>
        <v>-5.21565916027168</v>
      </c>
      <c r="Y479" s="10">
        <f t="shared" ca="1" si="134"/>
        <v>-0.7812743680901999</v>
      </c>
      <c r="Z479" s="10">
        <f t="shared" ca="1" si="135"/>
        <v>-19.333318995469646</v>
      </c>
      <c r="AA479" s="10">
        <f t="shared" ca="1" si="136"/>
        <v>-4.7752839041243558</v>
      </c>
    </row>
    <row r="480" spans="1:27">
      <c r="A480" s="6">
        <f ca="1">LN((RAND()^(-Results!$E$4))-1)</f>
        <v>-0.55804702206589762</v>
      </c>
      <c r="B480" s="6">
        <f ca="1">LN((RAND()^(-Results!$E$4))-1)</f>
        <v>0.1316411893858733</v>
      </c>
      <c r="C480" s="6">
        <f ca="1">LN((RAND()^(-Results!$E$4))-1)</f>
        <v>-1.3495213720790602</v>
      </c>
      <c r="D480" s="6">
        <f ca="1">LN((RAND()^(-Results!$E$4))-1)</f>
        <v>1.0837012767266416</v>
      </c>
      <c r="E480" s="6">
        <f ca="1">LN((RAND()^(-Results!$E$4))-1)</f>
        <v>1.3827205261211635</v>
      </c>
      <c r="F480" s="6">
        <f ca="1">LN((RAND()^(-Results!$E$4))-1)</f>
        <v>-0.605556178549429</v>
      </c>
      <c r="G480" s="6">
        <f ca="1">LN((RAND()^(-Results!$E$4))-1)</f>
        <v>1.2203391077102181</v>
      </c>
      <c r="H480" s="6">
        <f t="shared" ca="1" si="112"/>
        <v>-1.2352018554963804</v>
      </c>
      <c r="I480" s="10">
        <f ca="1">SUMPRODUCT(J480:O480,Results!B$12:G$12)+Results!$E$5*H480</f>
        <v>-16.773671857778215</v>
      </c>
      <c r="J480" s="10">
        <f ca="1">SUMPRODUCT($A480:$F480,Results!$B$15:$G$15)</f>
        <v>-7.5029049702994692</v>
      </c>
      <c r="K480" s="10">
        <f ca="1">SUMPRODUCT($A480:$F480,Results!$B$16:$G$16)</f>
        <v>-5.4956619374249129</v>
      </c>
      <c r="L480" s="10">
        <f ca="1">SUMPRODUCT($A480:$F480,Results!$B$17:$G$17)</f>
        <v>-0.27213324922491522</v>
      </c>
      <c r="M480" s="10">
        <f ca="1">SUMPRODUCT($A480:$F480,Results!$B$18:$G$18)</f>
        <v>-1.6325003495889234</v>
      </c>
      <c r="N480" s="10">
        <f ca="1">SUMPRODUCT($A480:$F480,Results!$B$19:$G$19)</f>
        <v>2.8509688051316138</v>
      </c>
      <c r="O480" s="10">
        <f ca="1">SUMPRODUCT($A480:$F480,Results!$B$20:$G$20)</f>
        <v>1.5564755578271652</v>
      </c>
      <c r="P480" s="10" cm="1">
        <f t="array" aca="1" ref="P480" ca="1">SUMPRODUCT(J480:O480,TRANSPOSE(BL$20:BL$25))+$AD$20-$BL$27</f>
        <v>-9.1577225748338247</v>
      </c>
      <c r="Q480" s="10" cm="1">
        <f t="array" aca="1" ref="Q480" ca="1">SUMPRODUCT(J480:O480,TRANSPOSE(ES$20:ES$25))+$AD$20-$ES$27</f>
        <v>-9.4115194530377977</v>
      </c>
      <c r="R480" s="10">
        <f ca="1">I480-Results!$E$5*H480</f>
        <v>-9.3624607247999325</v>
      </c>
      <c r="S480" s="10" cm="1">
        <f t="array" aca="1" ref="S480" ca="1">SUMPRODUCT(J480:O480,TRANSPOSE(AR$28:AR$33))+$AD$20-$AC$26</f>
        <v>-8.7591505960293272</v>
      </c>
      <c r="T480" s="10">
        <f ca="1">SUMPRODUCT(J480:O480,Results!K$9:P$9)</f>
        <v>-9.6072008941279723</v>
      </c>
      <c r="U480" s="10">
        <f ca="1">SUMPRODUCT(J480:O480,Results!K$9:P$9)+$AD$20-$AC$31</f>
        <v>-9.504184489242153</v>
      </c>
      <c r="V480" s="10">
        <f t="shared" ca="1" si="131"/>
        <v>-7.6159492829443902</v>
      </c>
      <c r="W480" s="10">
        <f t="shared" ca="1" si="132"/>
        <v>-7.3621524047404172</v>
      </c>
      <c r="X480" s="10">
        <f t="shared" ca="1" si="133"/>
        <v>-7.4112111329782824</v>
      </c>
      <c r="Y480" s="10">
        <f t="shared" ca="1" si="134"/>
        <v>-8.0145212617488877</v>
      </c>
      <c r="Z480" s="10">
        <f t="shared" ca="1" si="135"/>
        <v>-27.846143452067285</v>
      </c>
      <c r="AA480" s="10">
        <f t="shared" ca="1" si="136"/>
        <v>-7.2694873685360619</v>
      </c>
    </row>
    <row r="481" spans="1:27">
      <c r="A481" s="6">
        <f ca="1">LN((RAND()^(-Results!$E$4))-1)</f>
        <v>3.930456685037913</v>
      </c>
      <c r="B481" s="6">
        <f ca="1">LN((RAND()^(-Results!$E$4))-1)</f>
        <v>4.5486689561728113</v>
      </c>
      <c r="C481" s="6">
        <f ca="1">LN((RAND()^(-Results!$E$4))-1)</f>
        <v>-1.0784571039164916</v>
      </c>
      <c r="D481" s="6">
        <f ca="1">LN((RAND()^(-Results!$E$4))-1)</f>
        <v>2.888914354330085</v>
      </c>
      <c r="E481" s="6">
        <f ca="1">LN((RAND()^(-Results!$E$4))-1)</f>
        <v>-1.2300952410359924</v>
      </c>
      <c r="F481" s="6">
        <f ca="1">LN((RAND()^(-Results!$E$4))-1)</f>
        <v>2.9055840504121111</v>
      </c>
      <c r="G481" s="6">
        <f ca="1">LN((RAND()^(-Results!$E$4))-1)</f>
        <v>4.6780237283105288</v>
      </c>
      <c r="H481" s="6">
        <f t="shared" ca="1" si="112"/>
        <v>2.2224827651039303</v>
      </c>
      <c r="I481" s="10">
        <f ca="1">SUMPRODUCT(J481:O481,Results!B$12:G$12)+Results!$E$5*H481</f>
        <v>39.907907879566352</v>
      </c>
      <c r="J481" s="10">
        <f ca="1">SUMPRODUCT($A481:$F481,Results!$B$15:$G$15)</f>
        <v>13.501890693348621</v>
      </c>
      <c r="K481" s="10">
        <f ca="1">SUMPRODUCT($A481:$F481,Results!$B$16:$G$16)</f>
        <v>17.004188058709815</v>
      </c>
      <c r="L481" s="10">
        <f ca="1">SUMPRODUCT($A481:$F481,Results!$B$17:$G$17)</f>
        <v>11.847110888748819</v>
      </c>
      <c r="M481" s="10">
        <f ca="1">SUMPRODUCT($A481:$F481,Results!$B$18:$G$18)</f>
        <v>-2.3721531888771739</v>
      </c>
      <c r="N481" s="10">
        <f ca="1">SUMPRODUCT($A481:$F481,Results!$B$19:$G$19)</f>
        <v>-14.143246362762797</v>
      </c>
      <c r="O481" s="10">
        <f ca="1">SUMPRODUCT($A481:$F481,Results!$B$20:$G$20)</f>
        <v>5.5963714039568409</v>
      </c>
      <c r="P481" s="10" cm="1">
        <f t="array" aca="1" ref="P481" ca="1">SUMPRODUCT(J481:O481,TRANSPOSE(BL$20:BL$25))+$AD$20-$BL$27</f>
        <v>25.132180246879244</v>
      </c>
      <c r="Q481" s="10" cm="1">
        <f t="array" aca="1" ref="Q481" ca="1">SUMPRODUCT(J481:O481,TRANSPOSE(ES$20:ES$25))+$AD$20-$ES$27</f>
        <v>25.615371137083116</v>
      </c>
      <c r="R481" s="10">
        <f ca="1">I481-Results!$E$5*H481</f>
        <v>26.573011288942769</v>
      </c>
      <c r="S481" s="10" cm="1">
        <f t="array" aca="1" ref="S481" ca="1">SUMPRODUCT(J481:O481,TRANSPOSE(AR$28:AR$33))+$AD$20-$AC$26</f>
        <v>22.121602763292209</v>
      </c>
      <c r="T481" s="10">
        <f ca="1">SUMPRODUCT(J481:O481,Results!K$9:P$9)</f>
        <v>26.046563005586044</v>
      </c>
      <c r="U481" s="10">
        <f ca="1">SUMPRODUCT(J481:O481,Results!K$9:P$9)+$AD$20-$AC$31</f>
        <v>26.149579410471866</v>
      </c>
      <c r="V481" s="10">
        <f t="shared" ca="1" si="131"/>
        <v>14.775727632687108</v>
      </c>
      <c r="W481" s="10">
        <f t="shared" ca="1" si="132"/>
        <v>14.292536742483236</v>
      </c>
      <c r="X481" s="10">
        <f t="shared" ca="1" si="133"/>
        <v>13.334896590623583</v>
      </c>
      <c r="Y481" s="10">
        <f t="shared" ca="1" si="134"/>
        <v>17.786305116274143</v>
      </c>
      <c r="Z481" s="10">
        <f t="shared" ca="1" si="135"/>
        <v>28.835436285277282</v>
      </c>
      <c r="AA481" s="10">
        <f t="shared" ca="1" si="136"/>
        <v>13.758328469094486</v>
      </c>
    </row>
    <row r="482" spans="1:27">
      <c r="A482" s="6">
        <f ca="1">LN((RAND()^(-Results!$E$4))-1)</f>
        <v>2.9556762213085452</v>
      </c>
      <c r="B482" s="6">
        <f ca="1">LN((RAND()^(-Results!$E$4))-1)</f>
        <v>1.4988710110182584</v>
      </c>
      <c r="C482" s="6">
        <f ca="1">LN((RAND()^(-Results!$E$4))-1)</f>
        <v>1.9355888228219877</v>
      </c>
      <c r="D482" s="6">
        <f ca="1">LN((RAND()^(-Results!$E$4))-1)</f>
        <v>1.0411295094248672</v>
      </c>
      <c r="E482" s="6">
        <f ca="1">LN((RAND()^(-Results!$E$4))-1)</f>
        <v>5.4793545844469573</v>
      </c>
      <c r="F482" s="6">
        <f ca="1">LN((RAND()^(-Results!$E$4))-1)</f>
        <v>3.7603494289512911</v>
      </c>
      <c r="G482" s="6">
        <f ca="1">LN((RAND()^(-Results!$E$4))-1)</f>
        <v>8.8492777365318407</v>
      </c>
      <c r="H482" s="6">
        <f t="shared" ca="1" si="112"/>
        <v>6.3937367733252426</v>
      </c>
      <c r="I482" s="10">
        <f ca="1">SUMPRODUCT(J482:O482,Results!B$12:G$12)+Results!$E$5*H482</f>
        <v>42.299658207363947</v>
      </c>
      <c r="J482" s="10">
        <f ca="1">SUMPRODUCT($A482:$F482,Results!$B$15:$G$15)</f>
        <v>7.6118803495270155</v>
      </c>
      <c r="K482" s="10">
        <f ca="1">SUMPRODUCT($A482:$F482,Results!$B$16:$G$16)</f>
        <v>38.144034864690838</v>
      </c>
      <c r="L482" s="10">
        <f ca="1">SUMPRODUCT($A482:$F482,Results!$B$17:$G$17)</f>
        <v>0.15552236997388835</v>
      </c>
      <c r="M482" s="10">
        <f ca="1">SUMPRODUCT($A482:$F482,Results!$B$18:$G$18)</f>
        <v>2.4215949123570448</v>
      </c>
      <c r="N482" s="10">
        <f ca="1">SUMPRODUCT($A482:$F482,Results!$B$19:$G$19)</f>
        <v>12.595052933266544</v>
      </c>
      <c r="O482" s="10">
        <f ca="1">SUMPRODUCT($A482:$F482,Results!$B$20:$G$20)</f>
        <v>-1.1041713716721522</v>
      </c>
      <c r="P482" s="10" cm="1">
        <f t="array" aca="1" ref="P482" ca="1">SUMPRODUCT(J482:O482,TRANSPOSE(BL$20:BL$25))+$AD$20-$BL$27</f>
        <v>4.8654476121763395</v>
      </c>
      <c r="Q482" s="10" cm="1">
        <f t="array" aca="1" ref="Q482" ca="1">SUMPRODUCT(J482:O482,TRANSPOSE(ES$20:ES$25))+$AD$20-$ES$27</f>
        <v>4.2669517270625299</v>
      </c>
      <c r="R482" s="10">
        <f ca="1">I482-Results!$E$5*H482</f>
        <v>3.9372375674124953</v>
      </c>
      <c r="S482" s="10" cm="1">
        <f t="array" aca="1" ref="S482" ca="1">SUMPRODUCT(J482:O482,TRANSPOSE(AR$28:AR$33))+$AD$20-$AC$26</f>
        <v>3.437566146261398</v>
      </c>
      <c r="T482" s="10">
        <f ca="1">SUMPRODUCT(J482:O482,Results!K$9:P$9)</f>
        <v>3.8500960558870414</v>
      </c>
      <c r="U482" s="10">
        <f ca="1">SUMPRODUCT(J482:O482,Results!K$9:P$9)+$AD$20-$AC$31</f>
        <v>3.9531124607728607</v>
      </c>
      <c r="V482" s="10">
        <f t="shared" ca="1" si="131"/>
        <v>37.434210595187608</v>
      </c>
      <c r="W482" s="10">
        <f t="shared" ca="1" si="132"/>
        <v>38.032706480301414</v>
      </c>
      <c r="X482" s="10">
        <f t="shared" ca="1" si="133"/>
        <v>38.362420639951452</v>
      </c>
      <c r="Y482" s="10">
        <f t="shared" ca="1" si="134"/>
        <v>38.862092061102551</v>
      </c>
      <c r="Z482" s="10">
        <f t="shared" ca="1" si="135"/>
        <v>31.227186613074878</v>
      </c>
      <c r="AA482" s="10">
        <f t="shared" ca="1" si="136"/>
        <v>38.34654574659109</v>
      </c>
    </row>
    <row r="483" spans="1:27">
      <c r="A483" s="6">
        <f ca="1">LN((RAND()^(-Results!$E$4))-1)</f>
        <v>0.16482160625654776</v>
      </c>
      <c r="B483" s="6">
        <f ca="1">LN((RAND()^(-Results!$E$4))-1)</f>
        <v>1.97194944312529</v>
      </c>
      <c r="C483" s="6">
        <f ca="1">LN((RAND()^(-Results!$E$4))-1)</f>
        <v>0.93901180508969961</v>
      </c>
      <c r="D483" s="6">
        <f ca="1">LN((RAND()^(-Results!$E$4))-1)</f>
        <v>0.50782967660318112</v>
      </c>
      <c r="E483" s="6">
        <f ca="1">LN((RAND()^(-Results!$E$4))-1)</f>
        <v>3.791066824110144</v>
      </c>
      <c r="F483" s="6">
        <f ca="1">LN((RAND()^(-Results!$E$4))-1)</f>
        <v>1.2049899407511142</v>
      </c>
      <c r="G483" s="6">
        <f ca="1">LN((RAND()^(-Results!$E$4))-1)</f>
        <v>-0.14401060992006748</v>
      </c>
      <c r="H483" s="6">
        <f t="shared" ca="1" si="112"/>
        <v>-2.5995515731266661</v>
      </c>
      <c r="I483" s="10">
        <f ca="1">SUMPRODUCT(J483:O483,Results!B$12:G$12)+Results!$E$5*H483</f>
        <v>-11.102011847091122</v>
      </c>
      <c r="J483" s="10">
        <f ca="1">SUMPRODUCT($A483:$F483,Results!$B$15:$G$15)</f>
        <v>3.5928157324353474</v>
      </c>
      <c r="K483" s="10">
        <f ca="1">SUMPRODUCT($A483:$F483,Results!$B$16:$G$16)</f>
        <v>11.406225275281731</v>
      </c>
      <c r="L483" s="10">
        <f ca="1">SUMPRODUCT($A483:$F483,Results!$B$17:$G$17)</f>
        <v>0.83426084759328956</v>
      </c>
      <c r="M483" s="10">
        <f ca="1">SUMPRODUCT($A483:$F483,Results!$B$18:$G$18)</f>
        <v>3.5306251346540019</v>
      </c>
      <c r="N483" s="10">
        <f ca="1">SUMPRODUCT($A483:$F483,Results!$B$19:$G$19)</f>
        <v>1.0540908047628896</v>
      </c>
      <c r="O483" s="10">
        <f ca="1">SUMPRODUCT($A483:$F483,Results!$B$20:$G$20)</f>
        <v>-2.7204480841842833</v>
      </c>
      <c r="P483" s="10" cm="1">
        <f t="array" aca="1" ref="P483" ca="1">SUMPRODUCT(J483:O483,TRANSPOSE(BL$20:BL$25))+$AD$20-$BL$27</f>
        <v>6.2308822530958174</v>
      </c>
      <c r="Q483" s="10" cm="1">
        <f t="array" aca="1" ref="Q483" ca="1">SUMPRODUCT(J483:O483,TRANSPOSE(ES$20:ES$25))+$AD$20-$ES$27</f>
        <v>5.2452602791685479</v>
      </c>
      <c r="R483" s="10">
        <f ca="1">I483-Results!$E$5*H483</f>
        <v>4.4952975916688747</v>
      </c>
      <c r="S483" s="10" cm="1">
        <f t="array" aca="1" ref="S483" ca="1">SUMPRODUCT(J483:O483,TRANSPOSE(AR$28:AR$33))+$AD$20-$AC$26</f>
        <v>8.4018505788564237</v>
      </c>
      <c r="T483" s="10">
        <f ca="1">SUMPRODUCT(J483:O483,Results!K$9:P$9)</f>
        <v>4.7532549582069592</v>
      </c>
      <c r="U483" s="10">
        <f ca="1">SUMPRODUCT(J483:O483,Results!K$9:P$9)+$AD$20-$AC$31</f>
        <v>4.8562713630927785</v>
      </c>
      <c r="V483" s="10">
        <f t="shared" ca="1" si="131"/>
        <v>-17.332894100186941</v>
      </c>
      <c r="W483" s="10">
        <f t="shared" ca="1" si="132"/>
        <v>-16.347272126259668</v>
      </c>
      <c r="X483" s="10">
        <f t="shared" ca="1" si="133"/>
        <v>-15.597309438759996</v>
      </c>
      <c r="Y483" s="10">
        <f t="shared" ca="1" si="134"/>
        <v>-19.503862425947545</v>
      </c>
      <c r="Z483" s="10">
        <f t="shared" ca="1" si="135"/>
        <v>-22.17448344138019</v>
      </c>
      <c r="AA483" s="10">
        <f t="shared" ca="1" si="136"/>
        <v>-15.9582832101839</v>
      </c>
    </row>
    <row r="484" spans="1:27">
      <c r="A484" s="6">
        <f ca="1">LN((RAND()^(-Results!$E$4))-1)</f>
        <v>0.33374589402720312</v>
      </c>
      <c r="B484" s="6">
        <f ca="1">LN((RAND()^(-Results!$E$4))-1)</f>
        <v>2.5028192693242106</v>
      </c>
      <c r="C484" s="6">
        <f ca="1">LN((RAND()^(-Results!$E$4))-1)</f>
        <v>5.5731724376922998</v>
      </c>
      <c r="D484" s="6">
        <f ca="1">LN((RAND()^(-Results!$E$4))-1)</f>
        <v>2.2356268266029211</v>
      </c>
      <c r="E484" s="6">
        <f ca="1">LN((RAND()^(-Results!$E$4))-1)</f>
        <v>-9.2206762400489986E-2</v>
      </c>
      <c r="F484" s="6">
        <f ca="1">LN((RAND()^(-Results!$E$4))-1)</f>
        <v>9.1306616420578699</v>
      </c>
      <c r="G484" s="6">
        <f ca="1">LN((RAND()^(-Results!$E$4))-1)</f>
        <v>1.2553036872691337</v>
      </c>
      <c r="H484" s="6">
        <f t="shared" ca="1" si="112"/>
        <v>-1.2002372759374649</v>
      </c>
      <c r="I484" s="10">
        <f ca="1">SUMPRODUCT(J484:O484,Results!B$12:G$12)+Results!$E$5*H484</f>
        <v>-15.928925301507157</v>
      </c>
      <c r="J484" s="10">
        <f ca="1">SUMPRODUCT($A484:$F484,Results!$B$15:$G$15)</f>
        <v>17.687787566447689</v>
      </c>
      <c r="K484" s="10">
        <f ca="1">SUMPRODUCT($A484:$F484,Results!$B$16:$G$16)</f>
        <v>46.134349630787931</v>
      </c>
      <c r="L484" s="10">
        <f ca="1">SUMPRODUCT($A484:$F484,Results!$B$17:$G$17)</f>
        <v>-3.2783950801156383</v>
      </c>
      <c r="M484" s="10">
        <f ca="1">SUMPRODUCT($A484:$F484,Results!$B$18:$G$18)</f>
        <v>1.5756734483343542</v>
      </c>
      <c r="N484" s="10">
        <f ca="1">SUMPRODUCT($A484:$F484,Results!$B$19:$G$19)</f>
        <v>-4.5492547670561656</v>
      </c>
      <c r="O484" s="10">
        <f ca="1">SUMPRODUCT($A484:$F484,Results!$B$20:$G$20)</f>
        <v>17.342196899717159</v>
      </c>
      <c r="P484" s="10" cm="1">
        <f t="array" aca="1" ref="P484" ca="1">SUMPRODUCT(J484:O484,TRANSPOSE(BL$20:BL$25))+$AD$20-$BL$27</f>
        <v>-6.9279600275646267</v>
      </c>
      <c r="Q484" s="10" cm="1">
        <f t="array" aca="1" ref="Q484" ca="1">SUMPRODUCT(J484:O484,TRANSPOSE(ES$20:ES$25))+$AD$20-$ES$27</f>
        <v>-9.9605383397585943</v>
      </c>
      <c r="R484" s="10">
        <f ca="1">I484-Results!$E$5*H484</f>
        <v>-8.7275016458823664</v>
      </c>
      <c r="S484" s="10" cm="1">
        <f t="array" aca="1" ref="S484" ca="1">SUMPRODUCT(J484:O484,TRANSPOSE(AR$28:AR$33))+$AD$20-$AC$26</f>
        <v>4.5841276292675008</v>
      </c>
      <c r="T484" s="10">
        <f ca="1">SUMPRODUCT(J484:O484,Results!K$9:P$9)</f>
        <v>-9.5618444651131664</v>
      </c>
      <c r="U484" s="10">
        <f ca="1">SUMPRODUCT(J484:O484,Results!K$9:P$9)+$AD$20-$AC$31</f>
        <v>-9.4588280602273471</v>
      </c>
      <c r="V484" s="10">
        <f t="shared" ca="1" si="131"/>
        <v>-9.0009652739425299</v>
      </c>
      <c r="W484" s="10">
        <f t="shared" ca="1" si="132"/>
        <v>-5.9683869617485623</v>
      </c>
      <c r="X484" s="10">
        <f t="shared" ca="1" si="133"/>
        <v>-7.2014236556247901</v>
      </c>
      <c r="Y484" s="10">
        <f t="shared" ca="1" si="134"/>
        <v>-20.513052930774656</v>
      </c>
      <c r="Z484" s="10">
        <f t="shared" ca="1" si="135"/>
        <v>-27.001396895796226</v>
      </c>
      <c r="AA484" s="10">
        <f t="shared" ca="1" si="136"/>
        <v>-6.4700972412798095</v>
      </c>
    </row>
    <row r="485" spans="1:27">
      <c r="A485" s="6">
        <f ca="1">LN((RAND()^(-Results!$E$4))-1)</f>
        <v>-0.1850050964193255</v>
      </c>
      <c r="B485" s="6">
        <f ca="1">LN((RAND()^(-Results!$E$4))-1)</f>
        <v>5.2305802181801271</v>
      </c>
      <c r="C485" s="6">
        <f ca="1">LN((RAND()^(-Results!$E$4))-1)</f>
        <v>0.2026082726525896</v>
      </c>
      <c r="D485" s="6">
        <f ca="1">LN((RAND()^(-Results!$E$4))-1)</f>
        <v>9.2566153915336606</v>
      </c>
      <c r="E485" s="6">
        <f ca="1">LN((RAND()^(-Results!$E$4))-1)</f>
        <v>0.36545561713270769</v>
      </c>
      <c r="F485" s="6">
        <f ca="1">LN((RAND()^(-Results!$E$4))-1)</f>
        <v>0.75677534684165104</v>
      </c>
      <c r="G485" s="6">
        <f ca="1">LN((RAND()^(-Results!$E$4))-1)</f>
        <v>2.4182664476698643</v>
      </c>
      <c r="H485" s="6">
        <f t="shared" ca="1" si="112"/>
        <v>-3.7274515536734221E-2</v>
      </c>
      <c r="I485" s="10">
        <f ca="1">SUMPRODUCT(J485:O485,Results!B$12:G$12)+Results!$E$5*H485</f>
        <v>-12.558201005110105</v>
      </c>
      <c r="J485" s="10">
        <f ca="1">SUMPRODUCT($A485:$F485,Results!$B$15:$G$15)</f>
        <v>-3.3771220255284078</v>
      </c>
      <c r="K485" s="10">
        <f ca="1">SUMPRODUCT($A485:$F485,Results!$B$16:$G$16)</f>
        <v>-15.736882516292608</v>
      </c>
      <c r="L485" s="10">
        <f ca="1">SUMPRODUCT($A485:$F485,Results!$B$17:$G$17)</f>
        <v>13.377555525704263</v>
      </c>
      <c r="M485" s="10">
        <f ca="1">SUMPRODUCT($A485:$F485,Results!$B$18:$G$18)</f>
        <v>-9.343705011786934</v>
      </c>
      <c r="N485" s="10">
        <f ca="1">SUMPRODUCT($A485:$F485,Results!$B$19:$G$19)</f>
        <v>-15.27479105917554</v>
      </c>
      <c r="O485" s="10">
        <f ca="1">SUMPRODUCT($A485:$F485,Results!$B$20:$G$20)</f>
        <v>32.752451254328314</v>
      </c>
      <c r="P485" s="10" cm="1">
        <f t="array" aca="1" ref="P485" ca="1">SUMPRODUCT(J485:O485,TRANSPOSE(BL$20:BL$25))+$AD$20-$BL$27</f>
        <v>-12.125129803873552</v>
      </c>
      <c r="Q485" s="10" cm="1">
        <f t="array" aca="1" ref="Q485" ca="1">SUMPRODUCT(J485:O485,TRANSPOSE(ES$20:ES$25))+$AD$20-$ES$27</f>
        <v>-13.212209117690055</v>
      </c>
      <c r="R485" s="10">
        <f ca="1">I485-Results!$E$5*H485</f>
        <v>-12.334553911889699</v>
      </c>
      <c r="S485" s="10" cm="1">
        <f t="array" aca="1" ref="S485" ca="1">SUMPRODUCT(J485:O485,TRANSPOSE(AR$28:AR$33))+$AD$20-$AC$26</f>
        <v>-8.1342545825144352</v>
      </c>
      <c r="T485" s="10">
        <f ca="1">SUMPRODUCT(J485:O485,Results!K$9:P$9)</f>
        <v>-13.673205505468786</v>
      </c>
      <c r="U485" s="10">
        <f ca="1">SUMPRODUCT(J485:O485,Results!K$9:P$9)+$AD$20-$AC$31</f>
        <v>-13.570189100582967</v>
      </c>
      <c r="V485" s="10">
        <f t="shared" ca="1" si="131"/>
        <v>-0.43307120123655274</v>
      </c>
      <c r="W485" s="10">
        <f t="shared" ca="1" si="132"/>
        <v>0.65400811257994995</v>
      </c>
      <c r="X485" s="10">
        <f t="shared" ca="1" si="133"/>
        <v>-0.22364709322040532</v>
      </c>
      <c r="Y485" s="10">
        <f t="shared" ca="1" si="134"/>
        <v>-4.4239464225956695</v>
      </c>
      <c r="Z485" s="10">
        <f t="shared" ca="1" si="135"/>
        <v>-23.630672599399176</v>
      </c>
      <c r="AA485" s="10">
        <f t="shared" ca="1" si="136"/>
        <v>1.0119880954728622</v>
      </c>
    </row>
    <row r="486" spans="1:27">
      <c r="A486" s="6">
        <f ca="1">LN((RAND()^(-Results!$E$4))-1)</f>
        <v>2.8596676562980692</v>
      </c>
      <c r="B486" s="6">
        <f ca="1">LN((RAND()^(-Results!$E$4))-1)</f>
        <v>0.76723154230529289</v>
      </c>
      <c r="C486" s="6">
        <f ca="1">LN((RAND()^(-Results!$E$4))-1)</f>
        <v>1.493960869021441</v>
      </c>
      <c r="D486" s="6">
        <f ca="1">LN((RAND()^(-Results!$E$4))-1)</f>
        <v>7.359759408417184</v>
      </c>
      <c r="E486" s="6">
        <f ca="1">LN((RAND()^(-Results!$E$4))-1)</f>
        <v>4.5844791021670543</v>
      </c>
      <c r="F486" s="6">
        <f ca="1">LN((RAND()^(-Results!$E$4))-1)</f>
        <v>4.8133827715625399</v>
      </c>
      <c r="G486" s="6">
        <f ca="1">LN((RAND()^(-Results!$E$4))-1)</f>
        <v>0.20914619996708017</v>
      </c>
      <c r="H486" s="6">
        <f t="shared" ca="1" si="112"/>
        <v>-2.2463947632395183</v>
      </c>
      <c r="I486" s="10">
        <f ca="1">SUMPRODUCT(J486:O486,Results!B$12:G$12)+Results!$E$5*H486</f>
        <v>-47.509208636309829</v>
      </c>
      <c r="J486" s="10">
        <f ca="1">SUMPRODUCT($A486:$F486,Results!$B$15:$G$15)</f>
        <v>-7.0075683541160245</v>
      </c>
      <c r="K486" s="10">
        <f ca="1">SUMPRODUCT($A486:$F486,Results!$B$16:$G$16)</f>
        <v>32.335118669031097</v>
      </c>
      <c r="L486" s="10">
        <f ca="1">SUMPRODUCT($A486:$F486,Results!$B$17:$G$17)</f>
        <v>1.2860013308872666</v>
      </c>
      <c r="M486" s="10">
        <f ca="1">SUMPRODUCT($A486:$F486,Results!$B$18:$G$18)</f>
        <v>-9.7311512922883328</v>
      </c>
      <c r="N486" s="10">
        <f ca="1">SUMPRODUCT($A486:$F486,Results!$B$19:$G$19)</f>
        <v>19.869299256207363</v>
      </c>
      <c r="O486" s="10">
        <f ca="1">SUMPRODUCT($A486:$F486,Results!$B$20:$G$20)</f>
        <v>27.459803630702588</v>
      </c>
      <c r="P486" s="10" cm="1">
        <f t="array" aca="1" ref="P486" ca="1">SUMPRODUCT(J486:O486,TRANSPOSE(BL$20:BL$25))+$AD$20-$BL$27</f>
        <v>-34.533119023522879</v>
      </c>
      <c r="Q486" s="10" cm="1">
        <f t="array" aca="1" ref="Q486" ca="1">SUMPRODUCT(J486:O486,TRANSPOSE(ES$20:ES$25))+$AD$20-$ES$27</f>
        <v>-35.425834779801626</v>
      </c>
      <c r="R486" s="10">
        <f ca="1">I486-Results!$E$5*H486</f>
        <v>-34.030840056872719</v>
      </c>
      <c r="S486" s="10" cm="1">
        <f t="array" aca="1" ref="S486" ca="1">SUMPRODUCT(J486:O486,TRANSPOSE(AR$28:AR$33))+$AD$20-$AC$26</f>
        <v>-35.714117003890372</v>
      </c>
      <c r="T486" s="10">
        <f ca="1">SUMPRODUCT(J486:O486,Results!K$9:P$9)</f>
        <v>-35.857919534544862</v>
      </c>
      <c r="U486" s="10">
        <f ca="1">SUMPRODUCT(J486:O486,Results!K$9:P$9)+$AD$20-$AC$31</f>
        <v>-35.754903129659041</v>
      </c>
      <c r="V486" s="10">
        <f t="shared" ca="1" si="131"/>
        <v>-12.97608961278695</v>
      </c>
      <c r="W486" s="10">
        <f t="shared" ca="1" si="132"/>
        <v>-12.083373856508203</v>
      </c>
      <c r="X486" s="10">
        <f t="shared" ca="1" si="133"/>
        <v>-13.47836857943711</v>
      </c>
      <c r="Y486" s="10">
        <f t="shared" ca="1" si="134"/>
        <v>-11.795091632419457</v>
      </c>
      <c r="Z486" s="10">
        <f t="shared" ca="1" si="135"/>
        <v>-58.581680230598899</v>
      </c>
      <c r="AA486" s="10">
        <f t="shared" ca="1" si="136"/>
        <v>-11.754305506650788</v>
      </c>
    </row>
    <row r="487" spans="1:27">
      <c r="A487" s="6">
        <f ca="1">LN((RAND()^(-Results!$E$4))-1)</f>
        <v>3.6418488751123066</v>
      </c>
      <c r="B487" s="6">
        <f ca="1">LN((RAND()^(-Results!$E$4))-1)</f>
        <v>-1.1551722061674088</v>
      </c>
      <c r="C487" s="6">
        <f ca="1">LN((RAND()^(-Results!$E$4))-1)</f>
        <v>-0.22131473653891068</v>
      </c>
      <c r="D487" s="6">
        <f ca="1">LN((RAND()^(-Results!$E$4))-1)</f>
        <v>6.320593275814721</v>
      </c>
      <c r="E487" s="6">
        <f ca="1">LN((RAND()^(-Results!$E$4))-1)</f>
        <v>2.8089205498358942</v>
      </c>
      <c r="F487" s="6">
        <f ca="1">LN((RAND()^(-Results!$E$4))-1)</f>
        <v>4.8182157408057948</v>
      </c>
      <c r="G487" s="6">
        <f ca="1">LN((RAND()^(-Results!$E$4))-1)</f>
        <v>1.9590026946710737</v>
      </c>
      <c r="H487" s="6">
        <f t="shared" ca="1" si="112"/>
        <v>-0.49653826853552485</v>
      </c>
      <c r="I487" s="10">
        <f ca="1">SUMPRODUCT(J487:O487,Results!B$12:G$12)+Results!$E$5*H487</f>
        <v>-41.746800988027069</v>
      </c>
      <c r="J487" s="10">
        <f ca="1">SUMPRODUCT($A487:$F487,Results!$B$15:$G$15)</f>
        <v>-11.390941592967549</v>
      </c>
      <c r="K487" s="10">
        <f ca="1">SUMPRODUCT($A487:$F487,Results!$B$16:$G$16)</f>
        <v>34.380480160172787</v>
      </c>
      <c r="L487" s="10">
        <f ca="1">SUMPRODUCT($A487:$F487,Results!$B$17:$G$17)</f>
        <v>-1.3006894083814169</v>
      </c>
      <c r="M487" s="10">
        <f ca="1">SUMPRODUCT($A487:$F487,Results!$B$18:$G$18)</f>
        <v>-12.246667701406023</v>
      </c>
      <c r="N487" s="10">
        <f ca="1">SUMPRODUCT($A487:$F487,Results!$B$19:$G$19)</f>
        <v>25.181499748941476</v>
      </c>
      <c r="O487" s="10">
        <f ca="1">SUMPRODUCT($A487:$F487,Results!$B$20:$G$20)</f>
        <v>25.005480699153992</v>
      </c>
      <c r="P487" s="10" cm="1">
        <f t="array" aca="1" ref="P487" ca="1">SUMPRODUCT(J487:O487,TRANSPOSE(BL$20:BL$25))+$AD$20-$BL$27</f>
        <v>-40.835699107064791</v>
      </c>
      <c r="Q487" s="10" cm="1">
        <f t="array" aca="1" ref="Q487" ca="1">SUMPRODUCT(J487:O487,TRANSPOSE(ES$20:ES$25))+$AD$20-$ES$27</f>
        <v>-40.931286393507449</v>
      </c>
      <c r="R487" s="10">
        <f ca="1">I487-Results!$E$5*H487</f>
        <v>-38.767571376813919</v>
      </c>
      <c r="S487" s="10" cm="1">
        <f t="array" aca="1" ref="S487" ca="1">SUMPRODUCT(J487:O487,TRANSPOSE(AR$28:AR$33))+$AD$20-$AC$26</f>
        <v>-45.140302903552026</v>
      </c>
      <c r="T487" s="10">
        <f ca="1">SUMPRODUCT(J487:O487,Results!K$9:P$9)</f>
        <v>-40.91491125862467</v>
      </c>
      <c r="U487" s="10">
        <f ca="1">SUMPRODUCT(J487:O487,Results!K$9:P$9)+$AD$20-$AC$31</f>
        <v>-40.811894853738849</v>
      </c>
      <c r="V487" s="10">
        <f t="shared" ca="1" si="131"/>
        <v>-0.91110188096227773</v>
      </c>
      <c r="W487" s="10">
        <f t="shared" ca="1" si="132"/>
        <v>-0.81551459451961961</v>
      </c>
      <c r="X487" s="10">
        <f t="shared" ca="1" si="133"/>
        <v>-2.9792296112131496</v>
      </c>
      <c r="Y487" s="10">
        <f t="shared" ca="1" si="134"/>
        <v>3.3935019155249577</v>
      </c>
      <c r="Z487" s="10">
        <f t="shared" ca="1" si="135"/>
        <v>-52.819272582316138</v>
      </c>
      <c r="AA487" s="10">
        <f t="shared" ca="1" si="136"/>
        <v>-0.93490613428821945</v>
      </c>
    </row>
    <row r="488" spans="1:27">
      <c r="A488" s="6">
        <f ca="1">LN((RAND()^(-Results!$E$4))-1)</f>
        <v>5.4776935949725942</v>
      </c>
      <c r="B488" s="6">
        <f ca="1">LN((RAND()^(-Results!$E$4))-1)</f>
        <v>1.1759556143293775</v>
      </c>
      <c r="C488" s="6">
        <f ca="1">LN((RAND()^(-Results!$E$4))-1)</f>
        <v>2.2265727871025796</v>
      </c>
      <c r="D488" s="6">
        <f ca="1">LN((RAND()^(-Results!$E$4))-1)</f>
        <v>11.791134822473351</v>
      </c>
      <c r="E488" s="6">
        <f ca="1">LN((RAND()^(-Results!$E$4))-1)</f>
        <v>1.8147735748401781</v>
      </c>
      <c r="F488" s="6">
        <f ca="1">LN((RAND()^(-Results!$E$4))-1)</f>
        <v>3.4947482935084748</v>
      </c>
      <c r="G488" s="6">
        <f ca="1">LN((RAND()^(-Results!$E$4))-1)</f>
        <v>4.0850133242352111</v>
      </c>
      <c r="H488" s="6">
        <f t="shared" ca="1" si="112"/>
        <v>1.6294723610286126</v>
      </c>
      <c r="I488" s="10">
        <f ca="1">SUMPRODUCT(J488:O488,Results!B$12:G$12)+Results!$E$5*H488</f>
        <v>-21.618527587740143</v>
      </c>
      <c r="J488" s="10">
        <f ca="1">SUMPRODUCT($A488:$F488,Results!$B$15:$G$15)</f>
        <v>-4.9425272677582965</v>
      </c>
      <c r="K488" s="10">
        <f ca="1">SUMPRODUCT($A488:$F488,Results!$B$16:$G$16)</f>
        <v>23.424501935772621</v>
      </c>
      <c r="L488" s="10">
        <f ca="1">SUMPRODUCT($A488:$F488,Results!$B$17:$G$17)</f>
        <v>11.215714670244603</v>
      </c>
      <c r="M488" s="10">
        <f ca="1">SUMPRODUCT($A488:$F488,Results!$B$18:$G$18)</f>
        <v>-18.228383422200874</v>
      </c>
      <c r="N488" s="10">
        <f ca="1">SUMPRODUCT($A488:$F488,Results!$B$19:$G$19)</f>
        <v>17.117505830700942</v>
      </c>
      <c r="O488" s="10">
        <f ca="1">SUMPRODUCT($A488:$F488,Results!$B$20:$G$20)</f>
        <v>46.580134125428437</v>
      </c>
      <c r="P488" s="10" cm="1">
        <f t="array" aca="1" ref="P488" ca="1">SUMPRODUCT(J488:O488,TRANSPOSE(BL$20:BL$25))+$AD$20-$BL$27</f>
        <v>-35.38453774916907</v>
      </c>
      <c r="Q488" s="10" cm="1">
        <f t="array" aca="1" ref="Q488" ca="1">SUMPRODUCT(J488:O488,TRANSPOSE(ES$20:ES$25))+$AD$20-$ES$27</f>
        <v>-33.96447334190178</v>
      </c>
      <c r="R488" s="10">
        <f ca="1">I488-Results!$E$5*H488</f>
        <v>-31.395361753911818</v>
      </c>
      <c r="S488" s="10" cm="1">
        <f t="array" aca="1" ref="S488" ca="1">SUMPRODUCT(J488:O488,TRANSPOSE(AR$28:AR$33))+$AD$20-$AC$26</f>
        <v>-41.857457293249468</v>
      </c>
      <c r="T488" s="10">
        <f ca="1">SUMPRODUCT(J488:O488,Results!K$9:P$9)</f>
        <v>-33.908767581616601</v>
      </c>
      <c r="U488" s="10">
        <f ca="1">SUMPRODUCT(J488:O488,Results!K$9:P$9)+$AD$20-$AC$31</f>
        <v>-33.80575117673078</v>
      </c>
      <c r="V488" s="10">
        <f t="shared" ca="1" si="131"/>
        <v>13.766010161428927</v>
      </c>
      <c r="W488" s="10">
        <f t="shared" ca="1" si="132"/>
        <v>12.345945754161637</v>
      </c>
      <c r="X488" s="10">
        <f t="shared" ca="1" si="133"/>
        <v>9.7768341661716747</v>
      </c>
      <c r="Y488" s="10">
        <f t="shared" ca="1" si="134"/>
        <v>20.238929705509324</v>
      </c>
      <c r="Z488" s="10">
        <f t="shared" ca="1" si="135"/>
        <v>-32.690999182029216</v>
      </c>
      <c r="AA488" s="10">
        <f t="shared" ca="1" si="136"/>
        <v>12.187223588990637</v>
      </c>
    </row>
    <row r="489" spans="1:27">
      <c r="A489" s="6">
        <f ca="1">LN((RAND()^(-Results!$E$4))-1)</f>
        <v>0.13927167132151513</v>
      </c>
      <c r="B489" s="6">
        <f ca="1">LN((RAND()^(-Results!$E$4))-1)</f>
        <v>1.7104619041547084</v>
      </c>
      <c r="C489" s="6">
        <f ca="1">LN((RAND()^(-Results!$E$4))-1)</f>
        <v>-9.8330690043217081E-2</v>
      </c>
      <c r="D489" s="6">
        <f ca="1">LN((RAND()^(-Results!$E$4))-1)</f>
        <v>5.7203715817541889</v>
      </c>
      <c r="E489" s="6">
        <f ca="1">LN((RAND()^(-Results!$E$4))-1)</f>
        <v>1.7761827975661384</v>
      </c>
      <c r="F489" s="6">
        <f ca="1">LN((RAND()^(-Results!$E$4))-1)</f>
        <v>3.2325627146997187</v>
      </c>
      <c r="G489" s="6">
        <f ca="1">LN((RAND()^(-Results!$E$4))-1)</f>
        <v>1.3666875058445862</v>
      </c>
      <c r="H489" s="6">
        <f t="shared" ca="1" si="112"/>
        <v>-1.0888534573620123</v>
      </c>
      <c r="I489" s="10">
        <f ca="1">SUMPRODUCT(J489:O489,Results!B$12:G$12)+Results!$E$5*H489</f>
        <v>-33.511776611214984</v>
      </c>
      <c r="J489" s="10">
        <f ca="1">SUMPRODUCT($A489:$F489,Results!$B$15:$G$15)</f>
        <v>-7.7627069169935963</v>
      </c>
      <c r="K489" s="10">
        <f ca="1">SUMPRODUCT($A489:$F489,Results!$B$16:$G$16)</f>
        <v>9.6322096346481665</v>
      </c>
      <c r="L489" s="10">
        <f ca="1">SUMPRODUCT($A489:$F489,Results!$B$17:$G$17)</f>
        <v>1.5521761071866882</v>
      </c>
      <c r="M489" s="10">
        <f ca="1">SUMPRODUCT($A489:$F489,Results!$B$18:$G$18)</f>
        <v>-7.209921961470001</v>
      </c>
      <c r="N489" s="10">
        <f ca="1">SUMPRODUCT($A489:$F489,Results!$B$19:$G$19)</f>
        <v>3.6157132327835928</v>
      </c>
      <c r="O489" s="10">
        <f ca="1">SUMPRODUCT($A489:$F489,Results!$B$20:$G$20)</f>
        <v>21.707722438553382</v>
      </c>
      <c r="P489" s="10" cm="1">
        <f t="array" aca="1" ref="P489" ca="1">SUMPRODUCT(J489:O489,TRANSPOSE(BL$20:BL$25))+$AD$20-$BL$27</f>
        <v>-26.533187802592423</v>
      </c>
      <c r="Q489" s="10" cm="1">
        <f t="array" aca="1" ref="Q489" ca="1">SUMPRODUCT(J489:O489,TRANSPOSE(ES$20:ES$25))+$AD$20-$ES$27</f>
        <v>-28.117372520956259</v>
      </c>
      <c r="R489" s="10">
        <f ca="1">I489-Results!$E$5*H489</f>
        <v>-26.97865586704291</v>
      </c>
      <c r="S489" s="10" cm="1">
        <f t="array" aca="1" ref="S489" ca="1">SUMPRODUCT(J489:O489,TRANSPOSE(AR$28:AR$33))+$AD$20-$AC$26</f>
        <v>-23.338212663111356</v>
      </c>
      <c r="T489" s="10">
        <f ca="1">SUMPRODUCT(J489:O489,Results!K$9:P$9)</f>
        <v>-28.413133926368559</v>
      </c>
      <c r="U489" s="10">
        <f ca="1">SUMPRODUCT(J489:O489,Results!K$9:P$9)+$AD$20-$AC$31</f>
        <v>-28.310117521482738</v>
      </c>
      <c r="V489" s="10">
        <f t="shared" ca="1" si="131"/>
        <v>-6.9785888086225611</v>
      </c>
      <c r="W489" s="10">
        <f t="shared" ca="1" si="132"/>
        <v>-5.3944040902587247</v>
      </c>
      <c r="X489" s="10">
        <f t="shared" ca="1" si="133"/>
        <v>-6.5331207441720736</v>
      </c>
      <c r="Y489" s="10">
        <f t="shared" ca="1" si="134"/>
        <v>-10.173563948103627</v>
      </c>
      <c r="Z489" s="10">
        <f t="shared" ca="1" si="135"/>
        <v>-44.584248205504053</v>
      </c>
      <c r="AA489" s="10">
        <f t="shared" ca="1" si="136"/>
        <v>-5.2016590897322459</v>
      </c>
    </row>
    <row r="490" spans="1:27">
      <c r="A490" s="6">
        <f ca="1">LN((RAND()^(-Results!$E$4))-1)</f>
        <v>1.0549265263398766</v>
      </c>
      <c r="B490" s="6">
        <f ca="1">LN((RAND()^(-Results!$E$4))-1)</f>
        <v>0.84713072774569087</v>
      </c>
      <c r="C490" s="6">
        <f ca="1">LN((RAND()^(-Results!$E$4))-1)</f>
        <v>6.3952918046092337</v>
      </c>
      <c r="D490" s="6">
        <f ca="1">LN((RAND()^(-Results!$E$4))-1)</f>
        <v>1.3512897478293655</v>
      </c>
      <c r="E490" s="6">
        <f ca="1">LN((RAND()^(-Results!$E$4))-1)</f>
        <v>3.3412730641636257</v>
      </c>
      <c r="F490" s="6">
        <f ca="1">LN((RAND()^(-Results!$E$4))-1)</f>
        <v>2.5993745326441382</v>
      </c>
      <c r="G490" s="6">
        <f ca="1">LN((RAND()^(-Results!$E$4))-1)</f>
        <v>0.28974211251824877</v>
      </c>
      <c r="H490" s="6">
        <f t="shared" ca="1" si="112"/>
        <v>-2.1657988506883497</v>
      </c>
      <c r="I490" s="10">
        <f ca="1">SUMPRODUCT(J490:O490,Results!B$12:G$12)+Results!$E$5*H490</f>
        <v>-9.9435946404725044</v>
      </c>
      <c r="J490" s="10">
        <f ca="1">SUMPRODUCT($A490:$F490,Results!$B$15:$G$15)</f>
        <v>14.48809165849762</v>
      </c>
      <c r="K490" s="10">
        <f ca="1">SUMPRODUCT($A490:$F490,Results!$B$16:$G$16)</f>
        <v>24.987772929681476</v>
      </c>
      <c r="L490" s="10">
        <f ca="1">SUMPRODUCT($A490:$F490,Results!$B$17:$G$17)</f>
        <v>0.47818801700842828</v>
      </c>
      <c r="M490" s="10">
        <f ca="1">SUMPRODUCT($A490:$F490,Results!$B$18:$G$18)</f>
        <v>3.5599473373078179</v>
      </c>
      <c r="N490" s="10">
        <f ca="1">SUMPRODUCT($A490:$F490,Results!$B$19:$G$19)</f>
        <v>6.212475760004204</v>
      </c>
      <c r="O490" s="10">
        <f ca="1">SUMPRODUCT($A490:$F490,Results!$B$20:$G$20)</f>
        <v>8.5611336173096628</v>
      </c>
      <c r="P490" s="10" cm="1">
        <f t="array" aca="1" ref="P490" ca="1">SUMPRODUCT(J490:O490,TRANSPOSE(BL$20:BL$25))+$AD$20-$BL$27</f>
        <v>3.8105382265864698</v>
      </c>
      <c r="Q490" s="10" cm="1">
        <f t="array" aca="1" ref="Q490" ca="1">SUMPRODUCT(J490:O490,TRANSPOSE(ES$20:ES$25))+$AD$20-$ES$27</f>
        <v>3.5470835412841133</v>
      </c>
      <c r="R490" s="10">
        <f ca="1">I490-Results!$E$5*H490</f>
        <v>3.0511984636575935</v>
      </c>
      <c r="S490" s="10" cm="1">
        <f t="array" aca="1" ref="S490" ca="1">SUMPRODUCT(J490:O490,TRANSPOSE(AR$28:AR$33))+$AD$20-$AC$26</f>
        <v>7.8628772636121571</v>
      </c>
      <c r="T490" s="10">
        <f ca="1">SUMPRODUCT(J490:O490,Results!K$9:P$9)</f>
        <v>3.4075951102880513</v>
      </c>
      <c r="U490" s="10">
        <f ca="1">SUMPRODUCT(J490:O490,Results!K$9:P$9)+$AD$20-$AC$31</f>
        <v>3.5106115151738706</v>
      </c>
      <c r="V490" s="10">
        <f t="shared" ca="1" si="131"/>
        <v>-13.754132867058974</v>
      </c>
      <c r="W490" s="10">
        <f t="shared" ca="1" si="132"/>
        <v>-13.490678181756618</v>
      </c>
      <c r="X490" s="10">
        <f t="shared" ca="1" si="133"/>
        <v>-12.994793104130098</v>
      </c>
      <c r="Y490" s="10">
        <f t="shared" ca="1" si="134"/>
        <v>-17.80647190408466</v>
      </c>
      <c r="Z490" s="10">
        <f t="shared" ca="1" si="135"/>
        <v>-21.016066234761574</v>
      </c>
      <c r="AA490" s="10">
        <f t="shared" ca="1" si="136"/>
        <v>-13.454206155646375</v>
      </c>
    </row>
    <row r="491" spans="1:27">
      <c r="A491" s="6">
        <f ca="1">LN((RAND()^(-Results!$E$4))-1)</f>
        <v>4.0838072059608397</v>
      </c>
      <c r="B491" s="6">
        <f ca="1">LN((RAND()^(-Results!$E$4))-1)</f>
        <v>7.8429837503178819</v>
      </c>
      <c r="C491" s="6">
        <f ca="1">LN((RAND()^(-Results!$E$4))-1)</f>
        <v>2.3019406951518362</v>
      </c>
      <c r="D491" s="6">
        <f ca="1">LN((RAND()^(-Results!$E$4))-1)</f>
        <v>0.51449909890142675</v>
      </c>
      <c r="E491" s="6">
        <f ca="1">LN((RAND()^(-Results!$E$4))-1)</f>
        <v>-0.85481233880958052</v>
      </c>
      <c r="F491" s="6">
        <f ca="1">LN((RAND()^(-Results!$E$4))-1)</f>
        <v>0.28276930239589226</v>
      </c>
      <c r="G491" s="6">
        <f ca="1">LN((RAND()^(-Results!$E$4))-1)</f>
        <v>4.1212947392468413</v>
      </c>
      <c r="H491" s="6">
        <f t="shared" ca="1" si="112"/>
        <v>1.6657537760402428</v>
      </c>
      <c r="I491" s="10">
        <f ca="1">SUMPRODUCT(J491:O491,Results!B$12:G$12)+Results!$E$5*H491</f>
        <v>83.308271313785738</v>
      </c>
      <c r="J491" s="10">
        <f ca="1">SUMPRODUCT($A491:$F491,Results!$B$15:$G$15)</f>
        <v>35.459624805416027</v>
      </c>
      <c r="K491" s="10">
        <f ca="1">SUMPRODUCT($A491:$F491,Results!$B$16:$G$16)</f>
        <v>7.4402099724977528</v>
      </c>
      <c r="L491" s="10">
        <f ca="1">SUMPRODUCT($A491:$F491,Results!$B$17:$G$17)</f>
        <v>20.669538147477269</v>
      </c>
      <c r="M491" s="10">
        <f ca="1">SUMPRODUCT($A491:$F491,Results!$B$18:$G$18)</f>
        <v>7.6994421454700426</v>
      </c>
      <c r="N491" s="10">
        <f ca="1">SUMPRODUCT($A491:$F491,Results!$B$19:$G$19)</f>
        <v>-33.194844715882986</v>
      </c>
      <c r="O491" s="10">
        <f ca="1">SUMPRODUCT($A491:$F491,Results!$B$20:$G$20)</f>
        <v>-6.9519619421927494</v>
      </c>
      <c r="P491" s="10" cm="1">
        <f t="array" aca="1" ref="P491" ca="1">SUMPRODUCT(J491:O491,TRANSPOSE(BL$20:BL$25))+$AD$20-$BL$27</f>
        <v>72.918064996401597</v>
      </c>
      <c r="Q491" s="10" cm="1">
        <f t="array" aca="1" ref="Q491" ca="1">SUMPRODUCT(J491:O491,TRANSPOSE(ES$20:ES$25))+$AD$20-$ES$27</f>
        <v>74.319957834685212</v>
      </c>
      <c r="R491" s="10">
        <f ca="1">I491-Results!$E$5*H491</f>
        <v>73.313748657544281</v>
      </c>
      <c r="S491" s="10" cm="1">
        <f t="array" aca="1" ref="S491" ca="1">SUMPRODUCT(J491:O491,TRANSPOSE(AR$28:AR$33))+$AD$20-$AC$26</f>
        <v>71.221989975583043</v>
      </c>
      <c r="T491" s="10">
        <f ca="1">SUMPRODUCT(J491:O491,Results!K$9:P$9)</f>
        <v>74.616972848495536</v>
      </c>
      <c r="U491" s="10">
        <f ca="1">SUMPRODUCT(J491:O491,Results!K$9:P$9)+$AD$20-$AC$31</f>
        <v>74.719989253381357</v>
      </c>
      <c r="V491" s="10">
        <f t="shared" ca="1" si="131"/>
        <v>10.390206317384141</v>
      </c>
      <c r="W491" s="10">
        <f t="shared" ca="1" si="132"/>
        <v>8.9883134791005261</v>
      </c>
      <c r="X491" s="10">
        <f t="shared" ca="1" si="133"/>
        <v>9.9945226562414575</v>
      </c>
      <c r="Y491" s="10">
        <f t="shared" ca="1" si="134"/>
        <v>12.086281338202696</v>
      </c>
      <c r="Z491" s="10">
        <f t="shared" ca="1" si="135"/>
        <v>72.235799719496669</v>
      </c>
      <c r="AA491" s="10">
        <f t="shared" ca="1" si="136"/>
        <v>8.5882820604043815</v>
      </c>
    </row>
    <row r="492" spans="1:27">
      <c r="A492" s="6">
        <f ca="1">LN((RAND()^(-Results!$E$4))-1)</f>
        <v>2.9967641289829858</v>
      </c>
      <c r="B492" s="6">
        <f ca="1">LN((RAND()^(-Results!$E$4))-1)</f>
        <v>0.34687055103396519</v>
      </c>
      <c r="C492" s="6">
        <f ca="1">LN((RAND()^(-Results!$E$4))-1)</f>
        <v>3.93795556819701</v>
      </c>
      <c r="D492" s="6">
        <f ca="1">LN((RAND()^(-Results!$E$4))-1)</f>
        <v>1.9562997303366616</v>
      </c>
      <c r="E492" s="6">
        <f ca="1">LN((RAND()^(-Results!$E$4))-1)</f>
        <v>2.6102275366186074</v>
      </c>
      <c r="F492" s="6">
        <f ca="1">LN((RAND()^(-Results!$E$4))-1)</f>
        <v>15.688566823088722</v>
      </c>
      <c r="G492" s="6">
        <f ca="1">LN((RAND()^(-Results!$E$4))-1)</f>
        <v>-0.592315900250031</v>
      </c>
      <c r="H492" s="6">
        <f t="shared" ca="1" si="112"/>
        <v>-3.0478568634566297</v>
      </c>
      <c r="I492" s="10">
        <f ca="1">SUMPRODUCT(J492:O492,Results!B$12:G$12)+Results!$E$5*H492</f>
        <v>-52.794155176395179</v>
      </c>
      <c r="J492" s="10">
        <f ca="1">SUMPRODUCT($A492:$F492,Results!$B$15:$G$15)</f>
        <v>11.063601425983393</v>
      </c>
      <c r="K492" s="10">
        <f ca="1">SUMPRODUCT($A492:$F492,Results!$B$16:$G$16)</f>
        <v>95.874770867917661</v>
      </c>
      <c r="L492" s="10">
        <f ca="1">SUMPRODUCT($A492:$F492,Results!$B$17:$G$17)</f>
        <v>-13.80325639353318</v>
      </c>
      <c r="M492" s="10">
        <f ca="1">SUMPRODUCT($A492:$F492,Results!$B$18:$G$18)</f>
        <v>-1.4711814268036998</v>
      </c>
      <c r="N492" s="10">
        <f ca="1">SUMPRODUCT($A492:$F492,Results!$B$19:$G$19)</f>
        <v>20.077775326015679</v>
      </c>
      <c r="O492" s="10">
        <f ca="1">SUMPRODUCT($A492:$F492,Results!$B$20:$G$20)</f>
        <v>16.270467288959516</v>
      </c>
      <c r="P492" s="10" cm="1">
        <f t="array" aca="1" ref="P492" ca="1">SUMPRODUCT(J492:O492,TRANSPOSE(BL$20:BL$25))+$AD$20-$BL$27</f>
        <v>-32.65762009030297</v>
      </c>
      <c r="Q492" s="10" cm="1">
        <f t="array" aca="1" ref="Q492" ca="1">SUMPRODUCT(J492:O492,TRANSPOSE(ES$20:ES$25))+$AD$20-$ES$27</f>
        <v>-37.111560155649443</v>
      </c>
      <c r="R492" s="10">
        <f ca="1">I492-Results!$E$5*H492</f>
        <v>-34.507013995655399</v>
      </c>
      <c r="S492" s="10" cm="1">
        <f t="array" aca="1" ref="S492" ca="1">SUMPRODUCT(J492:O492,TRANSPOSE(AR$28:AR$33))+$AD$20-$AC$26</f>
        <v>-23.907129750460939</v>
      </c>
      <c r="T492" s="10">
        <f ca="1">SUMPRODUCT(J492:O492,Results!K$9:P$9)</f>
        <v>-36.647752727465416</v>
      </c>
      <c r="U492" s="10">
        <f ca="1">SUMPRODUCT(J492:O492,Results!K$9:P$9)+$AD$20-$AC$31</f>
        <v>-36.544736322579595</v>
      </c>
      <c r="V492" s="10">
        <f t="shared" ref="V492:V555" ca="1" si="137">I492-P492</f>
        <v>-20.136535086092209</v>
      </c>
      <c r="W492" s="10">
        <f t="shared" ca="1" si="132"/>
        <v>-15.682595020745737</v>
      </c>
      <c r="X492" s="10">
        <f t="shared" ca="1" si="133"/>
        <v>-18.287141180739781</v>
      </c>
      <c r="Y492" s="10">
        <f t="shared" ca="1" si="134"/>
        <v>-28.88702542593424</v>
      </c>
      <c r="Z492" s="10">
        <f t="shared" ca="1" si="135"/>
        <v>-63.866626770684249</v>
      </c>
      <c r="AA492" s="10">
        <f t="shared" ca="1" si="136"/>
        <v>-16.249418853815584</v>
      </c>
    </row>
    <row r="493" spans="1:27">
      <c r="A493" s="6">
        <f ca="1">LN((RAND()^(-Results!$E$4))-1)</f>
        <v>5.476969407415166</v>
      </c>
      <c r="B493" s="6">
        <f ca="1">LN((RAND()^(-Results!$E$4))-1)</f>
        <v>3.7290623225647139</v>
      </c>
      <c r="C493" s="6">
        <f ca="1">LN((RAND()^(-Results!$E$4))-1)</f>
        <v>-0.69922744321920316</v>
      </c>
      <c r="D493" s="6">
        <f ca="1">LN((RAND()^(-Results!$E$4))-1)</f>
        <v>2.750245491969078</v>
      </c>
      <c r="E493" s="6">
        <f ca="1">LN((RAND()^(-Results!$E$4))-1)</f>
        <v>1.5788938611798302</v>
      </c>
      <c r="F493" s="6">
        <f ca="1">LN((RAND()^(-Results!$E$4))-1)</f>
        <v>-1.9687742642390548E-2</v>
      </c>
      <c r="G493" s="6">
        <f ca="1">LN((RAND()^(-Results!$E$4))-1)</f>
        <v>-0.73260497911654421</v>
      </c>
      <c r="H493" s="6">
        <f t="shared" ca="1" si="112"/>
        <v>-3.1881459423231426</v>
      </c>
      <c r="I493" s="10">
        <f ca="1">SUMPRODUCT(J493:O493,Results!B$12:G$12)+Results!$E$5*H493</f>
        <v>14.959211009223075</v>
      </c>
      <c r="J493" s="10">
        <f ca="1">SUMPRODUCT($A493:$F493,Results!$B$15:$G$15)</f>
        <v>12.522807831360463</v>
      </c>
      <c r="K493" s="10">
        <f ca="1">SUMPRODUCT($A493:$F493,Results!$B$16:$G$16)</f>
        <v>13.944686588549494</v>
      </c>
      <c r="L493" s="10">
        <f ca="1">SUMPRODUCT($A493:$F493,Results!$B$17:$G$17)</f>
        <v>14.439598529315568</v>
      </c>
      <c r="M493" s="10">
        <f ca="1">SUMPRODUCT($A493:$F493,Results!$B$18:$G$18)</f>
        <v>-1.7890735912693596</v>
      </c>
      <c r="N493" s="10">
        <f ca="1">SUMPRODUCT($A493:$F493,Results!$B$19:$G$19)</f>
        <v>-4.2767811142016363</v>
      </c>
      <c r="O493" s="10">
        <f ca="1">SUMPRODUCT($A493:$F493,Results!$B$20:$G$20)</f>
        <v>0.64755520782126152</v>
      </c>
      <c r="P493" s="10" cm="1">
        <f t="array" aca="1" ref="P493" ca="1">SUMPRODUCT(J493:O493,TRANSPOSE(BL$20:BL$25))+$AD$20-$BL$27</f>
        <v>31.819436151116378</v>
      </c>
      <c r="Q493" s="10" cm="1">
        <f t="array" aca="1" ref="Q493" ca="1">SUMPRODUCT(J493:O493,TRANSPOSE(ES$20:ES$25))+$AD$20-$ES$27</f>
        <v>34.008830316831336</v>
      </c>
      <c r="R493" s="10">
        <f ca="1">I493-Results!$E$5*H493</f>
        <v>34.088086663161931</v>
      </c>
      <c r="S493" s="10" cm="1">
        <f t="array" aca="1" ref="S493" ca="1">SUMPRODUCT(J493:O493,TRANSPOSE(AR$28:AR$33))+$AD$20-$AC$26</f>
        <v>22.747259119529986</v>
      </c>
      <c r="T493" s="10">
        <f ca="1">SUMPRODUCT(J493:O493,Results!K$9:P$9)</f>
        <v>34.096939340381681</v>
      </c>
      <c r="U493" s="10">
        <f ca="1">SUMPRODUCT(J493:O493,Results!K$9:P$9)+$AD$20-$AC$31</f>
        <v>34.199955745267502</v>
      </c>
      <c r="V493" s="10">
        <f t="shared" ca="1" si="137"/>
        <v>-16.860225141893302</v>
      </c>
      <c r="W493" s="10">
        <f t="shared" ca="1" si="132"/>
        <v>-19.04961930760826</v>
      </c>
      <c r="X493" s="10">
        <f t="shared" ca="1" si="133"/>
        <v>-19.128875653938856</v>
      </c>
      <c r="Y493" s="10">
        <f t="shared" ca="1" si="134"/>
        <v>-7.7880481103069101</v>
      </c>
      <c r="Z493" s="10">
        <f t="shared" ca="1" si="135"/>
        <v>3.8867394149340058</v>
      </c>
      <c r="AA493" s="10">
        <f t="shared" ca="1" si="136"/>
        <v>-19.240744736044427</v>
      </c>
    </row>
    <row r="494" spans="1:27">
      <c r="A494" s="6">
        <f ca="1">LN((RAND()^(-Results!$E$4))-1)</f>
        <v>1.2845844823488377</v>
      </c>
      <c r="B494" s="6">
        <f ca="1">LN((RAND()^(-Results!$E$4))-1)</f>
        <v>-0.85010809320685066</v>
      </c>
      <c r="C494" s="6">
        <f ca="1">LN((RAND()^(-Results!$E$4))-1)</f>
        <v>1.1271094506391026</v>
      </c>
      <c r="D494" s="6">
        <f ca="1">LN((RAND()^(-Results!$E$4))-1)</f>
        <v>8.4756818000575471</v>
      </c>
      <c r="E494" s="6">
        <f ca="1">LN((RAND()^(-Results!$E$4))-1)</f>
        <v>0.83711020300421268</v>
      </c>
      <c r="F494" s="6">
        <f ca="1">LN((RAND()^(-Results!$E$4))-1)</f>
        <v>-0.30422927062439753</v>
      </c>
      <c r="G494" s="6">
        <f ca="1">LN((RAND()^(-Results!$E$4))-1)</f>
        <v>-0.42886639761024525</v>
      </c>
      <c r="H494" s="6">
        <f t="shared" ca="1" si="112"/>
        <v>-2.8844073608168439</v>
      </c>
      <c r="I494" s="10">
        <f ca="1">SUMPRODUCT(J494:O494,Results!B$12:G$12)+Results!$E$5*H494</f>
        <v>-55.746943648006649</v>
      </c>
      <c r="J494" s="10">
        <f ca="1">SUMPRODUCT($A494:$F494,Results!$B$15:$G$15)</f>
        <v>-14.329376875614935</v>
      </c>
      <c r="K494" s="10">
        <f ca="1">SUMPRODUCT($A494:$F494,Results!$B$16:$G$16)</f>
        <v>-6.7053961844117786</v>
      </c>
      <c r="L494" s="10">
        <f ca="1">SUMPRODUCT($A494:$F494,Results!$B$17:$G$17)</f>
        <v>5.0655602593028819</v>
      </c>
      <c r="M494" s="10">
        <f ca="1">SUMPRODUCT($A494:$F494,Results!$B$18:$G$18)</f>
        <v>-14.477069447018994</v>
      </c>
      <c r="N494" s="10">
        <f ca="1">SUMPRODUCT($A494:$F494,Results!$B$19:$G$19)</f>
        <v>13.848464574002511</v>
      </c>
      <c r="O494" s="10">
        <f ca="1">SUMPRODUCT($A494:$F494,Results!$B$20:$G$20)</f>
        <v>35.789941188606477</v>
      </c>
      <c r="P494" s="10" cm="1">
        <f t="array" aca="1" ref="P494" ca="1">SUMPRODUCT(J494:O494,TRANSPOSE(BL$20:BL$25))+$AD$20-$BL$27</f>
        <v>-41.166624489078266</v>
      </c>
      <c r="Q494" s="10" cm="1">
        <f t="array" aca="1" ref="Q494" ca="1">SUMPRODUCT(J494:O494,TRANSPOSE(ES$20:ES$25))+$AD$20-$ES$27</f>
        <v>-40.112517750526379</v>
      </c>
      <c r="R494" s="10">
        <f ca="1">I494-Results!$E$5*H494</f>
        <v>-38.440499483105583</v>
      </c>
      <c r="S494" s="10" cm="1">
        <f t="array" aca="1" ref="S494" ca="1">SUMPRODUCT(J494:O494,TRANSPOSE(AR$28:AR$33))+$AD$20-$AC$26</f>
        <v>-43.54362262326147</v>
      </c>
      <c r="T494" s="10">
        <f ca="1">SUMPRODUCT(J494:O494,Results!K$9:P$9)</f>
        <v>-40.183342341398486</v>
      </c>
      <c r="U494" s="10">
        <f ca="1">SUMPRODUCT(J494:O494,Results!K$9:P$9)+$AD$20-$AC$31</f>
        <v>-40.080325936512665</v>
      </c>
      <c r="V494" s="10">
        <f t="shared" ca="1" si="137"/>
        <v>-14.580319158928383</v>
      </c>
      <c r="W494" s="10">
        <f t="shared" ca="1" si="132"/>
        <v>-15.63442589748027</v>
      </c>
      <c r="X494" s="10">
        <f t="shared" ca="1" si="133"/>
        <v>-17.306444164901066</v>
      </c>
      <c r="Y494" s="10">
        <f t="shared" ca="1" si="134"/>
        <v>-12.203321024745179</v>
      </c>
      <c r="Z494" s="10">
        <f t="shared" ca="1" si="135"/>
        <v>-66.819415242295719</v>
      </c>
      <c r="AA494" s="10">
        <f t="shared" ca="1" si="136"/>
        <v>-15.666617711493984</v>
      </c>
    </row>
    <row r="495" spans="1:27">
      <c r="A495" s="6">
        <f ca="1">LN((RAND()^(-Results!$E$4))-1)</f>
        <v>5.5664758871276092</v>
      </c>
      <c r="B495" s="6">
        <f ca="1">LN((RAND()^(-Results!$E$4))-1)</f>
        <v>2.1368500674734316</v>
      </c>
      <c r="C495" s="6">
        <f ca="1">LN((RAND()^(-Results!$E$4))-1)</f>
        <v>6.2376661722896518</v>
      </c>
      <c r="D495" s="6">
        <f ca="1">LN((RAND()^(-Results!$E$4))-1)</f>
        <v>-1.3084078469040574</v>
      </c>
      <c r="E495" s="6">
        <f ca="1">LN((RAND()^(-Results!$E$4))-1)</f>
        <v>2.5686200764547382</v>
      </c>
      <c r="F495" s="6">
        <f ca="1">LN((RAND()^(-Results!$E$4))-1)</f>
        <v>-1.6928107767416189</v>
      </c>
      <c r="G495" s="6">
        <f ca="1">LN((RAND()^(-Results!$E$4))-1)</f>
        <v>0.16736302756029633</v>
      </c>
      <c r="H495" s="6">
        <f t="shared" ca="1" si="112"/>
        <v>-2.2881779356463023</v>
      </c>
      <c r="I495" s="10">
        <f ca="1">SUMPRODUCT(J495:O495,Results!B$12:G$12)+Results!$E$5*H495</f>
        <v>44.681923351884052</v>
      </c>
      <c r="J495" s="10">
        <f ca="1">SUMPRODUCT($A495:$F495,Results!$B$15:$G$15)</f>
        <v>32.115234569821979</v>
      </c>
      <c r="K495" s="10">
        <f ca="1">SUMPRODUCT($A495:$F495,Results!$B$16:$G$16)</f>
        <v>20.539278176117623</v>
      </c>
      <c r="L495" s="10">
        <f ca="1">SUMPRODUCT($A495:$F495,Results!$B$17:$G$17)</f>
        <v>12.834485117248745</v>
      </c>
      <c r="M495" s="10">
        <f ca="1">SUMPRODUCT($A495:$F495,Results!$B$18:$G$18)</f>
        <v>7.9790323427068399</v>
      </c>
      <c r="N495" s="10">
        <f ca="1">SUMPRODUCT($A495:$F495,Results!$B$19:$G$19)</f>
        <v>-1.3404965460705454</v>
      </c>
      <c r="O495" s="10">
        <f ca="1">SUMPRODUCT($A495:$F495,Results!$B$20:$G$20)</f>
        <v>-9.2589004622282669</v>
      </c>
      <c r="P495" s="10" cm="1">
        <f t="array" aca="1" ref="P495" ca="1">SUMPRODUCT(J495:O495,TRANSPOSE(BL$20:BL$25))+$AD$20-$BL$27</f>
        <v>56.214724791671003</v>
      </c>
      <c r="Q495" s="10" cm="1">
        <f t="array" aca="1" ref="Q495" ca="1">SUMPRODUCT(J495:O495,TRANSPOSE(ES$20:ES$25))+$AD$20-$ES$27</f>
        <v>59.938895239302482</v>
      </c>
      <c r="R495" s="10">
        <f ca="1">I495-Results!$E$5*H495</f>
        <v>58.410990965761869</v>
      </c>
      <c r="S495" s="10" cm="1">
        <f t="array" aca="1" ref="S495" ca="1">SUMPRODUCT(J495:O495,TRANSPOSE(AR$28:AR$33))+$AD$20-$AC$26</f>
        <v>48.815534699702077</v>
      </c>
      <c r="T495" s="10">
        <f ca="1">SUMPRODUCT(J495:O495,Results!K$9:P$9)</f>
        <v>60.213259782047423</v>
      </c>
      <c r="U495" s="10">
        <f ca="1">SUMPRODUCT(J495:O495,Results!K$9:P$9)+$AD$20-$AC$31</f>
        <v>60.316276186933237</v>
      </c>
      <c r="V495" s="10">
        <f t="shared" ca="1" si="137"/>
        <v>-11.532801439786951</v>
      </c>
      <c r="W495" s="10">
        <f t="shared" ca="1" si="132"/>
        <v>-15.25697188741843</v>
      </c>
      <c r="X495" s="10">
        <f t="shared" ca="1" si="133"/>
        <v>-13.729067613877817</v>
      </c>
      <c r="Y495" s="10">
        <f t="shared" ca="1" si="134"/>
        <v>-4.1336113478180252</v>
      </c>
      <c r="Z495" s="10">
        <f t="shared" ca="1" si="135"/>
        <v>33.609451757594982</v>
      </c>
      <c r="AA495" s="10">
        <f t="shared" ca="1" si="136"/>
        <v>-15.634352835049185</v>
      </c>
    </row>
    <row r="496" spans="1:27">
      <c r="A496" s="6">
        <f ca="1">LN((RAND()^(-Results!$E$4))-1)</f>
        <v>2.7374384355378898</v>
      </c>
      <c r="B496" s="6">
        <f ca="1">LN((RAND()^(-Results!$E$4))-1)</f>
        <v>2.4856120790591945</v>
      </c>
      <c r="C496" s="6">
        <f ca="1">LN((RAND()^(-Results!$E$4))-1)</f>
        <v>2.0218034668645632</v>
      </c>
      <c r="D496" s="6">
        <f ca="1">LN((RAND()^(-Results!$E$4))-1)</f>
        <v>-0.41938642410853821</v>
      </c>
      <c r="E496" s="6">
        <f ca="1">LN((RAND()^(-Results!$E$4))-1)</f>
        <v>3.6662163958038296</v>
      </c>
      <c r="F496" s="6">
        <f ca="1">LN((RAND()^(-Results!$E$4))-1)</f>
        <v>6.7029224671295884</v>
      </c>
      <c r="G496" s="6">
        <f ca="1">LN((RAND()^(-Results!$E$4))-1)</f>
        <v>1.9579881377984114</v>
      </c>
      <c r="H496" s="6">
        <f t="shared" ca="1" si="112"/>
        <v>-0.49755282540818713</v>
      </c>
      <c r="I496" s="10">
        <f ca="1">SUMPRODUCT(J496:O496,Results!B$12:G$12)+Results!$E$5*H496</f>
        <v>7.7538610327997741</v>
      </c>
      <c r="J496" s="10">
        <f ca="1">SUMPRODUCT($A496:$F496,Results!$B$15:$G$15)</f>
        <v>14.912391010182764</v>
      </c>
      <c r="K496" s="10">
        <f ca="1">SUMPRODUCT($A496:$F496,Results!$B$16:$G$16)</f>
        <v>50.53286861567058</v>
      </c>
      <c r="L496" s="10">
        <f ca="1">SUMPRODUCT($A496:$F496,Results!$B$17:$G$17)</f>
        <v>-1.7203961626558</v>
      </c>
      <c r="M496" s="10">
        <f ca="1">SUMPRODUCT($A496:$F496,Results!$B$18:$G$18)</f>
        <v>5.0380294155454397</v>
      </c>
      <c r="N496" s="10">
        <f ca="1">SUMPRODUCT($A496:$F496,Results!$B$19:$G$19)</f>
        <v>4.4620030845237011</v>
      </c>
      <c r="O496" s="10">
        <f ca="1">SUMPRODUCT($A496:$F496,Results!$B$20:$G$20)</f>
        <v>-4.5580921190734305</v>
      </c>
      <c r="P496" s="10" cm="1">
        <f t="array" aca="1" ref="P496" ca="1">SUMPRODUCT(J496:O496,TRANSPOSE(BL$20:BL$25))+$AD$20-$BL$27</f>
        <v>12.396726195922376</v>
      </c>
      <c r="Q496" s="10" cm="1">
        <f t="array" aca="1" ref="Q496" ca="1">SUMPRODUCT(J496:O496,TRANSPOSE(ES$20:ES$25))+$AD$20-$ES$27</f>
        <v>10.666871283441946</v>
      </c>
      <c r="R496" s="10">
        <f ca="1">I496-Results!$E$5*H496</f>
        <v>10.739177985248897</v>
      </c>
      <c r="S496" s="10" cm="1">
        <f t="array" aca="1" ref="S496" ca="1">SUMPRODUCT(J496:O496,TRANSPOSE(AR$28:AR$33))+$AD$20-$AC$26</f>
        <v>14.639050341744818</v>
      </c>
      <c r="T496" s="10">
        <f ca="1">SUMPRODUCT(J496:O496,Results!K$9:P$9)</f>
        <v>10.604402182459388</v>
      </c>
      <c r="U496" s="10">
        <f ca="1">SUMPRODUCT(J496:O496,Results!K$9:P$9)+$AD$20-$AC$31</f>
        <v>10.707418587345208</v>
      </c>
      <c r="V496" s="10">
        <f t="shared" ca="1" si="137"/>
        <v>-4.6428651631226021</v>
      </c>
      <c r="W496" s="10">
        <f t="shared" ca="1" si="132"/>
        <v>-2.9130102506421718</v>
      </c>
      <c r="X496" s="10">
        <f t="shared" ca="1" si="133"/>
        <v>-2.9853169524491232</v>
      </c>
      <c r="Y496" s="10">
        <f t="shared" ca="1" si="134"/>
        <v>-6.8851893089450442</v>
      </c>
      <c r="Z496" s="10">
        <f t="shared" ca="1" si="135"/>
        <v>-3.3186105614892956</v>
      </c>
      <c r="AA496" s="10">
        <f t="shared" ca="1" si="136"/>
        <v>-2.9535575545454336</v>
      </c>
    </row>
    <row r="497" spans="1:27">
      <c r="A497" s="6">
        <f ca="1">LN((RAND()^(-Results!$E$4))-1)</f>
        <v>0.8551341810274018</v>
      </c>
      <c r="B497" s="6">
        <f ca="1">LN((RAND()^(-Results!$E$4))-1)</f>
        <v>1.2534411978288005</v>
      </c>
      <c r="C497" s="6">
        <f ca="1">LN((RAND()^(-Results!$E$4))-1)</f>
        <v>-0.79371223423030834</v>
      </c>
      <c r="D497" s="6">
        <f ca="1">LN((RAND()^(-Results!$E$4))-1)</f>
        <v>0.60451938332596777</v>
      </c>
      <c r="E497" s="6">
        <f ca="1">LN((RAND()^(-Results!$E$4))-1)</f>
        <v>4.5447784147785741</v>
      </c>
      <c r="F497" s="6">
        <f ca="1">LN((RAND()^(-Results!$E$4))-1)</f>
        <v>4.31428456798126</v>
      </c>
      <c r="G497" s="6">
        <f ca="1">LN((RAND()^(-Results!$E$4))-1)</f>
        <v>-0.44015140451668161</v>
      </c>
      <c r="H497" s="6">
        <f t="shared" ca="1" si="112"/>
        <v>-2.8956923677232802</v>
      </c>
      <c r="I497" s="10">
        <f ca="1">SUMPRODUCT(J497:O497,Results!B$12:G$12)+Results!$E$5*H497</f>
        <v>-27.741773094278951</v>
      </c>
      <c r="J497" s="10">
        <f ca="1">SUMPRODUCT($A497:$F497,Results!$B$15:$G$15)</f>
        <v>-2.0971078694433944</v>
      </c>
      <c r="K497" s="10">
        <f ca="1">SUMPRODUCT($A497:$F497,Results!$B$16:$G$16)</f>
        <v>30.57791714923907</v>
      </c>
      <c r="L497" s="10">
        <f ca="1">SUMPRODUCT($A497:$F497,Results!$B$17:$G$17)</f>
        <v>-4.2019267907809201</v>
      </c>
      <c r="M497" s="10">
        <f ca="1">SUMPRODUCT($A497:$F497,Results!$B$18:$G$18)</f>
        <v>1.3984528971360144</v>
      </c>
      <c r="N497" s="10">
        <f ca="1">SUMPRODUCT($A497:$F497,Results!$B$19:$G$19)</f>
        <v>9.8951442887457368</v>
      </c>
      <c r="O497" s="10">
        <f ca="1">SUMPRODUCT($A497:$F497,Results!$B$20:$G$20)</f>
        <v>-2.6815655923844024</v>
      </c>
      <c r="P497" s="10" cm="1">
        <f t="array" aca="1" ref="P497" ca="1">SUMPRODUCT(J497:O497,TRANSPOSE(BL$20:BL$25))+$AD$20-$BL$27</f>
        <v>-8.3793858155608678</v>
      </c>
      <c r="Q497" s="10" cm="1">
        <f t="array" aca="1" ref="Q497" ca="1">SUMPRODUCT(J497:O497,TRANSPOSE(ES$20:ES$25))+$AD$20-$ES$27</f>
        <v>-10.407817536009278</v>
      </c>
      <c r="R497" s="10">
        <f ca="1">I497-Results!$E$5*H497</f>
        <v>-10.367618887939269</v>
      </c>
      <c r="S497" s="10" cm="1">
        <f t="array" aca="1" ref="S497" ca="1">SUMPRODUCT(J497:O497,TRANSPOSE(AR$28:AR$33))+$AD$20-$AC$26</f>
        <v>-6.6802972486636962</v>
      </c>
      <c r="T497" s="10">
        <f ca="1">SUMPRODUCT(J497:O497,Results!K$9:P$9)</f>
        <v>-10.880579271518361</v>
      </c>
      <c r="U497" s="10">
        <f ca="1">SUMPRODUCT(J497:O497,Results!K$9:P$9)+$AD$20-$AC$31</f>
        <v>-10.777562866632541</v>
      </c>
      <c r="V497" s="10">
        <f t="shared" ca="1" si="137"/>
        <v>-19.362387278718082</v>
      </c>
      <c r="W497" s="10">
        <f t="shared" ca="1" si="132"/>
        <v>-17.333955558269672</v>
      </c>
      <c r="X497" s="10">
        <f t="shared" ca="1" si="133"/>
        <v>-17.374154206339682</v>
      </c>
      <c r="Y497" s="10">
        <f t="shared" ca="1" si="134"/>
        <v>-21.061475845615256</v>
      </c>
      <c r="Z497" s="10">
        <f t="shared" ca="1" si="135"/>
        <v>-38.814244688568024</v>
      </c>
      <c r="AA497" s="10">
        <f t="shared" ca="1" si="136"/>
        <v>-16.964210227646412</v>
      </c>
    </row>
    <row r="498" spans="1:27">
      <c r="A498" s="6">
        <f ca="1">LN((RAND()^(-Results!$E$4))-1)</f>
        <v>-1.5384804545540409</v>
      </c>
      <c r="B498" s="6">
        <f ca="1">LN((RAND()^(-Results!$E$4))-1)</f>
        <v>3.3947745954423434</v>
      </c>
      <c r="C498" s="6">
        <f ca="1">LN((RAND()^(-Results!$E$4))-1)</f>
        <v>0.43784674353270092</v>
      </c>
      <c r="D498" s="6">
        <f ca="1">LN((RAND()^(-Results!$E$4))-1)</f>
        <v>-1.469314974888291</v>
      </c>
      <c r="E498" s="6">
        <f ca="1">LN((RAND()^(-Results!$E$4))-1)</f>
        <v>2.8765559007606978</v>
      </c>
      <c r="F498" s="6">
        <f ca="1">LN((RAND()^(-Results!$E$4))-1)</f>
        <v>4.4877882417815993</v>
      </c>
      <c r="G498" s="6">
        <f ca="1">LN((RAND()^(-Results!$E$4))-1)</f>
        <v>8.6048508216255861</v>
      </c>
      <c r="H498" s="6">
        <f t="shared" ca="1" si="112"/>
        <v>6.149309858418988</v>
      </c>
      <c r="I498" s="10">
        <f ca="1">SUMPRODUCT(J498:O498,Results!B$12:G$12)+Results!$E$5*H498</f>
        <v>43.434217521511258</v>
      </c>
      <c r="J498" s="10">
        <f ca="1">SUMPRODUCT($A498:$F498,Results!$B$15:$G$15)</f>
        <v>7.9405559707337723</v>
      </c>
      <c r="K498" s="10">
        <f ca="1">SUMPRODUCT($A498:$F498,Results!$B$16:$G$16)</f>
        <v>21.64451667774879</v>
      </c>
      <c r="L498" s="10">
        <f ca="1">SUMPRODUCT($A498:$F498,Results!$B$17:$G$17)</f>
        <v>-3.5335658614958136</v>
      </c>
      <c r="M498" s="10">
        <f ca="1">SUMPRODUCT($A498:$F498,Results!$B$18:$G$18)</f>
        <v>7.9903748870508249</v>
      </c>
      <c r="N498" s="10">
        <f ca="1">SUMPRODUCT($A498:$F498,Results!$B$19:$G$19)</f>
        <v>-8.7653292309900515</v>
      </c>
      <c r="O498" s="10">
        <f ca="1">SUMPRODUCT($A498:$F498,Results!$B$20:$G$20)</f>
        <v>-9.1850607877701869</v>
      </c>
      <c r="P498" s="10" cm="1">
        <f t="array" aca="1" ref="P498" ca="1">SUMPRODUCT(J498:O498,TRANSPOSE(BL$20:BL$25))+$AD$20-$BL$27</f>
        <v>10.531889647236163</v>
      </c>
      <c r="Q498" s="10" cm="1">
        <f t="array" aca="1" ref="Q498" ca="1">SUMPRODUCT(J498:O498,TRANSPOSE(ES$20:ES$25))+$AD$20-$ES$27</f>
        <v>7.2366222761262478</v>
      </c>
      <c r="R498" s="10">
        <f ca="1">I498-Results!$E$5*H498</f>
        <v>6.5383583709973294</v>
      </c>
      <c r="S498" s="10" cm="1">
        <f t="array" aca="1" ref="S498" ca="1">SUMPRODUCT(J498:O498,TRANSPOSE(AR$28:AR$33))+$AD$20-$AC$26</f>
        <v>19.334100268027683</v>
      </c>
      <c r="T498" s="10">
        <f ca="1">SUMPRODUCT(J498:O498,Results!K$9:P$9)</f>
        <v>6.8140154534495494</v>
      </c>
      <c r="U498" s="10">
        <f ca="1">SUMPRODUCT(J498:O498,Results!K$9:P$9)+$AD$20-$AC$31</f>
        <v>6.9170318583353687</v>
      </c>
      <c r="V498" s="10">
        <f t="shared" ca="1" si="137"/>
        <v>32.902327874275095</v>
      </c>
      <c r="W498" s="10">
        <f t="shared" ca="1" si="132"/>
        <v>36.19759524538501</v>
      </c>
      <c r="X498" s="10">
        <f t="shared" ca="1" si="133"/>
        <v>36.895859150513928</v>
      </c>
      <c r="Y498" s="10">
        <f t="shared" ca="1" si="134"/>
        <v>24.100117253483575</v>
      </c>
      <c r="Z498" s="10">
        <f t="shared" ca="1" si="135"/>
        <v>32.361745927222188</v>
      </c>
      <c r="AA498" s="10">
        <f t="shared" ca="1" si="136"/>
        <v>36.517185663175887</v>
      </c>
    </row>
    <row r="499" spans="1:27">
      <c r="A499" s="6">
        <f ca="1">LN((RAND()^(-Results!$E$4))-1)</f>
        <v>2.8206876129253038</v>
      </c>
      <c r="B499" s="6">
        <f ca="1">LN((RAND()^(-Results!$E$4))-1)</f>
        <v>4.5335009485510049</v>
      </c>
      <c r="C499" s="6">
        <f ca="1">LN((RAND()^(-Results!$E$4))-1)</f>
        <v>3.7447316374450557</v>
      </c>
      <c r="D499" s="6">
        <f ca="1">LN((RAND()^(-Results!$E$4))-1)</f>
        <v>1.428386924447963</v>
      </c>
      <c r="E499" s="6">
        <f ca="1">LN((RAND()^(-Results!$E$4))-1)</f>
        <v>10.396825859351026</v>
      </c>
      <c r="F499" s="6">
        <f ca="1">LN((RAND()^(-Results!$E$4))-1)</f>
        <v>4.4231865199225462</v>
      </c>
      <c r="G499" s="6">
        <f ca="1">LN((RAND()^(-Results!$E$4))-1)</f>
        <v>2.116160175452221</v>
      </c>
      <c r="H499" s="6">
        <f t="shared" ca="1" si="112"/>
        <v>-0.33938078775437752</v>
      </c>
      <c r="I499" s="10">
        <f ca="1">SUMPRODUCT(J499:O499,Results!B$12:G$12)+Results!$E$5*H499</f>
        <v>14.148451218260146</v>
      </c>
      <c r="J499" s="10">
        <f ca="1">SUMPRODUCT($A499:$F499,Results!$B$15:$G$15)</f>
        <v>14.86569165502698</v>
      </c>
      <c r="K499" s="10">
        <f ca="1">SUMPRODUCT($A499:$F499,Results!$B$16:$G$16)</f>
        <v>47.394727496691999</v>
      </c>
      <c r="L499" s="10">
        <f ca="1">SUMPRODUCT($A499:$F499,Results!$B$17:$G$17)</f>
        <v>2.7632313568691851</v>
      </c>
      <c r="M499" s="10">
        <f ca="1">SUMPRODUCT($A499:$F499,Results!$B$18:$G$18)</f>
        <v>8.5295685209121679</v>
      </c>
      <c r="N499" s="10">
        <f ca="1">SUMPRODUCT($A499:$F499,Results!$B$19:$G$19)</f>
        <v>10.269405076110163</v>
      </c>
      <c r="O499" s="10">
        <f ca="1">SUMPRODUCT($A499:$F499,Results!$B$20:$G$20)</f>
        <v>-6.0276204007752767</v>
      </c>
      <c r="P499" s="10" cm="1">
        <f t="array" aca="1" ref="P499" ca="1">SUMPRODUCT(J499:O499,TRANSPOSE(BL$20:BL$25))+$AD$20-$BL$27</f>
        <v>20.042097437967698</v>
      </c>
      <c r="Q499" s="10" cm="1">
        <f t="array" aca="1" ref="Q499" ca="1">SUMPRODUCT(J499:O499,TRANSPOSE(ES$20:ES$25))+$AD$20-$ES$27</f>
        <v>18.095884635377164</v>
      </c>
      <c r="R499" s="10">
        <f ca="1">I499-Results!$E$5*H499</f>
        <v>16.184735944786411</v>
      </c>
      <c r="S499" s="10" cm="1">
        <f t="array" aca="1" ref="S499" ca="1">SUMPRODUCT(J499:O499,TRANSPOSE(AR$28:AR$33))+$AD$20-$AC$26</f>
        <v>21.023779221301609</v>
      </c>
      <c r="T499" s="10">
        <f ca="1">SUMPRODUCT(J499:O499,Results!K$9:P$9)</f>
        <v>16.765040464781819</v>
      </c>
      <c r="U499" s="10">
        <f ca="1">SUMPRODUCT(J499:O499,Results!K$9:P$9)+$AD$20-$AC$31</f>
        <v>16.86805686966764</v>
      </c>
      <c r="V499" s="10">
        <f t="shared" ca="1" si="137"/>
        <v>-5.8936462197075521</v>
      </c>
      <c r="W499" s="10">
        <f t="shared" ca="1" si="132"/>
        <v>-3.9474334171170185</v>
      </c>
      <c r="X499" s="10">
        <f t="shared" ca="1" si="133"/>
        <v>-2.0362847265262651</v>
      </c>
      <c r="Y499" s="10">
        <f t="shared" ca="1" si="134"/>
        <v>-6.8753280030414636</v>
      </c>
      <c r="Z499" s="10">
        <f t="shared" ca="1" si="135"/>
        <v>3.0759796239710759</v>
      </c>
      <c r="AA499" s="10">
        <f t="shared" ca="1" si="136"/>
        <v>-2.7196056514074947</v>
      </c>
    </row>
    <row r="500" spans="1:27">
      <c r="A500" s="6">
        <f ca="1">LN((RAND()^(-Results!$E$4))-1)</f>
        <v>-2.3624682981549121</v>
      </c>
      <c r="B500" s="6">
        <f ca="1">LN((RAND()^(-Results!$E$4))-1)</f>
        <v>-1.4488200148149608</v>
      </c>
      <c r="C500" s="6">
        <f ca="1">LN((RAND()^(-Results!$E$4))-1)</f>
        <v>-1.4302037870047384</v>
      </c>
      <c r="D500" s="6">
        <f ca="1">LN((RAND()^(-Results!$E$4))-1)</f>
        <v>5.390833347168968</v>
      </c>
      <c r="E500" s="6">
        <f ca="1">LN((RAND()^(-Results!$E$4))-1)</f>
        <v>10.545886683446639</v>
      </c>
      <c r="F500" s="6">
        <f ca="1">LN((RAND()^(-Results!$E$4))-1)</f>
        <v>6.9171417921165776</v>
      </c>
      <c r="G500" s="6">
        <f ca="1">LN((RAND()^(-Results!$E$4))-1)</f>
        <v>0.42260892286222307</v>
      </c>
      <c r="H500" s="6">
        <f t="shared" ca="1" si="112"/>
        <v>-2.0329320403443756</v>
      </c>
      <c r="I500" s="10">
        <f ca="1">SUMPRODUCT(J500:O500,Results!B$12:G$12)+Results!$E$5*H500</f>
        <v>-95.178527671573647</v>
      </c>
      <c r="J500" s="10">
        <f ca="1">SUMPRODUCT($A500:$F500,Results!$B$15:$G$15)</f>
        <v>-32.397120328337721</v>
      </c>
      <c r="K500" s="10">
        <f ca="1">SUMPRODUCT($A500:$F500,Results!$B$16:$G$16)</f>
        <v>37.987666478552953</v>
      </c>
      <c r="L500" s="10">
        <f ca="1">SUMPRODUCT($A500:$F500,Results!$B$17:$G$17)</f>
        <v>-17.260059884850929</v>
      </c>
      <c r="M500" s="10">
        <f ca="1">SUMPRODUCT($A500:$F500,Results!$B$18:$G$18)</f>
        <v>-6.5255847284259128</v>
      </c>
      <c r="N500" s="10">
        <f ca="1">SUMPRODUCT($A500:$F500,Results!$B$19:$G$19)</f>
        <v>38.578676773927064</v>
      </c>
      <c r="O500" s="10">
        <f ca="1">SUMPRODUCT($A500:$F500,Results!$B$20:$G$20)</f>
        <v>17.55819976330449</v>
      </c>
      <c r="P500" s="10" cm="1">
        <f t="array" aca="1" ref="P500" ca="1">SUMPRODUCT(J500:O500,TRANSPOSE(BL$20:BL$25))+$AD$20-$BL$27</f>
        <v>-78.212202870193082</v>
      </c>
      <c r="Q500" s="10" cm="1">
        <f t="array" aca="1" ref="Q500" ca="1">SUMPRODUCT(J500:O500,TRANSPOSE(ES$20:ES$25))+$AD$20-$ES$27</f>
        <v>-83.549340400791536</v>
      </c>
      <c r="R500" s="10">
        <f ca="1">I500-Results!$E$5*H500</f>
        <v>-82.980935429507397</v>
      </c>
      <c r="S500" s="10" cm="1">
        <f t="array" aca="1" ref="S500" ca="1">SUMPRODUCT(J500:O500,TRANSPOSE(AR$28:AR$33))+$AD$20-$AC$26</f>
        <v>-71.200981506369047</v>
      </c>
      <c r="T500" s="10">
        <f ca="1">SUMPRODUCT(J500:O500,Results!K$9:P$9)</f>
        <v>-85.227986854605305</v>
      </c>
      <c r="U500" s="10">
        <f ca="1">SUMPRODUCT(J500:O500,Results!K$9:P$9)+$AD$20-$AC$31</f>
        <v>-85.124970449719484</v>
      </c>
      <c r="V500" s="10">
        <f t="shared" ca="1" si="137"/>
        <v>-16.966324801380566</v>
      </c>
      <c r="W500" s="10">
        <f t="shared" ca="1" si="132"/>
        <v>-11.629187270782111</v>
      </c>
      <c r="X500" s="10">
        <f t="shared" ca="1" si="133"/>
        <v>-12.19759224206625</v>
      </c>
      <c r="Y500" s="10">
        <f t="shared" ca="1" si="134"/>
        <v>-23.9775461652046</v>
      </c>
      <c r="Z500" s="10">
        <f t="shared" ca="1" si="135"/>
        <v>-106.25099926586272</v>
      </c>
      <c r="AA500" s="10">
        <f t="shared" ca="1" si="136"/>
        <v>-10.053557221854163</v>
      </c>
    </row>
    <row r="501" spans="1:27">
      <c r="A501" s="6">
        <f ca="1">LN((RAND()^(-Results!$E$4))-1)</f>
        <v>0.4980430411113258</v>
      </c>
      <c r="B501" s="6">
        <f ca="1">LN((RAND()^(-Results!$E$4))-1)</f>
        <v>7.004288680798787</v>
      </c>
      <c r="C501" s="6">
        <f ca="1">LN((RAND()^(-Results!$E$4))-1)</f>
        <v>9.6793734237044866</v>
      </c>
      <c r="D501" s="6">
        <f ca="1">LN((RAND()^(-Results!$E$4))-1)</f>
        <v>3.6423928725123131</v>
      </c>
      <c r="E501" s="6">
        <f ca="1">LN((RAND()^(-Results!$E$4))-1)</f>
        <v>6.1877927457352007</v>
      </c>
      <c r="F501" s="6">
        <f ca="1">LN((RAND()^(-Results!$E$4))-1)</f>
        <v>1.3673490540218709</v>
      </c>
      <c r="G501" s="6">
        <f ca="1">LN((RAND()^(-Results!$E$4))-1)</f>
        <v>2.3356069773641219</v>
      </c>
      <c r="H501" s="6">
        <f t="shared" ca="1" si="112"/>
        <v>-0.11993398584247661</v>
      </c>
      <c r="I501" s="10">
        <f ca="1">SUMPRODUCT(J501:O501,Results!B$12:G$12)+Results!$E$5*H501</f>
        <v>35.141516685450256</v>
      </c>
      <c r="J501" s="10">
        <f ca="1">SUMPRODUCT($A501:$F501,Results!$B$15:$G$15)</f>
        <v>31.541038403320275</v>
      </c>
      <c r="K501" s="10">
        <f ca="1">SUMPRODUCT($A501:$F501,Results!$B$16:$G$16)</f>
        <v>14.13644828359261</v>
      </c>
      <c r="L501" s="10">
        <f ca="1">SUMPRODUCT($A501:$F501,Results!$B$17:$G$17)</f>
        <v>13.129037033598753</v>
      </c>
      <c r="M501" s="10">
        <f ca="1">SUMPRODUCT($A501:$F501,Results!$B$18:$G$18)</f>
        <v>10.215436525458024</v>
      </c>
      <c r="N501" s="10">
        <f ca="1">SUMPRODUCT($A501:$F501,Results!$B$19:$G$19)</f>
        <v>-16.146245421657085</v>
      </c>
      <c r="O501" s="10">
        <f ca="1">SUMPRODUCT($A501:$F501,Results!$B$20:$G$20)</f>
        <v>10.660396929310114</v>
      </c>
      <c r="P501" s="10" cm="1">
        <f t="array" aca="1" ref="P501" ca="1">SUMPRODUCT(J501:O501,TRANSPOSE(BL$20:BL$25))+$AD$20-$BL$27</f>
        <v>39.412916144747911</v>
      </c>
      <c r="Q501" s="10" cm="1">
        <f t="array" aca="1" ref="Q501" ca="1">SUMPRODUCT(J501:O501,TRANSPOSE(ES$20:ES$25))+$AD$20-$ES$27</f>
        <v>38.308265239757986</v>
      </c>
      <c r="R501" s="10">
        <f ca="1">I501-Results!$E$5*H501</f>
        <v>35.861120600505117</v>
      </c>
      <c r="S501" s="10" cm="1">
        <f t="array" aca="1" ref="S501" ca="1">SUMPRODUCT(J501:O501,TRANSPOSE(AR$28:AR$33))+$AD$20-$AC$26</f>
        <v>47.981565641023678</v>
      </c>
      <c r="T501" s="10">
        <f ca="1">SUMPRODUCT(J501:O501,Results!K$9:P$9)</f>
        <v>37.306862439448381</v>
      </c>
      <c r="U501" s="10">
        <f ca="1">SUMPRODUCT(J501:O501,Results!K$9:P$9)+$AD$20-$AC$31</f>
        <v>37.409878844334202</v>
      </c>
      <c r="V501" s="10">
        <f t="shared" ca="1" si="137"/>
        <v>-4.2713994592976547</v>
      </c>
      <c r="W501" s="10">
        <f t="shared" ca="1" si="132"/>
        <v>-3.1667485543077305</v>
      </c>
      <c r="X501" s="10">
        <f t="shared" ca="1" si="133"/>
        <v>-0.71960391505486143</v>
      </c>
      <c r="Y501" s="10">
        <f t="shared" ca="1" si="134"/>
        <v>-12.840048955573423</v>
      </c>
      <c r="Z501" s="10">
        <f t="shared" ca="1" si="135"/>
        <v>24.069045091161186</v>
      </c>
      <c r="AA501" s="10">
        <f t="shared" ca="1" si="136"/>
        <v>-2.2683621588839458</v>
      </c>
    </row>
    <row r="502" spans="1:27">
      <c r="A502" s="6">
        <f ca="1">LN((RAND()^(-Results!$E$4))-1)</f>
        <v>0.70118633469012559</v>
      </c>
      <c r="B502" s="6">
        <f ca="1">LN((RAND()^(-Results!$E$4))-1)</f>
        <v>2.9325725543927472</v>
      </c>
      <c r="C502" s="6">
        <f ca="1">LN((RAND()^(-Results!$E$4))-1)</f>
        <v>2.5011782568324805</v>
      </c>
      <c r="D502" s="6">
        <f ca="1">LN((RAND()^(-Results!$E$4))-1)</f>
        <v>4.1863813002593089</v>
      </c>
      <c r="E502" s="6">
        <f ca="1">LN((RAND()^(-Results!$E$4))-1)</f>
        <v>5.4579351253977277</v>
      </c>
      <c r="F502" s="6">
        <f ca="1">LN((RAND()^(-Results!$E$4))-1)</f>
        <v>-0.9265457678599166</v>
      </c>
      <c r="G502" s="6">
        <f ca="1">LN((RAND()^(-Results!$E$4))-1)</f>
        <v>3.7829367070624835</v>
      </c>
      <c r="H502" s="6">
        <f t="shared" ca="1" si="112"/>
        <v>1.327395743855885</v>
      </c>
      <c r="I502" s="10">
        <f ca="1">SUMPRODUCT(J502:O502,Results!B$12:G$12)+Results!$E$5*H502</f>
        <v>10.284718109748123</v>
      </c>
      <c r="J502" s="10">
        <f ca="1">SUMPRODUCT($A502:$F502,Results!$B$15:$G$15)</f>
        <v>2.3382340813174722</v>
      </c>
      <c r="K502" s="10">
        <f ca="1">SUMPRODUCT($A502:$F502,Results!$B$16:$G$16)</f>
        <v>-0.14651428881293072</v>
      </c>
      <c r="L502" s="10">
        <f ca="1">SUMPRODUCT($A502:$F502,Results!$B$17:$G$17)</f>
        <v>7.4591572469420013</v>
      </c>
      <c r="M502" s="10">
        <f ca="1">SUMPRODUCT($A502:$F502,Results!$B$18:$G$18)</f>
        <v>0.15693519581554907</v>
      </c>
      <c r="N502" s="10">
        <f ca="1">SUMPRODUCT($A502:$F502,Results!$B$19:$G$19)</f>
        <v>2.1759285548058442</v>
      </c>
      <c r="O502" s="10">
        <f ca="1">SUMPRODUCT($A502:$F502,Results!$B$20:$G$20)</f>
        <v>9.7538743732877631</v>
      </c>
      <c r="P502" s="10" cm="1">
        <f t="array" aca="1" ref="P502" ca="1">SUMPRODUCT(J502:O502,TRANSPOSE(BL$20:BL$25))+$AD$20-$BL$27</f>
        <v>3.526809337205675</v>
      </c>
      <c r="Q502" s="10" cm="1">
        <f t="array" aca="1" ref="Q502" ca="1">SUMPRODUCT(J502:O502,TRANSPOSE(ES$20:ES$25))+$AD$20-$ES$27</f>
        <v>3.4099537997654394</v>
      </c>
      <c r="R502" s="10">
        <f ca="1">I502-Results!$E$5*H502</f>
        <v>2.3203436466128133</v>
      </c>
      <c r="S502" s="10" cm="1">
        <f t="array" aca="1" ref="S502" ca="1">SUMPRODUCT(J502:O502,TRANSPOSE(AR$28:AR$33))+$AD$20-$AC$26</f>
        <v>3.8725596712720343</v>
      </c>
      <c r="T502" s="10">
        <f ca="1">SUMPRODUCT(J502:O502,Results!K$9:P$9)</f>
        <v>2.5020308652711289</v>
      </c>
      <c r="U502" s="10">
        <f ca="1">SUMPRODUCT(J502:O502,Results!K$9:P$9)+$AD$20-$AC$31</f>
        <v>2.6050472701569483</v>
      </c>
      <c r="V502" s="10">
        <f t="shared" ca="1" si="137"/>
        <v>6.7579087725424483</v>
      </c>
      <c r="W502" s="10">
        <f t="shared" ca="1" si="132"/>
        <v>6.8747643099826838</v>
      </c>
      <c r="X502" s="10">
        <f t="shared" ca="1" si="133"/>
        <v>7.9643744631353099</v>
      </c>
      <c r="Y502" s="10">
        <f t="shared" ca="1" si="134"/>
        <v>6.412158438476089</v>
      </c>
      <c r="Z502" s="10">
        <f t="shared" ca="1" si="135"/>
        <v>-0.7877534845409464</v>
      </c>
      <c r="AA502" s="10">
        <f t="shared" ca="1" si="136"/>
        <v>7.679670839591175</v>
      </c>
    </row>
    <row r="503" spans="1:27">
      <c r="A503" s="6">
        <f ca="1">LN((RAND()^(-Results!$E$4))-1)</f>
        <v>-0.56303598235310093</v>
      </c>
      <c r="B503" s="6">
        <f ca="1">LN((RAND()^(-Results!$E$4))-1)</f>
        <v>-0.15689914702030511</v>
      </c>
      <c r="C503" s="6">
        <f ca="1">LN((RAND()^(-Results!$E$4))-1)</f>
        <v>1.8405853395229126</v>
      </c>
      <c r="D503" s="6">
        <f ca="1">LN((RAND()^(-Results!$E$4))-1)</f>
        <v>3.4186460890367112</v>
      </c>
      <c r="E503" s="6">
        <f ca="1">LN((RAND()^(-Results!$E$4))-1)</f>
        <v>-1.6783605200101017</v>
      </c>
      <c r="F503" s="6">
        <f ca="1">LN((RAND()^(-Results!$E$4))-1)</f>
        <v>3.4940730799261792</v>
      </c>
      <c r="G503" s="6">
        <f ca="1">LN((RAND()^(-Results!$E$4))-1)</f>
        <v>0.1191582151897385</v>
      </c>
      <c r="H503" s="6">
        <f t="shared" ca="1" si="112"/>
        <v>-2.33638274801686</v>
      </c>
      <c r="I503" s="10">
        <f ca="1">SUMPRODUCT(J503:O503,Results!B$12:G$12)+Results!$E$5*H503</f>
        <v>-38.489728716093893</v>
      </c>
      <c r="J503" s="10">
        <f ca="1">SUMPRODUCT($A503:$F503,Results!$B$15:$G$15)</f>
        <v>-1.7871942465372166</v>
      </c>
      <c r="K503" s="10">
        <f ca="1">SUMPRODUCT($A503:$F503,Results!$B$16:$G$16)</f>
        <v>9.2233965176346935</v>
      </c>
      <c r="L503" s="10">
        <f ca="1">SUMPRODUCT($A503:$F503,Results!$B$17:$G$17)</f>
        <v>-1.9548587950808942</v>
      </c>
      <c r="M503" s="10">
        <f ca="1">SUMPRODUCT($A503:$F503,Results!$B$18:$G$18)</f>
        <v>-5.6697462711008502</v>
      </c>
      <c r="N503" s="10">
        <f ca="1">SUMPRODUCT($A503:$F503,Results!$B$19:$G$19)</f>
        <v>0.88765458244853912</v>
      </c>
      <c r="O503" s="10">
        <f ca="1">SUMPRODUCT($A503:$F503,Results!$B$20:$G$20)</f>
        <v>20.671231095563073</v>
      </c>
      <c r="P503" s="10" cm="1">
        <f t="array" aca="1" ref="P503" ca="1">SUMPRODUCT(J503:O503,TRANSPOSE(BL$20:BL$25))+$AD$20-$BL$27</f>
        <v>-25.010721760988133</v>
      </c>
      <c r="Q503" s="10" cm="1">
        <f t="array" aca="1" ref="Q503" ca="1">SUMPRODUCT(J503:O503,TRANSPOSE(ES$20:ES$25))+$AD$20-$ES$27</f>
        <v>-26.052476521201964</v>
      </c>
      <c r="R503" s="10">
        <f ca="1">I503-Results!$E$5*H503</f>
        <v>-24.471432227992732</v>
      </c>
      <c r="S503" s="10" cm="1">
        <f t="array" aca="1" ref="S503" ca="1">SUMPRODUCT(J503:O503,TRANSPOSE(AR$28:AR$33))+$AD$20-$AC$26</f>
        <v>-19.302535475089798</v>
      </c>
      <c r="T503" s="10">
        <f ca="1">SUMPRODUCT(J503:O503,Results!K$9:P$9)</f>
        <v>-25.624759588246878</v>
      </c>
      <c r="U503" s="10">
        <f ca="1">SUMPRODUCT(J503:O503,Results!K$9:P$9)+$AD$20-$AC$31</f>
        <v>-25.52174318336106</v>
      </c>
      <c r="V503" s="10">
        <f t="shared" ca="1" si="137"/>
        <v>-13.47900695510576</v>
      </c>
      <c r="W503" s="10">
        <f t="shared" ca="1" si="132"/>
        <v>-12.437252194891929</v>
      </c>
      <c r="X503" s="10">
        <f t="shared" ca="1" si="133"/>
        <v>-14.018296488101161</v>
      </c>
      <c r="Y503" s="10">
        <f t="shared" ca="1" si="134"/>
        <v>-19.187193241004096</v>
      </c>
      <c r="Z503" s="10">
        <f t="shared" ca="1" si="135"/>
        <v>-49.562200310382963</v>
      </c>
      <c r="AA503" s="10">
        <f t="shared" ca="1" si="136"/>
        <v>-12.967985532732833</v>
      </c>
    </row>
    <row r="504" spans="1:27">
      <c r="A504" s="6">
        <f ca="1">LN((RAND()^(-Results!$E$4))-1)</f>
        <v>5.3921568925746159</v>
      </c>
      <c r="B504" s="6">
        <f ca="1">LN((RAND()^(-Results!$E$4))-1)</f>
        <v>1.9545061121901288</v>
      </c>
      <c r="C504" s="6">
        <f ca="1">LN((RAND()^(-Results!$E$4))-1)</f>
        <v>2.2152446005974089</v>
      </c>
      <c r="D504" s="6">
        <f ca="1">LN((RAND()^(-Results!$E$4))-1)</f>
        <v>1.4019639885677346</v>
      </c>
      <c r="E504" s="6">
        <f ca="1">LN((RAND()^(-Results!$E$4))-1)</f>
        <v>-0.44619338995261648</v>
      </c>
      <c r="F504" s="6">
        <f ca="1">LN((RAND()^(-Results!$E$4))-1)</f>
        <v>3.509760220873543</v>
      </c>
      <c r="G504" s="6">
        <f ca="1">LN((RAND()^(-Results!$E$4))-1)</f>
        <v>2.5024151595895838</v>
      </c>
      <c r="H504" s="6">
        <f t="shared" ca="1" si="112"/>
        <v>4.6874196382985289E-2</v>
      </c>
      <c r="I504" s="10">
        <f ca="1">SUMPRODUCT(J504:O504,Results!B$12:G$12)+Results!$E$5*H504</f>
        <v>26.241491296500467</v>
      </c>
      <c r="J504" s="10">
        <f ca="1">SUMPRODUCT($A504:$F504,Results!$B$15:$G$15)</f>
        <v>19.318843412801399</v>
      </c>
      <c r="K504" s="10">
        <f ca="1">SUMPRODUCT($A504:$F504,Results!$B$16:$G$16)</f>
        <v>34.316646051891347</v>
      </c>
      <c r="L504" s="10">
        <f ca="1">SUMPRODUCT($A504:$F504,Results!$B$17:$G$17)</f>
        <v>7.9531998761279556</v>
      </c>
      <c r="M504" s="10">
        <f ca="1">SUMPRODUCT($A504:$F504,Results!$B$18:$G$18)</f>
        <v>-0.94569378385706426</v>
      </c>
      <c r="N504" s="10">
        <f ca="1">SUMPRODUCT($A504:$F504,Results!$B$19:$G$19)</f>
        <v>-0.44203750731934877</v>
      </c>
      <c r="O504" s="10">
        <f ca="1">SUMPRODUCT($A504:$F504,Results!$B$20:$G$20)</f>
        <v>4.4986568483569744</v>
      </c>
      <c r="P504" s="10" cm="1">
        <f t="array" aca="1" ref="P504" ca="1">SUMPRODUCT(J504:O504,TRANSPOSE(BL$20:BL$25))+$AD$20-$BL$27</f>
        <v>23.386196376516651</v>
      </c>
      <c r="Q504" s="10" cm="1">
        <f t="array" aca="1" ref="Q504" ca="1">SUMPRODUCT(J504:O504,TRANSPOSE(ES$20:ES$25))+$AD$20-$ES$27</f>
        <v>25.026527609021429</v>
      </c>
      <c r="R504" s="10">
        <f ca="1">I504-Results!$E$5*H504</f>
        <v>25.960246118202555</v>
      </c>
      <c r="S504" s="10" cm="1">
        <f t="array" aca="1" ref="S504" ca="1">SUMPRODUCT(J504:O504,TRANSPOSE(AR$28:AR$33))+$AD$20-$AC$26</f>
        <v>18.408692989727285</v>
      </c>
      <c r="T504" s="10">
        <f ca="1">SUMPRODUCT(J504:O504,Results!K$9:P$9)</f>
        <v>25.741058478202572</v>
      </c>
      <c r="U504" s="10">
        <f ca="1">SUMPRODUCT(J504:O504,Results!K$9:P$9)+$AD$20-$AC$31</f>
        <v>25.844074883088396</v>
      </c>
      <c r="V504" s="10">
        <f t="shared" ca="1" si="137"/>
        <v>2.855294919983816</v>
      </c>
      <c r="W504" s="10">
        <f t="shared" ca="1" si="132"/>
        <v>1.2149636874790382</v>
      </c>
      <c r="X504" s="10">
        <f t="shared" ca="1" si="133"/>
        <v>0.28124517829791174</v>
      </c>
      <c r="Y504" s="10">
        <f t="shared" ca="1" si="134"/>
        <v>7.8327983067731815</v>
      </c>
      <c r="Z504" s="10">
        <f t="shared" ca="1" si="135"/>
        <v>15.169019702211397</v>
      </c>
      <c r="AA504" s="10">
        <f t="shared" ca="1" si="136"/>
        <v>0.39741641341207057</v>
      </c>
    </row>
    <row r="505" spans="1:27">
      <c r="A505" s="6">
        <f ca="1">LN((RAND()^(-Results!$E$4))-1)</f>
        <v>3.1034759231842353</v>
      </c>
      <c r="B505" s="6">
        <f ca="1">LN((RAND()^(-Results!$E$4))-1)</f>
        <v>-0.35817920786032242</v>
      </c>
      <c r="C505" s="6">
        <f ca="1">LN((RAND()^(-Results!$E$4))-1)</f>
        <v>-0.81644039961959991</v>
      </c>
      <c r="D505" s="6">
        <f ca="1">LN((RAND()^(-Results!$E$4))-1)</f>
        <v>3.4634390668380513</v>
      </c>
      <c r="E505" s="6">
        <f ca="1">LN((RAND()^(-Results!$E$4))-1)</f>
        <v>6.5623670535569874</v>
      </c>
      <c r="F505" s="6">
        <f ca="1">LN((RAND()^(-Results!$E$4))-1)</f>
        <v>0.87464476479313213</v>
      </c>
      <c r="G505" s="6">
        <f ca="1">LN((RAND()^(-Results!$E$4))-1)</f>
        <v>-1.8479735943587126</v>
      </c>
      <c r="H505" s="6">
        <f t="shared" ca="1" si="112"/>
        <v>-4.3035145575653111</v>
      </c>
      <c r="I505" s="10">
        <f ca="1">SUMPRODUCT(J505:O505,Results!B$12:G$12)+Results!$E$5*H505</f>
        <v>-43.109500505411532</v>
      </c>
      <c r="J505" s="10">
        <f ca="1">SUMPRODUCT($A505:$F505,Results!$B$15:$G$15)</f>
        <v>-9.9886086638294262</v>
      </c>
      <c r="K505" s="10">
        <f ca="1">SUMPRODUCT($A505:$F505,Results!$B$16:$G$16)</f>
        <v>21.932569524976007</v>
      </c>
      <c r="L505" s="10">
        <f ca="1">SUMPRODUCT($A505:$F505,Results!$B$17:$G$17)</f>
        <v>0.46967184541942042</v>
      </c>
      <c r="M505" s="10">
        <f ca="1">SUMPRODUCT($A505:$F505,Results!$B$18:$G$18)</f>
        <v>-4.7189294936481474</v>
      </c>
      <c r="N505" s="10">
        <f ca="1">SUMPRODUCT($A505:$F505,Results!$B$19:$G$19)</f>
        <v>24.621105150813936</v>
      </c>
      <c r="O505" s="10">
        <f ca="1">SUMPRODUCT($A505:$F505,Results!$B$20:$G$20)</f>
        <v>5.5280551385300747</v>
      </c>
      <c r="P505" s="10" cm="1">
        <f t="array" aca="1" ref="P505" ca="1">SUMPRODUCT(J505:O505,TRANSPOSE(BL$20:BL$25))+$AD$20-$BL$27</f>
        <v>-17.753852468110821</v>
      </c>
      <c r="Q505" s="10" cm="1">
        <f t="array" aca="1" ref="Q505" ca="1">SUMPRODUCT(J505:O505,TRANSPOSE(ES$20:ES$25))+$AD$20-$ES$27</f>
        <v>-17.319664828601141</v>
      </c>
      <c r="R505" s="10">
        <f ca="1">I505-Results!$E$5*H505</f>
        <v>-17.288413160019665</v>
      </c>
      <c r="S505" s="10" cm="1">
        <f t="array" aca="1" ref="S505" ca="1">SUMPRODUCT(J505:O505,TRANSPOSE(AR$28:AR$33))+$AD$20-$AC$26</f>
        <v>-24.53636688369722</v>
      </c>
      <c r="T505" s="10">
        <f ca="1">SUMPRODUCT(J505:O505,Results!K$9:P$9)</f>
        <v>-18.028165837965915</v>
      </c>
      <c r="U505" s="10">
        <f ca="1">SUMPRODUCT(J505:O505,Results!K$9:P$9)+$AD$20-$AC$31</f>
        <v>-17.925149433080094</v>
      </c>
      <c r="V505" s="10">
        <f t="shared" ca="1" si="137"/>
        <v>-25.35564803730071</v>
      </c>
      <c r="W505" s="10">
        <f t="shared" ca="1" si="132"/>
        <v>-25.789835676810391</v>
      </c>
      <c r="X505" s="10">
        <f t="shared" ca="1" si="133"/>
        <v>-25.821087345391867</v>
      </c>
      <c r="Y505" s="10">
        <f t="shared" ca="1" si="134"/>
        <v>-18.573133621714312</v>
      </c>
      <c r="Z505" s="10">
        <f t="shared" ca="1" si="135"/>
        <v>-54.181972099700602</v>
      </c>
      <c r="AA505" s="10">
        <f t="shared" ca="1" si="136"/>
        <v>-25.184351072331438</v>
      </c>
    </row>
    <row r="506" spans="1:27">
      <c r="A506" s="6">
        <f ca="1">LN((RAND()^(-Results!$E$4))-1)</f>
        <v>2.316835907951702</v>
      </c>
      <c r="B506" s="6">
        <f ca="1">LN((RAND()^(-Results!$E$4))-1)</f>
        <v>5.1038222493929455</v>
      </c>
      <c r="C506" s="6">
        <f ca="1">LN((RAND()^(-Results!$E$4))-1)</f>
        <v>0.68087923580605392</v>
      </c>
      <c r="D506" s="6">
        <f ca="1">LN((RAND()^(-Results!$E$4))-1)</f>
        <v>2.2394912195466068</v>
      </c>
      <c r="E506" s="6">
        <f ca="1">LN((RAND()^(-Results!$E$4))-1)</f>
        <v>1.9022051306785366</v>
      </c>
      <c r="F506" s="6">
        <f ca="1">LN((RAND()^(-Results!$E$4))-1)</f>
        <v>9.0061378534680756</v>
      </c>
      <c r="G506" s="6">
        <f ca="1">LN((RAND()^(-Results!$E$4))-1)</f>
        <v>0.36060266084567127</v>
      </c>
      <c r="H506" s="6">
        <f t="shared" ca="1" si="112"/>
        <v>-2.0949383023609274</v>
      </c>
      <c r="I506" s="10">
        <f ca="1">SUMPRODUCT(J506:O506,Results!B$12:G$12)+Results!$E$5*H506</f>
        <v>-5.3807032938608623</v>
      </c>
      <c r="J506" s="10">
        <f ca="1">SUMPRODUCT($A506:$F506,Results!$B$15:$G$15)</f>
        <v>14.838244415524253</v>
      </c>
      <c r="K506" s="10">
        <f ca="1">SUMPRODUCT($A506:$F506,Results!$B$16:$G$16)</f>
        <v>49.854402617826452</v>
      </c>
      <c r="L506" s="10">
        <f ca="1">SUMPRODUCT($A506:$F506,Results!$B$17:$G$17)</f>
        <v>1.7584701121951731</v>
      </c>
      <c r="M506" s="10">
        <f ca="1">SUMPRODUCT($A506:$F506,Results!$B$18:$G$18)</f>
        <v>1.8558348446194664</v>
      </c>
      <c r="N506" s="10">
        <f ca="1">SUMPRODUCT($A506:$F506,Results!$B$19:$G$19)</f>
        <v>-7.9103370157378334</v>
      </c>
      <c r="O506" s="10">
        <f ca="1">SUMPRODUCT($A506:$F506,Results!$B$20:$G$20)</f>
        <v>5.4693846934548702</v>
      </c>
      <c r="P506" s="10" cm="1">
        <f t="array" aca="1" ref="P506" ca="1">SUMPRODUCT(J506:O506,TRANSPOSE(BL$20:BL$25))+$AD$20-$BL$27</f>
        <v>9.4128812290328199</v>
      </c>
      <c r="Q506" s="10" cm="1">
        <f t="array" aca="1" ref="Q506" ca="1">SUMPRODUCT(J506:O506,TRANSPOSE(ES$20:ES$25))+$AD$20-$ES$27</f>
        <v>6.2745368106262447</v>
      </c>
      <c r="R506" s="10">
        <f ca="1">I506-Results!$E$5*H506</f>
        <v>7.1889265203047019</v>
      </c>
      <c r="S506" s="10" cm="1">
        <f t="array" aca="1" ref="S506" ca="1">SUMPRODUCT(J506:O506,TRANSPOSE(AR$28:AR$33))+$AD$20-$AC$26</f>
        <v>15.047577683968944</v>
      </c>
      <c r="T506" s="10">
        <f ca="1">SUMPRODUCT(J506:O506,Results!K$9:P$9)</f>
        <v>6.266727264271549</v>
      </c>
      <c r="U506" s="10">
        <f ca="1">SUMPRODUCT(J506:O506,Results!K$9:P$9)+$AD$20-$AC$31</f>
        <v>6.3697436691573674</v>
      </c>
      <c r="V506" s="10">
        <f t="shared" ca="1" si="137"/>
        <v>-14.793584522893681</v>
      </c>
      <c r="W506" s="10">
        <f t="shared" ca="1" si="132"/>
        <v>-11.655240104487106</v>
      </c>
      <c r="X506" s="10">
        <f t="shared" ca="1" si="133"/>
        <v>-12.569629814165564</v>
      </c>
      <c r="Y506" s="10">
        <f t="shared" ca="1" si="134"/>
        <v>-20.428280977829807</v>
      </c>
      <c r="Z506" s="10">
        <f t="shared" ca="1" si="135"/>
        <v>-16.453174888149931</v>
      </c>
      <c r="AA506" s="10">
        <f t="shared" ca="1" si="136"/>
        <v>-11.750446963018231</v>
      </c>
    </row>
    <row r="507" spans="1:27">
      <c r="A507" s="6">
        <f ca="1">LN((RAND()^(-Results!$E$4))-1)</f>
        <v>3.9629522927127478</v>
      </c>
      <c r="B507" s="6">
        <f ca="1">LN((RAND()^(-Results!$E$4))-1)</f>
        <v>3.9072205242809206</v>
      </c>
      <c r="C507" s="6">
        <f ca="1">LN((RAND()^(-Results!$E$4))-1)</f>
        <v>2.9314895145601341</v>
      </c>
      <c r="D507" s="6">
        <f ca="1">LN((RAND()^(-Results!$E$4))-1)</f>
        <v>0.70377679348850941</v>
      </c>
      <c r="E507" s="6">
        <f ca="1">LN((RAND()^(-Results!$E$4))-1)</f>
        <v>-2.3422356986832007</v>
      </c>
      <c r="F507" s="6">
        <f ca="1">LN((RAND()^(-Results!$E$4))-1)</f>
        <v>10.082086873990862</v>
      </c>
      <c r="G507" s="6">
        <f ca="1">LN((RAND()^(-Results!$E$4))-1)</f>
        <v>0.48729452189707628</v>
      </c>
      <c r="H507" s="6">
        <f t="shared" ca="1" si="112"/>
        <v>-1.9682464413095222</v>
      </c>
      <c r="I507" s="10">
        <f ca="1">SUMPRODUCT(J507:O507,Results!B$12:G$12)+Results!$E$5*H507</f>
        <v>8.9832860317223933</v>
      </c>
      <c r="J507" s="10">
        <f ca="1">SUMPRODUCT($A507:$F507,Results!$B$15:$G$15)</f>
        <v>27.346503717639585</v>
      </c>
      <c r="K507" s="10">
        <f ca="1">SUMPRODUCT($A507:$F507,Results!$B$16:$G$16)</f>
        <v>59.115612642536888</v>
      </c>
      <c r="L507" s="10">
        <f ca="1">SUMPRODUCT($A507:$F507,Results!$B$17:$G$17)</f>
        <v>2.4828599081036522</v>
      </c>
      <c r="M507" s="10">
        <f ca="1">SUMPRODUCT($A507:$F507,Results!$B$18:$G$18)</f>
        <v>1.9084150004733447</v>
      </c>
      <c r="N507" s="10">
        <f ca="1">SUMPRODUCT($A507:$F507,Results!$B$19:$G$19)</f>
        <v>-11.588215810355438</v>
      </c>
      <c r="O507" s="10">
        <f ca="1">SUMPRODUCT($A507:$F507,Results!$B$20:$G$20)</f>
        <v>6.7906396045050652</v>
      </c>
      <c r="P507" s="10" cm="1">
        <f t="array" aca="1" ref="P507" ca="1">SUMPRODUCT(J507:O507,TRANSPOSE(BL$20:BL$25))+$AD$20-$BL$27</f>
        <v>20.613068363958412</v>
      </c>
      <c r="Q507" s="10" cm="1">
        <f t="array" aca="1" ref="Q507" ca="1">SUMPRODUCT(J507:O507,TRANSPOSE(ES$20:ES$25))+$AD$20-$ES$27</f>
        <v>18.984032926899975</v>
      </c>
      <c r="R507" s="10">
        <f ca="1">I507-Results!$E$5*H507</f>
        <v>20.792764679579527</v>
      </c>
      <c r="S507" s="10" cm="1">
        <f t="array" aca="1" ref="S507" ca="1">SUMPRODUCT(J507:O507,TRANSPOSE(AR$28:AR$33))+$AD$20-$AC$26</f>
        <v>25.348117933582969</v>
      </c>
      <c r="T507" s="10">
        <f ca="1">SUMPRODUCT(J507:O507,Results!K$9:P$9)</f>
        <v>20.002081650519713</v>
      </c>
      <c r="U507" s="10">
        <f ca="1">SUMPRODUCT(J507:O507,Results!K$9:P$9)+$AD$20-$AC$31</f>
        <v>20.105098055405534</v>
      </c>
      <c r="V507" s="10">
        <f t="shared" ca="1" si="137"/>
        <v>-11.629782332236019</v>
      </c>
      <c r="W507" s="10">
        <f t="shared" ca="1" si="132"/>
        <v>-10.000746895177581</v>
      </c>
      <c r="X507" s="10">
        <f t="shared" ca="1" si="133"/>
        <v>-11.809478647857134</v>
      </c>
      <c r="Y507" s="10">
        <f t="shared" ca="1" si="134"/>
        <v>-16.364831901860576</v>
      </c>
      <c r="Z507" s="10">
        <f t="shared" ca="1" si="135"/>
        <v>-2.0891855625666764</v>
      </c>
      <c r="AA507" s="10">
        <f t="shared" ca="1" si="136"/>
        <v>-11.121812023683141</v>
      </c>
    </row>
    <row r="508" spans="1:27">
      <c r="A508" s="6">
        <f ca="1">LN((RAND()^(-Results!$E$4))-1)</f>
        <v>0.84466025461156169</v>
      </c>
      <c r="B508" s="6">
        <f ca="1">LN((RAND()^(-Results!$E$4))-1)</f>
        <v>1.8764579275531439</v>
      </c>
      <c r="C508" s="6">
        <f ca="1">LN((RAND()^(-Results!$E$4))-1)</f>
        <v>-1.0357400049774974</v>
      </c>
      <c r="D508" s="6">
        <f ca="1">LN((RAND()^(-Results!$E$4))-1)</f>
        <v>1.6831305182410707</v>
      </c>
      <c r="E508" s="6">
        <f ca="1">LN((RAND()^(-Results!$E$4))-1)</f>
        <v>9.6575531341369825</v>
      </c>
      <c r="F508" s="6">
        <f ca="1">LN((RAND()^(-Results!$E$4))-1)</f>
        <v>3.63028273796365</v>
      </c>
      <c r="G508" s="6">
        <f ca="1">LN((RAND()^(-Results!$E$4))-1)</f>
        <v>-1.1218130670564439</v>
      </c>
      <c r="H508" s="6">
        <f t="shared" ca="1" si="112"/>
        <v>-3.5773540302630424</v>
      </c>
      <c r="I508" s="10">
        <f ca="1">SUMPRODUCT(J508:O508,Results!B$12:G$12)+Results!$E$5*H508</f>
        <v>-38.340672654009268</v>
      </c>
      <c r="J508" s="10">
        <f ca="1">SUMPRODUCT($A508:$F508,Results!$B$15:$G$15)</f>
        <v>-8.0287430006257736</v>
      </c>
      <c r="K508" s="10">
        <f ca="1">SUMPRODUCT($A508:$F508,Results!$B$16:$G$16)</f>
        <v>33.642592424861341</v>
      </c>
      <c r="L508" s="10">
        <f ca="1">SUMPRODUCT($A508:$F508,Results!$B$17:$G$17)</f>
        <v>-4.4822885535936328</v>
      </c>
      <c r="M508" s="10">
        <f ca="1">SUMPRODUCT($A508:$F508,Results!$B$18:$G$18)</f>
        <v>2.5465185584275187</v>
      </c>
      <c r="N508" s="10">
        <f ca="1">SUMPRODUCT($A508:$F508,Results!$B$19:$G$19)</f>
        <v>19.505984381196487</v>
      </c>
      <c r="O508" s="10">
        <f ca="1">SUMPRODUCT($A508:$F508,Results!$B$20:$G$20)</f>
        <v>-4.9556832435724356</v>
      </c>
      <c r="P508" s="10" cm="1">
        <f t="array" aca="1" ref="P508" ca="1">SUMPRODUCT(J508:O508,TRANSPOSE(BL$20:BL$25))+$AD$20-$BL$27</f>
        <v>-13.208548090631627</v>
      </c>
      <c r="Q508" s="10" cm="1">
        <f t="array" aca="1" ref="Q508" ca="1">SUMPRODUCT(J508:O508,TRANSPOSE(ES$20:ES$25))+$AD$20-$ES$27</f>
        <v>-15.870351252562063</v>
      </c>
      <c r="R508" s="10">
        <f ca="1">I508-Results!$E$5*H508</f>
        <v>-16.876548472431011</v>
      </c>
      <c r="S508" s="10" cm="1">
        <f t="array" aca="1" ref="S508" ca="1">SUMPRODUCT(J508:O508,TRANSPOSE(AR$28:AR$33))+$AD$20-$AC$26</f>
        <v>-12.853516371956788</v>
      </c>
      <c r="T508" s="10">
        <f ca="1">SUMPRODUCT(J508:O508,Results!K$9:P$9)</f>
        <v>-17.261216747443733</v>
      </c>
      <c r="U508" s="10">
        <f ca="1">SUMPRODUCT(J508:O508,Results!K$9:P$9)+$AD$20-$AC$31</f>
        <v>-17.158200342557912</v>
      </c>
      <c r="V508" s="10">
        <f t="shared" ca="1" si="137"/>
        <v>-25.132124563377641</v>
      </c>
      <c r="W508" s="10">
        <f t="shared" ca="1" si="132"/>
        <v>-22.470321401447205</v>
      </c>
      <c r="X508" s="10">
        <f t="shared" ca="1" si="133"/>
        <v>-21.464124181578256</v>
      </c>
      <c r="Y508" s="10">
        <f t="shared" ca="1" si="134"/>
        <v>-25.487156282052482</v>
      </c>
      <c r="Z508" s="10">
        <f t="shared" ca="1" si="135"/>
        <v>-49.413144248298337</v>
      </c>
      <c r="AA508" s="10">
        <f t="shared" ca="1" si="136"/>
        <v>-21.182472311451356</v>
      </c>
    </row>
    <row r="509" spans="1:27">
      <c r="A509" s="6">
        <f ca="1">LN((RAND()^(-Results!$E$4))-1)</f>
        <v>-3.2945719858279476</v>
      </c>
      <c r="B509" s="6">
        <f ca="1">LN((RAND()^(-Results!$E$4))-1)</f>
        <v>3.3202852402641274</v>
      </c>
      <c r="C509" s="6">
        <f ca="1">LN((RAND()^(-Results!$E$4))-1)</f>
        <v>8.5381873722796549</v>
      </c>
      <c r="D509" s="6">
        <f ca="1">LN((RAND()^(-Results!$E$4))-1)</f>
        <v>0.95479602947496056</v>
      </c>
      <c r="E509" s="6">
        <f ca="1">LN((RAND()^(-Results!$E$4))-1)</f>
        <v>3.792715300399025</v>
      </c>
      <c r="F509" s="6">
        <f ca="1">LN((RAND()^(-Results!$E$4))-1)</f>
        <v>4.1651074730940234</v>
      </c>
      <c r="G509" s="6">
        <f ca="1">LN((RAND()^(-Results!$E$4))-1)</f>
        <v>2.3194245113746796</v>
      </c>
      <c r="H509" s="6">
        <f t="shared" ca="1" si="112"/>
        <v>-0.13611645183191889</v>
      </c>
      <c r="I509" s="10">
        <f ca="1">SUMPRODUCT(J509:O509,Results!B$12:G$12)+Results!$E$5*H509</f>
        <v>-1.0868882761644727</v>
      </c>
      <c r="J509" s="10">
        <f ca="1">SUMPRODUCT($A509:$F509,Results!$B$15:$G$15)</f>
        <v>18.698485339590864</v>
      </c>
      <c r="K509" s="10">
        <f ca="1">SUMPRODUCT($A509:$F509,Results!$B$16:$G$16)</f>
        <v>17.639326003894052</v>
      </c>
      <c r="L509" s="10">
        <f ca="1">SUMPRODUCT($A509:$F509,Results!$B$17:$G$17)</f>
        <v>-2.4545365134443995</v>
      </c>
      <c r="M509" s="10">
        <f ca="1">SUMPRODUCT($A509:$F509,Results!$B$18:$G$18)</f>
        <v>9.7259943904830113</v>
      </c>
      <c r="N509" s="10">
        <f ca="1">SUMPRODUCT($A509:$F509,Results!$B$19:$G$19)</f>
        <v>-9.25589882113184</v>
      </c>
      <c r="O509" s="10">
        <f ca="1">SUMPRODUCT($A509:$F509,Results!$B$20:$G$20)</f>
        <v>9.6062454513051332</v>
      </c>
      <c r="P509" s="10" cm="1">
        <f t="array" aca="1" ref="P509" ca="1">SUMPRODUCT(J509:O509,TRANSPOSE(BL$20:BL$25))+$AD$20-$BL$27</f>
        <v>4.5144572585889975</v>
      </c>
      <c r="Q509" s="10" cm="1">
        <f t="array" aca="1" ref="Q509" ca="1">SUMPRODUCT(J509:O509,TRANSPOSE(ES$20:ES$25))+$AD$20-$ES$27</f>
        <v>1.1202312644025429</v>
      </c>
      <c r="R509" s="10">
        <f ca="1">I509-Results!$E$5*H509</f>
        <v>-0.27018956517295933</v>
      </c>
      <c r="S509" s="10" cm="1">
        <f t="array" aca="1" ref="S509" ca="1">SUMPRODUCT(J509:O509,TRANSPOSE(AR$28:AR$33))+$AD$20-$AC$26</f>
        <v>20.844470764575078</v>
      </c>
      <c r="T509" s="10">
        <f ca="1">SUMPRODUCT(J509:O509,Results!K$9:P$9)</f>
        <v>0.50696078165536207</v>
      </c>
      <c r="U509" s="10">
        <f ca="1">SUMPRODUCT(J509:O509,Results!K$9:P$9)+$AD$20-$AC$31</f>
        <v>0.60997718654118138</v>
      </c>
      <c r="V509" s="10">
        <f t="shared" ca="1" si="137"/>
        <v>-5.6013455347534702</v>
      </c>
      <c r="W509" s="10">
        <f t="shared" ca="1" si="132"/>
        <v>-2.2071195405670156</v>
      </c>
      <c r="X509" s="10">
        <f t="shared" ca="1" si="133"/>
        <v>-0.81669871099151337</v>
      </c>
      <c r="Y509" s="10">
        <f t="shared" ca="1" si="134"/>
        <v>-21.931359040739551</v>
      </c>
      <c r="Z509" s="10">
        <f t="shared" ca="1" si="135"/>
        <v>-12.159359870453542</v>
      </c>
      <c r="AA509" s="10">
        <f t="shared" ca="1" si="136"/>
        <v>-1.6968654627056541</v>
      </c>
    </row>
    <row r="510" spans="1:27">
      <c r="A510" s="6">
        <f ca="1">LN((RAND()^(-Results!$E$4))-1)</f>
        <v>3.1322329459536524</v>
      </c>
      <c r="B510" s="6">
        <f ca="1">LN((RAND()^(-Results!$E$4))-1)</f>
        <v>7.710957519235901</v>
      </c>
      <c r="C510" s="6">
        <f ca="1">LN((RAND()^(-Results!$E$4))-1)</f>
        <v>4.7308644840529128</v>
      </c>
      <c r="D510" s="6">
        <f ca="1">LN((RAND()^(-Results!$E$4))-1)</f>
        <v>1.1829732865010618</v>
      </c>
      <c r="E510" s="6">
        <f ca="1">LN((RAND()^(-Results!$E$4))-1)</f>
        <v>6.3116335883276289</v>
      </c>
      <c r="F510" s="6">
        <f ca="1">LN((RAND()^(-Results!$E$4))-1)</f>
        <v>-0.86258510908606867</v>
      </c>
      <c r="G510" s="6">
        <f ca="1">LN((RAND()^(-Results!$E$4))-1)</f>
        <v>-0.30571031268003179</v>
      </c>
      <c r="H510" s="6">
        <f t="shared" ca="1" si="112"/>
        <v>-2.7612512758866306</v>
      </c>
      <c r="I510" s="10">
        <f ca="1">SUMPRODUCT(J510:O510,Results!B$12:G$12)+Results!$E$5*H510</f>
        <v>45.789810180968686</v>
      </c>
      <c r="J510" s="10">
        <f ca="1">SUMPRODUCT($A510:$F510,Results!$B$15:$G$15)</f>
        <v>30.947563320064567</v>
      </c>
      <c r="K510" s="10">
        <f ca="1">SUMPRODUCT($A510:$F510,Results!$B$16:$G$16)</f>
        <v>11.79732196857165</v>
      </c>
      <c r="L510" s="10">
        <f ca="1">SUMPRODUCT($A510:$F510,Results!$B$17:$G$17)</f>
        <v>17.753180363798862</v>
      </c>
      <c r="M510" s="10">
        <f ca="1">SUMPRODUCT($A510:$F510,Results!$B$18:$G$18)</f>
        <v>11.567359872213929</v>
      </c>
      <c r="N510" s="10">
        <f ca="1">SUMPRODUCT($A510:$F510,Results!$B$19:$G$19)</f>
        <v>-17.970021554564958</v>
      </c>
      <c r="O510" s="10">
        <f ca="1">SUMPRODUCT($A510:$F510,Results!$B$20:$G$20)</f>
        <v>-8.9940852146269545</v>
      </c>
      <c r="P510" s="10" cm="1">
        <f t="array" aca="1" ref="P510" ca="1">SUMPRODUCT(J510:O510,TRANSPOSE(BL$20:BL$25))+$AD$20-$BL$27</f>
        <v>64.622008648949546</v>
      </c>
      <c r="Q510" s="10" cm="1">
        <f t="array" aca="1" ref="Q510" ca="1">SUMPRODUCT(J510:O510,TRANSPOSE(ES$20:ES$25))+$AD$20-$ES$27</f>
        <v>65.157758860438307</v>
      </c>
      <c r="R510" s="10">
        <f ca="1">I510-Results!$E$5*H510</f>
        <v>62.357317836288473</v>
      </c>
      <c r="S510" s="10" cm="1">
        <f t="array" aca="1" ref="S510" ca="1">SUMPRODUCT(J510:O510,TRANSPOSE(AR$28:AR$33))+$AD$20-$AC$26</f>
        <v>63.865458549236735</v>
      </c>
      <c r="T510" s="10">
        <f ca="1">SUMPRODUCT(J510:O510,Results!K$9:P$9)</f>
        <v>64.228262611330862</v>
      </c>
      <c r="U510" s="10">
        <f ca="1">SUMPRODUCT(J510:O510,Results!K$9:P$9)+$AD$20-$AC$31</f>
        <v>64.331279016216683</v>
      </c>
      <c r="V510" s="10">
        <f t="shared" ca="1" si="137"/>
        <v>-18.832198467980859</v>
      </c>
      <c r="W510" s="10">
        <f t="shared" ca="1" si="132"/>
        <v>-19.36794867946962</v>
      </c>
      <c r="X510" s="10">
        <f t="shared" ca="1" si="133"/>
        <v>-16.567507655319787</v>
      </c>
      <c r="Y510" s="10">
        <f t="shared" ca="1" si="134"/>
        <v>-18.075648368268048</v>
      </c>
      <c r="Z510" s="10">
        <f t="shared" ca="1" si="135"/>
        <v>34.717338586679617</v>
      </c>
      <c r="AA510" s="10">
        <f t="shared" ca="1" si="136"/>
        <v>-18.541468835247997</v>
      </c>
    </row>
    <row r="511" spans="1:27">
      <c r="A511" s="6">
        <f ca="1">LN((RAND()^(-Results!$E$4))-1)</f>
        <v>-0.95709231044065612</v>
      </c>
      <c r="B511" s="6">
        <f ca="1">LN((RAND()^(-Results!$E$4))-1)</f>
        <v>0.2998085130533899</v>
      </c>
      <c r="C511" s="6">
        <f ca="1">LN((RAND()^(-Results!$E$4))-1)</f>
        <v>1.6796740354947257</v>
      </c>
      <c r="D511" s="6">
        <f ca="1">LN((RAND()^(-Results!$E$4))-1)</f>
        <v>5.3272157937792644</v>
      </c>
      <c r="E511" s="6">
        <f ca="1">LN((RAND()^(-Results!$E$4))-1)</f>
        <v>9.0140986558865901</v>
      </c>
      <c r="F511" s="6">
        <f ca="1">LN((RAND()^(-Results!$E$4))-1)</f>
        <v>-0.7229189193418335</v>
      </c>
      <c r="G511" s="6">
        <f ca="1">LN((RAND()^(-Results!$E$4))-1)</f>
        <v>6.1355074438775459</v>
      </c>
      <c r="H511" s="6">
        <f t="shared" ca="1" si="112"/>
        <v>3.6799664806709473</v>
      </c>
      <c r="I511" s="10">
        <f ca="1">SUMPRODUCT(J511:O511,Results!B$12:G$12)+Results!$E$5*H511</f>
        <v>-13.230535787297462</v>
      </c>
      <c r="J511" s="10">
        <f ca="1">SUMPRODUCT($A511:$F511,Results!$B$15:$G$15)</f>
        <v>-15.924170016802224</v>
      </c>
      <c r="K511" s="10">
        <f ca="1">SUMPRODUCT($A511:$F511,Results!$B$16:$G$16)</f>
        <v>1.6217939695097288</v>
      </c>
      <c r="L511" s="10">
        <f ca="1">SUMPRODUCT($A511:$F511,Results!$B$17:$G$17)</f>
        <v>-1.2710874953167131</v>
      </c>
      <c r="M511" s="10">
        <f ca="1">SUMPRODUCT($A511:$F511,Results!$B$18:$G$18)</f>
        <v>-3.0966283228106408</v>
      </c>
      <c r="N511" s="10">
        <f ca="1">SUMPRODUCT($A511:$F511,Results!$B$19:$G$19)</f>
        <v>21.975567534183735</v>
      </c>
      <c r="O511" s="10">
        <f ca="1">SUMPRODUCT($A511:$F511,Results!$B$20:$G$20)</f>
        <v>14.484241592797547</v>
      </c>
      <c r="P511" s="10" cm="1">
        <f t="array" aca="1" ref="P511" ca="1">SUMPRODUCT(J511:O511,TRANSPOSE(BL$20:BL$25))+$AD$20-$BL$27</f>
        <v>-32.941132354867634</v>
      </c>
      <c r="Q511" s="10" cm="1">
        <f t="array" aca="1" ref="Q511" ca="1">SUMPRODUCT(J511:O511,TRANSPOSE(ES$20:ES$25))+$AD$20-$ES$27</f>
        <v>-34.243414692197945</v>
      </c>
      <c r="R511" s="10">
        <f ca="1">I511-Results!$E$5*H511</f>
        <v>-35.310334671323147</v>
      </c>
      <c r="S511" s="10" cm="1">
        <f t="array" aca="1" ref="S511" ca="1">SUMPRODUCT(J511:O511,TRANSPOSE(AR$28:AR$33))+$AD$20-$AC$26</f>
        <v>-31.672934340455377</v>
      </c>
      <c r="T511" s="10">
        <f ca="1">SUMPRODUCT(J511:O511,Results!K$9:P$9)</f>
        <v>-35.782521831338002</v>
      </c>
      <c r="U511" s="10">
        <f ca="1">SUMPRODUCT(J511:O511,Results!K$9:P$9)+$AD$20-$AC$31</f>
        <v>-35.679505426452181</v>
      </c>
      <c r="V511" s="10">
        <f t="shared" ca="1" si="137"/>
        <v>19.710596567570171</v>
      </c>
      <c r="W511" s="10">
        <f t="shared" ca="1" si="132"/>
        <v>21.012878904900482</v>
      </c>
      <c r="X511" s="10">
        <f t="shared" ca="1" si="133"/>
        <v>22.079798884025685</v>
      </c>
      <c r="Y511" s="10">
        <f t="shared" ca="1" si="134"/>
        <v>18.442398553157915</v>
      </c>
      <c r="Z511" s="10">
        <f t="shared" ca="1" si="135"/>
        <v>-24.303007381586532</v>
      </c>
      <c r="AA511" s="10">
        <f t="shared" ca="1" si="136"/>
        <v>22.448969639154718</v>
      </c>
    </row>
    <row r="512" spans="1:27">
      <c r="A512" s="6">
        <f ca="1">LN((RAND()^(-Results!$E$4))-1)</f>
        <v>-1.496133818000162</v>
      </c>
      <c r="B512" s="6">
        <f ca="1">LN((RAND()^(-Results!$E$4))-1)</f>
        <v>-1.0296862994541185</v>
      </c>
      <c r="C512" s="6">
        <f ca="1">LN((RAND()^(-Results!$E$4))-1)</f>
        <v>2.0225713923296578</v>
      </c>
      <c r="D512" s="6">
        <f ca="1">LN((RAND()^(-Results!$E$4))-1)</f>
        <v>4.1533116139603417</v>
      </c>
      <c r="E512" s="6">
        <f ca="1">LN((RAND()^(-Results!$E$4))-1)</f>
        <v>2.0185717349558909</v>
      </c>
      <c r="F512" s="6">
        <f ca="1">LN((RAND()^(-Results!$E$4))-1)</f>
        <v>8.0559580893592191</v>
      </c>
      <c r="G512" s="6">
        <f ca="1">LN((RAND()^(-Results!$E$4))-1)</f>
        <v>1.6991516686434887</v>
      </c>
      <c r="H512" s="6">
        <f t="shared" ca="1" si="112"/>
        <v>-0.75638929456310988</v>
      </c>
      <c r="I512" s="10">
        <f ca="1">SUMPRODUCT(J512:O512,Results!B$12:G$12)+Results!$E$5*H512</f>
        <v>-60.437094932069989</v>
      </c>
      <c r="J512" s="10">
        <f ca="1">SUMPRODUCT($A512:$F512,Results!$B$15:$G$15)</f>
        <v>-10.335460952839881</v>
      </c>
      <c r="K512" s="10">
        <f ca="1">SUMPRODUCT($A512:$F512,Results!$B$16:$G$16)</f>
        <v>35.832008435016952</v>
      </c>
      <c r="L512" s="10">
        <f ca="1">SUMPRODUCT($A512:$F512,Results!$B$17:$G$17)</f>
        <v>-11.862446731042198</v>
      </c>
      <c r="M512" s="10">
        <f ca="1">SUMPRODUCT($A512:$F512,Results!$B$18:$G$18)</f>
        <v>-6.1545686212647039</v>
      </c>
      <c r="N512" s="10">
        <f ca="1">SUMPRODUCT($A512:$F512,Results!$B$19:$G$19)</f>
        <v>16.359223380926775</v>
      </c>
      <c r="O512" s="10">
        <f ca="1">SUMPRODUCT($A512:$F512,Results!$B$20:$G$20)</f>
        <v>24.482028596403275</v>
      </c>
      <c r="P512" s="10" cm="1">
        <f t="array" aca="1" ref="P512" ca="1">SUMPRODUCT(J512:O512,TRANSPOSE(BL$20:BL$25))+$AD$20-$BL$27</f>
        <v>-54.051255500770807</v>
      </c>
      <c r="Q512" s="10" cm="1">
        <f t="array" aca="1" ref="Q512" ca="1">SUMPRODUCT(J512:O512,TRANSPOSE(ES$20:ES$25))+$AD$20-$ES$27</f>
        <v>-57.789798278223984</v>
      </c>
      <c r="R512" s="10">
        <f ca="1">I512-Results!$E$5*H512</f>
        <v>-55.898759164691327</v>
      </c>
      <c r="S512" s="10" cm="1">
        <f t="array" aca="1" ref="S512" ca="1">SUMPRODUCT(J512:O512,TRANSPOSE(AR$28:AR$33))+$AD$20-$AC$26</f>
        <v>-44.037942312289076</v>
      </c>
      <c r="T512" s="10">
        <f ca="1">SUMPRODUCT(J512:O512,Results!K$9:P$9)</f>
        <v>-57.884651356462555</v>
      </c>
      <c r="U512" s="10">
        <f ca="1">SUMPRODUCT(J512:O512,Results!K$9:P$9)+$AD$20-$AC$31</f>
        <v>-57.781634951576734</v>
      </c>
      <c r="V512" s="10">
        <f t="shared" ca="1" si="137"/>
        <v>-6.385839431299182</v>
      </c>
      <c r="W512" s="10">
        <f t="shared" ca="1" si="132"/>
        <v>-2.6472966538460057</v>
      </c>
      <c r="X512" s="10">
        <f t="shared" ca="1" si="133"/>
        <v>-4.538335767378662</v>
      </c>
      <c r="Y512" s="10">
        <f t="shared" ca="1" si="134"/>
        <v>-16.399152619780914</v>
      </c>
      <c r="Z512" s="10">
        <f t="shared" ca="1" si="135"/>
        <v>-71.509566526359066</v>
      </c>
      <c r="AA512" s="10">
        <f t="shared" ca="1" si="136"/>
        <v>-2.655459980493255</v>
      </c>
    </row>
    <row r="513" spans="1:27">
      <c r="A513" s="6">
        <f ca="1">LN((RAND()^(-Results!$E$4))-1)</f>
        <v>-0.36698113977259761</v>
      </c>
      <c r="B513" s="6">
        <f ca="1">LN((RAND()^(-Results!$E$4))-1)</f>
        <v>2.7099124710769416</v>
      </c>
      <c r="C513" s="6">
        <f ca="1">LN((RAND()^(-Results!$E$4))-1)</f>
        <v>2.8143054518183401</v>
      </c>
      <c r="D513" s="6">
        <f ca="1">LN((RAND()^(-Results!$E$4))-1)</f>
        <v>-0.59686269078637011</v>
      </c>
      <c r="E513" s="6">
        <f ca="1">LN((RAND()^(-Results!$E$4))-1)</f>
        <v>-0.90221039036487971</v>
      </c>
      <c r="F513" s="6">
        <f ca="1">LN((RAND()^(-Results!$E$4))-1)</f>
        <v>-0.56158152023277985</v>
      </c>
      <c r="G513" s="6">
        <f ca="1">LN((RAND()^(-Results!$E$4))-1)</f>
        <v>2.3466234866752798</v>
      </c>
      <c r="H513" s="6">
        <f t="shared" ca="1" si="112"/>
        <v>-0.10891747653131878</v>
      </c>
      <c r="I513" s="10">
        <f ca="1">SUMPRODUCT(J513:O513,Results!B$12:G$12)+Results!$E$5*H513</f>
        <v>26.209221518774907</v>
      </c>
      <c r="J513" s="10">
        <f ca="1">SUMPRODUCT($A513:$F513,Results!$B$15:$G$15)</f>
        <v>15.826966371265604</v>
      </c>
      <c r="K513" s="10">
        <f ca="1">SUMPRODUCT($A513:$F513,Results!$B$16:$G$16)</f>
        <v>-5.6688778669477298</v>
      </c>
      <c r="L513" s="10">
        <f ca="1">SUMPRODUCT($A513:$F513,Results!$B$17:$G$17)</f>
        <v>6.0890979998664738</v>
      </c>
      <c r="M513" s="10">
        <f ca="1">SUMPRODUCT($A513:$F513,Results!$B$18:$G$18)</f>
        <v>5.500443982680185</v>
      </c>
      <c r="N513" s="10">
        <f ca="1">SUMPRODUCT($A513:$F513,Results!$B$19:$G$19)</f>
        <v>-16.836927971489825</v>
      </c>
      <c r="O513" s="10">
        <f ca="1">SUMPRODUCT($A513:$F513,Results!$B$20:$G$20)</f>
        <v>-2.0365417373452446</v>
      </c>
      <c r="P513" s="10" cm="1">
        <f t="array" aca="1" ref="P513" ca="1">SUMPRODUCT(J513:O513,TRANSPOSE(BL$20:BL$25))+$AD$20-$BL$27</f>
        <v>27.341649207186634</v>
      </c>
      <c r="Q513" s="10" cm="1">
        <f t="array" aca="1" ref="Q513" ca="1">SUMPRODUCT(J513:O513,TRANSPOSE(ES$20:ES$25))+$AD$20-$ES$27</f>
        <v>27.566469606623045</v>
      </c>
      <c r="R513" s="10">
        <f ca="1">I513-Results!$E$5*H513</f>
        <v>26.862726377962819</v>
      </c>
      <c r="S513" s="10" cm="1">
        <f t="array" aca="1" ref="S513" ca="1">SUMPRODUCT(J513:O513,TRANSPOSE(AR$28:AR$33))+$AD$20-$AC$26</f>
        <v>31.588569674348228</v>
      </c>
      <c r="T513" s="10">
        <f ca="1">SUMPRODUCT(J513:O513,Results!K$9:P$9)</f>
        <v>27.777302906427948</v>
      </c>
      <c r="U513" s="10">
        <f ca="1">SUMPRODUCT(J513:O513,Results!K$9:P$9)+$AD$20-$AC$31</f>
        <v>27.88031931131377</v>
      </c>
      <c r="V513" s="10">
        <f t="shared" ca="1" si="137"/>
        <v>-1.1324276884117275</v>
      </c>
      <c r="W513" s="10">
        <f t="shared" ca="1" si="132"/>
        <v>-1.3572480878481379</v>
      </c>
      <c r="X513" s="10">
        <f t="shared" ca="1" si="133"/>
        <v>-0.65350485918791179</v>
      </c>
      <c r="Y513" s="10">
        <f t="shared" ca="1" si="134"/>
        <v>-5.3793481555733216</v>
      </c>
      <c r="Z513" s="10">
        <f t="shared" ca="1" si="135"/>
        <v>15.136749924485837</v>
      </c>
      <c r="AA513" s="10">
        <f t="shared" ca="1" si="136"/>
        <v>-1.6710977925388626</v>
      </c>
    </row>
    <row r="514" spans="1:27">
      <c r="A514" s="6">
        <f ca="1">LN((RAND()^(-Results!$E$4))-1)</f>
        <v>4.4842020070383271</v>
      </c>
      <c r="B514" s="6">
        <f ca="1">LN((RAND()^(-Results!$E$4))-1)</f>
        <v>1.8465068201243933</v>
      </c>
      <c r="C514" s="6">
        <f ca="1">LN((RAND()^(-Results!$E$4))-1)</f>
        <v>6.0071829536580479</v>
      </c>
      <c r="D514" s="6">
        <f ca="1">LN((RAND()^(-Results!$E$4))-1)</f>
        <v>-0.59580984854502084</v>
      </c>
      <c r="E514" s="6">
        <f ca="1">LN((RAND()^(-Results!$E$4))-1)</f>
        <v>-1.8168699068524006</v>
      </c>
      <c r="F514" s="6">
        <f ca="1">LN((RAND()^(-Results!$E$4))-1)</f>
        <v>0.39646918075187076</v>
      </c>
      <c r="G514" s="6">
        <f ca="1">LN((RAND()^(-Results!$E$4))-1)</f>
        <v>12.478673687384406</v>
      </c>
      <c r="H514" s="6">
        <f t="shared" ref="H514:H577" ca="1" si="138">G514-$AL$10</f>
        <v>10.023132724177808</v>
      </c>
      <c r="I514" s="10">
        <f ca="1">SUMPRODUCT(J514:O514,Results!B$12:G$12)+Results!$E$5*H514</f>
        <v>107.84421274326967</v>
      </c>
      <c r="J514" s="10">
        <f ca="1">SUMPRODUCT($A514:$F514,Results!$B$15:$G$15)</f>
        <v>31.611437849968333</v>
      </c>
      <c r="K514" s="10">
        <f ca="1">SUMPRODUCT($A514:$F514,Results!$B$16:$G$16)</f>
        <v>18.570180966955967</v>
      </c>
      <c r="L514" s="10">
        <f ca="1">SUMPRODUCT($A514:$F514,Results!$B$17:$G$17)</f>
        <v>11.055349012826273</v>
      </c>
      <c r="M514" s="10">
        <f ca="1">SUMPRODUCT($A514:$F514,Results!$B$18:$G$18)</f>
        <v>4.4735656889864641</v>
      </c>
      <c r="N514" s="10">
        <f ca="1">SUMPRODUCT($A514:$F514,Results!$B$19:$G$19)</f>
        <v>-9.4362398462952708</v>
      </c>
      <c r="O514" s="10">
        <f ca="1">SUMPRODUCT($A514:$F514,Results!$B$20:$G$20)</f>
        <v>0.45850589551451437</v>
      </c>
      <c r="P514" s="10" cm="1">
        <f t="array" aca="1" ref="P514" ca="1">SUMPRODUCT(J514:O514,TRANSPOSE(BL$20:BL$25))+$AD$20-$BL$27</f>
        <v>44.833910928517035</v>
      </c>
      <c r="Q514" s="10" cm="1">
        <f t="array" aca="1" ref="Q514" ca="1">SUMPRODUCT(J514:O514,TRANSPOSE(ES$20:ES$25))+$AD$20-$ES$27</f>
        <v>47.844384914297542</v>
      </c>
      <c r="R514" s="10">
        <f ca="1">I514-Results!$E$5*H514</f>
        <v>47.705416398202814</v>
      </c>
      <c r="S514" s="10" cm="1">
        <f t="array" aca="1" ref="S514" ca="1">SUMPRODUCT(J514:O514,TRANSPOSE(AR$28:AR$33))+$AD$20-$AC$26</f>
        <v>41.716152262830867</v>
      </c>
      <c r="T514" s="10">
        <f ca="1">SUMPRODUCT(J514:O514,Results!K$9:P$9)</f>
        <v>48.775818319035395</v>
      </c>
      <c r="U514" s="10">
        <f ca="1">SUMPRODUCT(J514:O514,Results!K$9:P$9)+$AD$20-$AC$31</f>
        <v>48.878834723921216</v>
      </c>
      <c r="V514" s="10">
        <f t="shared" ca="1" si="137"/>
        <v>63.01030181475263</v>
      </c>
      <c r="W514" s="10">
        <f t="shared" ca="1" si="132"/>
        <v>59.999827828972123</v>
      </c>
      <c r="X514" s="10">
        <f t="shared" ca="1" si="133"/>
        <v>60.138796345066851</v>
      </c>
      <c r="Y514" s="10">
        <f t="shared" ca="1" si="134"/>
        <v>66.128060480438791</v>
      </c>
      <c r="Z514" s="10">
        <f t="shared" ca="1" si="135"/>
        <v>96.771741148980595</v>
      </c>
      <c r="AA514" s="10">
        <f t="shared" ca="1" si="136"/>
        <v>58.965378019348449</v>
      </c>
    </row>
    <row r="515" spans="1:27">
      <c r="A515" s="6">
        <f ca="1">LN((RAND()^(-Results!$E$4))-1)</f>
        <v>0.58375724409053964</v>
      </c>
      <c r="B515" s="6">
        <f ca="1">LN((RAND()^(-Results!$E$4))-1)</f>
        <v>1.2925199193051007</v>
      </c>
      <c r="C515" s="6">
        <f ca="1">LN((RAND()^(-Results!$E$4))-1)</f>
        <v>1.7822151696452411</v>
      </c>
      <c r="D515" s="6">
        <f ca="1">LN((RAND()^(-Results!$E$4))-1)</f>
        <v>6.9827416519282366</v>
      </c>
      <c r="E515" s="6">
        <f ca="1">LN((RAND()^(-Results!$E$4))-1)</f>
        <v>9.7489938938295424</v>
      </c>
      <c r="F515" s="6">
        <f ca="1">LN((RAND()^(-Results!$E$4))-1)</f>
        <v>-1.8539717714262358</v>
      </c>
      <c r="G515" s="6">
        <f ca="1">LN((RAND()^(-Results!$E$4))-1)</f>
        <v>-5.9403418605039988</v>
      </c>
      <c r="H515" s="6">
        <f t="shared" ca="1" si="138"/>
        <v>-8.3958828237105969</v>
      </c>
      <c r="I515" s="10">
        <f ca="1">SUMPRODUCT(J515:O515,Results!B$12:G$12)+Results!$E$5*H515</f>
        <v>-77.363857209107323</v>
      </c>
      <c r="J515" s="10">
        <f ca="1">SUMPRODUCT($A515:$F515,Results!$B$15:$G$15)</f>
        <v>-13.87063806989431</v>
      </c>
      <c r="K515" s="10">
        <f ca="1">SUMPRODUCT($A515:$F515,Results!$B$16:$G$16)</f>
        <v>-0.80335915360257637</v>
      </c>
      <c r="L515" s="10">
        <f ca="1">SUMPRODUCT($A515:$F515,Results!$B$17:$G$17)</f>
        <v>4.4756936153939559</v>
      </c>
      <c r="M515" s="10">
        <f ca="1">SUMPRODUCT($A515:$F515,Results!$B$18:$G$18)</f>
        <v>-4.7390383433469045</v>
      </c>
      <c r="N515" s="10">
        <f ca="1">SUMPRODUCT($A515:$F515,Results!$B$19:$G$19)</f>
        <v>21.518504808061881</v>
      </c>
      <c r="O515" s="10">
        <f ca="1">SUMPRODUCT($A515:$F515,Results!$B$20:$G$20)</f>
        <v>17.775143084965364</v>
      </c>
      <c r="P515" s="10" cm="1">
        <f t="array" aca="1" ref="P515" ca="1">SUMPRODUCT(J515:O515,TRANSPOSE(BL$20:BL$25))+$AD$20-$BL$27</f>
        <v>-25.478975261704317</v>
      </c>
      <c r="Q515" s="10" cm="1">
        <f t="array" aca="1" ref="Q515" ca="1">SUMPRODUCT(J515:O515,TRANSPOSE(ES$20:ES$25))+$AD$20-$ES$27</f>
        <v>-25.78115996754039</v>
      </c>
      <c r="R515" s="10">
        <f ca="1">I515-Results!$E$5*H515</f>
        <v>-26.988560266843741</v>
      </c>
      <c r="S515" s="10" cm="1">
        <f t="array" aca="1" ref="S515" ca="1">SUMPRODUCT(J515:O515,TRANSPOSE(AR$28:AR$33))+$AD$20-$AC$26</f>
        <v>-27.803987190661481</v>
      </c>
      <c r="T515" s="10">
        <f ca="1">SUMPRODUCT(J515:O515,Results!K$9:P$9)</f>
        <v>-27.440249101549213</v>
      </c>
      <c r="U515" s="10">
        <f ca="1">SUMPRODUCT(J515:O515,Results!K$9:P$9)+$AD$20-$AC$31</f>
        <v>-27.337232696663392</v>
      </c>
      <c r="V515" s="10">
        <f t="shared" ca="1" si="137"/>
        <v>-51.884881947403002</v>
      </c>
      <c r="W515" s="10">
        <f t="shared" ref="W515:W578" ca="1" si="139">I515-Q515</f>
        <v>-51.582697241566933</v>
      </c>
      <c r="X515" s="10">
        <f t="shared" ref="X515:X578" ca="1" si="140">I515-R515</f>
        <v>-50.375296942263581</v>
      </c>
      <c r="Y515" s="10">
        <f t="shared" ref="Y515:Y578" ca="1" si="141">I515-S515</f>
        <v>-49.559870018445842</v>
      </c>
      <c r="Z515" s="10">
        <f t="shared" ref="Z515:Z578" ca="1" si="142">I515-$AD$20</f>
        <v>-88.436328803396393</v>
      </c>
      <c r="AA515" s="10">
        <f t="shared" ref="AA515:AA578" ca="1" si="143">I515-U515</f>
        <v>-50.026624512443931</v>
      </c>
    </row>
    <row r="516" spans="1:27">
      <c r="A516" s="6">
        <f ca="1">LN((RAND()^(-Results!$E$4))-1)</f>
        <v>6.9308344886794853</v>
      </c>
      <c r="B516" s="6">
        <f ca="1">LN((RAND()^(-Results!$E$4))-1)</f>
        <v>1.2248377769362988</v>
      </c>
      <c r="C516" s="6">
        <f ca="1">LN((RAND()^(-Results!$E$4))-1)</f>
        <v>-1.5269245794770707</v>
      </c>
      <c r="D516" s="6">
        <f ca="1">LN((RAND()^(-Results!$E$4))-1)</f>
        <v>0.3116122613461853</v>
      </c>
      <c r="E516" s="6">
        <f ca="1">LN((RAND()^(-Results!$E$4))-1)</f>
        <v>5.1145409757892999</v>
      </c>
      <c r="F516" s="6">
        <f ca="1">LN((RAND()^(-Results!$E$4))-1)</f>
        <v>-5.1961005979721948</v>
      </c>
      <c r="G516" s="6">
        <f ca="1">LN((RAND()^(-Results!$E$4))-1)</f>
        <v>-1.3512549281695245</v>
      </c>
      <c r="H516" s="6">
        <f t="shared" ca="1" si="138"/>
        <v>-3.8067958913761233</v>
      </c>
      <c r="I516" s="10">
        <f ca="1">SUMPRODUCT(J516:O516,Results!B$12:G$12)+Results!$E$5*H516</f>
        <v>21.384476607062851</v>
      </c>
      <c r="J516" s="10">
        <f ca="1">SUMPRODUCT($A516:$F516,Results!$B$15:$G$15)</f>
        <v>7.2773021532528981</v>
      </c>
      <c r="K516" s="10">
        <f ca="1">SUMPRODUCT($A516:$F516,Results!$B$16:$G$16)</f>
        <v>4.6714197598469127</v>
      </c>
      <c r="L516" s="10">
        <f ca="1">SUMPRODUCT($A516:$F516,Results!$B$17:$G$17)</f>
        <v>14.573876027244918</v>
      </c>
      <c r="M516" s="10">
        <f ca="1">SUMPRODUCT($A516:$F516,Results!$B$18:$G$18)</f>
        <v>0.5625727180836011</v>
      </c>
      <c r="N516" s="10">
        <f ca="1">SUMPRODUCT($A516:$F516,Results!$B$19:$G$19)</f>
        <v>11.763159380518715</v>
      </c>
      <c r="O516" s="10">
        <f ca="1">SUMPRODUCT($A516:$F516,Results!$B$20:$G$20)</f>
        <v>-15.149000852906052</v>
      </c>
      <c r="P516" s="10" cm="1">
        <f t="array" aca="1" ref="P516" ca="1">SUMPRODUCT(J516:O516,TRANSPOSE(BL$20:BL$25))+$AD$20-$BL$27</f>
        <v>40.795107310443825</v>
      </c>
      <c r="Q516" s="10" cm="1">
        <f t="array" aca="1" ref="Q516" ca="1">SUMPRODUCT(J516:O516,TRANSPOSE(ES$20:ES$25))+$AD$20-$ES$27</f>
        <v>45.557165782191774</v>
      </c>
      <c r="R516" s="10">
        <f ca="1">I516-Results!$E$5*H516</f>
        <v>44.225251955319592</v>
      </c>
      <c r="S516" s="10" cm="1">
        <f t="array" aca="1" ref="S516" ca="1">SUMPRODUCT(J516:O516,TRANSPOSE(AR$28:AR$33))+$AD$20-$AC$26</f>
        <v>22.53515748458468</v>
      </c>
      <c r="T516" s="10">
        <f ca="1">SUMPRODUCT(J516:O516,Results!K$9:P$9)</f>
        <v>45.248881522492724</v>
      </c>
      <c r="U516" s="10">
        <f ca="1">SUMPRODUCT(J516:O516,Results!K$9:P$9)+$AD$20-$AC$31</f>
        <v>45.351897927378545</v>
      </c>
      <c r="V516" s="10">
        <f t="shared" ca="1" si="137"/>
        <v>-19.410630703380974</v>
      </c>
      <c r="W516" s="10">
        <f t="shared" ca="1" si="139"/>
        <v>-24.172689175128923</v>
      </c>
      <c r="X516" s="10">
        <f t="shared" ca="1" si="140"/>
        <v>-22.840775348256741</v>
      </c>
      <c r="Y516" s="10">
        <f t="shared" ca="1" si="141"/>
        <v>-1.1506808775218289</v>
      </c>
      <c r="Z516" s="10">
        <f t="shared" ca="1" si="142"/>
        <v>10.312005012773781</v>
      </c>
      <c r="AA516" s="10">
        <f t="shared" ca="1" si="143"/>
        <v>-23.967421320315694</v>
      </c>
    </row>
    <row r="517" spans="1:27">
      <c r="A517" s="6">
        <f ca="1">LN((RAND()^(-Results!$E$4))-1)</f>
        <v>-0.12397061730981039</v>
      </c>
      <c r="B517" s="6">
        <f ca="1">LN((RAND()^(-Results!$E$4))-1)</f>
        <v>1.9092206247480734</v>
      </c>
      <c r="C517" s="6">
        <f ca="1">LN((RAND()^(-Results!$E$4))-1)</f>
        <v>2.6483573319175817</v>
      </c>
      <c r="D517" s="6">
        <f ca="1">LN((RAND()^(-Results!$E$4))-1)</f>
        <v>1.4104283281358432</v>
      </c>
      <c r="E517" s="6">
        <f ca="1">LN((RAND()^(-Results!$E$4))-1)</f>
        <v>6.7836421869904751</v>
      </c>
      <c r="F517" s="6">
        <f ca="1">LN((RAND()^(-Results!$E$4))-1)</f>
        <v>7.0942972064086112</v>
      </c>
      <c r="G517" s="6">
        <f ca="1">LN((RAND()^(-Results!$E$4))-1)</f>
        <v>7.8837262347075387E-2</v>
      </c>
      <c r="H517" s="6">
        <f t="shared" ca="1" si="138"/>
        <v>-2.3767037008595233</v>
      </c>
      <c r="I517" s="10">
        <f ca="1">SUMPRODUCT(J517:O517,Results!B$12:G$12)+Results!$E$5*H517</f>
        <v>-33.78027252120814</v>
      </c>
      <c r="J517" s="10">
        <f ca="1">SUMPRODUCT($A517:$F517,Results!$B$15:$G$15)</f>
        <v>2.762514685768501</v>
      </c>
      <c r="K517" s="10">
        <f ca="1">SUMPRODUCT($A517:$F517,Results!$B$16:$G$16)</f>
        <v>45.963485801754594</v>
      </c>
      <c r="L517" s="10">
        <f ca="1">SUMPRODUCT($A517:$F517,Results!$B$17:$G$17)</f>
        <v>-7.4731526374396013</v>
      </c>
      <c r="M517" s="10">
        <f ca="1">SUMPRODUCT($A517:$F517,Results!$B$18:$G$18)</f>
        <v>3.9753019316830045</v>
      </c>
      <c r="N517" s="10">
        <f ca="1">SUMPRODUCT($A517:$F517,Results!$B$19:$G$19)</f>
        <v>12.553340957456143</v>
      </c>
      <c r="O517" s="10">
        <f ca="1">SUMPRODUCT($A517:$F517,Results!$B$20:$G$20)</f>
        <v>3.455072598682781</v>
      </c>
      <c r="P517" s="10" cm="1">
        <f t="array" aca="1" ref="P517" ca="1">SUMPRODUCT(J517:O517,TRANSPOSE(BL$20:BL$25))+$AD$20-$BL$27</f>
        <v>-15.505603434572652</v>
      </c>
      <c r="Q517" s="10" cm="1">
        <f t="array" aca="1" ref="Q517" ca="1">SUMPRODUCT(J517:O517,TRANSPOSE(ES$20:ES$25))+$AD$20-$ES$27</f>
        <v>-19.227907369205486</v>
      </c>
      <c r="R517" s="10">
        <f ca="1">I517-Results!$E$5*H517</f>
        <v>-19.520050316050998</v>
      </c>
      <c r="S517" s="10" cm="1">
        <f t="array" aca="1" ref="S517" ca="1">SUMPRODUCT(J517:O517,TRANSPOSE(AR$28:AR$33))+$AD$20-$AC$26</f>
        <v>-7.8799713318672175</v>
      </c>
      <c r="T517" s="10">
        <f ca="1">SUMPRODUCT(J517:O517,Results!K$9:P$9)</f>
        <v>-20.046553172970338</v>
      </c>
      <c r="U517" s="10">
        <f ca="1">SUMPRODUCT(J517:O517,Results!K$9:P$9)+$AD$20-$AC$31</f>
        <v>-19.94353676808452</v>
      </c>
      <c r="V517" s="10">
        <f t="shared" ca="1" si="137"/>
        <v>-18.274669086635488</v>
      </c>
      <c r="W517" s="10">
        <f t="shared" ca="1" si="139"/>
        <v>-14.552365152002654</v>
      </c>
      <c r="X517" s="10">
        <f t="shared" ca="1" si="140"/>
        <v>-14.260222205157142</v>
      </c>
      <c r="Y517" s="10">
        <f t="shared" ca="1" si="141"/>
        <v>-25.900301189340922</v>
      </c>
      <c r="Z517" s="10">
        <f t="shared" ca="1" si="142"/>
        <v>-44.85274411549721</v>
      </c>
      <c r="AA517" s="10">
        <f t="shared" ca="1" si="143"/>
        <v>-13.836735753123619</v>
      </c>
    </row>
    <row r="518" spans="1:27">
      <c r="A518" s="6">
        <f ca="1">LN((RAND()^(-Results!$E$4))-1)</f>
        <v>2.130420474191308</v>
      </c>
      <c r="B518" s="6">
        <f ca="1">LN((RAND()^(-Results!$E$4))-1)</f>
        <v>-0.59234440346808526</v>
      </c>
      <c r="C518" s="6">
        <f ca="1">LN((RAND()^(-Results!$E$4))-1)</f>
        <v>3.3075391023465746</v>
      </c>
      <c r="D518" s="6">
        <f ca="1">LN((RAND()^(-Results!$E$4))-1)</f>
        <v>0.71891095872848754</v>
      </c>
      <c r="E518" s="6">
        <f ca="1">LN((RAND()^(-Results!$E$4))-1)</f>
        <v>-1.7636282324562536</v>
      </c>
      <c r="F518" s="6">
        <f ca="1">LN((RAND()^(-Results!$E$4))-1)</f>
        <v>6.4258720914556591</v>
      </c>
      <c r="G518" s="6">
        <f ca="1">LN((RAND()^(-Results!$E$4))-1)</f>
        <v>-3.3451032438188819</v>
      </c>
      <c r="H518" s="6">
        <f t="shared" ca="1" si="138"/>
        <v>-5.8006442070254804</v>
      </c>
      <c r="I518" s="10">
        <f ca="1">SUMPRODUCT(J518:O518,Results!B$12:G$12)+Results!$E$5*H518</f>
        <v>-42.465361874608334</v>
      </c>
      <c r="J518" s="10">
        <f ca="1">SUMPRODUCT($A518:$F518,Results!$B$15:$G$15)</f>
        <v>11.292624423171853</v>
      </c>
      <c r="K518" s="10">
        <f ca="1">SUMPRODUCT($A518:$F518,Results!$B$16:$G$16)</f>
        <v>39.6683569337807</v>
      </c>
      <c r="L518" s="10">
        <f ca="1">SUMPRODUCT($A518:$F518,Results!$B$17:$G$17)</f>
        <v>-3.8557696027031345</v>
      </c>
      <c r="M518" s="10">
        <f ca="1">SUMPRODUCT($A518:$F518,Results!$B$18:$G$18)</f>
        <v>-1.8426536121279193</v>
      </c>
      <c r="N518" s="10">
        <f ca="1">SUMPRODUCT($A518:$F518,Results!$B$19:$G$19)</f>
        <v>5.4234216581156591</v>
      </c>
      <c r="O518" s="10">
        <f ca="1">SUMPRODUCT($A518:$F518,Results!$B$20:$G$20)</f>
        <v>11.333948583539659</v>
      </c>
      <c r="P518" s="10" cm="1">
        <f t="array" aca="1" ref="P518" ca="1">SUMPRODUCT(J518:O518,TRANSPOSE(BL$20:BL$25))+$AD$20-$BL$27</f>
        <v>-8.896472979968264</v>
      </c>
      <c r="Q518" s="10" cm="1">
        <f t="array" aca="1" ref="Q518" ca="1">SUMPRODUCT(J518:O518,TRANSPOSE(ES$20:ES$25))+$AD$20-$ES$27</f>
        <v>-9.4243320792423404</v>
      </c>
      <c r="R518" s="10">
        <f ca="1">I518-Results!$E$5*H518</f>
        <v>-7.661496632455453</v>
      </c>
      <c r="S518" s="10" cm="1">
        <f t="array" aca="1" ref="S518" ca="1">SUMPRODUCT(J518:O518,TRANSPOSE(AR$28:AR$33))+$AD$20-$AC$26</f>
        <v>-5.5265636856412961</v>
      </c>
      <c r="T518" s="10">
        <f ca="1">SUMPRODUCT(J518:O518,Results!K$9:P$9)</f>
        <v>-8.5175714082914613</v>
      </c>
      <c r="U518" s="10">
        <f ca="1">SUMPRODUCT(J518:O518,Results!K$9:P$9)+$AD$20-$AC$31</f>
        <v>-8.414555003405642</v>
      </c>
      <c r="V518" s="10">
        <f t="shared" ca="1" si="137"/>
        <v>-33.568888894640068</v>
      </c>
      <c r="W518" s="10">
        <f t="shared" ca="1" si="139"/>
        <v>-33.041029795365993</v>
      </c>
      <c r="X518" s="10">
        <f t="shared" ca="1" si="140"/>
        <v>-34.803865242152881</v>
      </c>
      <c r="Y518" s="10">
        <f t="shared" ca="1" si="141"/>
        <v>-36.938798188967041</v>
      </c>
      <c r="Z518" s="10">
        <f t="shared" ca="1" si="142"/>
        <v>-53.537833468897404</v>
      </c>
      <c r="AA518" s="10">
        <f t="shared" ca="1" si="143"/>
        <v>-34.050806871202695</v>
      </c>
    </row>
    <row r="519" spans="1:27">
      <c r="A519" s="6">
        <f ca="1">LN((RAND()^(-Results!$E$4))-1)</f>
        <v>9.6653379746365786</v>
      </c>
      <c r="B519" s="6">
        <f ca="1">LN((RAND()^(-Results!$E$4))-1)</f>
        <v>3.7868246246658988</v>
      </c>
      <c r="C519" s="6">
        <f ca="1">LN((RAND()^(-Results!$E$4))-1)</f>
        <v>8.3879776395929557</v>
      </c>
      <c r="D519" s="6">
        <f ca="1">LN((RAND()^(-Results!$E$4))-1)</f>
        <v>1.3684487393144149</v>
      </c>
      <c r="E519" s="6">
        <f ca="1">LN((RAND()^(-Results!$E$4))-1)</f>
        <v>13.784821221971056</v>
      </c>
      <c r="F519" s="6">
        <f ca="1">LN((RAND()^(-Results!$E$4))-1)</f>
        <v>2.9755733584032034</v>
      </c>
      <c r="G519" s="6">
        <f ca="1">LN((RAND()^(-Results!$E$4))-1)</f>
        <v>1.477799944145775</v>
      </c>
      <c r="H519" s="6">
        <f t="shared" ca="1" si="138"/>
        <v>-0.97774101906082356</v>
      </c>
      <c r="I519" s="10">
        <f ca="1">SUMPRODUCT(J519:O519,Results!B$12:G$12)+Results!$E$5*H519</f>
        <v>44.945065105696827</v>
      </c>
      <c r="J519" s="10">
        <f ca="1">SUMPRODUCT($A519:$F519,Results!$B$15:$G$15)</f>
        <v>34.241823653099914</v>
      </c>
      <c r="K519" s="10">
        <f ca="1">SUMPRODUCT($A519:$F519,Results!$B$16:$G$16)</f>
        <v>75.233196638445236</v>
      </c>
      <c r="L519" s="10">
        <f ca="1">SUMPRODUCT($A519:$F519,Results!$B$17:$G$17)</f>
        <v>11.512019583245896</v>
      </c>
      <c r="M519" s="10">
        <f ca="1">SUMPRODUCT($A519:$F519,Results!$B$18:$G$18)</f>
        <v>10.165127713860997</v>
      </c>
      <c r="N519" s="10">
        <f ca="1">SUMPRODUCT($A519:$F519,Results!$B$19:$G$19)</f>
        <v>27.390243319575703</v>
      </c>
      <c r="O519" s="10">
        <f ca="1">SUMPRODUCT($A519:$F519,Results!$B$20:$G$20)</f>
        <v>-9.7758768627589507</v>
      </c>
      <c r="P519" s="10" cm="1">
        <f t="array" aca="1" ref="P519" ca="1">SUMPRODUCT(J519:O519,TRANSPOSE(BL$20:BL$25))+$AD$20-$BL$27</f>
        <v>51.164310122422293</v>
      </c>
      <c r="Q519" s="10" cm="1">
        <f t="array" aca="1" ref="Q519" ca="1">SUMPRODUCT(J519:O519,TRANSPOSE(ES$20:ES$25))+$AD$20-$ES$27</f>
        <v>53.485313545759112</v>
      </c>
      <c r="R519" s="10">
        <f ca="1">I519-Results!$E$5*H519</f>
        <v>50.811511220061767</v>
      </c>
      <c r="S519" s="10" cm="1">
        <f t="array" aca="1" ref="S519" ca="1">SUMPRODUCT(J519:O519,TRANSPOSE(AR$28:AR$33))+$AD$20-$AC$26</f>
        <v>39.032468747559037</v>
      </c>
      <c r="T519" s="10">
        <f ca="1">SUMPRODUCT(J519:O519,Results!K$9:P$9)</f>
        <v>52.319107802793482</v>
      </c>
      <c r="U519" s="10">
        <f ca="1">SUMPRODUCT(J519:O519,Results!K$9:P$9)+$AD$20-$AC$31</f>
        <v>52.422124207679303</v>
      </c>
      <c r="V519" s="10">
        <f t="shared" ca="1" si="137"/>
        <v>-6.2192450167254663</v>
      </c>
      <c r="W519" s="10">
        <f t="shared" ca="1" si="139"/>
        <v>-8.5402484400622853</v>
      </c>
      <c r="X519" s="10">
        <f t="shared" ca="1" si="140"/>
        <v>-5.8664461143649405</v>
      </c>
      <c r="Y519" s="10">
        <f t="shared" ca="1" si="141"/>
        <v>5.9125963581377903</v>
      </c>
      <c r="Z519" s="10">
        <f t="shared" ca="1" si="142"/>
        <v>33.872593511407757</v>
      </c>
      <c r="AA519" s="10">
        <f t="shared" ca="1" si="143"/>
        <v>-7.4770591019824764</v>
      </c>
    </row>
    <row r="520" spans="1:27">
      <c r="A520" s="6">
        <f ca="1">LN((RAND()^(-Results!$E$4))-1)</f>
        <v>5.5557526370287427</v>
      </c>
      <c r="B520" s="6">
        <f ca="1">LN((RAND()^(-Results!$E$4))-1)</f>
        <v>1.5603016781706427</v>
      </c>
      <c r="C520" s="6">
        <f ca="1">LN((RAND()^(-Results!$E$4))-1)</f>
        <v>7.9781948536638154</v>
      </c>
      <c r="D520" s="6">
        <f ca="1">LN((RAND()^(-Results!$E$4))-1)</f>
        <v>6.9163906700605668E-2</v>
      </c>
      <c r="E520" s="6">
        <f ca="1">LN((RAND()^(-Results!$E$4))-1)</f>
        <v>1.2835766074166559</v>
      </c>
      <c r="F520" s="6">
        <f ca="1">LN((RAND()^(-Results!$E$4))-1)</f>
        <v>7.3419104270302471</v>
      </c>
      <c r="G520" s="6">
        <f ca="1">LN((RAND()^(-Results!$E$4))-1)</f>
        <v>2.6378957970928938</v>
      </c>
      <c r="H520" s="6">
        <f t="shared" ca="1" si="138"/>
        <v>0.18235483388629525</v>
      </c>
      <c r="I520" s="10">
        <f ca="1">SUMPRODUCT(J520:O520,Results!B$12:G$12)+Results!$E$5*H520</f>
        <v>28.069654221920857</v>
      </c>
      <c r="J520" s="10">
        <f ca="1">SUMPRODUCT($A520:$F520,Results!$B$15:$G$15)</f>
        <v>33.850138482531271</v>
      </c>
      <c r="K520" s="10">
        <f ca="1">SUMPRODUCT($A520:$F520,Results!$B$16:$G$16)</f>
        <v>64.500183585739649</v>
      </c>
      <c r="L520" s="10">
        <f ca="1">SUMPRODUCT($A520:$F520,Results!$B$17:$G$17)</f>
        <v>2.7089621543699067</v>
      </c>
      <c r="M520" s="10">
        <f ca="1">SUMPRODUCT($A520:$F520,Results!$B$18:$G$18)</f>
        <v>4.7717347278911264</v>
      </c>
      <c r="N520" s="10">
        <f ca="1">SUMPRODUCT($A520:$F520,Results!$B$19:$G$19)</f>
        <v>5.4966009261149136</v>
      </c>
      <c r="O520" s="10">
        <f ca="1">SUMPRODUCT($A520:$F520,Results!$B$20:$G$20)</f>
        <v>5.733719730944868</v>
      </c>
      <c r="P520" s="10" cm="1">
        <f t="array" aca="1" ref="P520" ca="1">SUMPRODUCT(J520:O520,TRANSPOSE(BL$20:BL$25))+$AD$20-$BL$27</f>
        <v>25.792126782439169</v>
      </c>
      <c r="Q520" s="10" cm="1">
        <f t="array" aca="1" ref="Q520" ca="1">SUMPRODUCT(J520:O520,TRANSPOSE(ES$20:ES$25))+$AD$20-$ES$27</f>
        <v>26.415085283840511</v>
      </c>
      <c r="R520" s="10">
        <f ca="1">I520-Results!$E$5*H520</f>
        <v>26.975525218603085</v>
      </c>
      <c r="S520" s="10" cm="1">
        <f t="array" aca="1" ref="S520" ca="1">SUMPRODUCT(J520:O520,TRANSPOSE(AR$28:AR$33))+$AD$20-$AC$26</f>
        <v>26.263447810856647</v>
      </c>
      <c r="T520" s="10">
        <f ca="1">SUMPRODUCT(J520:O520,Results!K$9:P$9)</f>
        <v>27.177008985203802</v>
      </c>
      <c r="U520" s="10">
        <f ca="1">SUMPRODUCT(J520:O520,Results!K$9:P$9)+$AD$20-$AC$31</f>
        <v>27.280025390089619</v>
      </c>
      <c r="V520" s="10">
        <f t="shared" ca="1" si="137"/>
        <v>2.2775274394816876</v>
      </c>
      <c r="W520" s="10">
        <f t="shared" ca="1" si="139"/>
        <v>1.6545689380803452</v>
      </c>
      <c r="X520" s="10">
        <f t="shared" ca="1" si="140"/>
        <v>1.0941290033177715</v>
      </c>
      <c r="Y520" s="10">
        <f t="shared" ca="1" si="141"/>
        <v>1.8062064110642098</v>
      </c>
      <c r="Z520" s="10">
        <f t="shared" ca="1" si="142"/>
        <v>16.997182627631787</v>
      </c>
      <c r="AA520" s="10">
        <f t="shared" ca="1" si="143"/>
        <v>0.78962883183123722</v>
      </c>
    </row>
    <row r="521" spans="1:27">
      <c r="A521" s="6">
        <f ca="1">LN((RAND()^(-Results!$E$4))-1)</f>
        <v>4.0937020374180982E-2</v>
      </c>
      <c r="B521" s="6">
        <f ca="1">LN((RAND()^(-Results!$E$4))-1)</f>
        <v>3.6860278909265634</v>
      </c>
      <c r="C521" s="6">
        <f ca="1">LN((RAND()^(-Results!$E$4))-1)</f>
        <v>2.7212044792471608</v>
      </c>
      <c r="D521" s="6">
        <f ca="1">LN((RAND()^(-Results!$E$4))-1)</f>
        <v>1.0481392820589388</v>
      </c>
      <c r="E521" s="6">
        <f ca="1">LN((RAND()^(-Results!$E$4))-1)</f>
        <v>-2.2432437148750567E-2</v>
      </c>
      <c r="F521" s="6">
        <f ca="1">LN((RAND()^(-Results!$E$4))-1)</f>
        <v>1.4993138437167397</v>
      </c>
      <c r="G521" s="6">
        <f ca="1">LN((RAND()^(-Results!$E$4))-1)</f>
        <v>3.4676548765993949</v>
      </c>
      <c r="H521" s="6">
        <f t="shared" ca="1" si="138"/>
        <v>1.0121139133927963</v>
      </c>
      <c r="I521" s="10">
        <f ca="1">SUMPRODUCT(J521:O521,Results!B$12:G$12)+Results!$E$5*H521</f>
        <v>26.297090791543013</v>
      </c>
      <c r="J521" s="10">
        <f ca="1">SUMPRODUCT($A521:$F521,Results!$B$15:$G$15)</f>
        <v>15.214650394372304</v>
      </c>
      <c r="K521" s="10">
        <f ca="1">SUMPRODUCT($A521:$F521,Results!$B$16:$G$16)</f>
        <v>4.3609284455622479</v>
      </c>
      <c r="L521" s="10">
        <f ca="1">SUMPRODUCT($A521:$F521,Results!$B$17:$G$17)</f>
        <v>6.3017342956696805</v>
      </c>
      <c r="M521" s="10">
        <f ca="1">SUMPRODUCT($A521:$F521,Results!$B$18:$G$18)</f>
        <v>3.9003330935226295</v>
      </c>
      <c r="N521" s="10">
        <f ca="1">SUMPRODUCT($A521:$F521,Results!$B$19:$G$19)</f>
        <v>-15.854116758792484</v>
      </c>
      <c r="O521" s="10">
        <f ca="1">SUMPRODUCT($A521:$F521,Results!$B$20:$G$20)</f>
        <v>3.5593327926050939</v>
      </c>
      <c r="P521" s="10" cm="1">
        <f t="array" aca="1" ref="P521" ca="1">SUMPRODUCT(J521:O521,TRANSPOSE(BL$20:BL$25))+$AD$20-$BL$27</f>
        <v>21.24980536238315</v>
      </c>
      <c r="Q521" s="10" cm="1">
        <f t="array" aca="1" ref="Q521" ca="1">SUMPRODUCT(J521:O521,TRANSPOSE(ES$20:ES$25))+$AD$20-$ES$27</f>
        <v>20.582184068232774</v>
      </c>
      <c r="R521" s="10">
        <f ca="1">I521-Results!$E$5*H521</f>
        <v>20.224407311186233</v>
      </c>
      <c r="S521" s="10" cm="1">
        <f t="array" aca="1" ref="S521" ca="1">SUMPRODUCT(J521:O521,TRANSPOSE(AR$28:AR$33))+$AD$20-$AC$26</f>
        <v>26.475988262913432</v>
      </c>
      <c r="T521" s="10">
        <f ca="1">SUMPRODUCT(J521:O521,Results!K$9:P$9)</f>
        <v>20.637159434349947</v>
      </c>
      <c r="U521" s="10">
        <f ca="1">SUMPRODUCT(J521:O521,Results!K$9:P$9)+$AD$20-$AC$31</f>
        <v>20.740175839235768</v>
      </c>
      <c r="V521" s="10">
        <f t="shared" ca="1" si="137"/>
        <v>5.0472854291598637</v>
      </c>
      <c r="W521" s="10">
        <f t="shared" ca="1" si="139"/>
        <v>5.7149067233102393</v>
      </c>
      <c r="X521" s="10">
        <f t="shared" ca="1" si="140"/>
        <v>6.0726834803567797</v>
      </c>
      <c r="Y521" s="10">
        <f t="shared" ca="1" si="141"/>
        <v>-0.17889747137041923</v>
      </c>
      <c r="Z521" s="10">
        <f t="shared" ca="1" si="142"/>
        <v>15.224619197253944</v>
      </c>
      <c r="AA521" s="10">
        <f t="shared" ca="1" si="143"/>
        <v>5.5569149523072454</v>
      </c>
    </row>
    <row r="522" spans="1:27">
      <c r="A522" s="6">
        <f ca="1">LN((RAND()^(-Results!$E$4))-1)</f>
        <v>8.5519952261046139</v>
      </c>
      <c r="B522" s="6">
        <f ca="1">LN((RAND()^(-Results!$E$4))-1)</f>
        <v>4.6366669747341316</v>
      </c>
      <c r="C522" s="6">
        <f ca="1">LN((RAND()^(-Results!$E$4))-1)</f>
        <v>1.6432346485869256</v>
      </c>
      <c r="D522" s="6">
        <f ca="1">LN((RAND()^(-Results!$E$4))-1)</f>
        <v>4.4647145379514459</v>
      </c>
      <c r="E522" s="6">
        <f ca="1">LN((RAND()^(-Results!$E$4))-1)</f>
        <v>3.2152219795269334</v>
      </c>
      <c r="F522" s="6">
        <f ca="1">LN((RAND()^(-Results!$E$4))-1)</f>
        <v>-1.0942568206299965E-3</v>
      </c>
      <c r="G522" s="6">
        <f ca="1">LN((RAND()^(-Results!$E$4))-1)</f>
        <v>-1.7326301076765886</v>
      </c>
      <c r="H522" s="6">
        <f t="shared" ca="1" si="138"/>
        <v>-4.188171070883187</v>
      </c>
      <c r="I522" s="10">
        <f ca="1">SUMPRODUCT(J522:O522,Results!B$12:G$12)+Results!$E$5*H522</f>
        <v>22.90025288816512</v>
      </c>
      <c r="J522" s="10">
        <f ca="1">SUMPRODUCT($A522:$F522,Results!$B$15:$G$15)</f>
        <v>21.910852816440645</v>
      </c>
      <c r="K522" s="10">
        <f ca="1">SUMPRODUCT($A522:$F522,Results!$B$16:$G$16)</f>
        <v>26.299072412880438</v>
      </c>
      <c r="L522" s="10">
        <f ca="1">SUMPRODUCT($A522:$F522,Results!$B$17:$G$17)</f>
        <v>20.799202795115981</v>
      </c>
      <c r="M522" s="10">
        <f ca="1">SUMPRODUCT($A522:$F522,Results!$B$18:$G$18)</f>
        <v>-2.4195499835254317</v>
      </c>
      <c r="N522" s="10">
        <f ca="1">SUMPRODUCT($A522:$F522,Results!$B$19:$G$19)</f>
        <v>-0.18302612158318812</v>
      </c>
      <c r="O522" s="10">
        <f ca="1">SUMPRODUCT($A522:$F522,Results!$B$20:$G$20)</f>
        <v>5.2711378479882862</v>
      </c>
      <c r="P522" s="10" cm="1">
        <f t="array" aca="1" ref="P522" ca="1">SUMPRODUCT(J522:O522,TRANSPOSE(BL$20:BL$25))+$AD$20-$BL$27</f>
        <v>44.486800522524483</v>
      </c>
      <c r="Q522" s="10" cm="1">
        <f t="array" aca="1" ref="Q522" ca="1">SUMPRODUCT(J522:O522,TRANSPOSE(ES$20:ES$25))+$AD$20-$ES$27</f>
        <v>48.1435347813945</v>
      </c>
      <c r="R522" s="10">
        <f ca="1">I522-Results!$E$5*H522</f>
        <v>48.029279313464244</v>
      </c>
      <c r="S522" s="10" cm="1">
        <f t="array" aca="1" ref="S522" ca="1">SUMPRODUCT(J522:O522,TRANSPOSE(AR$28:AR$33))+$AD$20-$AC$26</f>
        <v>30.714294777258132</v>
      </c>
      <c r="T522" s="10">
        <f ca="1">SUMPRODUCT(J522:O522,Results!K$9:P$9)</f>
        <v>48.189454418314071</v>
      </c>
      <c r="U522" s="10">
        <f ca="1">SUMPRODUCT(J522:O522,Results!K$9:P$9)+$AD$20-$AC$31</f>
        <v>48.292470823199892</v>
      </c>
      <c r="V522" s="10">
        <f t="shared" ca="1" si="137"/>
        <v>-21.586547634359363</v>
      </c>
      <c r="W522" s="10">
        <f t="shared" ca="1" si="139"/>
        <v>-25.24328189322938</v>
      </c>
      <c r="X522" s="10">
        <f t="shared" ca="1" si="140"/>
        <v>-25.129026425299124</v>
      </c>
      <c r="Y522" s="10">
        <f t="shared" ca="1" si="141"/>
        <v>-7.8140418890930121</v>
      </c>
      <c r="Z522" s="10">
        <f t="shared" ca="1" si="142"/>
        <v>11.82778129387605</v>
      </c>
      <c r="AA522" s="10">
        <f t="shared" ca="1" si="143"/>
        <v>-25.392217935034772</v>
      </c>
    </row>
    <row r="523" spans="1:27">
      <c r="A523" s="6">
        <f ca="1">LN((RAND()^(-Results!$E$4))-1)</f>
        <v>11.210224181765501</v>
      </c>
      <c r="B523" s="6">
        <f ca="1">LN((RAND()^(-Results!$E$4))-1)</f>
        <v>6.1100579586302119</v>
      </c>
      <c r="C523" s="6">
        <f ca="1">LN((RAND()^(-Results!$E$4))-1)</f>
        <v>4.0985780517486603</v>
      </c>
      <c r="D523" s="6">
        <f ca="1">LN((RAND()^(-Results!$E$4))-1)</f>
        <v>-2.0222458734363222</v>
      </c>
      <c r="E523" s="6">
        <f ca="1">LN((RAND()^(-Results!$E$4))-1)</f>
        <v>0.2572663202044696</v>
      </c>
      <c r="F523" s="6">
        <f ca="1">LN((RAND()^(-Results!$E$4))-1)</f>
        <v>5.2323081427465556</v>
      </c>
      <c r="G523" s="6">
        <f ca="1">LN((RAND()^(-Results!$E$4))-1)</f>
        <v>-0.36012203597696568</v>
      </c>
      <c r="H523" s="6">
        <f t="shared" ca="1" si="138"/>
        <v>-2.815662999183564</v>
      </c>
      <c r="I523" s="10">
        <f ca="1">SUMPRODUCT(J523:O523,Results!B$12:G$12)+Results!$E$5*H523</f>
        <v>77.663724739083861</v>
      </c>
      <c r="J523" s="10">
        <f ca="1">SUMPRODUCT($A523:$F523,Results!$B$15:$G$15)</f>
        <v>52.944043524386103</v>
      </c>
      <c r="K523" s="10">
        <f ca="1">SUMPRODUCT($A523:$F523,Results!$B$16:$G$16)</f>
        <v>67.892242361007462</v>
      </c>
      <c r="L523" s="10">
        <f ca="1">SUMPRODUCT($A523:$F523,Results!$B$17:$G$17)</f>
        <v>19.255435850345904</v>
      </c>
      <c r="M523" s="10">
        <f ca="1">SUMPRODUCT($A523:$F523,Results!$B$18:$G$18)</f>
        <v>9.0196621212409909</v>
      </c>
      <c r="N523" s="10">
        <f ca="1">SUMPRODUCT($A523:$F523,Results!$B$19:$G$19)</f>
        <v>-12.969924212541247</v>
      </c>
      <c r="O523" s="10">
        <f ca="1">SUMPRODUCT($A523:$F523,Results!$B$20:$G$20)</f>
        <v>-16.865664239654784</v>
      </c>
      <c r="P523" s="10" cm="1">
        <f t="array" aca="1" ref="P523" ca="1">SUMPRODUCT(J523:O523,TRANSPOSE(BL$20:BL$25))+$AD$20-$BL$27</f>
        <v>91.169695725845401</v>
      </c>
      <c r="Q523" s="10" cm="1">
        <f t="array" aca="1" ref="Q523" ca="1">SUMPRODUCT(J523:O523,TRANSPOSE(ES$20:ES$25))+$AD$20-$ES$27</f>
        <v>94.682632481388339</v>
      </c>
      <c r="R523" s="10">
        <f ca="1">I523-Results!$E$5*H523</f>
        <v>94.557702734185241</v>
      </c>
      <c r="S523" s="10" cm="1">
        <f t="array" aca="1" ref="S523" ca="1">SUMPRODUCT(J523:O523,TRANSPOSE(AR$28:AR$33))+$AD$20-$AC$26</f>
        <v>79.164426701460869</v>
      </c>
      <c r="T523" s="10">
        <f ca="1">SUMPRODUCT(J523:O523,Results!K$9:P$9)</f>
        <v>95.780700918425566</v>
      </c>
      <c r="U523" s="10">
        <f ca="1">SUMPRODUCT(J523:O523,Results!K$9:P$9)+$AD$20-$AC$31</f>
        <v>95.883717323311387</v>
      </c>
      <c r="V523" s="10">
        <f t="shared" ca="1" si="137"/>
        <v>-13.50597098676154</v>
      </c>
      <c r="W523" s="10">
        <f t="shared" ca="1" si="139"/>
        <v>-17.018907742304478</v>
      </c>
      <c r="X523" s="10">
        <f t="shared" ca="1" si="140"/>
        <v>-16.89397799510138</v>
      </c>
      <c r="Y523" s="10">
        <f t="shared" ca="1" si="141"/>
        <v>-1.5007019623770077</v>
      </c>
      <c r="Z523" s="10">
        <f t="shared" ca="1" si="142"/>
        <v>66.591253144794791</v>
      </c>
      <c r="AA523" s="10">
        <f t="shared" ca="1" si="143"/>
        <v>-18.219992584227526</v>
      </c>
    </row>
    <row r="524" spans="1:27">
      <c r="A524" s="6">
        <f ca="1">LN((RAND()^(-Results!$E$4))-1)</f>
        <v>2.438485847894857</v>
      </c>
      <c r="B524" s="6">
        <f ca="1">LN((RAND()^(-Results!$E$4))-1)</f>
        <v>3.4582844131964836</v>
      </c>
      <c r="C524" s="6">
        <f ca="1">LN((RAND()^(-Results!$E$4))-1)</f>
        <v>4.0372232863803506</v>
      </c>
      <c r="D524" s="6">
        <f ca="1">LN((RAND()^(-Results!$E$4))-1)</f>
        <v>5.1259928486526238</v>
      </c>
      <c r="E524" s="6">
        <f ca="1">LN((RAND()^(-Results!$E$4))-1)</f>
        <v>-2.1228311975506506</v>
      </c>
      <c r="F524" s="6">
        <f ca="1">LN((RAND()^(-Results!$E$4))-1)</f>
        <v>1.1133950731152851</v>
      </c>
      <c r="G524" s="6">
        <f ca="1">LN((RAND()^(-Results!$E$4))-1)</f>
        <v>2.4599217533529201</v>
      </c>
      <c r="H524" s="6">
        <f t="shared" ca="1" si="138"/>
        <v>4.3807901463215337E-3</v>
      </c>
      <c r="I524" s="10">
        <f ca="1">SUMPRODUCT(J524:O524,Results!B$12:G$12)+Results!$E$5*H524</f>
        <v>16.709996706148825</v>
      </c>
      <c r="J524" s="10">
        <f ca="1">SUMPRODUCT($A524:$F524,Results!$B$15:$G$15)</f>
        <v>16.591655760860419</v>
      </c>
      <c r="K524" s="10">
        <f ca="1">SUMPRODUCT($A524:$F524,Results!$B$16:$G$16)</f>
        <v>2.2951578067580063</v>
      </c>
      <c r="L524" s="10">
        <f ca="1">SUMPRODUCT($A524:$F524,Results!$B$17:$G$17)</f>
        <v>13.251121102395841</v>
      </c>
      <c r="M524" s="10">
        <f ca="1">SUMPRODUCT($A524:$F524,Results!$B$18:$G$18)</f>
        <v>-4.0674242414866839</v>
      </c>
      <c r="N524" s="10">
        <f ca="1">SUMPRODUCT($A524:$F524,Results!$B$19:$G$19)</f>
        <v>-14.169110634092952</v>
      </c>
      <c r="O524" s="10">
        <f ca="1">SUMPRODUCT($A524:$F524,Results!$B$20:$G$20)</f>
        <v>22.594293138347584</v>
      </c>
      <c r="P524" s="10" cm="1">
        <f t="array" aca="1" ref="P524" ca="1">SUMPRODUCT(J524:O524,TRANSPOSE(BL$20:BL$25))+$AD$20-$BL$27</f>
        <v>14.625064239650303</v>
      </c>
      <c r="Q524" s="10" cm="1">
        <f t="array" aca="1" ref="Q524" ca="1">SUMPRODUCT(J524:O524,TRANSPOSE(ES$20:ES$25))+$AD$20-$ES$27</f>
        <v>15.844523997218936</v>
      </c>
      <c r="R524" s="10">
        <f ca="1">I524-Results!$E$5*H524</f>
        <v>16.683711965270895</v>
      </c>
      <c r="S524" s="10" cm="1">
        <f t="array" aca="1" ref="S524" ca="1">SUMPRODUCT(J524:O524,TRANSPOSE(AR$28:AR$33))+$AD$20-$AC$26</f>
        <v>15.616452315309713</v>
      </c>
      <c r="T524" s="10">
        <f ca="1">SUMPRODUCT(J524:O524,Results!K$9:P$9)</f>
        <v>16.345675179692819</v>
      </c>
      <c r="U524" s="10">
        <f ca="1">SUMPRODUCT(J524:O524,Results!K$9:P$9)+$AD$20-$AC$31</f>
        <v>16.44869158457864</v>
      </c>
      <c r="V524" s="10">
        <f t="shared" ca="1" si="137"/>
        <v>2.0849324664985218</v>
      </c>
      <c r="W524" s="10">
        <f t="shared" ca="1" si="139"/>
        <v>0.86547270892988948</v>
      </c>
      <c r="X524" s="10">
        <f t="shared" ca="1" si="140"/>
        <v>2.6284740877930091E-2</v>
      </c>
      <c r="Y524" s="10">
        <f t="shared" ca="1" si="141"/>
        <v>1.0935443908391118</v>
      </c>
      <c r="Z524" s="10">
        <f t="shared" ca="1" si="142"/>
        <v>5.6375251118597554</v>
      </c>
      <c r="AA524" s="10">
        <f t="shared" ca="1" si="143"/>
        <v>0.26130512157018515</v>
      </c>
    </row>
    <row r="525" spans="1:27">
      <c r="A525" s="6">
        <f ca="1">LN((RAND()^(-Results!$E$4))-1)</f>
        <v>-0.19752131188016156</v>
      </c>
      <c r="B525" s="6">
        <f ca="1">LN((RAND()^(-Results!$E$4))-1)</f>
        <v>1.6206715931534297</v>
      </c>
      <c r="C525" s="6">
        <f ca="1">LN((RAND()^(-Results!$E$4))-1)</f>
        <v>-1.2111011762766244</v>
      </c>
      <c r="D525" s="6">
        <f ca="1">LN((RAND()^(-Results!$E$4))-1)</f>
        <v>-8.7981845307342237</v>
      </c>
      <c r="E525" s="6">
        <f ca="1">LN((RAND()^(-Results!$E$4))-1)</f>
        <v>0.63490867656274641</v>
      </c>
      <c r="F525" s="6">
        <f ca="1">LN((RAND()^(-Results!$E$4))-1)</f>
        <v>0.79642890535884203</v>
      </c>
      <c r="G525" s="6">
        <f ca="1">LN((RAND()^(-Results!$E$4))-1)</f>
        <v>-0.66670400880961689</v>
      </c>
      <c r="H525" s="6">
        <f t="shared" ca="1" si="138"/>
        <v>-3.1222449720162153</v>
      </c>
      <c r="I525" s="10">
        <f ca="1">SUMPRODUCT(J525:O525,Results!B$12:G$12)+Results!$E$5*H525</f>
        <v>27.90691164174725</v>
      </c>
      <c r="J525" s="10">
        <f ca="1">SUMPRODUCT($A525:$F525,Results!$B$15:$G$15)</f>
        <v>17.622105887702087</v>
      </c>
      <c r="K525" s="10">
        <f ca="1">SUMPRODUCT($A525:$F525,Results!$B$16:$G$16)</f>
        <v>15.439074607919006</v>
      </c>
      <c r="L525" s="10">
        <f ca="1">SUMPRODUCT($A525:$F525,Results!$B$17:$G$17)</f>
        <v>-3.8430794275599229</v>
      </c>
      <c r="M525" s="10">
        <f ca="1">SUMPRODUCT($A525:$F525,Results!$B$18:$G$18)</f>
        <v>16.137753574249842</v>
      </c>
      <c r="N525" s="10">
        <f ca="1">SUMPRODUCT($A525:$F525,Results!$B$19:$G$19)</f>
        <v>-12.482272417845126</v>
      </c>
      <c r="O525" s="10">
        <f ca="1">SUMPRODUCT($A525:$F525,Results!$B$20:$G$20)</f>
        <v>-40.208484304696107</v>
      </c>
      <c r="P525" s="10" cm="1">
        <f t="array" aca="1" ref="P525" ca="1">SUMPRODUCT(J525:O525,TRANSPOSE(BL$20:BL$25))+$AD$20-$BL$27</f>
        <v>48.974431933379918</v>
      </c>
      <c r="Q525" s="10" cm="1">
        <f t="array" aca="1" ref="Q525" ca="1">SUMPRODUCT(J525:O525,TRANSPOSE(ES$20:ES$25))+$AD$20-$ES$27</f>
        <v>48.30851330793503</v>
      </c>
      <c r="R525" s="10">
        <f ca="1">I525-Results!$E$5*H525</f>
        <v>46.640381473844542</v>
      </c>
      <c r="S525" s="10" cm="1">
        <f t="array" aca="1" ref="S525" ca="1">SUMPRODUCT(J525:O525,TRANSPOSE(AR$28:AR$33))+$AD$20-$AC$26</f>
        <v>51.189088253296731</v>
      </c>
      <c r="T525" s="10">
        <f ca="1">SUMPRODUCT(J525:O525,Results!K$9:P$9)</f>
        <v>48.55545726589807</v>
      </c>
      <c r="U525" s="10">
        <f ca="1">SUMPRODUCT(J525:O525,Results!K$9:P$9)+$AD$20-$AC$31</f>
        <v>48.658473670783891</v>
      </c>
      <c r="V525" s="10">
        <f t="shared" ca="1" si="137"/>
        <v>-21.067520291632668</v>
      </c>
      <c r="W525" s="10">
        <f t="shared" ca="1" si="139"/>
        <v>-20.40160166618778</v>
      </c>
      <c r="X525" s="10">
        <f t="shared" ca="1" si="140"/>
        <v>-18.733469832097292</v>
      </c>
      <c r="Y525" s="10">
        <f t="shared" ca="1" si="141"/>
        <v>-23.282176611549481</v>
      </c>
      <c r="Z525" s="10">
        <f t="shared" ca="1" si="142"/>
        <v>16.83444004745818</v>
      </c>
      <c r="AA525" s="10">
        <f t="shared" ca="1" si="143"/>
        <v>-20.751562029036641</v>
      </c>
    </row>
    <row r="526" spans="1:27">
      <c r="A526" s="6">
        <f ca="1">LN((RAND()^(-Results!$E$4))-1)</f>
        <v>3.4534726107821232</v>
      </c>
      <c r="B526" s="6">
        <f ca="1">LN((RAND()^(-Results!$E$4))-1)</f>
        <v>1.4340071823221852</v>
      </c>
      <c r="C526" s="6">
        <f ca="1">LN((RAND()^(-Results!$E$4))-1)</f>
        <v>-0.18574670748717079</v>
      </c>
      <c r="D526" s="6">
        <f ca="1">LN((RAND()^(-Results!$E$4))-1)</f>
        <v>1.7246561196540395</v>
      </c>
      <c r="E526" s="6">
        <f ca="1">LN((RAND()^(-Results!$E$4))-1)</f>
        <v>-0.51175387817840357</v>
      </c>
      <c r="F526" s="6">
        <f ca="1">LN((RAND()^(-Results!$E$4))-1)</f>
        <v>-0.11989069183444373</v>
      </c>
      <c r="G526" s="6">
        <f ca="1">LN((RAND()^(-Results!$E$4))-1)</f>
        <v>12.271417634173778</v>
      </c>
      <c r="H526" s="6">
        <f t="shared" ca="1" si="138"/>
        <v>9.8158766709671799</v>
      </c>
      <c r="I526" s="10">
        <f ca="1">SUMPRODUCT(J526:O526,Results!B$12:G$12)+Results!$E$5*H526</f>
        <v>77.112858381283189</v>
      </c>
      <c r="J526" s="10">
        <f ca="1">SUMPRODUCT($A526:$F526,Results!$B$15:$G$15)</f>
        <v>7.418123500795792</v>
      </c>
      <c r="K526" s="10">
        <f ca="1">SUMPRODUCT($A526:$F526,Results!$B$16:$G$16)</f>
        <v>6.7233775934257745</v>
      </c>
      <c r="L526" s="10">
        <f ca="1">SUMPRODUCT($A526:$F526,Results!$B$17:$G$17)</f>
        <v>8.4449082634778883</v>
      </c>
      <c r="M526" s="10">
        <f ca="1">SUMPRODUCT($A526:$F526,Results!$B$18:$G$18)</f>
        <v>-2.6740155764880718</v>
      </c>
      <c r="N526" s="10">
        <f ca="1">SUMPRODUCT($A526:$F526,Results!$B$19:$G$19)</f>
        <v>-2.1938712738018129</v>
      </c>
      <c r="O526" s="10">
        <f ca="1">SUMPRODUCT($A526:$F526,Results!$B$20:$G$20)</f>
        <v>3.2896029431915852</v>
      </c>
      <c r="P526" s="10" cm="1">
        <f t="array" aca="1" ref="P526" ca="1">SUMPRODUCT(J526:O526,TRANSPOSE(BL$20:BL$25))+$AD$20-$BL$27</f>
        <v>15.786665730060825</v>
      </c>
      <c r="Q526" s="10" cm="1">
        <f t="array" aca="1" ref="Q526" ca="1">SUMPRODUCT(J526:O526,TRANSPOSE(ES$20:ES$25))+$AD$20-$ES$27</f>
        <v>17.667660857217971</v>
      </c>
      <c r="R526" s="10">
        <f ca="1">I526-Results!$E$5*H526</f>
        <v>18.217598355480106</v>
      </c>
      <c r="S526" s="10" cm="1">
        <f t="array" aca="1" ref="S526" ca="1">SUMPRODUCT(J526:O526,TRANSPOSE(AR$28:AR$33))+$AD$20-$AC$26</f>
        <v>10.230127467490528</v>
      </c>
      <c r="T526" s="10">
        <f ca="1">SUMPRODUCT(J526:O526,Results!K$9:P$9)</f>
        <v>18.079851819067006</v>
      </c>
      <c r="U526" s="10">
        <f ca="1">SUMPRODUCT(J526:O526,Results!K$9:P$9)+$AD$20-$AC$31</f>
        <v>18.182868223952823</v>
      </c>
      <c r="V526" s="10">
        <f t="shared" ca="1" si="137"/>
        <v>61.326192651222364</v>
      </c>
      <c r="W526" s="10">
        <f t="shared" ca="1" si="139"/>
        <v>59.445197524065222</v>
      </c>
      <c r="X526" s="10">
        <f t="shared" ca="1" si="140"/>
        <v>58.895260025803083</v>
      </c>
      <c r="Y526" s="10">
        <f t="shared" ca="1" si="141"/>
        <v>66.882730913792656</v>
      </c>
      <c r="Z526" s="10">
        <f t="shared" ca="1" si="142"/>
        <v>66.040386786994119</v>
      </c>
      <c r="AA526" s="10">
        <f t="shared" ca="1" si="143"/>
        <v>58.929990157330366</v>
      </c>
    </row>
    <row r="527" spans="1:27">
      <c r="A527" s="6">
        <f ca="1">LN((RAND()^(-Results!$E$4))-1)</f>
        <v>2.7483097749129346</v>
      </c>
      <c r="B527" s="6">
        <f ca="1">LN((RAND()^(-Results!$E$4))-1)</f>
        <v>0.78057879516414019</v>
      </c>
      <c r="C527" s="6">
        <f ca="1">LN((RAND()^(-Results!$E$4))-1)</f>
        <v>-1.2735601258098699</v>
      </c>
      <c r="D527" s="6">
        <f ca="1">LN((RAND()^(-Results!$E$4))-1)</f>
        <v>10.458180154790133</v>
      </c>
      <c r="E527" s="6">
        <f ca="1">LN((RAND()^(-Results!$E$4))-1)</f>
        <v>4.9458549567507264</v>
      </c>
      <c r="F527" s="6">
        <f ca="1">LN((RAND()^(-Results!$E$4))-1)</f>
        <v>0.67870335820299477</v>
      </c>
      <c r="G527" s="6">
        <f ca="1">LN((RAND()^(-Results!$E$4))-1)</f>
        <v>5.0616737720200629</v>
      </c>
      <c r="H527" s="6">
        <f t="shared" ca="1" si="138"/>
        <v>2.6061328088134643</v>
      </c>
      <c r="I527" s="10">
        <f ca="1">SUMPRODUCT(J527:O527,Results!B$12:G$12)+Results!$E$5*H527</f>
        <v>-27.037707480549678</v>
      </c>
      <c r="J527" s="10">
        <f ca="1">SUMPRODUCT($A527:$F527,Results!$B$15:$G$15)</f>
        <v>-20.576446622635693</v>
      </c>
      <c r="K527" s="10">
        <f ca="1">SUMPRODUCT($A527:$F527,Results!$B$16:$G$16)</f>
        <v>4.4403271302317915</v>
      </c>
      <c r="L527" s="10">
        <f ca="1">SUMPRODUCT($A527:$F527,Results!$B$17:$G$17)</f>
        <v>6.9568024860882112</v>
      </c>
      <c r="M527" s="10">
        <f ca="1">SUMPRODUCT($A527:$F527,Results!$B$18:$G$18)</f>
        <v>-16.060025689046459</v>
      </c>
      <c r="N527" s="10">
        <f ca="1">SUMPRODUCT($A527:$F527,Results!$B$19:$G$19)</f>
        <v>20.930570258818644</v>
      </c>
      <c r="O527" s="10">
        <f ca="1">SUMPRODUCT($A527:$F527,Results!$B$20:$G$20)</f>
        <v>34.80610454019925</v>
      </c>
      <c r="P527" s="10" cm="1">
        <f t="array" aca="1" ref="P527" ca="1">SUMPRODUCT(J527:O527,TRANSPOSE(BL$20:BL$25))+$AD$20-$BL$27</f>
        <v>-44.400880300762189</v>
      </c>
      <c r="Q527" s="10" cm="1">
        <f t="array" aca="1" ref="Q527" ca="1">SUMPRODUCT(J527:O527,TRANSPOSE(ES$20:ES$25))+$AD$20-$ES$27</f>
        <v>-44.085567863605455</v>
      </c>
      <c r="R527" s="10">
        <f ca="1">I527-Results!$E$5*H527</f>
        <v>-42.674504333430463</v>
      </c>
      <c r="S527" s="10" cm="1">
        <f t="array" aca="1" ref="S527" ca="1">SUMPRODUCT(J527:O527,TRANSPOSE(AR$28:AR$33))+$AD$20-$AC$26</f>
        <v>-50.336988134930394</v>
      </c>
      <c r="T527" s="10">
        <f ca="1">SUMPRODUCT(J527:O527,Results!K$9:P$9)</f>
        <v>-44.871855815015081</v>
      </c>
      <c r="U527" s="10">
        <f ca="1">SUMPRODUCT(J527:O527,Results!K$9:P$9)+$AD$20-$AC$31</f>
        <v>-44.76883941012926</v>
      </c>
      <c r="V527" s="10">
        <f t="shared" ca="1" si="137"/>
        <v>17.363172820212512</v>
      </c>
      <c r="W527" s="10">
        <f t="shared" ca="1" si="139"/>
        <v>17.047860383055777</v>
      </c>
      <c r="X527" s="10">
        <f t="shared" ca="1" si="140"/>
        <v>15.636796852880785</v>
      </c>
      <c r="Y527" s="10">
        <f t="shared" ca="1" si="141"/>
        <v>23.299280654380716</v>
      </c>
      <c r="Z527" s="10">
        <f t="shared" ca="1" si="142"/>
        <v>-38.110179074838747</v>
      </c>
      <c r="AA527" s="10">
        <f t="shared" ca="1" si="143"/>
        <v>17.731131929579583</v>
      </c>
    </row>
    <row r="528" spans="1:27">
      <c r="A528" s="6">
        <f ca="1">LN((RAND()^(-Results!$E$4))-1)</f>
        <v>1.9916283569570628</v>
      </c>
      <c r="B528" s="6">
        <f ca="1">LN((RAND()^(-Results!$E$4))-1)</f>
        <v>1.0673486446979532</v>
      </c>
      <c r="C528" s="6">
        <f ca="1">LN((RAND()^(-Results!$E$4))-1)</f>
        <v>5.9497398174776022</v>
      </c>
      <c r="D528" s="6">
        <f ca="1">LN((RAND()^(-Results!$E$4))-1)</f>
        <v>6.3913700845876456</v>
      </c>
      <c r="E528" s="6">
        <f ca="1">LN((RAND()^(-Results!$E$4))-1)</f>
        <v>9.6892348018490662</v>
      </c>
      <c r="F528" s="6">
        <f ca="1">LN((RAND()^(-Results!$E$4))-1)</f>
        <v>-0.53033640728959786</v>
      </c>
      <c r="G528" s="6">
        <f ca="1">LN((RAND()^(-Results!$E$4))-1)</f>
        <v>4.3934605197062719</v>
      </c>
      <c r="H528" s="6">
        <f t="shared" ca="1" si="138"/>
        <v>1.9379195564996734</v>
      </c>
      <c r="I528" s="10">
        <f ca="1">SUMPRODUCT(J528:O528,Results!B$12:G$12)+Results!$E$5*H528</f>
        <v>-4.0642801051085833</v>
      </c>
      <c r="J528" s="10">
        <f ca="1">SUMPRODUCT($A528:$F528,Results!$B$15:$G$15)</f>
        <v>-0.22845614767386677</v>
      </c>
      <c r="K528" s="10">
        <f ca="1">SUMPRODUCT($A528:$F528,Results!$B$16:$G$16)</f>
        <v>15.288141674651763</v>
      </c>
      <c r="L528" s="10">
        <f ca="1">SUMPRODUCT($A528:$F528,Results!$B$17:$G$17)</f>
        <v>5.1531142601696711</v>
      </c>
      <c r="M528" s="10">
        <f ca="1">SUMPRODUCT($A528:$F528,Results!$B$18:$G$18)</f>
        <v>-2.0437924265838157</v>
      </c>
      <c r="N528" s="10">
        <f ca="1">SUMPRODUCT($A528:$F528,Results!$B$19:$G$19)</f>
        <v>23.268749398378308</v>
      </c>
      <c r="O528" s="10">
        <f ca="1">SUMPRODUCT($A528:$F528,Results!$B$20:$G$20)</f>
        <v>19.767806697411917</v>
      </c>
      <c r="P528" s="10" cm="1">
        <f t="array" aca="1" ref="P528" ca="1">SUMPRODUCT(J528:O528,TRANSPOSE(BL$20:BL$25))+$AD$20-$BL$27</f>
        <v>-14.764303760147408</v>
      </c>
      <c r="Q528" s="10" cm="1">
        <f t="array" aca="1" ref="Q528" ca="1">SUMPRODUCT(J528:O528,TRANSPOSE(ES$20:ES$25))+$AD$20-$ES$27</f>
        <v>-14.364970588918645</v>
      </c>
      <c r="R528" s="10">
        <f ca="1">I528-Results!$E$5*H528</f>
        <v>-15.691797444106623</v>
      </c>
      <c r="S528" s="10" cm="1">
        <f t="array" aca="1" ref="S528" ca="1">SUMPRODUCT(J528:O528,TRANSPOSE(AR$28:AR$33))+$AD$20-$AC$26</f>
        <v>-16.572816185409884</v>
      </c>
      <c r="T528" s="10">
        <f ca="1">SUMPRODUCT(J528:O528,Results!K$9:P$9)</f>
        <v>-15.722190272725872</v>
      </c>
      <c r="U528" s="10">
        <f ca="1">SUMPRODUCT(J528:O528,Results!K$9:P$9)+$AD$20-$AC$31</f>
        <v>-15.619173867840052</v>
      </c>
      <c r="V528" s="10">
        <f t="shared" ca="1" si="137"/>
        <v>10.700023655038825</v>
      </c>
      <c r="W528" s="10">
        <f t="shared" ca="1" si="139"/>
        <v>10.300690483810062</v>
      </c>
      <c r="X528" s="10">
        <f t="shared" ca="1" si="140"/>
        <v>11.62751733899804</v>
      </c>
      <c r="Y528" s="10">
        <f t="shared" ca="1" si="141"/>
        <v>12.508536080301301</v>
      </c>
      <c r="Z528" s="10">
        <f t="shared" ca="1" si="142"/>
        <v>-15.136751699397653</v>
      </c>
      <c r="AA528" s="10">
        <f t="shared" ca="1" si="143"/>
        <v>11.554893762731469</v>
      </c>
    </row>
    <row r="529" spans="1:27">
      <c r="A529" s="6">
        <f ca="1">LN((RAND()^(-Results!$E$4))-1)</f>
        <v>1.8911795194558594</v>
      </c>
      <c r="B529" s="6">
        <f ca="1">LN((RAND()^(-Results!$E$4))-1)</f>
        <v>-0.47750186107059822</v>
      </c>
      <c r="C529" s="6">
        <f ca="1">LN((RAND()^(-Results!$E$4))-1)</f>
        <v>1.6767483066045874</v>
      </c>
      <c r="D529" s="6">
        <f ca="1">LN((RAND()^(-Results!$E$4))-1)</f>
        <v>0.34518096478550381</v>
      </c>
      <c r="E529" s="6">
        <f ca="1">LN((RAND()^(-Results!$E$4))-1)</f>
        <v>1.9979845644949621</v>
      </c>
      <c r="F529" s="6">
        <f ca="1">LN((RAND()^(-Results!$E$4))-1)</f>
        <v>3.5770142532261566</v>
      </c>
      <c r="G529" s="6">
        <f ca="1">LN((RAND()^(-Results!$E$4))-1)</f>
        <v>1.5400877188355386</v>
      </c>
      <c r="H529" s="6">
        <f t="shared" ca="1" si="138"/>
        <v>-0.9154532443710599</v>
      </c>
      <c r="I529" s="10">
        <f ca="1">SUMPRODUCT(J529:O529,Results!B$12:G$12)+Results!$E$5*H529</f>
        <v>-11.558197267744728</v>
      </c>
      <c r="J529" s="10">
        <f ca="1">SUMPRODUCT($A529:$F529,Results!$B$15:$G$15)</f>
        <v>4.0601673912032963</v>
      </c>
      <c r="K529" s="10">
        <f ca="1">SUMPRODUCT($A529:$F529,Results!$B$16:$G$16)</f>
        <v>30.080064019194179</v>
      </c>
      <c r="L529" s="10">
        <f ca="1">SUMPRODUCT($A529:$F529,Results!$B$17:$G$17)</f>
        <v>-3.1863670791573524</v>
      </c>
      <c r="M529" s="10">
        <f ca="1">SUMPRODUCT($A529:$F529,Results!$B$18:$G$18)</f>
        <v>-4.9717695096317793E-2</v>
      </c>
      <c r="N529" s="10">
        <f ca="1">SUMPRODUCT($A529:$F529,Results!$B$19:$G$19)</f>
        <v>11.570913010786212</v>
      </c>
      <c r="O529" s="10">
        <f ca="1">SUMPRODUCT($A529:$F529,Results!$B$20:$G$20)</f>
        <v>2.45608851952244</v>
      </c>
      <c r="P529" s="10" cm="1">
        <f t="array" aca="1" ref="P529" ca="1">SUMPRODUCT(J529:O529,TRANSPOSE(BL$20:BL$25))+$AD$20-$BL$27</f>
        <v>-6.3239660205552051</v>
      </c>
      <c r="Q529" s="10" cm="1">
        <f t="array" aca="1" ref="Q529" ca="1">SUMPRODUCT(J529:O529,TRANSPOSE(ES$20:ES$25))+$AD$20-$ES$27</f>
        <v>-6.6114580074484817</v>
      </c>
      <c r="R529" s="10">
        <f ca="1">I529-Results!$E$5*H529</f>
        <v>-6.0654778015183677</v>
      </c>
      <c r="S529" s="10" cm="1">
        <f t="array" aca="1" ref="S529" ca="1">SUMPRODUCT(J529:O529,TRANSPOSE(AR$28:AR$33))+$AD$20-$AC$26</f>
        <v>-6.2391289680926434</v>
      </c>
      <c r="T529" s="10">
        <f ca="1">SUMPRODUCT(J529:O529,Results!K$9:P$9)</f>
        <v>-6.4449948015555751</v>
      </c>
      <c r="U529" s="10">
        <f ca="1">SUMPRODUCT(J529:O529,Results!K$9:P$9)+$AD$20-$AC$31</f>
        <v>-6.3419783966697558</v>
      </c>
      <c r="V529" s="10">
        <f t="shared" ca="1" si="137"/>
        <v>-5.2342312471895225</v>
      </c>
      <c r="W529" s="10">
        <f t="shared" ca="1" si="139"/>
        <v>-4.9467392602962459</v>
      </c>
      <c r="X529" s="10">
        <f t="shared" ca="1" si="140"/>
        <v>-5.4927194662263599</v>
      </c>
      <c r="Y529" s="10">
        <f t="shared" ca="1" si="141"/>
        <v>-5.3190682996520842</v>
      </c>
      <c r="Z529" s="10">
        <f t="shared" ca="1" si="142"/>
        <v>-22.630668862033797</v>
      </c>
      <c r="AA529" s="10">
        <f t="shared" ca="1" si="143"/>
        <v>-5.2162188710749717</v>
      </c>
    </row>
    <row r="530" spans="1:27">
      <c r="A530" s="6">
        <f ca="1">LN((RAND()^(-Results!$E$4))-1)</f>
        <v>2.7457665614857416</v>
      </c>
      <c r="B530" s="6">
        <f ca="1">LN((RAND()^(-Results!$E$4))-1)</f>
        <v>2.7595663389430816</v>
      </c>
      <c r="C530" s="6">
        <f ca="1">LN((RAND()^(-Results!$E$4))-1)</f>
        <v>-0.67586843174382127</v>
      </c>
      <c r="D530" s="6">
        <f ca="1">LN((RAND()^(-Results!$E$4))-1)</f>
        <v>4.8818503284998354</v>
      </c>
      <c r="E530" s="6">
        <f ca="1">LN((RAND()^(-Results!$E$4))-1)</f>
        <v>2.2117723905465487</v>
      </c>
      <c r="F530" s="6">
        <f ca="1">LN((RAND()^(-Results!$E$4))-1)</f>
        <v>-2.4260723476838622</v>
      </c>
      <c r="G530" s="6">
        <f ca="1">LN((RAND()^(-Results!$E$4))-1)</f>
        <v>-0.93473210442110299</v>
      </c>
      <c r="H530" s="6">
        <f t="shared" ca="1" si="138"/>
        <v>-3.3902730676277013</v>
      </c>
      <c r="I530" s="10">
        <f ca="1">SUMPRODUCT(J530:O530,Results!B$12:G$12)+Results!$E$5*H530</f>
        <v>-9.6305043875836347</v>
      </c>
      <c r="J530" s="10">
        <f ca="1">SUMPRODUCT($A530:$F530,Results!$B$15:$G$15)</f>
        <v>-0.3041149658395994</v>
      </c>
      <c r="K530" s="10">
        <f ca="1">SUMPRODUCT($A530:$F530,Results!$B$16:$G$16)</f>
        <v>-9.4851974920762885</v>
      </c>
      <c r="L530" s="10">
        <f ca="1">SUMPRODUCT($A530:$F530,Results!$B$17:$G$17)</f>
        <v>12.892740170878159</v>
      </c>
      <c r="M530" s="10">
        <f ca="1">SUMPRODUCT($A530:$F530,Results!$B$18:$G$18)</f>
        <v>-5.1236639409762734</v>
      </c>
      <c r="N530" s="10">
        <f ca="1">SUMPRODUCT($A530:$F530,Results!$B$19:$G$19)</f>
        <v>-1.676576927072944</v>
      </c>
      <c r="O530" s="10">
        <f ca="1">SUMPRODUCT($A530:$F530,Results!$B$20:$G$20)</f>
        <v>10.652970076466117</v>
      </c>
      <c r="P530" s="10" cm="1">
        <f t="array" aca="1" ref="P530" ca="1">SUMPRODUCT(J530:O530,TRANSPOSE(BL$20:BL$25))+$AD$20-$BL$27</f>
        <v>9.0662193684798993</v>
      </c>
      <c r="Q530" s="10" cm="1">
        <f t="array" aca="1" ref="Q530" ca="1">SUMPRODUCT(J530:O530,TRANSPOSE(ES$20:ES$25))+$AD$20-$ES$27</f>
        <v>10.802301619480758</v>
      </c>
      <c r="R530" s="10">
        <f ca="1">I530-Results!$E$5*H530</f>
        <v>10.711134018182573</v>
      </c>
      <c r="S530" s="10" cm="1">
        <f t="array" aca="1" ref="S530" ca="1">SUMPRODUCT(J530:O530,TRANSPOSE(AR$28:AR$33))+$AD$20-$AC$26</f>
        <v>2.8689935540517375</v>
      </c>
      <c r="T530" s="10">
        <f ca="1">SUMPRODUCT(J530:O530,Results!K$9:P$9)</f>
        <v>10.463206917352238</v>
      </c>
      <c r="U530" s="10">
        <f ca="1">SUMPRODUCT(J530:O530,Results!K$9:P$9)+$AD$20-$AC$31</f>
        <v>10.566223322238057</v>
      </c>
      <c r="V530" s="10">
        <f t="shared" ca="1" si="137"/>
        <v>-18.696723756063534</v>
      </c>
      <c r="W530" s="10">
        <f t="shared" ca="1" si="139"/>
        <v>-20.432806007064393</v>
      </c>
      <c r="X530" s="10">
        <f t="shared" ca="1" si="140"/>
        <v>-20.341638405766208</v>
      </c>
      <c r="Y530" s="10">
        <f t="shared" ca="1" si="141"/>
        <v>-12.499497941635372</v>
      </c>
      <c r="Z530" s="10">
        <f t="shared" ca="1" si="142"/>
        <v>-20.702975981872704</v>
      </c>
      <c r="AA530" s="10">
        <f t="shared" ca="1" si="143"/>
        <v>-20.196727709821694</v>
      </c>
    </row>
    <row r="531" spans="1:27">
      <c r="A531" s="6">
        <f ca="1">LN((RAND()^(-Results!$E$4))-1)</f>
        <v>2.3142673457890721</v>
      </c>
      <c r="B531" s="6">
        <f ca="1">LN((RAND()^(-Results!$E$4))-1)</f>
        <v>10.846260579231167</v>
      </c>
      <c r="C531" s="6">
        <f ca="1">LN((RAND()^(-Results!$E$4))-1)</f>
        <v>0.11358510015308189</v>
      </c>
      <c r="D531" s="6">
        <f ca="1">LN((RAND()^(-Results!$E$4))-1)</f>
        <v>9.6408975557843242</v>
      </c>
      <c r="E531" s="6">
        <f ca="1">LN((RAND()^(-Results!$E$4))-1)</f>
        <v>-0.8068904652954394</v>
      </c>
      <c r="F531" s="6">
        <f ca="1">LN((RAND()^(-Results!$E$4))-1)</f>
        <v>6.3504154976053497</v>
      </c>
      <c r="G531" s="6">
        <f ca="1">LN((RAND()^(-Results!$E$4))-1)</f>
        <v>2.5906217963380977</v>
      </c>
      <c r="H531" s="6">
        <f t="shared" ca="1" si="138"/>
        <v>0.13508083313149921</v>
      </c>
      <c r="I531" s="10">
        <f ca="1">SUMPRODUCT(J531:O531,Results!B$12:G$12)+Results!$E$5*H531</f>
        <v>21.392122022597199</v>
      </c>
      <c r="J531" s="10">
        <f ca="1">SUMPRODUCT($A531:$F531,Results!$B$15:$G$15)</f>
        <v>17.720945274729026</v>
      </c>
      <c r="K531" s="10">
        <f ca="1">SUMPRODUCT($A531:$F531,Results!$B$16:$G$16)</f>
        <v>13.470773636023516</v>
      </c>
      <c r="L531" s="10">
        <f ca="1">SUMPRODUCT($A531:$F531,Results!$B$17:$G$17)</f>
        <v>20.883378949568396</v>
      </c>
      <c r="M531" s="10">
        <f ca="1">SUMPRODUCT($A531:$F531,Results!$B$18:$G$18)</f>
        <v>-5.4612917677772428</v>
      </c>
      <c r="N531" s="10">
        <f ca="1">SUMPRODUCT($A531:$F531,Results!$B$19:$G$19)</f>
        <v>-36.338220031239473</v>
      </c>
      <c r="O531" s="10">
        <f ca="1">SUMPRODUCT($A531:$F531,Results!$B$20:$G$20)</f>
        <v>30.100515644321273</v>
      </c>
      <c r="P531" s="10" cm="1">
        <f t="array" aca="1" ref="P531" ca="1">SUMPRODUCT(J531:O531,TRANSPOSE(BL$20:BL$25))+$AD$20-$BL$27</f>
        <v>21.966368992251603</v>
      </c>
      <c r="Q531" s="10" cm="1">
        <f t="array" aca="1" ref="Q531" ca="1">SUMPRODUCT(J531:O531,TRANSPOSE(ES$20:ES$25))+$AD$20-$ES$27</f>
        <v>19.31757700684631</v>
      </c>
      <c r="R531" s="10">
        <f ca="1">I531-Results!$E$5*H531</f>
        <v>20.581637023808206</v>
      </c>
      <c r="S531" s="10" cm="1">
        <f t="array" aca="1" ref="S531" ca="1">SUMPRODUCT(J531:O531,TRANSPOSE(AR$28:AR$33))+$AD$20-$AC$26</f>
        <v>28.316537997809213</v>
      </c>
      <c r="T531" s="10">
        <f ca="1">SUMPRODUCT(J531:O531,Results!K$9:P$9)</f>
        <v>19.111463185832989</v>
      </c>
      <c r="U531" s="10">
        <f ca="1">SUMPRODUCT(J531:O531,Results!K$9:P$9)+$AD$20-$AC$31</f>
        <v>19.21447959071881</v>
      </c>
      <c r="V531" s="10">
        <f t="shared" ca="1" si="137"/>
        <v>-0.57424696965440347</v>
      </c>
      <c r="W531" s="10">
        <f t="shared" ca="1" si="139"/>
        <v>2.0745450157508891</v>
      </c>
      <c r="X531" s="10">
        <f t="shared" ca="1" si="140"/>
        <v>0.81048499878899349</v>
      </c>
      <c r="Y531" s="10">
        <f t="shared" ca="1" si="141"/>
        <v>-6.924415975212014</v>
      </c>
      <c r="Z531" s="10">
        <f t="shared" ca="1" si="142"/>
        <v>10.31965042830813</v>
      </c>
      <c r="AA531" s="10">
        <f t="shared" ca="1" si="143"/>
        <v>2.1776424318783896</v>
      </c>
    </row>
    <row r="532" spans="1:27">
      <c r="A532" s="6">
        <f ca="1">LN((RAND()^(-Results!$E$4))-1)</f>
        <v>0.2956026162195734</v>
      </c>
      <c r="B532" s="6">
        <f ca="1">LN((RAND()^(-Results!$E$4))-1)</f>
        <v>0.15877198385808755</v>
      </c>
      <c r="C532" s="6">
        <f ca="1">LN((RAND()^(-Results!$E$4))-1)</f>
        <v>-0.18744069691640489</v>
      </c>
      <c r="D532" s="6">
        <f ca="1">LN((RAND()^(-Results!$E$4))-1)</f>
        <v>13.064711884568018</v>
      </c>
      <c r="E532" s="6">
        <f ca="1">LN((RAND()^(-Results!$E$4))-1)</f>
        <v>3.0482180793403615E-2</v>
      </c>
      <c r="F532" s="6">
        <f ca="1">LN((RAND()^(-Results!$E$4))-1)</f>
        <v>4.8075948554645276</v>
      </c>
      <c r="G532" s="6">
        <f ca="1">LN((RAND()^(-Results!$E$4))-1)</f>
        <v>0.98038483396881515</v>
      </c>
      <c r="H532" s="6">
        <f t="shared" ca="1" si="138"/>
        <v>-1.4751561292377833</v>
      </c>
      <c r="I532" s="10">
        <f ca="1">SUMPRODUCT(J532:O532,Results!B$12:G$12)+Results!$E$5*H532</f>
        <v>-82.704461042633355</v>
      </c>
      <c r="J532" s="10">
        <f ca="1">SUMPRODUCT($A532:$F532,Results!$B$15:$G$15)</f>
        <v>-24.458164916049</v>
      </c>
      <c r="K532" s="10">
        <f ca="1">SUMPRODUCT($A532:$F532,Results!$B$16:$G$16)</f>
        <v>5.459818152149527</v>
      </c>
      <c r="L532" s="10">
        <f ca="1">SUMPRODUCT($A532:$F532,Results!$B$17:$G$17)</f>
        <v>2.0091082807758447</v>
      </c>
      <c r="M532" s="10">
        <f ca="1">SUMPRODUCT($A532:$F532,Results!$B$18:$G$18)</f>
        <v>-22.30245586385848</v>
      </c>
      <c r="N532" s="10">
        <f ca="1">SUMPRODUCT($A532:$F532,Results!$B$19:$G$19)</f>
        <v>14.082689206323771</v>
      </c>
      <c r="O532" s="10">
        <f ca="1">SUMPRODUCT($A532:$F532,Results!$B$20:$G$20)</f>
        <v>56.976702693185075</v>
      </c>
      <c r="P532" s="10" cm="1">
        <f t="array" aca="1" ref="P532" ca="1">SUMPRODUCT(J532:O532,TRANSPOSE(BL$20:BL$25))+$AD$20-$BL$27</f>
        <v>-75.652789882812428</v>
      </c>
      <c r="Q532" s="10" cm="1">
        <f t="array" aca="1" ref="Q532" ca="1">SUMPRODUCT(J532:O532,TRANSPOSE(ES$20:ES$25))+$AD$20-$ES$27</f>
        <v>-77.318781419728566</v>
      </c>
      <c r="R532" s="10">
        <f ca="1">I532-Results!$E$5*H532</f>
        <v>-73.853524267206652</v>
      </c>
      <c r="S532" s="10" cm="1">
        <f t="array" aca="1" ref="S532" ca="1">SUMPRODUCT(J532:O532,TRANSPOSE(AR$28:AR$33))+$AD$20-$AC$26</f>
        <v>-72.415773471338156</v>
      </c>
      <c r="T532" s="10">
        <f ca="1">SUMPRODUCT(J532:O532,Results!K$9:P$9)</f>
        <v>-77.438171461240515</v>
      </c>
      <c r="U532" s="10">
        <f ca="1">SUMPRODUCT(J532:O532,Results!K$9:P$9)+$AD$20-$AC$31</f>
        <v>-77.335155056354694</v>
      </c>
      <c r="V532" s="10">
        <f t="shared" ca="1" si="137"/>
        <v>-7.051671159820927</v>
      </c>
      <c r="W532" s="10">
        <f t="shared" ca="1" si="139"/>
        <v>-5.3856796229047887</v>
      </c>
      <c r="X532" s="10">
        <f t="shared" ca="1" si="140"/>
        <v>-8.8509367754267032</v>
      </c>
      <c r="Y532" s="10">
        <f t="shared" ca="1" si="141"/>
        <v>-10.288687571295199</v>
      </c>
      <c r="Z532" s="10">
        <f t="shared" ca="1" si="142"/>
        <v>-93.776932636922425</v>
      </c>
      <c r="AA532" s="10">
        <f t="shared" ca="1" si="143"/>
        <v>-5.3693059862786612</v>
      </c>
    </row>
    <row r="533" spans="1:27">
      <c r="A533" s="6">
        <f ca="1">LN((RAND()^(-Results!$E$4))-1)</f>
        <v>3.0719332379083535</v>
      </c>
      <c r="B533" s="6">
        <f ca="1">LN((RAND()^(-Results!$E$4))-1)</f>
        <v>-0.2470373249664658</v>
      </c>
      <c r="C533" s="6">
        <f ca="1">LN((RAND()^(-Results!$E$4))-1)</f>
        <v>10.890451539685298</v>
      </c>
      <c r="D533" s="6">
        <f ca="1">LN((RAND()^(-Results!$E$4))-1)</f>
        <v>3.2742459182947976</v>
      </c>
      <c r="E533" s="6">
        <f ca="1">LN((RAND()^(-Results!$E$4))-1)</f>
        <v>1.0861628526953231E-2</v>
      </c>
      <c r="F533" s="6">
        <f ca="1">LN((RAND()^(-Results!$E$4))-1)</f>
        <v>3.1760593604910303</v>
      </c>
      <c r="G533" s="6">
        <f ca="1">LN((RAND()^(-Results!$E$4))-1)</f>
        <v>2.3348183347491038</v>
      </c>
      <c r="H533" s="6">
        <f t="shared" ca="1" si="138"/>
        <v>-0.12072262845749471</v>
      </c>
      <c r="I533" s="10">
        <f ca="1">SUMPRODUCT(J533:O533,Results!B$12:G$12)+Results!$E$5*H533</f>
        <v>5.8485531618866631</v>
      </c>
      <c r="J533" s="10">
        <f ca="1">SUMPRODUCT($A533:$F533,Results!$B$15:$G$15)</f>
        <v>25.936916112819276</v>
      </c>
      <c r="K533" s="10">
        <f ca="1">SUMPRODUCT($A533:$F533,Results!$B$16:$G$16)</f>
        <v>30.906796652139978</v>
      </c>
      <c r="L533" s="10">
        <f ca="1">SUMPRODUCT($A533:$F533,Results!$B$17:$G$17)</f>
        <v>4.5340542529260901</v>
      </c>
      <c r="M533" s="10">
        <f ca="1">SUMPRODUCT($A533:$F533,Results!$B$18:$G$18)</f>
        <v>-0.37000376466219165</v>
      </c>
      <c r="N533" s="10">
        <f ca="1">SUMPRODUCT($A533:$F533,Results!$B$19:$G$19)</f>
        <v>6.4283210093031311</v>
      </c>
      <c r="O533" s="10">
        <f ca="1">SUMPRODUCT($A533:$F533,Results!$B$20:$G$20)</f>
        <v>25.078453140383772</v>
      </c>
      <c r="P533" s="10" cm="1">
        <f t="array" aca="1" ref="P533" ca="1">SUMPRODUCT(J533:O533,TRANSPOSE(BL$20:BL$25))+$AD$20-$BL$27</f>
        <v>4.3163449707100092</v>
      </c>
      <c r="Q533" s="10" cm="1">
        <f t="array" aca="1" ref="Q533" ca="1">SUMPRODUCT(J533:O533,TRANSPOSE(ES$20:ES$25))+$AD$20-$ES$27</f>
        <v>6.0173573455589882</v>
      </c>
      <c r="R533" s="10">
        <f ca="1">I533-Results!$E$5*H533</f>
        <v>6.5728889326316313</v>
      </c>
      <c r="S533" s="10" cm="1">
        <f t="array" aca="1" ref="S533" ca="1">SUMPRODUCT(J533:O533,TRANSPOSE(AR$28:AR$33))+$AD$20-$AC$26</f>
        <v>7.3369913756177549</v>
      </c>
      <c r="T533" s="10">
        <f ca="1">SUMPRODUCT(J533:O533,Results!K$9:P$9)</f>
        <v>6.7094734440149111</v>
      </c>
      <c r="U533" s="10">
        <f ca="1">SUMPRODUCT(J533:O533,Results!K$9:P$9)+$AD$20-$AC$31</f>
        <v>6.8124898489007304</v>
      </c>
      <c r="V533" s="10">
        <f t="shared" ca="1" si="137"/>
        <v>1.5322081911766539</v>
      </c>
      <c r="W533" s="10">
        <f t="shared" ca="1" si="139"/>
        <v>-0.16880418367232508</v>
      </c>
      <c r="X533" s="10">
        <f t="shared" ca="1" si="140"/>
        <v>-0.72433577074496824</v>
      </c>
      <c r="Y533" s="10">
        <f t="shared" ca="1" si="141"/>
        <v>-1.4884382137310919</v>
      </c>
      <c r="Z533" s="10">
        <f t="shared" ca="1" si="142"/>
        <v>-5.2239184324024066</v>
      </c>
      <c r="AA533" s="10">
        <f t="shared" ca="1" si="143"/>
        <v>-0.96393668701406732</v>
      </c>
    </row>
    <row r="534" spans="1:27">
      <c r="A534" s="6">
        <f ca="1">LN((RAND()^(-Results!$E$4))-1)</f>
        <v>6.6085607911650088</v>
      </c>
      <c r="B534" s="6">
        <f ca="1">LN((RAND()^(-Results!$E$4))-1)</f>
        <v>1.7092947311795641</v>
      </c>
      <c r="C534" s="6">
        <f ca="1">LN((RAND()^(-Results!$E$4))-1)</f>
        <v>0.3463796927477964</v>
      </c>
      <c r="D534" s="6">
        <f ca="1">LN((RAND()^(-Results!$E$4))-1)</f>
        <v>4.8205759725111736</v>
      </c>
      <c r="E534" s="6">
        <f ca="1">LN((RAND()^(-Results!$E$4))-1)</f>
        <v>1.8107685488614425</v>
      </c>
      <c r="F534" s="6">
        <f ca="1">LN((RAND()^(-Results!$E$4))-1)</f>
        <v>0.87080102232672663</v>
      </c>
      <c r="G534" s="6">
        <f ca="1">LN((RAND()^(-Results!$E$4))-1)</f>
        <v>5.7889743715181625</v>
      </c>
      <c r="H534" s="6">
        <f t="shared" ca="1" si="138"/>
        <v>3.333433408311564</v>
      </c>
      <c r="I534" s="10">
        <f ca="1">SUMPRODUCT(J534:O534,Results!B$12:G$12)+Results!$E$5*H534</f>
        <v>34.938118409996704</v>
      </c>
      <c r="J534" s="10">
        <f ca="1">SUMPRODUCT($A534:$F534,Results!$B$15:$G$15)</f>
        <v>7.4457224104645938</v>
      </c>
      <c r="K534" s="10">
        <f ca="1">SUMPRODUCT($A534:$F534,Results!$B$16:$G$16)</f>
        <v>22.783130844055311</v>
      </c>
      <c r="L534" s="10">
        <f ca="1">SUMPRODUCT($A534:$F534,Results!$B$17:$G$17)</f>
        <v>12.462839583630098</v>
      </c>
      <c r="M534" s="10">
        <f ca="1">SUMPRODUCT($A534:$F534,Results!$B$18:$G$18)</f>
        <v>-7.2158744894885851</v>
      </c>
      <c r="N534" s="10">
        <f ca="1">SUMPRODUCT($A534:$F534,Results!$B$19:$G$19)</f>
        <v>8.9562993961405457</v>
      </c>
      <c r="O534" s="10">
        <f ca="1">SUMPRODUCT($A534:$F534,Results!$B$20:$G$20)</f>
        <v>12.392816810586691</v>
      </c>
      <c r="P534" s="10" cm="1">
        <f t="array" aca="1" ref="P534" ca="1">SUMPRODUCT(J534:O534,TRANSPOSE(BL$20:BL$25))+$AD$20-$BL$27</f>
        <v>11.171739064748518</v>
      </c>
      <c r="Q534" s="10" cm="1">
        <f t="array" aca="1" ref="Q534" ca="1">SUMPRODUCT(J534:O534,TRANSPOSE(ES$20:ES$25))+$AD$20-$ES$27</f>
        <v>13.978014667461704</v>
      </c>
      <c r="R534" s="10">
        <f ca="1">I534-Results!$E$5*H534</f>
        <v>14.93751796012732</v>
      </c>
      <c r="S534" s="10" cm="1">
        <f t="array" aca="1" ref="S534" ca="1">SUMPRODUCT(J534:O534,TRANSPOSE(AR$28:AR$33))+$AD$20-$AC$26</f>
        <v>-4.1707182738729642E-2</v>
      </c>
      <c r="T534" s="10">
        <f ca="1">SUMPRODUCT(J534:O534,Results!K$9:P$9)</f>
        <v>14.215802868050895</v>
      </c>
      <c r="U534" s="10">
        <f ca="1">SUMPRODUCT(J534:O534,Results!K$9:P$9)+$AD$20-$AC$31</f>
        <v>14.318819272936713</v>
      </c>
      <c r="V534" s="10">
        <f t="shared" ca="1" si="137"/>
        <v>23.766379345248186</v>
      </c>
      <c r="W534" s="10">
        <f t="shared" ca="1" si="139"/>
        <v>20.960103742535001</v>
      </c>
      <c r="X534" s="10">
        <f t="shared" ca="1" si="140"/>
        <v>20.000600449869385</v>
      </c>
      <c r="Y534" s="10">
        <f t="shared" ca="1" si="141"/>
        <v>34.979825592735438</v>
      </c>
      <c r="Z534" s="10">
        <f t="shared" ca="1" si="142"/>
        <v>23.865646815707635</v>
      </c>
      <c r="AA534" s="10">
        <f t="shared" ca="1" si="143"/>
        <v>20.61929913705999</v>
      </c>
    </row>
    <row r="535" spans="1:27">
      <c r="A535" s="6">
        <f ca="1">LN((RAND()^(-Results!$E$4))-1)</f>
        <v>1.224387768477263</v>
      </c>
      <c r="B535" s="6">
        <f ca="1">LN((RAND()^(-Results!$E$4))-1)</f>
        <v>0.60940341086553662</v>
      </c>
      <c r="C535" s="6">
        <f ca="1">LN((RAND()^(-Results!$E$4))-1)</f>
        <v>2.1851706982308952</v>
      </c>
      <c r="D535" s="6">
        <f ca="1">LN((RAND()^(-Results!$E$4))-1)</f>
        <v>-2.6021736341024617</v>
      </c>
      <c r="E535" s="6">
        <f ca="1">LN((RAND()^(-Results!$E$4))-1)</f>
        <v>0.45812130882134977</v>
      </c>
      <c r="F535" s="6">
        <f ca="1">LN((RAND()^(-Results!$E$4))-1)</f>
        <v>0.8621966540773659</v>
      </c>
      <c r="G535" s="6">
        <f ca="1">LN((RAND()^(-Results!$E$4))-1)</f>
        <v>-0.10176439187039966</v>
      </c>
      <c r="H535" s="6">
        <f t="shared" ca="1" si="138"/>
        <v>-2.5573053550769984</v>
      </c>
      <c r="I535" s="10">
        <f ca="1">SUMPRODUCT(J535:O535,Results!B$12:G$12)+Results!$E$5*H535</f>
        <v>7.4846305828019197</v>
      </c>
      <c r="J535" s="10">
        <f ca="1">SUMPRODUCT($A535:$F535,Results!$B$15:$G$15)</f>
        <v>14.105581380926747</v>
      </c>
      <c r="K535" s="10">
        <f ca="1">SUMPRODUCT($A535:$F535,Results!$B$16:$G$16)</f>
        <v>14.704609973858648</v>
      </c>
      <c r="L535" s="10">
        <f ca="1">SUMPRODUCT($A535:$F535,Results!$B$17:$G$17)</f>
        <v>0.57169856162226562</v>
      </c>
      <c r="M535" s="10">
        <f ca="1">SUMPRODUCT($A535:$F535,Results!$B$18:$G$18)</f>
        <v>6.1389166601877907</v>
      </c>
      <c r="N535" s="10">
        <f ca="1">SUMPRODUCT($A535:$F535,Results!$B$19:$G$19)</f>
        <v>-2.4512062242585371</v>
      </c>
      <c r="O535" s="10">
        <f ca="1">SUMPRODUCT($A535:$F535,Results!$B$20:$G$20)</f>
        <v>-10.222725719366212</v>
      </c>
      <c r="P535" s="10" cm="1">
        <f t="array" aca="1" ref="P535" ca="1">SUMPRODUCT(J535:O535,TRANSPOSE(BL$20:BL$25))+$AD$20-$BL$27</f>
        <v>22.763989032786775</v>
      </c>
      <c r="Q535" s="10" cm="1">
        <f t="array" aca="1" ref="Q535" ca="1">SUMPRODUCT(J535:O535,TRANSPOSE(ES$20:ES$25))+$AD$20-$ES$27</f>
        <v>23.326100804651759</v>
      </c>
      <c r="R535" s="10">
        <f ca="1">I535-Results!$E$5*H535</f>
        <v>22.82846271326391</v>
      </c>
      <c r="S535" s="10" cm="1">
        <f t="array" aca="1" ref="S535" ca="1">SUMPRODUCT(J535:O535,TRANSPOSE(AR$28:AR$33))+$AD$20-$AC$26</f>
        <v>23.354216937571906</v>
      </c>
      <c r="T535" s="10">
        <f ca="1">SUMPRODUCT(J535:O535,Results!K$9:P$9)</f>
        <v>23.658295854815492</v>
      </c>
      <c r="U535" s="10">
        <f ca="1">SUMPRODUCT(J535:O535,Results!K$9:P$9)+$AD$20-$AC$31</f>
        <v>23.761312259701313</v>
      </c>
      <c r="V535" s="10">
        <f t="shared" ca="1" si="137"/>
        <v>-15.279358449984855</v>
      </c>
      <c r="W535" s="10">
        <f t="shared" ca="1" si="139"/>
        <v>-15.841470221849839</v>
      </c>
      <c r="X535" s="10">
        <f t="shared" ca="1" si="140"/>
        <v>-15.34383213046199</v>
      </c>
      <c r="Y535" s="10">
        <f t="shared" ca="1" si="141"/>
        <v>-15.869586354769986</v>
      </c>
      <c r="Z535" s="10">
        <f t="shared" ca="1" si="142"/>
        <v>-3.58784101148715</v>
      </c>
      <c r="AA535" s="10">
        <f t="shared" ca="1" si="143"/>
        <v>-16.276681676899393</v>
      </c>
    </row>
    <row r="536" spans="1:27">
      <c r="A536" s="6">
        <f ca="1">LN((RAND()^(-Results!$E$4))-1)</f>
        <v>0.12261457991959002</v>
      </c>
      <c r="B536" s="6">
        <f ca="1">LN((RAND()^(-Results!$E$4))-1)</f>
        <v>-0.18596589076307976</v>
      </c>
      <c r="C536" s="6">
        <f ca="1">LN((RAND()^(-Results!$E$4))-1)</f>
        <v>4.3100073328801072</v>
      </c>
      <c r="D536" s="6">
        <f ca="1">LN((RAND()^(-Results!$E$4))-1)</f>
        <v>17.96871602046771</v>
      </c>
      <c r="E536" s="6">
        <f ca="1">LN((RAND()^(-Results!$E$4))-1)</f>
        <v>3.9727985971885866</v>
      </c>
      <c r="F536" s="6">
        <f ca="1">LN((RAND()^(-Results!$E$4))-1)</f>
        <v>4.3499174164285899</v>
      </c>
      <c r="G536" s="6">
        <f ca="1">LN((RAND()^(-Results!$E$4))-1)</f>
        <v>2.3747284421780352</v>
      </c>
      <c r="H536" s="6">
        <f t="shared" ca="1" si="138"/>
        <v>-8.0812521028563289E-2</v>
      </c>
      <c r="I536" s="10">
        <f ca="1">SUMPRODUCT(J536:O536,Results!B$12:G$12)+Results!$E$5*H536</f>
        <v>-97.277390497428172</v>
      </c>
      <c r="J536" s="10">
        <f ca="1">SUMPRODUCT($A536:$F536,Results!$B$15:$G$15)</f>
        <v>-27.99406794988348</v>
      </c>
      <c r="K536" s="10">
        <f ca="1">SUMPRODUCT($A536:$F536,Results!$B$16:$G$16)</f>
        <v>5.6890151196005228</v>
      </c>
      <c r="L536" s="10">
        <f ca="1">SUMPRODUCT($A536:$F536,Results!$B$17:$G$17)</f>
        <v>3.5577654998272443</v>
      </c>
      <c r="M536" s="10">
        <f ca="1">SUMPRODUCT($A536:$F536,Results!$B$18:$G$18)</f>
        <v>-26.297815152594787</v>
      </c>
      <c r="N536" s="10">
        <f ca="1">SUMPRODUCT($A536:$F536,Results!$B$19:$G$19)</f>
        <v>26.987026970076712</v>
      </c>
      <c r="O536" s="10">
        <f ca="1">SUMPRODUCT($A536:$F536,Results!$B$20:$G$20)</f>
        <v>78.357953678661005</v>
      </c>
      <c r="P536" s="10" cm="1">
        <f t="array" aca="1" ref="P536" ca="1">SUMPRODUCT(J536:O536,TRANSPOSE(BL$20:BL$25))+$AD$20-$BL$27</f>
        <v>-98.238388266139438</v>
      </c>
      <c r="Q536" s="10" cm="1">
        <f t="array" aca="1" ref="Q536" ca="1">SUMPRODUCT(J536:O536,TRANSPOSE(ES$20:ES$25))+$AD$20-$ES$27</f>
        <v>-99.915710857348003</v>
      </c>
      <c r="R536" s="10">
        <f ca="1">I536-Results!$E$5*H536</f>
        <v>-96.792515371256798</v>
      </c>
      <c r="S536" s="10" cm="1">
        <f t="array" aca="1" ref="S536" ca="1">SUMPRODUCT(J536:O536,TRANSPOSE(AR$28:AR$33))+$AD$20-$AC$26</f>
        <v>-93.605596961895316</v>
      </c>
      <c r="T536" s="10">
        <f ca="1">SUMPRODUCT(J536:O536,Results!K$9:P$9)</f>
        <v>-100.73340390683977</v>
      </c>
      <c r="U536" s="10">
        <f ca="1">SUMPRODUCT(J536:O536,Results!K$9:P$9)+$AD$20-$AC$31</f>
        <v>-100.63038750195395</v>
      </c>
      <c r="V536" s="10">
        <f t="shared" ca="1" si="137"/>
        <v>0.96099776871126608</v>
      </c>
      <c r="W536" s="10">
        <f t="shared" ca="1" si="139"/>
        <v>2.638320359919831</v>
      </c>
      <c r="X536" s="10">
        <f t="shared" ca="1" si="140"/>
        <v>-0.4848751261713744</v>
      </c>
      <c r="Y536" s="10">
        <f t="shared" ca="1" si="141"/>
        <v>-3.6717935355328564</v>
      </c>
      <c r="Z536" s="10">
        <f t="shared" ca="1" si="142"/>
        <v>-108.34986209171724</v>
      </c>
      <c r="AA536" s="10">
        <f t="shared" ca="1" si="143"/>
        <v>3.3529970045257755</v>
      </c>
    </row>
    <row r="537" spans="1:27">
      <c r="A537" s="6">
        <f ca="1">LN((RAND()^(-Results!$E$4))-1)</f>
        <v>1.8935210330764982</v>
      </c>
      <c r="B537" s="6">
        <f ca="1">LN((RAND()^(-Results!$E$4))-1)</f>
        <v>2.8344108976589371</v>
      </c>
      <c r="C537" s="6">
        <f ca="1">LN((RAND()^(-Results!$E$4))-1)</f>
        <v>10.271237958402487</v>
      </c>
      <c r="D537" s="6">
        <f ca="1">LN((RAND()^(-Results!$E$4))-1)</f>
        <v>5.2554004132475063</v>
      </c>
      <c r="E537" s="6">
        <f ca="1">LN((RAND()^(-Results!$E$4))-1)</f>
        <v>1.3214598393289976</v>
      </c>
      <c r="F537" s="6">
        <f ca="1">LN((RAND()^(-Results!$E$4))-1)</f>
        <v>2.0715072944683661</v>
      </c>
      <c r="G537" s="6">
        <f ca="1">LN((RAND()^(-Results!$E$4))-1)</f>
        <v>-1.7818334305337129</v>
      </c>
      <c r="H537" s="6">
        <f t="shared" ca="1" si="138"/>
        <v>-4.2373743937403114</v>
      </c>
      <c r="I537" s="10">
        <f ca="1">SUMPRODUCT(J537:O537,Results!B$12:G$12)+Results!$E$5*H537</f>
        <v>-12.915614716558558</v>
      </c>
      <c r="J537" s="10">
        <f ca="1">SUMPRODUCT($A537:$F537,Results!$B$15:$G$15)</f>
        <v>25.620536201219316</v>
      </c>
      <c r="K537" s="10">
        <f ca="1">SUMPRODUCT($A537:$F537,Results!$B$16:$G$16)</f>
        <v>16.512032123841692</v>
      </c>
      <c r="L537" s="10">
        <f ca="1">SUMPRODUCT($A537:$F537,Results!$B$17:$G$17)</f>
        <v>10.181849606087052</v>
      </c>
      <c r="M537" s="10">
        <f ca="1">SUMPRODUCT($A537:$F537,Results!$B$18:$G$18)</f>
        <v>0.45471393456345</v>
      </c>
      <c r="N537" s="10">
        <f ca="1">SUMPRODUCT($A537:$F537,Results!$B$19:$G$19)</f>
        <v>-5.0653867052545465</v>
      </c>
      <c r="O537" s="10">
        <f ca="1">SUMPRODUCT($A537:$F537,Results!$B$20:$G$20)</f>
        <v>27.736608502208391</v>
      </c>
      <c r="P537" s="10" cm="1">
        <f t="array" aca="1" ref="P537" ca="1">SUMPRODUCT(J537:O537,TRANSPOSE(BL$20:BL$25))+$AD$20-$BL$27</f>
        <v>11.908667176013573</v>
      </c>
      <c r="Q537" s="10" cm="1">
        <f t="array" aca="1" ref="Q537" ca="1">SUMPRODUCT(J537:O537,TRANSPOSE(ES$20:ES$25))+$AD$20-$ES$27</f>
        <v>12.683858051554992</v>
      </c>
      <c r="R537" s="10">
        <f ca="1">I537-Results!$E$5*H537</f>
        <v>12.508631645883312</v>
      </c>
      <c r="S537" s="10" cm="1">
        <f t="array" aca="1" ref="S537" ca="1">SUMPRODUCT(J537:O537,TRANSPOSE(AR$28:AR$33))+$AD$20-$AC$26</f>
        <v>17.297310801605668</v>
      </c>
      <c r="T537" s="10">
        <f ca="1">SUMPRODUCT(J537:O537,Results!K$9:P$9)</f>
        <v>12.788471262848276</v>
      </c>
      <c r="U537" s="10">
        <f ca="1">SUMPRODUCT(J537:O537,Results!K$9:P$9)+$AD$20-$AC$31</f>
        <v>12.891487667734095</v>
      </c>
      <c r="V537" s="10">
        <f t="shared" ca="1" si="137"/>
        <v>-24.824281892572131</v>
      </c>
      <c r="W537" s="10">
        <f t="shared" ca="1" si="139"/>
        <v>-25.59947276811355</v>
      </c>
      <c r="X537" s="10">
        <f t="shared" ca="1" si="140"/>
        <v>-25.42424636244187</v>
      </c>
      <c r="Y537" s="10">
        <f t="shared" ca="1" si="141"/>
        <v>-30.212925518164226</v>
      </c>
      <c r="Z537" s="10">
        <f t="shared" ca="1" si="142"/>
        <v>-23.988086310847628</v>
      </c>
      <c r="AA537" s="10">
        <f t="shared" ca="1" si="143"/>
        <v>-25.807102384292655</v>
      </c>
    </row>
    <row r="538" spans="1:27">
      <c r="A538" s="6">
        <f ca="1">LN((RAND()^(-Results!$E$4))-1)</f>
        <v>4.2947538812966508</v>
      </c>
      <c r="B538" s="6">
        <f ca="1">LN((RAND()^(-Results!$E$4))-1)</f>
        <v>4.9845323634629226</v>
      </c>
      <c r="C538" s="6">
        <f ca="1">LN((RAND()^(-Results!$E$4))-1)</f>
        <v>1.7098412112712782</v>
      </c>
      <c r="D538" s="6">
        <f ca="1">LN((RAND()^(-Results!$E$4))-1)</f>
        <v>8.1783199549347909</v>
      </c>
      <c r="E538" s="6">
        <f ca="1">LN((RAND()^(-Results!$E$4))-1)</f>
        <v>6.7113553900116161</v>
      </c>
      <c r="F538" s="6">
        <f ca="1">LN((RAND()^(-Results!$E$4))-1)</f>
        <v>3.9719136501977834</v>
      </c>
      <c r="G538" s="6">
        <f ca="1">LN((RAND()^(-Results!$E$4))-1)</f>
        <v>1.5761852249822026</v>
      </c>
      <c r="H538" s="6">
        <f t="shared" ca="1" si="138"/>
        <v>-0.87935573822439594</v>
      </c>
      <c r="I538" s="10">
        <f ca="1">SUMPRODUCT(J538:O538,Results!B$12:G$12)+Results!$E$5*H538</f>
        <v>-8.4833913184989829</v>
      </c>
      <c r="J538" s="10">
        <f ca="1">SUMPRODUCT($A538:$F538,Results!$B$15:$G$15)</f>
        <v>4.4635118619189003</v>
      </c>
      <c r="K538" s="10">
        <f ca="1">SUMPRODUCT($A538:$F538,Results!$B$16:$G$16)</f>
        <v>31.471223166287508</v>
      </c>
      <c r="L538" s="10">
        <f ca="1">SUMPRODUCT($A538:$F538,Results!$B$17:$G$17)</f>
        <v>11.235111296937445</v>
      </c>
      <c r="M538" s="10">
        <f ca="1">SUMPRODUCT($A538:$F538,Results!$B$18:$G$18)</f>
        <v>-5.6201674635285208</v>
      </c>
      <c r="N538" s="10">
        <f ca="1">SUMPRODUCT($A538:$F538,Results!$B$19:$G$19)</f>
        <v>7.2212712536568624</v>
      </c>
      <c r="O538" s="10">
        <f ca="1">SUMPRODUCT($A538:$F538,Results!$B$20:$G$20)</f>
        <v>22.1592084068484</v>
      </c>
      <c r="P538" s="10" cm="1">
        <f t="array" aca="1" ref="P538" ca="1">SUMPRODUCT(J538:O538,TRANSPOSE(BL$20:BL$25))+$AD$20-$BL$27</f>
        <v>-2.675419477674648</v>
      </c>
      <c r="Q538" s="10" cm="1">
        <f t="array" aca="1" ref="Q538" ca="1">SUMPRODUCT(J538:O538,TRANSPOSE(ES$20:ES$25))+$AD$20-$ES$27</f>
        <v>-3.4199838862658396</v>
      </c>
      <c r="R538" s="10">
        <f ca="1">I538-Results!$E$5*H538</f>
        <v>-3.2072568891526068</v>
      </c>
      <c r="S538" s="10" cm="1">
        <f t="array" aca="1" ref="S538" ca="1">SUMPRODUCT(J538:O538,TRANSPOSE(AR$28:AR$33))+$AD$20-$AC$26</f>
        <v>-5.5306299787362949</v>
      </c>
      <c r="T538" s="10">
        <f ca="1">SUMPRODUCT(J538:O538,Results!K$9:P$9)</f>
        <v>-4.3365226896232869</v>
      </c>
      <c r="U538" s="10">
        <f ca="1">SUMPRODUCT(J538:O538,Results!K$9:P$9)+$AD$20-$AC$31</f>
        <v>-4.2335062847374676</v>
      </c>
      <c r="V538" s="10">
        <f t="shared" ca="1" si="137"/>
        <v>-5.8079718408243348</v>
      </c>
      <c r="W538" s="10">
        <f t="shared" ca="1" si="139"/>
        <v>-5.0634074322331433</v>
      </c>
      <c r="X538" s="10">
        <f t="shared" ca="1" si="140"/>
        <v>-5.2761344293463761</v>
      </c>
      <c r="Y538" s="10">
        <f t="shared" ca="1" si="141"/>
        <v>-2.952761339762688</v>
      </c>
      <c r="Z538" s="10">
        <f t="shared" ca="1" si="142"/>
        <v>-19.555862912788051</v>
      </c>
      <c r="AA538" s="10">
        <f t="shared" ca="1" si="143"/>
        <v>-4.2498850337615153</v>
      </c>
    </row>
    <row r="539" spans="1:27">
      <c r="A539" s="6">
        <f ca="1">LN((RAND()^(-Results!$E$4))-1)</f>
        <v>2.417159274243315</v>
      </c>
      <c r="B539" s="6">
        <f ca="1">LN((RAND()^(-Results!$E$4))-1)</f>
        <v>0.10013527934073797</v>
      </c>
      <c r="C539" s="6">
        <f ca="1">LN((RAND()^(-Results!$E$4))-1)</f>
        <v>0.76616923134818637</v>
      </c>
      <c r="D539" s="6">
        <f ca="1">LN((RAND()^(-Results!$E$4))-1)</f>
        <v>-0.93218751456263282</v>
      </c>
      <c r="E539" s="6">
        <f ca="1">LN((RAND()^(-Results!$E$4))-1)</f>
        <v>4.3951864876809532</v>
      </c>
      <c r="F539" s="6">
        <f ca="1">LN((RAND()^(-Results!$E$4))-1)</f>
        <v>1.2857811879761549</v>
      </c>
      <c r="G539" s="6">
        <f ca="1">LN((RAND()^(-Results!$E$4))-1)</f>
        <v>1.0757171866087825</v>
      </c>
      <c r="H539" s="6">
        <f t="shared" ca="1" si="138"/>
        <v>-1.3798237765978161</v>
      </c>
      <c r="I539" s="10">
        <f ca="1">SUMPRODUCT(J539:O539,Results!B$12:G$12)+Results!$E$5*H539</f>
        <v>-0.26391587739941968</v>
      </c>
      <c r="J539" s="10">
        <f ca="1">SUMPRODUCT($A539:$F539,Results!$B$15:$G$15)</f>
        <v>4.4821550783132276</v>
      </c>
      <c r="K539" s="10">
        <f ca="1">SUMPRODUCT($A539:$F539,Results!$B$16:$G$16)</f>
        <v>25.151973825867167</v>
      </c>
      <c r="L539" s="10">
        <f ca="1">SUMPRODUCT($A539:$F539,Results!$B$17:$G$17)</f>
        <v>-0.91786387382795898</v>
      </c>
      <c r="M539" s="10">
        <f ca="1">SUMPRODUCT($A539:$F539,Results!$B$18:$G$18)</f>
        <v>3.3114073556386598</v>
      </c>
      <c r="N539" s="10">
        <f ca="1">SUMPRODUCT($A539:$F539,Results!$B$19:$G$19)</f>
        <v>12.746933400004991</v>
      </c>
      <c r="O539" s="10">
        <f ca="1">SUMPRODUCT($A539:$F539,Results!$B$20:$G$20)</f>
        <v>-8.8079030931127615</v>
      </c>
      <c r="P539" s="10" cm="1">
        <f t="array" aca="1" ref="P539" ca="1">SUMPRODUCT(J539:O539,TRANSPOSE(BL$20:BL$25))+$AD$20-$BL$27</f>
        <v>8.2347801616744754</v>
      </c>
      <c r="Q539" s="10" cm="1">
        <f t="array" aca="1" ref="Q539" ca="1">SUMPRODUCT(J539:O539,TRANSPOSE(ES$20:ES$25))+$AD$20-$ES$27</f>
        <v>8.5877063881110303</v>
      </c>
      <c r="R539" s="10">
        <f ca="1">I539-Results!$E$5*H539</f>
        <v>8.0150267821874763</v>
      </c>
      <c r="S539" s="10" cm="1">
        <f t="array" aca="1" ref="S539" ca="1">SUMPRODUCT(J539:O539,TRANSPOSE(AR$28:AR$33))+$AD$20-$AC$26</f>
        <v>4.8886584127789625</v>
      </c>
      <c r="T539" s="10">
        <f ca="1">SUMPRODUCT(J539:O539,Results!K$9:P$9)</f>
        <v>8.3391417993980035</v>
      </c>
      <c r="U539" s="10">
        <f ca="1">SUMPRODUCT(J539:O539,Results!K$9:P$9)+$AD$20-$AC$31</f>
        <v>8.4421582042838228</v>
      </c>
      <c r="V539" s="10">
        <f t="shared" ca="1" si="137"/>
        <v>-8.498696039073895</v>
      </c>
      <c r="W539" s="10">
        <f t="shared" ca="1" si="139"/>
        <v>-8.8516222655104499</v>
      </c>
      <c r="X539" s="10">
        <f t="shared" ca="1" si="140"/>
        <v>-8.278942659586896</v>
      </c>
      <c r="Y539" s="10">
        <f t="shared" ca="1" si="141"/>
        <v>-5.1525742901783822</v>
      </c>
      <c r="Z539" s="10">
        <f t="shared" ca="1" si="142"/>
        <v>-11.336387471688489</v>
      </c>
      <c r="AA539" s="10">
        <f t="shared" ca="1" si="143"/>
        <v>-8.7060740816832425</v>
      </c>
    </row>
    <row r="540" spans="1:27">
      <c r="A540" s="6">
        <f ca="1">LN((RAND()^(-Results!$E$4))-1)</f>
        <v>2.0625618459976467</v>
      </c>
      <c r="B540" s="6">
        <f ca="1">LN((RAND()^(-Results!$E$4))-1)</f>
        <v>4.7492391514589221</v>
      </c>
      <c r="C540" s="6">
        <f ca="1">LN((RAND()^(-Results!$E$4))-1)</f>
        <v>3.3837286899875822</v>
      </c>
      <c r="D540" s="6">
        <f ca="1">LN((RAND()^(-Results!$E$4))-1)</f>
        <v>5.9863547549899883</v>
      </c>
      <c r="E540" s="6">
        <f ca="1">LN((RAND()^(-Results!$E$4))-1)</f>
        <v>3.3341948189721111</v>
      </c>
      <c r="F540" s="6">
        <f ca="1">LN((RAND()^(-Results!$E$4))-1)</f>
        <v>8.7804560211093605</v>
      </c>
      <c r="G540" s="6">
        <f ca="1">LN((RAND()^(-Results!$E$4))-1)</f>
        <v>4.0110064262557179</v>
      </c>
      <c r="H540" s="6">
        <f t="shared" ca="1" si="138"/>
        <v>1.5554654630491194</v>
      </c>
      <c r="I540" s="10">
        <f ca="1">SUMPRODUCT(J540:O540,Results!B$12:G$12)+Results!$E$5*H540</f>
        <v>-1.6162524359539923</v>
      </c>
      <c r="J540" s="10">
        <f ca="1">SUMPRODUCT($A540:$F540,Results!$B$15:$G$15)</f>
        <v>11.370574017733421</v>
      </c>
      <c r="K540" s="10">
        <f ca="1">SUMPRODUCT($A540:$F540,Results!$B$16:$G$16)</f>
        <v>46.952244241269149</v>
      </c>
      <c r="L540" s="10">
        <f ca="1">SUMPRODUCT($A540:$F540,Results!$B$17:$G$17)</f>
        <v>3.1161592925074935</v>
      </c>
      <c r="M540" s="10">
        <f ca="1">SUMPRODUCT($A540:$F540,Results!$B$18:$G$18)</f>
        <v>-2.4400164315705331</v>
      </c>
      <c r="N540" s="10">
        <f ca="1">SUMPRODUCT($A540:$F540,Results!$B$19:$G$19)</f>
        <v>-1.1680789586407938</v>
      </c>
      <c r="O540" s="10">
        <f ca="1">SUMPRODUCT($A540:$F540,Results!$B$20:$G$20)</f>
        <v>22.975004873253159</v>
      </c>
      <c r="P540" s="10" cm="1">
        <f t="array" aca="1" ref="P540" ca="1">SUMPRODUCT(J540:O540,TRANSPOSE(BL$20:BL$25))+$AD$20-$BL$27</f>
        <v>-8.9374272914438979</v>
      </c>
      <c r="Q540" s="10" cm="1">
        <f t="array" aca="1" ref="Q540" ca="1">SUMPRODUCT(J540:O540,TRANSPOSE(ES$20:ES$25))+$AD$20-$ES$27</f>
        <v>-12.021266310521346</v>
      </c>
      <c r="R540" s="10">
        <f ca="1">I540-Results!$E$5*H540</f>
        <v>-10.949045214248709</v>
      </c>
      <c r="S540" s="10" cm="1">
        <f t="array" aca="1" ref="S540" ca="1">SUMPRODUCT(J540:O540,TRANSPOSE(AR$28:AR$33))+$AD$20-$AC$26</f>
        <v>-2.0631131725308247</v>
      </c>
      <c r="T540" s="10">
        <f ca="1">SUMPRODUCT(J540:O540,Results!K$9:P$9)</f>
        <v>-12.328115088817897</v>
      </c>
      <c r="U540" s="10">
        <f ca="1">SUMPRODUCT(J540:O540,Results!K$9:P$9)+$AD$20-$AC$31</f>
        <v>-12.225098683932078</v>
      </c>
      <c r="V540" s="10">
        <f t="shared" ca="1" si="137"/>
        <v>7.3211748554899057</v>
      </c>
      <c r="W540" s="10">
        <f t="shared" ca="1" si="139"/>
        <v>10.405013874567354</v>
      </c>
      <c r="X540" s="10">
        <f t="shared" ca="1" si="140"/>
        <v>9.3327927782947171</v>
      </c>
      <c r="Y540" s="10">
        <f t="shared" ca="1" si="141"/>
        <v>0.44686073657683245</v>
      </c>
      <c r="Z540" s="10">
        <f t="shared" ca="1" si="142"/>
        <v>-12.688724030243062</v>
      </c>
      <c r="AA540" s="10">
        <f t="shared" ca="1" si="143"/>
        <v>10.608846247978086</v>
      </c>
    </row>
    <row r="541" spans="1:27">
      <c r="A541" s="6">
        <f ca="1">LN((RAND()^(-Results!$E$4))-1)</f>
        <v>21.540789332738857</v>
      </c>
      <c r="B541" s="6">
        <f ca="1">LN((RAND()^(-Results!$E$4))-1)</f>
        <v>1.7749781771278572</v>
      </c>
      <c r="C541" s="6">
        <f ca="1">LN((RAND()^(-Results!$E$4))-1)</f>
        <v>2.183989608135986</v>
      </c>
      <c r="D541" s="6">
        <f ca="1">LN((RAND()^(-Results!$E$4))-1)</f>
        <v>3.9698117226083807</v>
      </c>
      <c r="E541" s="6">
        <f ca="1">LN((RAND()^(-Results!$E$4))-1)</f>
        <v>0.84622238499916325</v>
      </c>
      <c r="F541" s="6">
        <f ca="1">LN((RAND()^(-Results!$E$4))-1)</f>
        <v>1.4902958302775893</v>
      </c>
      <c r="G541" s="6">
        <f ca="1">LN((RAND()^(-Results!$E$4))-1)</f>
        <v>2.367104823165739</v>
      </c>
      <c r="H541" s="6">
        <f t="shared" ca="1" si="138"/>
        <v>-8.8436140040859534E-2</v>
      </c>
      <c r="I541" s="10">
        <f ca="1">SUMPRODUCT(J541:O541,Results!B$12:G$12)+Results!$E$5*H541</f>
        <v>91.319585196326003</v>
      </c>
      <c r="J541" s="10">
        <f ca="1">SUMPRODUCT($A541:$F541,Results!$B$15:$G$15)</f>
        <v>43.719723870274187</v>
      </c>
      <c r="K541" s="10">
        <f ca="1">SUMPRODUCT($A541:$F541,Results!$B$16:$G$16)</f>
        <v>81.169295987057382</v>
      </c>
      <c r="L541" s="10">
        <f ca="1">SUMPRODUCT($A541:$F541,Results!$B$17:$G$17)</f>
        <v>31.848188527285924</v>
      </c>
      <c r="M541" s="10">
        <f ca="1">SUMPRODUCT($A541:$F541,Results!$B$18:$G$18)</f>
        <v>-9.6770682063130451</v>
      </c>
      <c r="N541" s="10">
        <f ca="1">SUMPRODUCT($A541:$F541,Results!$B$19:$G$19)</f>
        <v>23.729581538345975</v>
      </c>
      <c r="O541" s="10">
        <f ca="1">SUMPRODUCT($A541:$F541,Results!$B$20:$G$20)</f>
        <v>1.4748582883281722</v>
      </c>
      <c r="P541" s="10" cm="1">
        <f t="array" aca="1" ref="P541" ca="1">SUMPRODUCT(J541:O541,TRANSPOSE(BL$20:BL$25))+$AD$20-$BL$27</f>
        <v>79.084368631089063</v>
      </c>
      <c r="Q541" s="10" cm="1">
        <f t="array" aca="1" ref="Q541" ca="1">SUMPRODUCT(J541:O541,TRANSPOSE(ES$20:ES$25))+$AD$20-$ES$27</f>
        <v>89.864341445770762</v>
      </c>
      <c r="R541" s="10">
        <f ca="1">I541-Results!$E$5*H541</f>
        <v>91.850202036571162</v>
      </c>
      <c r="S541" s="10" cm="1">
        <f t="array" aca="1" ref="S541" ca="1">SUMPRODUCT(J541:O541,TRANSPOSE(AR$28:AR$33))+$AD$20-$AC$26</f>
        <v>39.936141447754864</v>
      </c>
      <c r="T541" s="10">
        <f ca="1">SUMPRODUCT(J541:O541,Results!K$9:P$9)</f>
        <v>91.648521364305623</v>
      </c>
      <c r="U541" s="10">
        <f ca="1">SUMPRODUCT(J541:O541,Results!K$9:P$9)+$AD$20-$AC$31</f>
        <v>91.751537769191444</v>
      </c>
      <c r="V541" s="10">
        <f t="shared" ca="1" si="137"/>
        <v>12.235216565236939</v>
      </c>
      <c r="W541" s="10">
        <f t="shared" ca="1" si="139"/>
        <v>1.4552437505552405</v>
      </c>
      <c r="X541" s="10">
        <f t="shared" ca="1" si="140"/>
        <v>-0.53061684024515898</v>
      </c>
      <c r="Y541" s="10">
        <f t="shared" ca="1" si="141"/>
        <v>51.383443748571139</v>
      </c>
      <c r="Z541" s="10">
        <f t="shared" ca="1" si="142"/>
        <v>80.247113602036933</v>
      </c>
      <c r="AA541" s="10">
        <f t="shared" ca="1" si="143"/>
        <v>-0.4319525728654412</v>
      </c>
    </row>
    <row r="542" spans="1:27">
      <c r="A542" s="6">
        <f ca="1">LN((RAND()^(-Results!$E$4))-1)</f>
        <v>1.9608224779252852</v>
      </c>
      <c r="B542" s="6">
        <f ca="1">LN((RAND()^(-Results!$E$4))-1)</f>
        <v>-0.28990764156361581</v>
      </c>
      <c r="C542" s="6">
        <f ca="1">LN((RAND()^(-Results!$E$4))-1)</f>
        <v>0.70621122479809462</v>
      </c>
      <c r="D542" s="6">
        <f ca="1">LN((RAND()^(-Results!$E$4))-1)</f>
        <v>4.6318200459781131</v>
      </c>
      <c r="E542" s="6">
        <f ca="1">LN((RAND()^(-Results!$E$4))-1)</f>
        <v>3.8343120852494512</v>
      </c>
      <c r="F542" s="6">
        <f ca="1">LN((RAND()^(-Results!$E$4))-1)</f>
        <v>6.7926663434432095</v>
      </c>
      <c r="G542" s="6">
        <f ca="1">LN((RAND()^(-Results!$E$4))-1)</f>
        <v>1.6696454391951183</v>
      </c>
      <c r="H542" s="6">
        <f t="shared" ca="1" si="138"/>
        <v>-0.78589552401148022</v>
      </c>
      <c r="I542" s="10">
        <f ca="1">SUMPRODUCT(J542:O542,Results!B$12:G$12)+Results!$E$5*H542</f>
        <v>-42.946681512727096</v>
      </c>
      <c r="J542" s="10">
        <f ca="1">SUMPRODUCT($A542:$F542,Results!$B$15:$G$15)</f>
        <v>-7.5504413526503269</v>
      </c>
      <c r="K542" s="10">
        <f ca="1">SUMPRODUCT($A542:$F542,Results!$B$16:$G$16)</f>
        <v>42.639538936824415</v>
      </c>
      <c r="L542" s="10">
        <f ca="1">SUMPRODUCT($A542:$F542,Results!$B$17:$G$17)</f>
        <v>-5.5538165446244108</v>
      </c>
      <c r="M542" s="10">
        <f ca="1">SUMPRODUCT($A542:$F542,Results!$B$18:$G$18)</f>
        <v>-7.0484133662219479</v>
      </c>
      <c r="N542" s="10">
        <f ca="1">SUMPRODUCT($A542:$F542,Results!$B$19:$G$19)</f>
        <v>21.328076539264124</v>
      </c>
      <c r="O542" s="10">
        <f ca="1">SUMPRODUCT($A542:$F542,Results!$B$20:$G$20)</f>
        <v>19.10008064875186</v>
      </c>
      <c r="P542" s="10" cm="1">
        <f t="array" aca="1" ref="P542" ca="1">SUMPRODUCT(J542:O542,TRANSPOSE(BL$20:BL$25))+$AD$20-$BL$27</f>
        <v>-37.908375160975723</v>
      </c>
      <c r="Q542" s="10" cm="1">
        <f t="array" aca="1" ref="Q542" ca="1">SUMPRODUCT(J542:O542,TRANSPOSE(ES$20:ES$25))+$AD$20-$ES$27</f>
        <v>-39.849471802921485</v>
      </c>
      <c r="R542" s="10">
        <f ca="1">I542-Results!$E$5*H542</f>
        <v>-38.231308368658219</v>
      </c>
      <c r="S542" s="10" cm="1">
        <f t="array" aca="1" ref="S542" ca="1">SUMPRODUCT(J542:O542,TRANSPOSE(AR$28:AR$33))+$AD$20-$AC$26</f>
        <v>-36.487374175653422</v>
      </c>
      <c r="T542" s="10">
        <f ca="1">SUMPRODUCT(J542:O542,Results!K$9:P$9)</f>
        <v>-40.056890975686372</v>
      </c>
      <c r="U542" s="10">
        <f ca="1">SUMPRODUCT(J542:O542,Results!K$9:P$9)+$AD$20-$AC$31</f>
        <v>-39.953874570800551</v>
      </c>
      <c r="V542" s="10">
        <f t="shared" ca="1" si="137"/>
        <v>-5.0383063517513733</v>
      </c>
      <c r="W542" s="10">
        <f t="shared" ca="1" si="139"/>
        <v>-3.0972097098056111</v>
      </c>
      <c r="X542" s="10">
        <f t="shared" ca="1" si="140"/>
        <v>-4.7153731440688773</v>
      </c>
      <c r="Y542" s="10">
        <f t="shared" ca="1" si="141"/>
        <v>-6.4593073370736747</v>
      </c>
      <c r="Z542" s="10">
        <f t="shared" ca="1" si="142"/>
        <v>-54.019153107016166</v>
      </c>
      <c r="AA542" s="10">
        <f t="shared" ca="1" si="143"/>
        <v>-2.9928069419265455</v>
      </c>
    </row>
    <row r="543" spans="1:27">
      <c r="A543" s="6">
        <f ca="1">LN((RAND()^(-Results!$E$4))-1)</f>
        <v>0.26404655222330042</v>
      </c>
      <c r="B543" s="6">
        <f ca="1">LN((RAND()^(-Results!$E$4))-1)</f>
        <v>2.03889921335761</v>
      </c>
      <c r="C543" s="6">
        <f ca="1">LN((RAND()^(-Results!$E$4))-1)</f>
        <v>-4.2764581582214296</v>
      </c>
      <c r="D543" s="6">
        <f ca="1">LN((RAND()^(-Results!$E$4))-1)</f>
        <v>0.73683210686643019</v>
      </c>
      <c r="E543" s="6">
        <f ca="1">LN((RAND()^(-Results!$E$4))-1)</f>
        <v>4.9814422807331629E-2</v>
      </c>
      <c r="F543" s="6">
        <f ca="1">LN((RAND()^(-Results!$E$4))-1)</f>
        <v>0.18556090055421415</v>
      </c>
      <c r="G543" s="6">
        <f ca="1">LN((RAND()^(-Results!$E$4))-1)</f>
        <v>-2.671523089091254</v>
      </c>
      <c r="H543" s="6">
        <f t="shared" ca="1" si="138"/>
        <v>-5.1270640522978521</v>
      </c>
      <c r="I543" s="10">
        <f ca="1">SUMPRODUCT(J543:O543,Results!B$12:G$12)+Results!$E$5*H543</f>
        <v>-27.288310345196852</v>
      </c>
      <c r="J543" s="10">
        <f ca="1">SUMPRODUCT($A543:$F543,Results!$B$15:$G$15)</f>
        <v>-5.763387328164332</v>
      </c>
      <c r="K543" s="10">
        <f ca="1">SUMPRODUCT($A543:$F543,Results!$B$16:$G$16)</f>
        <v>-4.4793304751293883</v>
      </c>
      <c r="L543" s="10">
        <f ca="1">SUMPRODUCT($A543:$F543,Results!$B$17:$G$17)</f>
        <v>3.0258268772804042</v>
      </c>
      <c r="M543" s="10">
        <f ca="1">SUMPRODUCT($A543:$F543,Results!$B$18:$G$18)</f>
        <v>-1.5984417558569013</v>
      </c>
      <c r="N543" s="10">
        <f ca="1">SUMPRODUCT($A543:$F543,Results!$B$19:$G$19)</f>
        <v>-6.8086696928134218</v>
      </c>
      <c r="O543" s="10">
        <f ca="1">SUMPRODUCT($A543:$F543,Results!$B$20:$G$20)</f>
        <v>-4.0185173682534101</v>
      </c>
      <c r="P543" s="10" cm="1">
        <f t="array" aca="1" ref="P543" ca="1">SUMPRODUCT(J543:O543,TRANSPOSE(BL$20:BL$25))+$AD$20-$BL$27</f>
        <v>3.6348589377601623</v>
      </c>
      <c r="Q543" s="10" cm="1">
        <f t="array" aca="1" ref="Q543" ca="1">SUMPRODUCT(J543:O543,TRANSPOSE(ES$20:ES$25))+$AD$20-$ES$27</f>
        <v>3.11523351397833</v>
      </c>
      <c r="R543" s="10">
        <f ca="1">I543-Results!$E$5*H543</f>
        <v>3.4740739685902611</v>
      </c>
      <c r="S543" s="10" cm="1">
        <f t="array" aca="1" ref="S543" ca="1">SUMPRODUCT(J543:O543,TRANSPOSE(AR$28:AR$33))+$AD$20-$AC$26</f>
        <v>2.5829188828030585</v>
      </c>
      <c r="T543" s="10">
        <f ca="1">SUMPRODUCT(J543:O543,Results!K$9:P$9)</f>
        <v>3.0689710389453251</v>
      </c>
      <c r="U543" s="10">
        <f ca="1">SUMPRODUCT(J543:O543,Results!K$9:P$9)+$AD$20-$AC$31</f>
        <v>3.1719874438311439</v>
      </c>
      <c r="V543" s="10">
        <f t="shared" ca="1" si="137"/>
        <v>-30.923169282957012</v>
      </c>
      <c r="W543" s="10">
        <f t="shared" ca="1" si="139"/>
        <v>-30.40354385917518</v>
      </c>
      <c r="X543" s="10">
        <f t="shared" ca="1" si="140"/>
        <v>-30.762384313787113</v>
      </c>
      <c r="Y543" s="10">
        <f t="shared" ca="1" si="141"/>
        <v>-29.871229227999912</v>
      </c>
      <c r="Z543" s="10">
        <f t="shared" ca="1" si="142"/>
        <v>-38.360781939485918</v>
      </c>
      <c r="AA543" s="10">
        <f t="shared" ca="1" si="143"/>
        <v>-30.460297789027997</v>
      </c>
    </row>
    <row r="544" spans="1:27">
      <c r="A544" s="6">
        <f ca="1">LN((RAND()^(-Results!$E$4))-1)</f>
        <v>1.0500977738216293</v>
      </c>
      <c r="B544" s="6">
        <f ca="1">LN((RAND()^(-Results!$E$4))-1)</f>
        <v>2.1807805874678396</v>
      </c>
      <c r="C544" s="6">
        <f ca="1">LN((RAND()^(-Results!$E$4))-1)</f>
        <v>0.83823626533006879</v>
      </c>
      <c r="D544" s="6">
        <f ca="1">LN((RAND()^(-Results!$E$4))-1)</f>
        <v>-0.59981360582890519</v>
      </c>
      <c r="E544" s="6">
        <f ca="1">LN((RAND()^(-Results!$E$4))-1)</f>
        <v>0.13015671595186076</v>
      </c>
      <c r="F544" s="6">
        <f ca="1">LN((RAND()^(-Results!$E$4))-1)</f>
        <v>2.0580850269143132</v>
      </c>
      <c r="G544" s="6">
        <f ca="1">LN((RAND()^(-Results!$E$4))-1)</f>
        <v>1.1873327557704803</v>
      </c>
      <c r="H544" s="6">
        <f t="shared" ca="1" si="138"/>
        <v>-1.2682082074361183</v>
      </c>
      <c r="I544" s="10">
        <f ca="1">SUMPRODUCT(J544:O544,Results!B$12:G$12)+Results!$E$5*H544</f>
        <v>10.12071065442456</v>
      </c>
      <c r="J544" s="10">
        <f ca="1">SUMPRODUCT($A544:$F544,Results!$B$15:$G$15)</f>
        <v>11.374017544424785</v>
      </c>
      <c r="K544" s="10">
        <f ca="1">SUMPRODUCT($A544:$F544,Results!$B$16:$G$16)</f>
        <v>13.894382649169444</v>
      </c>
      <c r="L544" s="10">
        <f ca="1">SUMPRODUCT($A544:$F544,Results!$B$17:$G$17)</f>
        <v>2.6677080029660241</v>
      </c>
      <c r="M544" s="10">
        <f ca="1">SUMPRODUCT($A544:$F544,Results!$B$18:$G$18)</f>
        <v>3.5449849509625895</v>
      </c>
      <c r="N544" s="10">
        <f ca="1">SUMPRODUCT($A544:$F544,Results!$B$19:$G$19)</f>
        <v>-7.6900609768830197</v>
      </c>
      <c r="O544" s="10">
        <f ca="1">SUMPRODUCT($A544:$F544,Results!$B$20:$G$20)</f>
        <v>-3.9993522207257222</v>
      </c>
      <c r="P544" s="10" cm="1">
        <f t="array" aca="1" ref="P544" ca="1">SUMPRODUCT(J544:O544,TRANSPOSE(BL$20:BL$25))+$AD$20-$BL$27</f>
        <v>18.105146134307983</v>
      </c>
      <c r="Q544" s="10" cm="1">
        <f t="array" aca="1" ref="Q544" ca="1">SUMPRODUCT(J544:O544,TRANSPOSE(ES$20:ES$25))+$AD$20-$ES$27</f>
        <v>17.767948373904915</v>
      </c>
      <c r="R544" s="10">
        <f ca="1">I544-Results!$E$5*H544</f>
        <v>17.729959899041269</v>
      </c>
      <c r="S544" s="10" cm="1">
        <f t="array" aca="1" ref="S544" ca="1">SUMPRODUCT(J544:O544,TRANSPOSE(AR$28:AR$33))+$AD$20-$AC$26</f>
        <v>19.966088114758243</v>
      </c>
      <c r="T544" s="10">
        <f ca="1">SUMPRODUCT(J544:O544,Results!K$9:P$9)</f>
        <v>17.990287161063797</v>
      </c>
      <c r="U544" s="10">
        <f ca="1">SUMPRODUCT(J544:O544,Results!K$9:P$9)+$AD$20-$AC$31</f>
        <v>18.093303565949618</v>
      </c>
      <c r="V544" s="10">
        <f t="shared" ca="1" si="137"/>
        <v>-7.9844354798834232</v>
      </c>
      <c r="W544" s="10">
        <f t="shared" ca="1" si="139"/>
        <v>-7.6472377194803549</v>
      </c>
      <c r="X544" s="10">
        <f t="shared" ca="1" si="140"/>
        <v>-7.6092492446167093</v>
      </c>
      <c r="Y544" s="10">
        <f t="shared" ca="1" si="141"/>
        <v>-9.8453774603336832</v>
      </c>
      <c r="Z544" s="10">
        <f t="shared" ca="1" si="142"/>
        <v>-0.95176093986450994</v>
      </c>
      <c r="AA544" s="10">
        <f t="shared" ca="1" si="143"/>
        <v>-7.9725929115250587</v>
      </c>
    </row>
    <row r="545" spans="1:27">
      <c r="A545" s="6">
        <f ca="1">LN((RAND()^(-Results!$E$4))-1)</f>
        <v>-1.4564545044971746</v>
      </c>
      <c r="B545" s="6">
        <f ca="1">LN((RAND()^(-Results!$E$4))-1)</f>
        <v>0.37750467962130357</v>
      </c>
      <c r="C545" s="6">
        <f ca="1">LN((RAND()^(-Results!$E$4))-1)</f>
        <v>0.77665536526728152</v>
      </c>
      <c r="D545" s="6">
        <f ca="1">LN((RAND()^(-Results!$E$4))-1)</f>
        <v>-0.57170066553131182</v>
      </c>
      <c r="E545" s="6">
        <f ca="1">LN((RAND()^(-Results!$E$4))-1)</f>
        <v>-0.1764519044500103</v>
      </c>
      <c r="F545" s="6">
        <f ca="1">LN((RAND()^(-Results!$E$4))-1)</f>
        <v>1.872069935577743</v>
      </c>
      <c r="G545" s="6">
        <f ca="1">LN((RAND()^(-Results!$E$4))-1)</f>
        <v>-0.24280925282108634</v>
      </c>
      <c r="H545" s="6">
        <f t="shared" ca="1" si="138"/>
        <v>-2.6983502160276851</v>
      </c>
      <c r="I545" s="10">
        <f ca="1">SUMPRODUCT(J545:O545,Results!B$12:G$12)+Results!$E$5*H545</f>
        <v>-21.504422583902794</v>
      </c>
      <c r="J545" s="10">
        <f ca="1">SUMPRODUCT($A545:$F545,Results!$B$15:$G$15)</f>
        <v>1.5308140808089084</v>
      </c>
      <c r="K545" s="10">
        <f ca="1">SUMPRODUCT($A545:$F545,Results!$B$16:$G$16)</f>
        <v>5.0869777687731998</v>
      </c>
      <c r="L545" s="10">
        <f ca="1">SUMPRODUCT($A545:$F545,Results!$B$17:$G$17)</f>
        <v>-3.495832892078913</v>
      </c>
      <c r="M545" s="10">
        <f ca="1">SUMPRODUCT($A545:$F545,Results!$B$18:$G$18)</f>
        <v>2.0720705426465638</v>
      </c>
      <c r="N545" s="10">
        <f ca="1">SUMPRODUCT($A545:$F545,Results!$B$19:$G$19)</f>
        <v>-3.2686884735089037</v>
      </c>
      <c r="O545" s="10">
        <f ca="1">SUMPRODUCT($A545:$F545,Results!$B$20:$G$20)</f>
        <v>0.26777282315768436</v>
      </c>
      <c r="P545" s="10" cm="1">
        <f t="array" aca="1" ref="P545" ca="1">SUMPRODUCT(J545:O545,TRANSPOSE(BL$20:BL$25))+$AD$20-$BL$27</f>
        <v>-4.218693305155039</v>
      </c>
      <c r="Q545" s="10" cm="1">
        <f t="array" aca="1" ref="Q545" ca="1">SUMPRODUCT(J545:O545,TRANSPOSE(ES$20:ES$25))+$AD$20-$ES$27</f>
        <v>-5.494151008930916</v>
      </c>
      <c r="R545" s="10">
        <f ca="1">I545-Results!$E$5*H545</f>
        <v>-5.3143212877366821</v>
      </c>
      <c r="S545" s="10" cm="1">
        <f t="array" aca="1" ref="S545" ca="1">SUMPRODUCT(J545:O545,TRANSPOSE(AR$28:AR$33))+$AD$20-$AC$26</f>
        <v>1.5892084281756631</v>
      </c>
      <c r="T545" s="10">
        <f ca="1">SUMPRODUCT(J545:O545,Results!K$9:P$9)</f>
        <v>-5.3542787796639031</v>
      </c>
      <c r="U545" s="10">
        <f ca="1">SUMPRODUCT(J545:O545,Results!K$9:P$9)+$AD$20-$AC$31</f>
        <v>-5.2512623747780838</v>
      </c>
      <c r="V545" s="10">
        <f t="shared" ca="1" si="137"/>
        <v>-17.285729278747755</v>
      </c>
      <c r="W545" s="10">
        <f t="shared" ca="1" si="139"/>
        <v>-16.010271574971878</v>
      </c>
      <c r="X545" s="10">
        <f t="shared" ca="1" si="140"/>
        <v>-16.190101296166112</v>
      </c>
      <c r="Y545" s="10">
        <f t="shared" ca="1" si="141"/>
        <v>-23.093631012078458</v>
      </c>
      <c r="Z545" s="10">
        <f t="shared" ca="1" si="142"/>
        <v>-32.576894178191864</v>
      </c>
      <c r="AA545" s="10">
        <f t="shared" ca="1" si="143"/>
        <v>-16.253160209124712</v>
      </c>
    </row>
    <row r="546" spans="1:27">
      <c r="A546" s="6">
        <f ca="1">LN((RAND()^(-Results!$E$4))-1)</f>
        <v>6.6892142238766343</v>
      </c>
      <c r="B546" s="6">
        <f ca="1">LN((RAND()^(-Results!$E$4))-1)</f>
        <v>-1.502755118285704</v>
      </c>
      <c r="C546" s="6">
        <f ca="1">LN((RAND()^(-Results!$E$4))-1)</f>
        <v>1.3216648325774629</v>
      </c>
      <c r="D546" s="6">
        <f ca="1">LN((RAND()^(-Results!$E$4))-1)</f>
        <v>-0.85810815605519064</v>
      </c>
      <c r="E546" s="6">
        <f ca="1">LN((RAND()^(-Results!$E$4))-1)</f>
        <v>4.5167064462156077</v>
      </c>
      <c r="F546" s="6">
        <f ca="1">LN((RAND()^(-Results!$E$4))-1)</f>
        <v>6.1952627569589289</v>
      </c>
      <c r="G546" s="6">
        <f ca="1">LN((RAND()^(-Results!$E$4))-1)</f>
        <v>3.2160226519625179</v>
      </c>
      <c r="H546" s="6">
        <f t="shared" ca="1" si="138"/>
        <v>0.76048168875591937</v>
      </c>
      <c r="I546" s="10">
        <f ca="1">SUMPRODUCT(J546:O546,Results!B$12:G$12)+Results!$E$5*H546</f>
        <v>8.2805869099871714</v>
      </c>
      <c r="J546" s="10">
        <f ca="1">SUMPRODUCT($A546:$F546,Results!$B$15:$G$15)</f>
        <v>9.6473829057923677</v>
      </c>
      <c r="K546" s="10">
        <f ca="1">SUMPRODUCT($A546:$F546,Results!$B$16:$G$16)</f>
        <v>68.16645702103574</v>
      </c>
      <c r="L546" s="10">
        <f ca="1">SUMPRODUCT($A546:$F546,Results!$B$17:$G$17)</f>
        <v>-4.1246042625108661</v>
      </c>
      <c r="M546" s="10">
        <f ca="1">SUMPRODUCT($A546:$F546,Results!$B$18:$G$18)</f>
        <v>7.3597600607205826E-2</v>
      </c>
      <c r="N546" s="10">
        <f ca="1">SUMPRODUCT($A546:$F546,Results!$B$19:$G$19)</f>
        <v>29.09523182747072</v>
      </c>
      <c r="O546" s="10">
        <f ca="1">SUMPRODUCT($A546:$F546,Results!$B$20:$G$20)</f>
        <v>-6.1926796453674697</v>
      </c>
      <c r="P546" s="10" cm="1">
        <f t="array" aca="1" ref="P546" ca="1">SUMPRODUCT(J546:O546,TRANSPOSE(BL$20:BL$25))+$AD$20-$BL$27</f>
        <v>1.8819269581465328</v>
      </c>
      <c r="Q546" s="10" cm="1">
        <f t="array" aca="1" ref="Q546" ca="1">SUMPRODUCT(J546:O546,TRANSPOSE(ES$20:ES$25))+$AD$20-$ES$27</f>
        <v>2.8430039896174346</v>
      </c>
      <c r="R546" s="10">
        <f ca="1">I546-Results!$E$5*H546</f>
        <v>3.7176967774516552</v>
      </c>
      <c r="S546" s="10" cm="1">
        <f t="array" aca="1" ref="S546" ca="1">SUMPRODUCT(J546:O546,TRANSPOSE(AR$28:AR$33))+$AD$20-$AC$26</f>
        <v>-6.7019755947198512</v>
      </c>
      <c r="T546" s="10">
        <f ca="1">SUMPRODUCT(J546:O546,Results!K$9:P$9)</f>
        <v>3.1816464893601402</v>
      </c>
      <c r="U546" s="10">
        <f ca="1">SUMPRODUCT(J546:O546,Results!K$9:P$9)+$AD$20-$AC$31</f>
        <v>3.2846628942459599</v>
      </c>
      <c r="V546" s="10">
        <f t="shared" ca="1" si="137"/>
        <v>6.3986599518406386</v>
      </c>
      <c r="W546" s="10">
        <f t="shared" ca="1" si="139"/>
        <v>5.4375829203697368</v>
      </c>
      <c r="X546" s="10">
        <f t="shared" ca="1" si="140"/>
        <v>4.5628901325355162</v>
      </c>
      <c r="Y546" s="10">
        <f t="shared" ca="1" si="141"/>
        <v>14.982562504707023</v>
      </c>
      <c r="Z546" s="10">
        <f t="shared" ca="1" si="142"/>
        <v>-2.7918846843018983</v>
      </c>
      <c r="AA546" s="10">
        <f t="shared" ca="1" si="143"/>
        <v>4.9959240157412115</v>
      </c>
    </row>
    <row r="547" spans="1:27">
      <c r="A547" s="6">
        <f ca="1">LN((RAND()^(-Results!$E$4))-1)</f>
        <v>5.6178627104823802</v>
      </c>
      <c r="B547" s="6">
        <f ca="1">LN((RAND()^(-Results!$E$4))-1)</f>
        <v>2.4747463179687794</v>
      </c>
      <c r="C547" s="6">
        <f ca="1">LN((RAND()^(-Results!$E$4))-1)</f>
        <v>2.070978233108538</v>
      </c>
      <c r="D547" s="6">
        <f ca="1">LN((RAND()^(-Results!$E$4))-1)</f>
        <v>1.0254058396845183</v>
      </c>
      <c r="E547" s="6">
        <f ca="1">LN((RAND()^(-Results!$E$4))-1)</f>
        <v>1.2182486502099388</v>
      </c>
      <c r="F547" s="6">
        <f ca="1">LN((RAND()^(-Results!$E$4))-1)</f>
        <v>2.740577259149509</v>
      </c>
      <c r="G547" s="6">
        <f ca="1">LN((RAND()^(-Results!$E$4))-1)</f>
        <v>-1.4431939796581512</v>
      </c>
      <c r="H547" s="6">
        <f t="shared" ca="1" si="138"/>
        <v>-3.89873494286475</v>
      </c>
      <c r="I547" s="10">
        <f ca="1">SUMPRODUCT(J547:O547,Results!B$12:G$12)+Results!$E$5*H547</f>
        <v>8.5506338685164351</v>
      </c>
      <c r="J547" s="10">
        <f ca="1">SUMPRODUCT($A547:$F547,Results!$B$15:$G$15)</f>
        <v>19.938013328987758</v>
      </c>
      <c r="K547" s="10">
        <f ca="1">SUMPRODUCT($A547:$F547,Results!$B$16:$G$16)</f>
        <v>34.070814399990553</v>
      </c>
      <c r="L547" s="10">
        <f ca="1">SUMPRODUCT($A547:$F547,Results!$B$17:$G$17)</f>
        <v>8.9824652194596872</v>
      </c>
      <c r="M547" s="10">
        <f ca="1">SUMPRODUCT($A547:$F547,Results!$B$18:$G$18)</f>
        <v>0.9394341380974337</v>
      </c>
      <c r="N547" s="10">
        <f ca="1">SUMPRODUCT($A547:$F547,Results!$B$19:$G$19)</f>
        <v>0.52523622065590025</v>
      </c>
      <c r="O547" s="10">
        <f ca="1">SUMPRODUCT($A547:$F547,Results!$B$20:$G$20)</f>
        <v>-0.23735657549975975</v>
      </c>
      <c r="P547" s="10" cm="1">
        <f t="array" aca="1" ref="P547" ca="1">SUMPRODUCT(J547:O547,TRANSPOSE(BL$20:BL$25))+$AD$20-$BL$27</f>
        <v>29.905610787390046</v>
      </c>
      <c r="Q547" s="10" cm="1">
        <f t="array" aca="1" ref="Q547" ca="1">SUMPRODUCT(J547:O547,TRANSPOSE(ES$20:ES$25))+$AD$20-$ES$27</f>
        <v>31.624174515525567</v>
      </c>
      <c r="R547" s="10">
        <f ca="1">I547-Results!$E$5*H547</f>
        <v>31.943043525704937</v>
      </c>
      <c r="S547" s="10" cm="1">
        <f t="array" aca="1" ref="S547" ca="1">SUMPRODUCT(J547:O547,TRANSPOSE(AR$28:AR$33))+$AD$20-$AC$26</f>
        <v>23.771923104519999</v>
      </c>
      <c r="T547" s="10">
        <f ca="1">SUMPRODUCT(J547:O547,Results!K$9:P$9)</f>
        <v>32.050184131061776</v>
      </c>
      <c r="U547" s="10">
        <f ca="1">SUMPRODUCT(J547:O547,Results!K$9:P$9)+$AD$20-$AC$31</f>
        <v>32.153200535947597</v>
      </c>
      <c r="V547" s="10">
        <f t="shared" ca="1" si="137"/>
        <v>-21.354976918873611</v>
      </c>
      <c r="W547" s="10">
        <f t="shared" ca="1" si="139"/>
        <v>-23.073540647009132</v>
      </c>
      <c r="X547" s="10">
        <f t="shared" ca="1" si="140"/>
        <v>-23.392409657188502</v>
      </c>
      <c r="Y547" s="10">
        <f t="shared" ca="1" si="141"/>
        <v>-15.221289236003564</v>
      </c>
      <c r="Z547" s="10">
        <f t="shared" ca="1" si="142"/>
        <v>-2.5218377257726345</v>
      </c>
      <c r="AA547" s="10">
        <f t="shared" ca="1" si="143"/>
        <v>-23.602566667431162</v>
      </c>
    </row>
    <row r="548" spans="1:27">
      <c r="A548" s="6">
        <f ca="1">LN((RAND()^(-Results!$E$4))-1)</f>
        <v>2.5130828442010911</v>
      </c>
      <c r="B548" s="6">
        <f ca="1">LN((RAND()^(-Results!$E$4))-1)</f>
        <v>0.36837679651162636</v>
      </c>
      <c r="C548" s="6">
        <f ca="1">LN((RAND()^(-Results!$E$4))-1)</f>
        <v>0.66309734845478518</v>
      </c>
      <c r="D548" s="6">
        <f ca="1">LN((RAND()^(-Results!$E$4))-1)</f>
        <v>7.8018571645127714</v>
      </c>
      <c r="E548" s="6">
        <f ca="1">LN((RAND()^(-Results!$E$4))-1)</f>
        <v>-1.7275794246750484</v>
      </c>
      <c r="F548" s="6">
        <f ca="1">LN((RAND()^(-Results!$E$4))-1)</f>
        <v>3.4872427831202453</v>
      </c>
      <c r="G548" s="6">
        <f ca="1">LN((RAND()^(-Results!$E$4))-1)</f>
        <v>3.9427781692651283</v>
      </c>
      <c r="H548" s="6">
        <f t="shared" ca="1" si="138"/>
        <v>1.4872372060585297</v>
      </c>
      <c r="I548" s="10">
        <f ca="1">SUMPRODUCT(J548:O548,Results!B$12:G$12)+Results!$E$5*H548</f>
        <v>-20.478556797207496</v>
      </c>
      <c r="J548" s="10">
        <f ca="1">SUMPRODUCT($A548:$F548,Results!$B$15:$G$15)</f>
        <v>-5.6760542662579221</v>
      </c>
      <c r="K548" s="10">
        <f ca="1">SUMPRODUCT($A548:$F548,Results!$B$16:$G$16)</f>
        <v>12.106505454536046</v>
      </c>
      <c r="L548" s="10">
        <f ca="1">SUMPRODUCT($A548:$F548,Results!$B$17:$G$17)</f>
        <v>5.1538942772875327</v>
      </c>
      <c r="M548" s="10">
        <f ca="1">SUMPRODUCT($A548:$F548,Results!$B$18:$G$18)</f>
        <v>-14.107457259750653</v>
      </c>
      <c r="N548" s="10">
        <f ca="1">SUMPRODUCT($A548:$F548,Results!$B$19:$G$19)</f>
        <v>6.0960031738969684</v>
      </c>
      <c r="O548" s="10">
        <f ca="1">SUMPRODUCT($A548:$F548,Results!$B$20:$G$20)</f>
        <v>35.041807450312724</v>
      </c>
      <c r="P548" s="10" cm="1">
        <f t="array" aca="1" ref="P548" ca="1">SUMPRODUCT(J548:O548,TRANSPOSE(BL$20:BL$25))+$AD$20-$BL$27</f>
        <v>-32.40803904834263</v>
      </c>
      <c r="Q548" s="10" cm="1">
        <f t="array" aca="1" ref="Q548" ca="1">SUMPRODUCT(J548:O548,TRANSPOSE(ES$20:ES$25))+$AD$20-$ES$27</f>
        <v>-32.037101172501785</v>
      </c>
      <c r="R548" s="10">
        <f ca="1">I548-Results!$E$5*H548</f>
        <v>-29.401980033558672</v>
      </c>
      <c r="S548" s="10" cm="1">
        <f t="array" aca="1" ref="S548" ca="1">SUMPRODUCT(J548:O548,TRANSPOSE(AR$28:AR$33))+$AD$20-$AC$26</f>
        <v>-33.429106869109475</v>
      </c>
      <c r="T548" s="10">
        <f ca="1">SUMPRODUCT(J548:O548,Results!K$9:P$9)</f>
        <v>-31.533556187412159</v>
      </c>
      <c r="U548" s="10">
        <f ca="1">SUMPRODUCT(J548:O548,Results!K$9:P$9)+$AD$20-$AC$31</f>
        <v>-31.430539782526338</v>
      </c>
      <c r="V548" s="10">
        <f t="shared" ca="1" si="137"/>
        <v>11.929482251135134</v>
      </c>
      <c r="W548" s="10">
        <f t="shared" ca="1" si="139"/>
        <v>11.558544375294289</v>
      </c>
      <c r="X548" s="10">
        <f t="shared" ca="1" si="140"/>
        <v>8.9234232363511765</v>
      </c>
      <c r="Y548" s="10">
        <f t="shared" ca="1" si="141"/>
        <v>12.950550071901979</v>
      </c>
      <c r="Z548" s="10">
        <f t="shared" ca="1" si="142"/>
        <v>-31.551028391496565</v>
      </c>
      <c r="AA548" s="10">
        <f t="shared" ca="1" si="143"/>
        <v>10.951982985318843</v>
      </c>
    </row>
    <row r="549" spans="1:27">
      <c r="A549" s="6">
        <f ca="1">LN((RAND()^(-Results!$E$4))-1)</f>
        <v>7.2592614889570104</v>
      </c>
      <c r="B549" s="6">
        <f ca="1">LN((RAND()^(-Results!$E$4))-1)</f>
        <v>3.3656293970719302</v>
      </c>
      <c r="C549" s="6">
        <f ca="1">LN((RAND()^(-Results!$E$4))-1)</f>
        <v>0.98477410410635124</v>
      </c>
      <c r="D549" s="6">
        <f ca="1">LN((RAND()^(-Results!$E$4))-1)</f>
        <v>-1.5920260840434006</v>
      </c>
      <c r="E549" s="6">
        <f ca="1">LN((RAND()^(-Results!$E$4))-1)</f>
        <v>1.912678039872592</v>
      </c>
      <c r="F549" s="6">
        <f ca="1">LN((RAND()^(-Results!$E$4))-1)</f>
        <v>11.646208603357273</v>
      </c>
      <c r="G549" s="6">
        <f ca="1">LN((RAND()^(-Results!$E$4))-1)</f>
        <v>0.79815202123131623</v>
      </c>
      <c r="H549" s="6">
        <f t="shared" ca="1" si="138"/>
        <v>-1.6573889419752823</v>
      </c>
      <c r="I549" s="10">
        <f ca="1">SUMPRODUCT(J549:O549,Results!B$12:G$12)+Results!$E$5*H549</f>
        <v>19.964494036903123</v>
      </c>
      <c r="J549" s="10">
        <f ca="1">SUMPRODUCT($A549:$F549,Results!$B$15:$G$15)</f>
        <v>27.833168182854045</v>
      </c>
      <c r="K549" s="10">
        <f ca="1">SUMPRODUCT($A549:$F549,Results!$B$16:$G$16)</f>
        <v>89.393153955811783</v>
      </c>
      <c r="L549" s="10">
        <f ca="1">SUMPRODUCT($A549:$F549,Results!$B$17:$G$17)</f>
        <v>-0.23706056129437059</v>
      </c>
      <c r="M549" s="10">
        <f ca="1">SUMPRODUCT($A549:$F549,Results!$B$18:$G$18)</f>
        <v>4.7863095346172111</v>
      </c>
      <c r="N549" s="10">
        <f ca="1">SUMPRODUCT($A549:$F549,Results!$B$19:$G$19)</f>
        <v>4.8029941185220446</v>
      </c>
      <c r="O549" s="10">
        <f ca="1">SUMPRODUCT($A549:$F549,Results!$B$20:$G$20)</f>
        <v>-10.081215562544962</v>
      </c>
      <c r="P549" s="10" cm="1">
        <f t="array" aca="1" ref="P549" ca="1">SUMPRODUCT(J549:O549,TRANSPOSE(BL$20:BL$25))+$AD$20-$BL$27</f>
        <v>29.815347953339462</v>
      </c>
      <c r="Q549" s="10" cm="1">
        <f t="array" aca="1" ref="Q549" ca="1">SUMPRODUCT(J549:O549,TRANSPOSE(ES$20:ES$25))+$AD$20-$ES$27</f>
        <v>28.560643180120131</v>
      </c>
      <c r="R549" s="10">
        <f ca="1">I549-Results!$E$5*H549</f>
        <v>29.908827688754815</v>
      </c>
      <c r="S549" s="10" cm="1">
        <f t="array" aca="1" ref="S549" ca="1">SUMPRODUCT(J549:O549,TRANSPOSE(AR$28:AR$33))+$AD$20-$AC$26</f>
        <v>27.121511439512595</v>
      </c>
      <c r="T549" s="10">
        <f ca="1">SUMPRODUCT(J549:O549,Results!K$9:P$9)</f>
        <v>29.282452143933966</v>
      </c>
      <c r="U549" s="10">
        <f ca="1">SUMPRODUCT(J549:O549,Results!K$9:P$9)+$AD$20-$AC$31</f>
        <v>29.385468548819787</v>
      </c>
      <c r="V549" s="10">
        <f t="shared" ca="1" si="137"/>
        <v>-9.8508539164363391</v>
      </c>
      <c r="W549" s="10">
        <f t="shared" ca="1" si="139"/>
        <v>-8.5961491432170085</v>
      </c>
      <c r="X549" s="10">
        <f t="shared" ca="1" si="140"/>
        <v>-9.9443336518516929</v>
      </c>
      <c r="Y549" s="10">
        <f t="shared" ca="1" si="141"/>
        <v>-7.1570174026094726</v>
      </c>
      <c r="Z549" s="10">
        <f t="shared" ca="1" si="142"/>
        <v>8.8920224426140528</v>
      </c>
      <c r="AA549" s="10">
        <f t="shared" ca="1" si="143"/>
        <v>-9.4209745119166648</v>
      </c>
    </row>
    <row r="550" spans="1:27">
      <c r="A550" s="6">
        <f ca="1">LN((RAND()^(-Results!$E$4))-1)</f>
        <v>0.46790240237870462</v>
      </c>
      <c r="B550" s="6">
        <f ca="1">LN((RAND()^(-Results!$E$4))-1)</f>
        <v>-0.33436294364920227</v>
      </c>
      <c r="C550" s="6">
        <f ca="1">LN((RAND()^(-Results!$E$4))-1)</f>
        <v>2.2910217475004586</v>
      </c>
      <c r="D550" s="6">
        <f ca="1">LN((RAND()^(-Results!$E$4))-1)</f>
        <v>8.8141012588854473</v>
      </c>
      <c r="E550" s="6">
        <f ca="1">LN((RAND()^(-Results!$E$4))-1)</f>
        <v>2.4049085456504526</v>
      </c>
      <c r="F550" s="6">
        <f ca="1">LN((RAND()^(-Results!$E$4))-1)</f>
        <v>1.293219144202933</v>
      </c>
      <c r="G550" s="6">
        <f ca="1">LN((RAND()^(-Results!$E$4))-1)</f>
        <v>1.3437270614427126</v>
      </c>
      <c r="H550" s="6">
        <f t="shared" ca="1" si="138"/>
        <v>-1.1118139017638859</v>
      </c>
      <c r="I550" s="10">
        <f ca="1">SUMPRODUCT(J550:O550,Results!B$12:G$12)+Results!$E$5*H550</f>
        <v>-51.805462967646044</v>
      </c>
      <c r="J550" s="10">
        <f ca="1">SUMPRODUCT($A550:$F550,Results!$B$15:$G$15)</f>
        <v>-13.676098280166913</v>
      </c>
      <c r="K550" s="10">
        <f ca="1">SUMPRODUCT($A550:$F550,Results!$B$16:$G$16)</f>
        <v>1.1497828035435385</v>
      </c>
      <c r="L550" s="10">
        <f ca="1">SUMPRODUCT($A550:$F550,Results!$B$17:$G$17)</f>
        <v>2.6595182983042158</v>
      </c>
      <c r="M550" s="10">
        <f ca="1">SUMPRODUCT($A550:$F550,Results!$B$18:$G$18)</f>
        <v>-12.916232707615235</v>
      </c>
      <c r="N550" s="10">
        <f ca="1">SUMPRODUCT($A550:$F550,Results!$B$19:$G$19)</f>
        <v>15.249077412556293</v>
      </c>
      <c r="O550" s="10">
        <f ca="1">SUMPRODUCT($A550:$F550,Results!$B$20:$G$20)</f>
        <v>37.656933808587077</v>
      </c>
      <c r="P550" s="10" cm="1">
        <f t="array" aca="1" ref="P550" ca="1">SUMPRODUCT(J550:O550,TRANSPOSE(BL$20:BL$25))+$AD$20-$BL$27</f>
        <v>-46.368946643060525</v>
      </c>
      <c r="Q550" s="10" cm="1">
        <f t="array" aca="1" ref="Q550" ca="1">SUMPRODUCT(J550:O550,TRANSPOSE(ES$20:ES$25))+$AD$20-$ES$27</f>
        <v>-46.569712278546469</v>
      </c>
      <c r="R550" s="10">
        <f ca="1">I550-Results!$E$5*H550</f>
        <v>-45.134579557062729</v>
      </c>
      <c r="S550" s="10" cm="1">
        <f t="array" aca="1" ref="S550" ca="1">SUMPRODUCT(J550:O550,TRANSPOSE(AR$28:AR$33))+$AD$20-$AC$26</f>
        <v>-45.274335300694851</v>
      </c>
      <c r="T550" s="10">
        <f ca="1">SUMPRODUCT(J550:O550,Results!K$9:P$9)</f>
        <v>-46.92964268952548</v>
      </c>
      <c r="U550" s="10">
        <f ca="1">SUMPRODUCT(J550:O550,Results!K$9:P$9)+$AD$20-$AC$31</f>
        <v>-46.826626284639659</v>
      </c>
      <c r="V550" s="10">
        <f t="shared" ca="1" si="137"/>
        <v>-5.4365163245855186</v>
      </c>
      <c r="W550" s="10">
        <f t="shared" ca="1" si="139"/>
        <v>-5.2357506890995751</v>
      </c>
      <c r="X550" s="10">
        <f t="shared" ca="1" si="140"/>
        <v>-6.6708834105833148</v>
      </c>
      <c r="Y550" s="10">
        <f t="shared" ca="1" si="141"/>
        <v>-6.5311276669511926</v>
      </c>
      <c r="Z550" s="10">
        <f t="shared" ca="1" si="142"/>
        <v>-62.877934561935113</v>
      </c>
      <c r="AA550" s="10">
        <f t="shared" ca="1" si="143"/>
        <v>-4.978836683006385</v>
      </c>
    </row>
    <row r="551" spans="1:27">
      <c r="A551" s="6">
        <f ca="1">LN((RAND()^(-Results!$E$4))-1)</f>
        <v>-0.27598776793724328</v>
      </c>
      <c r="B551" s="6">
        <f ca="1">LN((RAND()^(-Results!$E$4))-1)</f>
        <v>2.1303988736745709</v>
      </c>
      <c r="C551" s="6">
        <f ca="1">LN((RAND()^(-Results!$E$4))-1)</f>
        <v>6.8987167869706161</v>
      </c>
      <c r="D551" s="6">
        <f ca="1">LN((RAND()^(-Results!$E$4))-1)</f>
        <v>0.72382875545591829</v>
      </c>
      <c r="E551" s="6">
        <f ca="1">LN((RAND()^(-Results!$E$4))-1)</f>
        <v>-1.9170368184367812</v>
      </c>
      <c r="F551" s="6">
        <f ca="1">LN((RAND()^(-Results!$E$4))-1)</f>
        <v>1.9042299171861969</v>
      </c>
      <c r="G551" s="6">
        <f ca="1">LN((RAND()^(-Results!$E$4))-1)</f>
        <v>5.3574466580506073</v>
      </c>
      <c r="H551" s="6">
        <f t="shared" ca="1" si="138"/>
        <v>2.9019056948440087</v>
      </c>
      <c r="I551" s="10">
        <f ca="1">SUMPRODUCT(J551:O551,Results!B$12:G$12)+Results!$E$5*H551</f>
        <v>35.862339609171151</v>
      </c>
      <c r="J551" s="10">
        <f ca="1">SUMPRODUCT($A551:$F551,Results!$B$15:$G$15)</f>
        <v>23.007096806046068</v>
      </c>
      <c r="K551" s="10">
        <f ca="1">SUMPRODUCT($A551:$F551,Results!$B$16:$G$16)</f>
        <v>7.177361318688197</v>
      </c>
      <c r="L551" s="10">
        <f ca="1">SUMPRODUCT($A551:$F551,Results!$B$17:$G$17)</f>
        <v>4.5692701732382055</v>
      </c>
      <c r="M551" s="10">
        <f ca="1">SUMPRODUCT($A551:$F551,Results!$B$18:$G$18)</f>
        <v>4.4153223515922466</v>
      </c>
      <c r="N551" s="10">
        <f ca="1">SUMPRODUCT($A551:$F551,Results!$B$19:$G$19)</f>
        <v>-14.862001340201552</v>
      </c>
      <c r="O551" s="10">
        <f ca="1">SUMPRODUCT($A551:$F551,Results!$B$20:$G$20)</f>
        <v>10.933660758642857</v>
      </c>
      <c r="P551" s="10" cm="1">
        <f t="array" aca="1" ref="P551" ca="1">SUMPRODUCT(J551:O551,TRANSPOSE(BL$20:BL$25))+$AD$20-$BL$27</f>
        <v>18.575452651832499</v>
      </c>
      <c r="Q551" s="10" cm="1">
        <f t="array" aca="1" ref="Q551" ca="1">SUMPRODUCT(J551:O551,TRANSPOSE(ES$20:ES$25))+$AD$20-$ES$27</f>
        <v>18.537599191921103</v>
      </c>
      <c r="R551" s="10">
        <f ca="1">I551-Results!$E$5*H551</f>
        <v>18.4509054401071</v>
      </c>
      <c r="S551" s="10" cm="1">
        <f t="array" aca="1" ref="S551" ca="1">SUMPRODUCT(J551:O551,TRANSPOSE(AR$28:AR$33))+$AD$20-$AC$26</f>
        <v>26.702343481835499</v>
      </c>
      <c r="T551" s="10">
        <f ca="1">SUMPRODUCT(J551:O551,Results!K$9:P$9)</f>
        <v>19.074841340294608</v>
      </c>
      <c r="U551" s="10">
        <f ca="1">SUMPRODUCT(J551:O551,Results!K$9:P$9)+$AD$20-$AC$31</f>
        <v>19.177857745180425</v>
      </c>
      <c r="V551" s="10">
        <f t="shared" ca="1" si="137"/>
        <v>17.286886957338652</v>
      </c>
      <c r="W551" s="10">
        <f t="shared" ca="1" si="139"/>
        <v>17.324740417250048</v>
      </c>
      <c r="X551" s="10">
        <f t="shared" ca="1" si="140"/>
        <v>17.411434169064052</v>
      </c>
      <c r="Y551" s="10">
        <f t="shared" ca="1" si="141"/>
        <v>9.1599961273356527</v>
      </c>
      <c r="Z551" s="10">
        <f t="shared" ca="1" si="142"/>
        <v>24.789868014882082</v>
      </c>
      <c r="AA551" s="10">
        <f t="shared" ca="1" si="143"/>
        <v>16.684481863990726</v>
      </c>
    </row>
    <row r="552" spans="1:27">
      <c r="A552" s="6">
        <f ca="1">LN((RAND()^(-Results!$E$4))-1)</f>
        <v>1.6174856792566235</v>
      </c>
      <c r="B552" s="6">
        <f ca="1">LN((RAND()^(-Results!$E$4))-1)</f>
        <v>1.9419326623625985</v>
      </c>
      <c r="C552" s="6">
        <f ca="1">LN((RAND()^(-Results!$E$4))-1)</f>
        <v>11.787782336254356</v>
      </c>
      <c r="D552" s="6">
        <f ca="1">LN((RAND()^(-Results!$E$4))-1)</f>
        <v>6.3843873020536615</v>
      </c>
      <c r="E552" s="6">
        <f ca="1">LN((RAND()^(-Results!$E$4))-1)</f>
        <v>3.0927162803368078</v>
      </c>
      <c r="F552" s="6">
        <f ca="1">LN((RAND()^(-Results!$E$4))-1)</f>
        <v>0.35437162064596744</v>
      </c>
      <c r="G552" s="6">
        <f ca="1">LN((RAND()^(-Results!$E$4))-1)</f>
        <v>2.6329825937701941</v>
      </c>
      <c r="H552" s="6">
        <f t="shared" ca="1" si="138"/>
        <v>0.17744163056359552</v>
      </c>
      <c r="I552" s="10">
        <f ca="1">SUMPRODUCT(J552:O552,Results!B$12:G$12)+Results!$E$5*H552</f>
        <v>5.9726545242860611</v>
      </c>
      <c r="J552" s="10">
        <f ca="1">SUMPRODUCT($A552:$F552,Results!$B$15:$G$15)</f>
        <v>22.326088487283567</v>
      </c>
      <c r="K552" s="10">
        <f ca="1">SUMPRODUCT($A552:$F552,Results!$B$16:$G$16)</f>
        <v>10.168216489545577</v>
      </c>
      <c r="L552" s="10">
        <f ca="1">SUMPRODUCT($A552:$F552,Results!$B$17:$G$17)</f>
        <v>10.378052471601595</v>
      </c>
      <c r="M552" s="10">
        <f ca="1">SUMPRODUCT($A552:$F552,Results!$B$18:$G$18)</f>
        <v>-0.49426660318660492</v>
      </c>
      <c r="N552" s="10">
        <f ca="1">SUMPRODUCT($A552:$F552,Results!$B$19:$G$19)</f>
        <v>2.0449870642458152</v>
      </c>
      <c r="O552" s="10">
        <f ca="1">SUMPRODUCT($A552:$F552,Results!$B$20:$G$20)</f>
        <v>32.472577904695719</v>
      </c>
      <c r="P552" s="10" cm="1">
        <f t="array" aca="1" ref="P552" ca="1">SUMPRODUCT(J552:O552,TRANSPOSE(BL$20:BL$25))+$AD$20-$BL$27</f>
        <v>4.204008381030448</v>
      </c>
      <c r="Q552" s="10" cm="1">
        <f t="array" aca="1" ref="Q552" ca="1">SUMPRODUCT(J552:O552,TRANSPOSE(ES$20:ES$25))+$AD$20-$ES$27</f>
        <v>5.5277375271972957</v>
      </c>
      <c r="R552" s="10">
        <f ca="1">I552-Results!$E$5*H552</f>
        <v>4.908004740904488</v>
      </c>
      <c r="S552" s="10" cm="1">
        <f t="array" aca="1" ref="S552" ca="1">SUMPRODUCT(J552:O552,TRANSPOSE(AR$28:AR$33))+$AD$20-$AC$26</f>
        <v>8.835986674444241</v>
      </c>
      <c r="T552" s="10">
        <f ca="1">SUMPRODUCT(J552:O552,Results!K$9:P$9)</f>
        <v>5.3207342418521222</v>
      </c>
      <c r="U552" s="10">
        <f ca="1">SUMPRODUCT(J552:O552,Results!K$9:P$9)+$AD$20-$AC$31</f>
        <v>5.4237506467379415</v>
      </c>
      <c r="V552" s="10">
        <f t="shared" ca="1" si="137"/>
        <v>1.7686461432556131</v>
      </c>
      <c r="W552" s="10">
        <f t="shared" ca="1" si="139"/>
        <v>0.44491699708876542</v>
      </c>
      <c r="X552" s="10">
        <f t="shared" ca="1" si="140"/>
        <v>1.0646497833815731</v>
      </c>
      <c r="Y552" s="10">
        <f t="shared" ca="1" si="141"/>
        <v>-2.8633321501581799</v>
      </c>
      <c r="Z552" s="10">
        <f t="shared" ca="1" si="142"/>
        <v>-5.0998170700030085</v>
      </c>
      <c r="AA552" s="10">
        <f t="shared" ca="1" si="143"/>
        <v>0.54890387754811965</v>
      </c>
    </row>
    <row r="553" spans="1:27">
      <c r="A553" s="6">
        <f ca="1">LN((RAND()^(-Results!$E$4))-1)</f>
        <v>6.0753401339101734</v>
      </c>
      <c r="B553" s="6">
        <f ca="1">LN((RAND()^(-Results!$E$4))-1)</f>
        <v>1.2304513045865826</v>
      </c>
      <c r="C553" s="6">
        <f ca="1">LN((RAND()^(-Results!$E$4))-1)</f>
        <v>-1.8612697301553027</v>
      </c>
      <c r="D553" s="6">
        <f ca="1">LN((RAND()^(-Results!$E$4))-1)</f>
        <v>3.2610354016663141</v>
      </c>
      <c r="E553" s="6">
        <f ca="1">LN((RAND()^(-Results!$E$4))-1)</f>
        <v>-4.4237345141148361E-3</v>
      </c>
      <c r="F553" s="6">
        <f ca="1">LN((RAND()^(-Results!$E$4))-1)</f>
        <v>-1.0419116309143752</v>
      </c>
      <c r="G553" s="6">
        <f ca="1">LN((RAND()^(-Results!$E$4))-1)</f>
        <v>7.7711330735268938</v>
      </c>
      <c r="H553" s="6">
        <f t="shared" ca="1" si="138"/>
        <v>5.3155921103202957</v>
      </c>
      <c r="I553" s="10">
        <f ca="1">SUMPRODUCT(J553:O553,Results!B$12:G$12)+Results!$E$5*H553</f>
        <v>52.747643038549853</v>
      </c>
      <c r="J553" s="10">
        <f ca="1">SUMPRODUCT($A553:$F553,Results!$B$15:$G$15)</f>
        <v>4.2888611391491986</v>
      </c>
      <c r="K553" s="10">
        <f ca="1">SUMPRODUCT($A553:$F553,Results!$B$16:$G$16)</f>
        <v>9.0143591414546123</v>
      </c>
      <c r="L553" s="10">
        <f ca="1">SUMPRODUCT($A553:$F553,Results!$B$17:$G$17)</f>
        <v>12.72544521286162</v>
      </c>
      <c r="M553" s="10">
        <f ca="1">SUMPRODUCT($A553:$F553,Results!$B$18:$G$18)</f>
        <v>-6.9928398959034297</v>
      </c>
      <c r="N553" s="10">
        <f ca="1">SUMPRODUCT($A553:$F553,Results!$B$19:$G$19)</f>
        <v>4.257412297776332</v>
      </c>
      <c r="O553" s="10">
        <f ca="1">SUMPRODUCT($A553:$F553,Results!$B$20:$G$20)</f>
        <v>5.3017409064923076</v>
      </c>
      <c r="P553" s="10" cm="1">
        <f t="array" aca="1" ref="P553" ca="1">SUMPRODUCT(J553:O553,TRANSPOSE(BL$20:BL$25))+$AD$20-$BL$27</f>
        <v>16.493184685340989</v>
      </c>
      <c r="Q553" s="10" cm="1">
        <f t="array" aca="1" ref="Q553" ca="1">SUMPRODUCT(J553:O553,TRANSPOSE(ES$20:ES$25))+$AD$20-$ES$27</f>
        <v>19.8945108141492</v>
      </c>
      <c r="R553" s="10">
        <f ca="1">I553-Results!$E$5*H553</f>
        <v>20.854090376628079</v>
      </c>
      <c r="S553" s="10" cm="1">
        <f t="array" aca="1" ref="S553" ca="1">SUMPRODUCT(J553:O553,TRANSPOSE(AR$28:AR$33))+$AD$20-$AC$26</f>
        <v>3.7809689157245057</v>
      </c>
      <c r="T553" s="10">
        <f ca="1">SUMPRODUCT(J553:O553,Results!K$9:P$9)</f>
        <v>20.347602895212191</v>
      </c>
      <c r="U553" s="10">
        <f ca="1">SUMPRODUCT(J553:O553,Results!K$9:P$9)+$AD$20-$AC$31</f>
        <v>20.450619300098012</v>
      </c>
      <c r="V553" s="10">
        <f t="shared" ca="1" si="137"/>
        <v>36.254458353208861</v>
      </c>
      <c r="W553" s="10">
        <f t="shared" ca="1" si="139"/>
        <v>32.853132224400653</v>
      </c>
      <c r="X553" s="10">
        <f t="shared" ca="1" si="140"/>
        <v>31.893552661921774</v>
      </c>
      <c r="Y553" s="10">
        <f t="shared" ca="1" si="141"/>
        <v>48.966674122825346</v>
      </c>
      <c r="Z553" s="10">
        <f t="shared" ca="1" si="142"/>
        <v>41.675171444260783</v>
      </c>
      <c r="AA553" s="10">
        <f t="shared" ca="1" si="143"/>
        <v>32.297023738451841</v>
      </c>
    </row>
    <row r="554" spans="1:27">
      <c r="A554" s="6">
        <f ca="1">LN((RAND()^(-Results!$E$4))-1)</f>
        <v>5.4650647229129872</v>
      </c>
      <c r="B554" s="6">
        <f ca="1">LN((RAND()^(-Results!$E$4))-1)</f>
        <v>1.5415480898003109</v>
      </c>
      <c r="C554" s="6">
        <f ca="1">LN((RAND()^(-Results!$E$4))-1)</f>
        <v>1.5811507813212555</v>
      </c>
      <c r="D554" s="6">
        <f ca="1">LN((RAND()^(-Results!$E$4))-1)</f>
        <v>3.3472042967316487</v>
      </c>
      <c r="E554" s="6">
        <f ca="1">LN((RAND()^(-Results!$E$4))-1)</f>
        <v>0.49559518728521068</v>
      </c>
      <c r="F554" s="6">
        <f ca="1">LN((RAND()^(-Results!$E$4))-1)</f>
        <v>8.9729832376672007</v>
      </c>
      <c r="G554" s="6">
        <f ca="1">LN((RAND()^(-Results!$E$4))-1)</f>
        <v>-0.29559350297238385</v>
      </c>
      <c r="H554" s="6">
        <f t="shared" ca="1" si="138"/>
        <v>-2.7511344661789825</v>
      </c>
      <c r="I554" s="10">
        <f ca="1">SUMPRODUCT(J554:O554,Results!B$12:G$12)+Results!$E$5*H554</f>
        <v>-20.14333319753618</v>
      </c>
      <c r="J554" s="10">
        <f ca="1">SUMPRODUCT($A554:$F554,Results!$B$15:$G$15)</f>
        <v>12.373996534696246</v>
      </c>
      <c r="K554" s="10">
        <f ca="1">SUMPRODUCT($A554:$F554,Results!$B$16:$G$16)</f>
        <v>61.349086470762948</v>
      </c>
      <c r="L554" s="10">
        <f ca="1">SUMPRODUCT($A554:$F554,Results!$B$17:$G$17)</f>
        <v>1.0337036847637648</v>
      </c>
      <c r="M554" s="10">
        <f ca="1">SUMPRODUCT($A554:$F554,Results!$B$18:$G$18)</f>
        <v>-5.0795933259942956</v>
      </c>
      <c r="N554" s="10">
        <f ca="1">SUMPRODUCT($A554:$F554,Results!$B$19:$G$19)</f>
        <v>9.5881930653554033</v>
      </c>
      <c r="O554" s="10">
        <f ca="1">SUMPRODUCT($A554:$F554,Results!$B$20:$G$20)</f>
        <v>14.68381163198595</v>
      </c>
      <c r="P554" s="10" cm="1">
        <f t="array" aca="1" ref="P554" ca="1">SUMPRODUCT(J554:O554,TRANSPOSE(BL$20:BL$25))+$AD$20-$BL$27</f>
        <v>-5.2559249033374993</v>
      </c>
      <c r="Q554" s="10" cm="1">
        <f t="array" aca="1" ref="Q554" ca="1">SUMPRODUCT(J554:O554,TRANSPOSE(ES$20:ES$25))+$AD$20-$ES$27</f>
        <v>-5.8790051441311899</v>
      </c>
      <c r="R554" s="10">
        <f ca="1">I554-Results!$E$5*H554</f>
        <v>-3.6365264004622837</v>
      </c>
      <c r="S554" s="10" cm="1">
        <f t="array" aca="1" ref="S554" ca="1">SUMPRODUCT(J554:O554,TRANSPOSE(AR$28:AR$33))+$AD$20-$AC$26</f>
        <v>-7.0021971196007549</v>
      </c>
      <c r="T554" s="10">
        <f ca="1">SUMPRODUCT(J554:O554,Results!K$9:P$9)</f>
        <v>-5.2136728748224126</v>
      </c>
      <c r="U554" s="10">
        <f ca="1">SUMPRODUCT(J554:O554,Results!K$9:P$9)+$AD$20-$AC$31</f>
        <v>-5.1106564699365933</v>
      </c>
      <c r="V554" s="10">
        <f t="shared" ca="1" si="137"/>
        <v>-14.88740829419868</v>
      </c>
      <c r="W554" s="10">
        <f t="shared" ca="1" si="139"/>
        <v>-14.26432805340499</v>
      </c>
      <c r="X554" s="10">
        <f t="shared" ca="1" si="140"/>
        <v>-16.506806797073896</v>
      </c>
      <c r="Y554" s="10">
        <f t="shared" ca="1" si="141"/>
        <v>-13.141136077935425</v>
      </c>
      <c r="Z554" s="10">
        <f t="shared" ca="1" si="142"/>
        <v>-31.215804791825249</v>
      </c>
      <c r="AA554" s="10">
        <f t="shared" ca="1" si="143"/>
        <v>-15.032676727599586</v>
      </c>
    </row>
    <row r="555" spans="1:27">
      <c r="A555" s="6">
        <f ca="1">LN((RAND()^(-Results!$E$4))-1)</f>
        <v>3.9166592651711931</v>
      </c>
      <c r="B555" s="6">
        <f ca="1">LN((RAND()^(-Results!$E$4))-1)</f>
        <v>-3.0673092611941626</v>
      </c>
      <c r="C555" s="6">
        <f ca="1">LN((RAND()^(-Results!$E$4))-1)</f>
        <v>7.8163975544450537</v>
      </c>
      <c r="D555" s="6">
        <f ca="1">LN((RAND()^(-Results!$E$4))-1)</f>
        <v>3.053628640826167</v>
      </c>
      <c r="E555" s="6">
        <f ca="1">LN((RAND()^(-Results!$E$4))-1)</f>
        <v>-1.073784406959339</v>
      </c>
      <c r="F555" s="6">
        <f ca="1">LN((RAND()^(-Results!$E$4))-1)</f>
        <v>5.2029119409328857</v>
      </c>
      <c r="G555" s="6">
        <f ca="1">LN((RAND()^(-Results!$E$4))-1)</f>
        <v>-0.33879239862635807</v>
      </c>
      <c r="H555" s="6">
        <f t="shared" ca="1" si="138"/>
        <v>-2.7943333618329564</v>
      </c>
      <c r="I555" s="10">
        <f ca="1">SUMPRODUCT(J555:O555,Results!B$12:G$12)+Results!$E$5*H555</f>
        <v>-33.548690397132916</v>
      </c>
      <c r="J555" s="10">
        <f ca="1">SUMPRODUCT($A555:$F555,Results!$B$15:$G$15)</f>
        <v>13.668700240870045</v>
      </c>
      <c r="K555" s="10">
        <f ca="1">SUMPRODUCT($A555:$F555,Results!$B$16:$G$16)</f>
        <v>43.490473687720893</v>
      </c>
      <c r="L555" s="10">
        <f ca="1">SUMPRODUCT($A555:$F555,Results!$B$17:$G$17)</f>
        <v>-2.3699040686653916</v>
      </c>
      <c r="M555" s="10">
        <f ca="1">SUMPRODUCT($A555:$F555,Results!$B$18:$G$18)</f>
        <v>-5.9543626567093817</v>
      </c>
      <c r="N555" s="10">
        <f ca="1">SUMPRODUCT($A555:$F555,Results!$B$19:$G$19)</f>
        <v>20.169304203258449</v>
      </c>
      <c r="O555" s="10">
        <f ca="1">SUMPRODUCT($A555:$F555,Results!$B$20:$G$20)</f>
        <v>26.16961994230499</v>
      </c>
      <c r="P555" s="10" cm="1">
        <f t="array" aca="1" ref="P555" ca="1">SUMPRODUCT(J555:O555,TRANSPOSE(BL$20:BL$25))+$AD$20-$BL$27</f>
        <v>-20.424724744864307</v>
      </c>
      <c r="Q555" s="10" cm="1">
        <f t="array" aca="1" ref="Q555" ca="1">SUMPRODUCT(J555:O555,TRANSPOSE(ES$20:ES$25))+$AD$20-$ES$27</f>
        <v>-18.801617099848546</v>
      </c>
      <c r="R555" s="10">
        <f ca="1">I555-Results!$E$5*H555</f>
        <v>-16.782690226135177</v>
      </c>
      <c r="S555" s="10" cm="1">
        <f t="array" aca="1" ref="S555" ca="1">SUMPRODUCT(J555:O555,TRANSPOSE(AR$28:AR$33))+$AD$20-$AC$26</f>
        <v>-20.491099786560731</v>
      </c>
      <c r="T555" s="10">
        <f ca="1">SUMPRODUCT(J555:O555,Results!K$9:P$9)</f>
        <v>-17.722528936018634</v>
      </c>
      <c r="U555" s="10">
        <f ca="1">SUMPRODUCT(J555:O555,Results!K$9:P$9)+$AD$20-$AC$31</f>
        <v>-17.619512531132813</v>
      </c>
      <c r="V555" s="10">
        <f t="shared" ca="1" si="137"/>
        <v>-13.123965652268609</v>
      </c>
      <c r="W555" s="10">
        <f t="shared" ca="1" si="139"/>
        <v>-14.74707329728437</v>
      </c>
      <c r="X555" s="10">
        <f t="shared" ca="1" si="140"/>
        <v>-16.766000170997739</v>
      </c>
      <c r="Y555" s="10">
        <f t="shared" ca="1" si="141"/>
        <v>-13.057590610572184</v>
      </c>
      <c r="Z555" s="10">
        <f t="shared" ca="1" si="142"/>
        <v>-44.621161991421985</v>
      </c>
      <c r="AA555" s="10">
        <f t="shared" ca="1" si="143"/>
        <v>-15.929177866000103</v>
      </c>
    </row>
    <row r="556" spans="1:27">
      <c r="A556" s="6">
        <f ca="1">LN((RAND()^(-Results!$E$4))-1)</f>
        <v>2.7004943544169535</v>
      </c>
      <c r="B556" s="6">
        <f ca="1">LN((RAND()^(-Results!$E$4))-1)</f>
        <v>0.71814259740372233</v>
      </c>
      <c r="C556" s="6">
        <f ca="1">LN((RAND()^(-Results!$E$4))-1)</f>
        <v>-0.29608247552551203</v>
      </c>
      <c r="D556" s="6">
        <f ca="1">LN((RAND()^(-Results!$E$4))-1)</f>
        <v>1.5972746666903102</v>
      </c>
      <c r="E556" s="6">
        <f ca="1">LN((RAND()^(-Results!$E$4))-1)</f>
        <v>-0.40260903644874446</v>
      </c>
      <c r="F556" s="6">
        <f ca="1">LN((RAND()^(-Results!$E$4))-1)</f>
        <v>0.25316470802277269</v>
      </c>
      <c r="G556" s="6">
        <f ca="1">LN((RAND()^(-Results!$E$4))-1)</f>
        <v>0.26347617382164018</v>
      </c>
      <c r="H556" s="6">
        <f t="shared" ca="1" si="138"/>
        <v>-2.1920647893849585</v>
      </c>
      <c r="I556" s="10">
        <f ca="1">SUMPRODUCT(J556:O556,Results!B$12:G$12)+Results!$E$5*H556</f>
        <v>-4.0260359420575877</v>
      </c>
      <c r="J556" s="10">
        <f ca="1">SUMPRODUCT($A556:$F556,Results!$B$15:$G$15)</f>
        <v>3.838008903561426</v>
      </c>
      <c r="K556" s="10">
        <f ca="1">SUMPRODUCT($A556:$F556,Results!$B$16:$G$16)</f>
        <v>6.9684273622464996</v>
      </c>
      <c r="L556" s="10">
        <f ca="1">SUMPRODUCT($A556:$F556,Results!$B$17:$G$17)</f>
        <v>5.5431764780813859</v>
      </c>
      <c r="M556" s="10">
        <f ca="1">SUMPRODUCT($A556:$F556,Results!$B$18:$G$18)</f>
        <v>-3.082124518787134</v>
      </c>
      <c r="N556" s="10">
        <f ca="1">SUMPRODUCT($A556:$F556,Results!$B$19:$G$19)</f>
        <v>0.64101413302093491</v>
      </c>
      <c r="O556" s="10">
        <f ca="1">SUMPRODUCT($A556:$F556,Results!$B$20:$G$20)</f>
        <v>4.1627028336285328</v>
      </c>
      <c r="P556" s="10" cm="1">
        <f t="array" aca="1" ref="P556" ca="1">SUMPRODUCT(J556:O556,TRANSPOSE(BL$20:BL$25))+$AD$20-$BL$27</f>
        <v>7.0377915787347476</v>
      </c>
      <c r="Q556" s="10" cm="1">
        <f t="array" aca="1" ref="Q556" ca="1">SUMPRODUCT(J556:O556,TRANSPOSE(ES$20:ES$25))+$AD$20-$ES$27</f>
        <v>8.4553966995007066</v>
      </c>
      <c r="R556" s="10">
        <f ca="1">I556-Results!$E$5*H556</f>
        <v>9.1263527942521634</v>
      </c>
      <c r="S556" s="10" cm="1">
        <f t="array" aca="1" ref="S556" ca="1">SUMPRODUCT(J556:O556,TRANSPOSE(AR$28:AR$33))+$AD$20-$AC$26</f>
        <v>2.825636836869565</v>
      </c>
      <c r="T556" s="10">
        <f ca="1">SUMPRODUCT(J556:O556,Results!K$9:P$9)</f>
        <v>8.8338953252824339</v>
      </c>
      <c r="U556" s="10">
        <f ca="1">SUMPRODUCT(J556:O556,Results!K$9:P$9)+$AD$20-$AC$31</f>
        <v>8.9369117301682532</v>
      </c>
      <c r="V556" s="10">
        <f t="shared" ref="V556:V619" ca="1" si="144">I556-P556</f>
        <v>-11.063827520792335</v>
      </c>
      <c r="W556" s="10">
        <f t="shared" ca="1" si="139"/>
        <v>-12.481432641558294</v>
      </c>
      <c r="X556" s="10">
        <f t="shared" ca="1" si="140"/>
        <v>-13.152388736309751</v>
      </c>
      <c r="Y556" s="10">
        <f t="shared" ca="1" si="141"/>
        <v>-6.8516727789271528</v>
      </c>
      <c r="Z556" s="10">
        <f t="shared" ca="1" si="142"/>
        <v>-15.098507536346657</v>
      </c>
      <c r="AA556" s="10">
        <f t="shared" ca="1" si="143"/>
        <v>-12.962947672225841</v>
      </c>
    </row>
    <row r="557" spans="1:27">
      <c r="A557" s="6">
        <f ca="1">LN((RAND()^(-Results!$E$4))-1)</f>
        <v>1.5119664364572778</v>
      </c>
      <c r="B557" s="6">
        <f ca="1">LN((RAND()^(-Results!$E$4))-1)</f>
        <v>1.8988451614636723</v>
      </c>
      <c r="C557" s="6">
        <f ca="1">LN((RAND()^(-Results!$E$4))-1)</f>
        <v>4.5711270094354362</v>
      </c>
      <c r="D557" s="6">
        <f ca="1">LN((RAND()^(-Results!$E$4))-1)</f>
        <v>2.1521793030372875</v>
      </c>
      <c r="E557" s="6">
        <f ca="1">LN((RAND()^(-Results!$E$4))-1)</f>
        <v>11.695284341629408</v>
      </c>
      <c r="F557" s="6">
        <f ca="1">LN((RAND()^(-Results!$E$4))-1)</f>
        <v>-0.40987977516130919</v>
      </c>
      <c r="G557" s="6">
        <f ca="1">LN((RAND()^(-Results!$E$4))-1)</f>
        <v>2.5334242980119863</v>
      </c>
      <c r="H557" s="6">
        <f t="shared" ca="1" si="138"/>
        <v>7.7883334805387783E-2</v>
      </c>
      <c r="I557" s="10">
        <f ca="1">SUMPRODUCT(J557:O557,Results!B$12:G$12)+Results!$E$5*H557</f>
        <v>2.8536363636530138</v>
      </c>
      <c r="J557" s="10">
        <f ca="1">SUMPRODUCT($A557:$F557,Results!$B$15:$G$15)</f>
        <v>4.0420325443392358</v>
      </c>
      <c r="K557" s="10">
        <f ca="1">SUMPRODUCT($A557:$F557,Results!$B$16:$G$16)</f>
        <v>22.358665473260345</v>
      </c>
      <c r="L557" s="10">
        <f ca="1">SUMPRODUCT($A557:$F557,Results!$B$17:$G$17)</f>
        <v>2.0712736201699875</v>
      </c>
      <c r="M557" s="10">
        <f ca="1">SUMPRODUCT($A557:$F557,Results!$B$18:$G$18)</f>
        <v>6.226122947537533</v>
      </c>
      <c r="N557" s="10">
        <f ca="1">SUMPRODUCT($A557:$F557,Results!$B$19:$G$19)</f>
        <v>20.613995094022179</v>
      </c>
      <c r="O557" s="10">
        <f ca="1">SUMPRODUCT($A557:$F557,Results!$B$20:$G$20)</f>
        <v>-2.1689969309981296</v>
      </c>
      <c r="P557" s="10" cm="1">
        <f t="array" aca="1" ref="P557" ca="1">SUMPRODUCT(J557:O557,TRANSPOSE(BL$20:BL$25))+$AD$20-$BL$27</f>
        <v>5.3987516062587098</v>
      </c>
      <c r="Q557" s="10" cm="1">
        <f t="array" aca="1" ref="Q557" ca="1">SUMPRODUCT(J557:O557,TRANSPOSE(ES$20:ES$25))+$AD$20-$ES$27</f>
        <v>4.9455189638484924</v>
      </c>
      <c r="R557" s="10">
        <f ca="1">I557-Results!$E$5*H557</f>
        <v>2.3863363548206871</v>
      </c>
      <c r="S557" s="10" cm="1">
        <f t="array" aca="1" ref="S557" ca="1">SUMPRODUCT(J557:O557,TRANSPOSE(AR$28:AR$33))+$AD$20-$AC$26</f>
        <v>4.101058868897633</v>
      </c>
      <c r="T557" s="10">
        <f ca="1">SUMPRODUCT(J557:O557,Results!K$9:P$9)</f>
        <v>3.2894810063753894</v>
      </c>
      <c r="U557" s="10">
        <f ca="1">SUMPRODUCT(J557:O557,Results!K$9:P$9)+$AD$20-$AC$31</f>
        <v>3.3924974112612087</v>
      </c>
      <c r="V557" s="10">
        <f t="shared" ca="1" si="144"/>
        <v>-2.545115242605696</v>
      </c>
      <c r="W557" s="10">
        <f t="shared" ca="1" si="139"/>
        <v>-2.0918826001954787</v>
      </c>
      <c r="X557" s="10">
        <f t="shared" ca="1" si="140"/>
        <v>0.4673000088323267</v>
      </c>
      <c r="Y557" s="10">
        <f t="shared" ca="1" si="141"/>
        <v>-1.2474225052446193</v>
      </c>
      <c r="Z557" s="10">
        <f t="shared" ca="1" si="142"/>
        <v>-8.2188352306360564</v>
      </c>
      <c r="AA557" s="10">
        <f t="shared" ca="1" si="143"/>
        <v>-0.53886104760819498</v>
      </c>
    </row>
    <row r="558" spans="1:27">
      <c r="A558" s="6">
        <f ca="1">LN((RAND()^(-Results!$E$4))-1)</f>
        <v>1.9318098168218407</v>
      </c>
      <c r="B558" s="6">
        <f ca="1">LN((RAND()^(-Results!$E$4))-1)</f>
        <v>8.3600887611436221</v>
      </c>
      <c r="C558" s="6">
        <f ca="1">LN((RAND()^(-Results!$E$4))-1)</f>
        <v>-3.4029186750024636E-2</v>
      </c>
      <c r="D558" s="6">
        <f ca="1">LN((RAND()^(-Results!$E$4))-1)</f>
        <v>0.94903180471590998</v>
      </c>
      <c r="E558" s="6">
        <f ca="1">LN((RAND()^(-Results!$E$4))-1)</f>
        <v>1.8697013066794519</v>
      </c>
      <c r="F558" s="6">
        <f ca="1">LN((RAND()^(-Results!$E$4))-1)</f>
        <v>3.2906668004266821</v>
      </c>
      <c r="G558" s="6">
        <f ca="1">LN((RAND()^(-Results!$E$4))-1)</f>
        <v>-0.37124724424515609</v>
      </c>
      <c r="H558" s="6">
        <f t="shared" ca="1" si="138"/>
        <v>-2.8267882074517545</v>
      </c>
      <c r="I558" s="10">
        <f ca="1">SUMPRODUCT(J558:O558,Results!B$12:G$12)+Results!$E$5*H558</f>
        <v>31.421234323856702</v>
      </c>
      <c r="J558" s="10">
        <f ca="1">SUMPRODUCT($A558:$F558,Results!$B$15:$G$15)</f>
        <v>23.678808522359475</v>
      </c>
      <c r="K558" s="10">
        <f ca="1">SUMPRODUCT($A558:$F558,Results!$B$16:$G$16)</f>
        <v>16.995087411074103</v>
      </c>
      <c r="L558" s="10">
        <f ca="1">SUMPRODUCT($A558:$F558,Results!$B$17:$G$17)</f>
        <v>13.258710911859822</v>
      </c>
      <c r="M558" s="10">
        <f ca="1">SUMPRODUCT($A558:$F558,Results!$B$18:$G$18)</f>
        <v>7.8118473853800667</v>
      </c>
      <c r="N558" s="10">
        <f ca="1">SUMPRODUCT($A558:$F558,Results!$B$19:$G$19)</f>
        <v>-28.461006638011501</v>
      </c>
      <c r="O558" s="10">
        <f ca="1">SUMPRODUCT($A558:$F558,Results!$B$20:$G$20)</f>
        <v>-7.7733453848020444</v>
      </c>
      <c r="P558" s="10" cm="1">
        <f t="array" aca="1" ref="P558" ca="1">SUMPRODUCT(J558:O558,TRANSPOSE(BL$20:BL$25))+$AD$20-$BL$27</f>
        <v>50.989680421786225</v>
      </c>
      <c r="Q558" s="10" cm="1">
        <f t="array" aca="1" ref="Q558" ca="1">SUMPRODUCT(J558:O558,TRANSPOSE(ES$20:ES$25))+$AD$20-$ES$27</f>
        <v>49.338657165285113</v>
      </c>
      <c r="R558" s="10">
        <f ca="1">I558-Results!$E$5*H558</f>
        <v>48.38196356856723</v>
      </c>
      <c r="S558" s="10" cm="1">
        <f t="array" aca="1" ref="S558" ca="1">SUMPRODUCT(J558:O558,TRANSPOSE(AR$28:AR$33))+$AD$20-$AC$26</f>
        <v>54.297859132830425</v>
      </c>
      <c r="T558" s="10">
        <f ca="1">SUMPRODUCT(J558:O558,Results!K$9:P$9)</f>
        <v>48.995566749667582</v>
      </c>
      <c r="U558" s="10">
        <f ca="1">SUMPRODUCT(J558:O558,Results!K$9:P$9)+$AD$20-$AC$31</f>
        <v>49.098583154553403</v>
      </c>
      <c r="V558" s="10">
        <f t="shared" ca="1" si="144"/>
        <v>-19.568446097929524</v>
      </c>
      <c r="W558" s="10">
        <f t="shared" ca="1" si="139"/>
        <v>-17.917422841428412</v>
      </c>
      <c r="X558" s="10">
        <f t="shared" ca="1" si="140"/>
        <v>-16.960729244710528</v>
      </c>
      <c r="Y558" s="10">
        <f t="shared" ca="1" si="141"/>
        <v>-22.876624808973723</v>
      </c>
      <c r="Z558" s="10">
        <f t="shared" ca="1" si="142"/>
        <v>20.348762729567632</v>
      </c>
      <c r="AA558" s="10">
        <f t="shared" ca="1" si="143"/>
        <v>-17.677348830696701</v>
      </c>
    </row>
    <row r="559" spans="1:27">
      <c r="A559" s="6">
        <f ca="1">LN((RAND()^(-Results!$E$4))-1)</f>
        <v>3.2911410956513825</v>
      </c>
      <c r="B559" s="6">
        <f ca="1">LN((RAND()^(-Results!$E$4))-1)</f>
        <v>4.0846452740673245</v>
      </c>
      <c r="C559" s="6">
        <f ca="1">LN((RAND()^(-Results!$E$4))-1)</f>
        <v>-3.1392117025541793</v>
      </c>
      <c r="D559" s="6">
        <f ca="1">LN((RAND()^(-Results!$E$4))-1)</f>
        <v>1.7271556939674728</v>
      </c>
      <c r="E559" s="6">
        <f ca="1">LN((RAND()^(-Results!$E$4))-1)</f>
        <v>2.2640458460095614</v>
      </c>
      <c r="F559" s="6">
        <f ca="1">LN((RAND()^(-Results!$E$4))-1)</f>
        <v>6.157004553294394</v>
      </c>
      <c r="G559" s="6">
        <f ca="1">LN((RAND()^(-Results!$E$4))-1)</f>
        <v>-0.48603929310988025</v>
      </c>
      <c r="H559" s="6">
        <f t="shared" ca="1" si="138"/>
        <v>-2.9415802563164788</v>
      </c>
      <c r="I559" s="10">
        <f ca="1">SUMPRODUCT(J559:O559,Results!B$12:G$12)+Results!$E$5*H559</f>
        <v>-9.1735111216932435</v>
      </c>
      <c r="J559" s="10">
        <f ca="1">SUMPRODUCT($A559:$F559,Results!$B$15:$G$15)</f>
        <v>4.9327577791796759</v>
      </c>
      <c r="K559" s="10">
        <f ca="1">SUMPRODUCT($A559:$F559,Results!$B$16:$G$16)</f>
        <v>38.384104103028214</v>
      </c>
      <c r="L559" s="10">
        <f ca="1">SUMPRODUCT($A559:$F559,Results!$B$17:$G$17)</f>
        <v>3.0947245083367019</v>
      </c>
      <c r="M559" s="10">
        <f ca="1">SUMPRODUCT($A559:$F559,Results!$B$18:$G$18)</f>
        <v>-0.65220205961602296</v>
      </c>
      <c r="N559" s="10">
        <f ca="1">SUMPRODUCT($A559:$F559,Results!$B$19:$G$19)</f>
        <v>-2.4755908004584901</v>
      </c>
      <c r="O559" s="10">
        <f ca="1">SUMPRODUCT($A559:$F559,Results!$B$20:$G$20)</f>
        <v>-2.1549954721653868</v>
      </c>
      <c r="P559" s="10" cm="1">
        <f t="array" aca="1" ref="P559" ca="1">SUMPRODUCT(J559:O559,TRANSPOSE(BL$20:BL$25))+$AD$20-$BL$27</f>
        <v>9.3965963048280656</v>
      </c>
      <c r="Q559" s="10" cm="1">
        <f t="array" aca="1" ref="Q559" ca="1">SUMPRODUCT(J559:O559,TRANSPOSE(ES$20:ES$25))+$AD$20-$ES$27</f>
        <v>7.5982936891735413</v>
      </c>
      <c r="R559" s="10">
        <f ca="1">I559-Results!$E$5*H559</f>
        <v>8.4759704162056284</v>
      </c>
      <c r="S559" s="10" cm="1">
        <f t="array" aca="1" ref="S559" ca="1">SUMPRODUCT(J559:O559,TRANSPOSE(AR$28:AR$33))+$AD$20-$AC$26</f>
        <v>8.1557795536435282</v>
      </c>
      <c r="T559" s="10">
        <f ca="1">SUMPRODUCT(J559:O559,Results!K$9:P$9)</f>
        <v>7.515280011308394</v>
      </c>
      <c r="U559" s="10">
        <f ca="1">SUMPRODUCT(J559:O559,Results!K$9:P$9)+$AD$20-$AC$31</f>
        <v>7.6182964161942142</v>
      </c>
      <c r="V559" s="10">
        <f t="shared" ca="1" si="144"/>
        <v>-18.570107426521311</v>
      </c>
      <c r="W559" s="10">
        <f t="shared" ca="1" si="139"/>
        <v>-16.771804810866783</v>
      </c>
      <c r="X559" s="10">
        <f t="shared" ca="1" si="140"/>
        <v>-17.649481537898872</v>
      </c>
      <c r="Y559" s="10">
        <f t="shared" ca="1" si="141"/>
        <v>-17.329290675336772</v>
      </c>
      <c r="Z559" s="10">
        <f t="shared" ca="1" si="142"/>
        <v>-20.245982715982315</v>
      </c>
      <c r="AA559" s="10">
        <f t="shared" ca="1" si="143"/>
        <v>-16.791807537887458</v>
      </c>
    </row>
    <row r="560" spans="1:27">
      <c r="A560" s="6">
        <f ca="1">LN((RAND()^(-Results!$E$4))-1)</f>
        <v>1.6828086096759145</v>
      </c>
      <c r="B560" s="6">
        <f ca="1">LN((RAND()^(-Results!$E$4))-1)</f>
        <v>2.1708168196755087</v>
      </c>
      <c r="C560" s="6">
        <f ca="1">LN((RAND()^(-Results!$E$4))-1)</f>
        <v>2.2331808818042176</v>
      </c>
      <c r="D560" s="6">
        <f ca="1">LN((RAND()^(-Results!$E$4))-1)</f>
        <v>3.3798005255967896</v>
      </c>
      <c r="E560" s="6">
        <f ca="1">LN((RAND()^(-Results!$E$4))-1)</f>
        <v>1.8613484963556137</v>
      </c>
      <c r="F560" s="6">
        <f ca="1">LN((RAND()^(-Results!$E$4))-1)</f>
        <v>-0.63558469517107141</v>
      </c>
      <c r="G560" s="6">
        <f ca="1">LN((RAND()^(-Results!$E$4))-1)</f>
        <v>3.3080805305284651</v>
      </c>
      <c r="H560" s="6">
        <f t="shared" ca="1" si="138"/>
        <v>0.85253956732186653</v>
      </c>
      <c r="I560" s="10">
        <f ca="1">SUMPRODUCT(J560:O560,Results!B$12:G$12)+Results!$E$5*H560</f>
        <v>14.425361752604243</v>
      </c>
      <c r="J560" s="10">
        <f ca="1">SUMPRODUCT($A560:$F560,Results!$B$15:$G$15)</f>
        <v>6.493180262137165</v>
      </c>
      <c r="K560" s="10">
        <f ca="1">SUMPRODUCT($A560:$F560,Results!$B$16:$G$16)</f>
        <v>0.34864852257266898</v>
      </c>
      <c r="L560" s="10">
        <f ca="1">SUMPRODUCT($A560:$F560,Results!$B$17:$G$17)</f>
        <v>8.4189692959276279</v>
      </c>
      <c r="M560" s="10">
        <f ca="1">SUMPRODUCT($A560:$F560,Results!$B$18:$G$18)</f>
        <v>-1.4840423073586424</v>
      </c>
      <c r="N560" s="10">
        <f ca="1">SUMPRODUCT($A560:$F560,Results!$B$19:$G$19)</f>
        <v>-1.9497374438204469</v>
      </c>
      <c r="O560" s="10">
        <f ca="1">SUMPRODUCT($A560:$F560,Results!$B$20:$G$20)</f>
        <v>10.293886148686525</v>
      </c>
      <c r="P560" s="10" cm="1">
        <f t="array" aca="1" ref="P560" ca="1">SUMPRODUCT(J560:O560,TRANSPOSE(BL$20:BL$25))+$AD$20-$BL$27</f>
        <v>8.6081167564251508</v>
      </c>
      <c r="Q560" s="10" cm="1">
        <f t="array" aca="1" ref="Q560" ca="1">SUMPRODUCT(J560:O560,TRANSPOSE(ES$20:ES$25))+$AD$20-$ES$27</f>
        <v>9.52982911058767</v>
      </c>
      <c r="R560" s="10">
        <f ca="1">I560-Results!$E$5*H560</f>
        <v>9.3101243486730425</v>
      </c>
      <c r="S560" s="10" cm="1">
        <f t="array" aca="1" ref="S560" ca="1">SUMPRODUCT(J560:O560,TRANSPOSE(AR$28:AR$33))+$AD$20-$AC$26</f>
        <v>7.4018141059458156</v>
      </c>
      <c r="T560" s="10">
        <f ca="1">SUMPRODUCT(J560:O560,Results!K$9:P$9)</f>
        <v>9.3555051048700317</v>
      </c>
      <c r="U560" s="10">
        <f ca="1">SUMPRODUCT(J560:O560,Results!K$9:P$9)+$AD$20-$AC$31</f>
        <v>9.4585215097558528</v>
      </c>
      <c r="V560" s="10">
        <f t="shared" ca="1" si="144"/>
        <v>5.8172449961790917</v>
      </c>
      <c r="W560" s="10">
        <f t="shared" ca="1" si="139"/>
        <v>4.8955326420165726</v>
      </c>
      <c r="X560" s="10">
        <f t="shared" ca="1" si="140"/>
        <v>5.1152374039312001</v>
      </c>
      <c r="Y560" s="10">
        <f t="shared" ca="1" si="141"/>
        <v>7.023547646658427</v>
      </c>
      <c r="Z560" s="10">
        <f t="shared" ca="1" si="142"/>
        <v>3.3528901583151729</v>
      </c>
      <c r="AA560" s="10">
        <f t="shared" ca="1" si="143"/>
        <v>4.9668402428483898</v>
      </c>
    </row>
    <row r="561" spans="1:27">
      <c r="A561" s="6">
        <f ca="1">LN((RAND()^(-Results!$E$4))-1)</f>
        <v>10.60063187830808</v>
      </c>
      <c r="B561" s="6">
        <f ca="1">LN((RAND()^(-Results!$E$4))-1)</f>
        <v>-1.1881193674818327</v>
      </c>
      <c r="C561" s="6">
        <f ca="1">LN((RAND()^(-Results!$E$4))-1)</f>
        <v>2.2916005791708147</v>
      </c>
      <c r="D561" s="6">
        <f ca="1">LN((RAND()^(-Results!$E$4))-1)</f>
        <v>1.8522061149806377</v>
      </c>
      <c r="E561" s="6">
        <f ca="1">LN((RAND()^(-Results!$E$4))-1)</f>
        <v>5.4188679064883623</v>
      </c>
      <c r="F561" s="6">
        <f ca="1">LN((RAND()^(-Results!$E$4))-1)</f>
        <v>0.53112094913951635</v>
      </c>
      <c r="G561" s="6">
        <f ca="1">LN((RAND()^(-Results!$E$4))-1)</f>
        <v>-0.531861165336033</v>
      </c>
      <c r="H561" s="6">
        <f t="shared" ca="1" si="138"/>
        <v>-2.9874021285426315</v>
      </c>
      <c r="I561" s="10">
        <f ca="1">SUMPRODUCT(J561:O561,Results!B$12:G$12)+Results!$E$5*H561</f>
        <v>9.764417487389224</v>
      </c>
      <c r="J561" s="10">
        <f ca="1">SUMPRODUCT($A561:$F561,Results!$B$15:$G$15)</f>
        <v>14.075498494330892</v>
      </c>
      <c r="K561" s="10">
        <f ca="1">SUMPRODUCT($A561:$F561,Results!$B$16:$G$16)</f>
        <v>51.069180433565151</v>
      </c>
      <c r="L561" s="10">
        <f ca="1">SUMPRODUCT($A561:$F561,Results!$B$17:$G$17)</f>
        <v>9.734909716769053</v>
      </c>
      <c r="M561" s="10">
        <f ca="1">SUMPRODUCT($A561:$F561,Results!$B$18:$G$18)</f>
        <v>-3.8694516553409435</v>
      </c>
      <c r="N561" s="10">
        <f ca="1">SUMPRODUCT($A561:$F561,Results!$B$19:$G$19)</f>
        <v>32.290878457318179</v>
      </c>
      <c r="O561" s="10">
        <f ca="1">SUMPRODUCT($A561:$F561,Results!$B$20:$G$20)</f>
        <v>-1.2657377929448086</v>
      </c>
      <c r="P561" s="10" cm="1">
        <f t="array" aca="1" ref="P561" ca="1">SUMPRODUCT(J561:O561,TRANSPOSE(BL$20:BL$25))+$AD$20-$BL$27</f>
        <v>22.232827419006625</v>
      </c>
      <c r="Q561" s="10" cm="1">
        <f t="array" aca="1" ref="Q561" ca="1">SUMPRODUCT(J561:O561,TRANSPOSE(ES$20:ES$25))+$AD$20-$ES$27</f>
        <v>27.390032841248242</v>
      </c>
      <c r="R561" s="10">
        <f ca="1">I561-Results!$E$5*H561</f>
        <v>27.688830258645012</v>
      </c>
      <c r="S561" s="10" cm="1">
        <f t="array" aca="1" ref="S561" ca="1">SUMPRODUCT(J561:O561,TRANSPOSE(AR$28:AR$33))+$AD$20-$AC$26</f>
        <v>1.9042541814271043</v>
      </c>
      <c r="T561" s="10">
        <f ca="1">SUMPRODUCT(J561:O561,Results!K$9:P$9)</f>
        <v>27.682880380336975</v>
      </c>
      <c r="U561" s="10">
        <f ca="1">SUMPRODUCT(J561:O561,Results!K$9:P$9)+$AD$20-$AC$31</f>
        <v>27.785896785222796</v>
      </c>
      <c r="V561" s="10">
        <f t="shared" ca="1" si="144"/>
        <v>-12.468409931617401</v>
      </c>
      <c r="W561" s="10">
        <f t="shared" ca="1" si="139"/>
        <v>-17.625615353859018</v>
      </c>
      <c r="X561" s="10">
        <f t="shared" ca="1" si="140"/>
        <v>-17.924412771255788</v>
      </c>
      <c r="Y561" s="10">
        <f t="shared" ca="1" si="141"/>
        <v>7.8601633059621197</v>
      </c>
      <c r="Z561" s="10">
        <f t="shared" ca="1" si="142"/>
        <v>-1.3080541068998457</v>
      </c>
      <c r="AA561" s="10">
        <f t="shared" ca="1" si="143"/>
        <v>-18.021479297833572</v>
      </c>
    </row>
    <row r="562" spans="1:27">
      <c r="A562" s="6">
        <f ca="1">LN((RAND()^(-Results!$E$4))-1)</f>
        <v>7.9952911533861064</v>
      </c>
      <c r="B562" s="6">
        <f ca="1">LN((RAND()^(-Results!$E$4))-1)</f>
        <v>1.3863767411069039</v>
      </c>
      <c r="C562" s="6">
        <f ca="1">LN((RAND()^(-Results!$E$4))-1)</f>
        <v>1.8088943672219711</v>
      </c>
      <c r="D562" s="6">
        <f ca="1">LN((RAND()^(-Results!$E$4))-1)</f>
        <v>13.35687781639381</v>
      </c>
      <c r="E562" s="6">
        <f ca="1">LN((RAND()^(-Results!$E$4))-1)</f>
        <v>0.32932419085992998</v>
      </c>
      <c r="F562" s="6">
        <f ca="1">LN((RAND()^(-Results!$E$4))-1)</f>
        <v>14.565711601566028</v>
      </c>
      <c r="G562" s="6">
        <f ca="1">LN((RAND()^(-Results!$E$4))-1)</f>
        <v>1.8022351439818609</v>
      </c>
      <c r="H562" s="6">
        <f t="shared" ca="1" si="138"/>
        <v>-0.65330581922473763</v>
      </c>
      <c r="I562" s="10">
        <f ca="1">SUMPRODUCT(J562:O562,Results!B$12:G$12)+Results!$E$5*H562</f>
        <v>-59.769372025245595</v>
      </c>
      <c r="J562" s="10">
        <f ca="1">SUMPRODUCT($A562:$F562,Results!$B$15:$G$15)</f>
        <v>-1.4703647279198493</v>
      </c>
      <c r="K562" s="10">
        <f ca="1">SUMPRODUCT($A562:$F562,Results!$B$16:$G$16)</f>
        <v>83.969133865849784</v>
      </c>
      <c r="L562" s="10">
        <f ca="1">SUMPRODUCT($A562:$F562,Results!$B$17:$G$17)</f>
        <v>2.9503878552841414</v>
      </c>
      <c r="M562" s="10">
        <f ca="1">SUMPRODUCT($A562:$F562,Results!$B$18:$G$18)</f>
        <v>-23.199028121279188</v>
      </c>
      <c r="N562" s="10">
        <f ca="1">SUMPRODUCT($A562:$F562,Results!$B$19:$G$19)</f>
        <v>25.294169722981671</v>
      </c>
      <c r="O562" s="10">
        <f ca="1">SUMPRODUCT($A562:$F562,Results!$B$20:$G$20)</f>
        <v>58.762084500783921</v>
      </c>
      <c r="P562" s="10" cm="1">
        <f t="array" aca="1" ref="P562" ca="1">SUMPRODUCT(J562:O562,TRANSPOSE(BL$20:BL$25))+$AD$20-$BL$27</f>
        <v>-59.725465066603114</v>
      </c>
      <c r="Q562" s="10" cm="1">
        <f t="array" aca="1" ref="Q562" ca="1">SUMPRODUCT(J562:O562,TRANSPOSE(ES$20:ES$25))+$AD$20-$ES$27</f>
        <v>-61.185028979013858</v>
      </c>
      <c r="R562" s="10">
        <f ca="1">I562-Results!$E$5*H562</f>
        <v>-55.84953710989717</v>
      </c>
      <c r="S562" s="10" cm="1">
        <f t="array" aca="1" ref="S562" ca="1">SUMPRODUCT(J562:O562,TRANSPOSE(AR$28:AR$33))+$AD$20-$AC$26</f>
        <v>-62.585137198678552</v>
      </c>
      <c r="T562" s="10">
        <f ca="1">SUMPRODUCT(J562:O562,Results!K$9:P$9)</f>
        <v>-60.430872624625174</v>
      </c>
      <c r="U562" s="10">
        <f ca="1">SUMPRODUCT(J562:O562,Results!K$9:P$9)+$AD$20-$AC$31</f>
        <v>-60.327856219739353</v>
      </c>
      <c r="V562" s="10">
        <f t="shared" ca="1" si="144"/>
        <v>-4.3906958642480731E-2</v>
      </c>
      <c r="W562" s="10">
        <f t="shared" ca="1" si="139"/>
        <v>1.4156569537682628</v>
      </c>
      <c r="X562" s="10">
        <f t="shared" ca="1" si="140"/>
        <v>-3.9198349153484244</v>
      </c>
      <c r="Y562" s="10">
        <f t="shared" ca="1" si="141"/>
        <v>2.8157651734329576</v>
      </c>
      <c r="Z562" s="10">
        <f t="shared" ca="1" si="142"/>
        <v>-70.841843619534671</v>
      </c>
      <c r="AA562" s="10">
        <f t="shared" ca="1" si="143"/>
        <v>0.55848419449375797</v>
      </c>
    </row>
    <row r="563" spans="1:27">
      <c r="A563" s="6">
        <f ca="1">LN((RAND()^(-Results!$E$4))-1)</f>
        <v>2.5779864270159001</v>
      </c>
      <c r="B563" s="6">
        <f ca="1">LN((RAND()^(-Results!$E$4))-1)</f>
        <v>0.4825583465615253</v>
      </c>
      <c r="C563" s="6">
        <f ca="1">LN((RAND()^(-Results!$E$4))-1)</f>
        <v>0.89128024241715853</v>
      </c>
      <c r="D563" s="6">
        <f ca="1">LN((RAND()^(-Results!$E$4))-1)</f>
        <v>3.9093224177266555</v>
      </c>
      <c r="E563" s="6">
        <f ca="1">LN((RAND()^(-Results!$E$4))-1)</f>
        <v>-1.4879137828821138</v>
      </c>
      <c r="F563" s="6">
        <f ca="1">LN((RAND()^(-Results!$E$4))-1)</f>
        <v>2.2775252892355917</v>
      </c>
      <c r="G563" s="6">
        <f ca="1">LN((RAND()^(-Results!$E$4))-1)</f>
        <v>1.0630344117155808</v>
      </c>
      <c r="H563" s="6">
        <f t="shared" ca="1" si="138"/>
        <v>-1.3925065514910178</v>
      </c>
      <c r="I563" s="10">
        <f ca="1">SUMPRODUCT(J563:O563,Results!B$12:G$12)+Results!$E$5*H563</f>
        <v>-14.640779181617475</v>
      </c>
      <c r="J563" s="10">
        <f ca="1">SUMPRODUCT($A563:$F563,Results!$B$15:$G$15)</f>
        <v>2.5578759302272602</v>
      </c>
      <c r="K563" s="10">
        <f ca="1">SUMPRODUCT($A563:$F563,Results!$B$16:$G$16)</f>
        <v>12.584606782824643</v>
      </c>
      <c r="L563" s="10">
        <f ca="1">SUMPRODUCT($A563:$F563,Results!$B$17:$G$17)</f>
        <v>4.6912293381641028</v>
      </c>
      <c r="M563" s="10">
        <f ca="1">SUMPRODUCT($A563:$F563,Results!$B$18:$G$18)</f>
        <v>-7.1268921709685289</v>
      </c>
      <c r="N563" s="10">
        <f ca="1">SUMPRODUCT($A563:$F563,Results!$B$19:$G$19)</f>
        <v>2.0373308422455771</v>
      </c>
      <c r="O563" s="10">
        <f ca="1">SUMPRODUCT($A563:$F563,Results!$B$20:$G$20)</f>
        <v>17.807787655832417</v>
      </c>
      <c r="P563" s="10" cm="1">
        <f t="array" aca="1" ref="P563" ca="1">SUMPRODUCT(J563:O563,TRANSPOSE(BL$20:BL$25))+$AD$20-$BL$27</f>
        <v>-8.7601745663957598</v>
      </c>
      <c r="Q563" s="10" cm="1">
        <f t="array" aca="1" ref="Q563" ca="1">SUMPRODUCT(J563:O563,TRANSPOSE(ES$20:ES$25))+$AD$20-$ES$27</f>
        <v>-7.8910341950214669</v>
      </c>
      <c r="R563" s="10">
        <f ca="1">I563-Results!$E$5*H563</f>
        <v>-6.2857398726713676</v>
      </c>
      <c r="S563" s="10" cm="1">
        <f t="array" aca="1" ref="S563" ca="1">SUMPRODUCT(J563:O563,TRANSPOSE(AR$28:AR$33))+$AD$20-$AC$26</f>
        <v>-10.515601037214891</v>
      </c>
      <c r="T563" s="10">
        <f ca="1">SUMPRODUCT(J563:O563,Results!K$9:P$9)</f>
        <v>-7.326579524444135</v>
      </c>
      <c r="U563" s="10">
        <f ca="1">SUMPRODUCT(J563:O563,Results!K$9:P$9)+$AD$20-$AC$31</f>
        <v>-7.2235631195583156</v>
      </c>
      <c r="V563" s="10">
        <f t="shared" ca="1" si="144"/>
        <v>-5.8806046152217153</v>
      </c>
      <c r="W563" s="10">
        <f t="shared" ca="1" si="139"/>
        <v>-6.7497449865960082</v>
      </c>
      <c r="X563" s="10">
        <f t="shared" ca="1" si="140"/>
        <v>-8.3550393089461075</v>
      </c>
      <c r="Y563" s="10">
        <f t="shared" ca="1" si="141"/>
        <v>-4.1251781444025841</v>
      </c>
      <c r="Z563" s="10">
        <f t="shared" ca="1" si="142"/>
        <v>-25.713250775906545</v>
      </c>
      <c r="AA563" s="10">
        <f t="shared" ca="1" si="143"/>
        <v>-7.4172160620591594</v>
      </c>
    </row>
    <row r="564" spans="1:27">
      <c r="A564" s="6">
        <f ca="1">LN((RAND()^(-Results!$E$4))-1)</f>
        <v>1.6006346817394779</v>
      </c>
      <c r="B564" s="6">
        <f ca="1">LN((RAND()^(-Results!$E$4))-1)</f>
        <v>0.40846948977474995</v>
      </c>
      <c r="C564" s="6">
        <f ca="1">LN((RAND()^(-Results!$E$4))-1)</f>
        <v>4.417954428410102</v>
      </c>
      <c r="D564" s="6">
        <f ca="1">LN((RAND()^(-Results!$E$4))-1)</f>
        <v>3.4608607689779691</v>
      </c>
      <c r="E564" s="6">
        <f ca="1">LN((RAND()^(-Results!$E$4))-1)</f>
        <v>3.6874184308161193</v>
      </c>
      <c r="F564" s="6">
        <f ca="1">LN((RAND()^(-Results!$E$4))-1)</f>
        <v>4.9862686751963565</v>
      </c>
      <c r="G564" s="6">
        <f ca="1">LN((RAND()^(-Results!$E$4))-1)</f>
        <v>-3.5687063836809627</v>
      </c>
      <c r="H564" s="6">
        <f t="shared" ca="1" si="138"/>
        <v>-6.0242473468875612</v>
      </c>
      <c r="I564" s="10">
        <f ca="1">SUMPRODUCT(J564:O564,Results!B$12:G$12)+Results!$E$5*H564</f>
        <v>-54.157816348282878</v>
      </c>
      <c r="J564" s="10">
        <f ca="1">SUMPRODUCT($A564:$F564,Results!$B$15:$G$15)</f>
        <v>5.1630752577386367</v>
      </c>
      <c r="K564" s="10">
        <f ca="1">SUMPRODUCT($A564:$F564,Results!$B$16:$G$16)</f>
        <v>35.612171506867966</v>
      </c>
      <c r="L564" s="10">
        <f ca="1">SUMPRODUCT($A564:$F564,Results!$B$17:$G$17)</f>
        <v>-2.0850378573134005</v>
      </c>
      <c r="M564" s="10">
        <f ca="1">SUMPRODUCT($A564:$F564,Results!$B$18:$G$18)</f>
        <v>-1.866090796360599</v>
      </c>
      <c r="N564" s="10">
        <f ca="1">SUMPRODUCT($A564:$F564,Results!$B$19:$G$19)</f>
        <v>13.84183895281283</v>
      </c>
      <c r="O564" s="10">
        <f ca="1">SUMPRODUCT($A564:$F564,Results!$B$20:$G$20)</f>
        <v>16.542988759674323</v>
      </c>
      <c r="P564" s="10" cm="1">
        <f t="array" aca="1" ref="P564" ca="1">SUMPRODUCT(J564:O564,TRANSPOSE(BL$20:BL$25))+$AD$20-$BL$27</f>
        <v>-17.475113932895411</v>
      </c>
      <c r="Q564" s="10" cm="1">
        <f t="array" aca="1" ref="Q564" ca="1">SUMPRODUCT(J564:O564,TRANSPOSE(ES$20:ES$25))+$AD$20-$ES$27</f>
        <v>-18.58941010708724</v>
      </c>
      <c r="R564" s="10">
        <f ca="1">I564-Results!$E$5*H564</f>
        <v>-18.012332266957515</v>
      </c>
      <c r="S564" s="10" cm="1">
        <f t="array" aca="1" ref="S564" ca="1">SUMPRODUCT(J564:O564,TRANSPOSE(AR$28:AR$33))+$AD$20-$AC$26</f>
        <v>-14.180552595829932</v>
      </c>
      <c r="T564" s="10">
        <f ca="1">SUMPRODUCT(J564:O564,Results!K$9:P$9)</f>
        <v>-18.764009261835561</v>
      </c>
      <c r="U564" s="10">
        <f ca="1">SUMPRODUCT(J564:O564,Results!K$9:P$9)+$AD$20-$AC$31</f>
        <v>-18.66099285694974</v>
      </c>
      <c r="V564" s="10">
        <f t="shared" ca="1" si="144"/>
        <v>-36.682702415387467</v>
      </c>
      <c r="W564" s="10">
        <f t="shared" ca="1" si="139"/>
        <v>-35.568406241195639</v>
      </c>
      <c r="X564" s="10">
        <f t="shared" ca="1" si="140"/>
        <v>-36.145484081325364</v>
      </c>
      <c r="Y564" s="10">
        <f t="shared" ca="1" si="141"/>
        <v>-39.977263752452949</v>
      </c>
      <c r="Z564" s="10">
        <f t="shared" ca="1" si="142"/>
        <v>-65.230287942571948</v>
      </c>
      <c r="AA564" s="10">
        <f t="shared" ca="1" si="143"/>
        <v>-35.496823491333139</v>
      </c>
    </row>
    <row r="565" spans="1:27">
      <c r="A565" s="6">
        <f ca="1">LN((RAND()^(-Results!$E$4))-1)</f>
        <v>3.8038041620588703</v>
      </c>
      <c r="B565" s="6">
        <f ca="1">LN((RAND()^(-Results!$E$4))-1)</f>
        <v>2.9000358781383455</v>
      </c>
      <c r="C565" s="6">
        <f ca="1">LN((RAND()^(-Results!$E$4))-1)</f>
        <v>1.4177729351423174</v>
      </c>
      <c r="D565" s="6">
        <f ca="1">LN((RAND()^(-Results!$E$4))-1)</f>
        <v>-2.2043746432925624</v>
      </c>
      <c r="E565" s="6">
        <f ca="1">LN((RAND()^(-Results!$E$4))-1)</f>
        <v>1.868695677755263</v>
      </c>
      <c r="F565" s="6">
        <f ca="1">LN((RAND()^(-Results!$E$4))-1)</f>
        <v>-0.65744101966279556</v>
      </c>
      <c r="G565" s="6">
        <f ca="1">LN((RAND()^(-Results!$E$4))-1)</f>
        <v>0.23813496284324112</v>
      </c>
      <c r="H565" s="6">
        <f t="shared" ca="1" si="138"/>
        <v>-2.2174060003633573</v>
      </c>
      <c r="I565" s="10">
        <f ca="1">SUMPRODUCT(J565:O565,Results!B$12:G$12)+Results!$E$5*H565</f>
        <v>36.060517665806913</v>
      </c>
      <c r="J565" s="10">
        <f ca="1">SUMPRODUCT($A565:$F565,Results!$B$15:$G$15)</f>
        <v>21.429870685294297</v>
      </c>
      <c r="K565" s="10">
        <f ca="1">SUMPRODUCT($A565:$F565,Results!$B$16:$G$16)</f>
        <v>15.177760523550861</v>
      </c>
      <c r="L565" s="10">
        <f ca="1">SUMPRODUCT($A565:$F565,Results!$B$17:$G$17)</f>
        <v>9.2046769656682184</v>
      </c>
      <c r="M565" s="10">
        <f ca="1">SUMPRODUCT($A565:$F565,Results!$B$18:$G$18)</f>
        <v>7.56381427288464</v>
      </c>
      <c r="N565" s="10">
        <f ca="1">SUMPRODUCT($A565:$F565,Results!$B$19:$G$19)</f>
        <v>-7.0638340199458103</v>
      </c>
      <c r="O565" s="10">
        <f ca="1">SUMPRODUCT($A565:$F565,Results!$B$20:$G$20)</f>
        <v>-16.389854438438409</v>
      </c>
      <c r="P565" s="10" cm="1">
        <f t="array" aca="1" ref="P565" ca="1">SUMPRODUCT(J565:O565,TRANSPOSE(BL$20:BL$25))+$AD$20-$BL$27</f>
        <v>48.660084172094926</v>
      </c>
      <c r="Q565" s="10" cm="1">
        <f t="array" aca="1" ref="Q565" ca="1">SUMPRODUCT(J565:O565,TRANSPOSE(ES$20:ES$25))+$AD$20-$ES$27</f>
        <v>50.540866496725101</v>
      </c>
      <c r="R565" s="10">
        <f ca="1">I565-Results!$E$5*H565</f>
        <v>49.364953667987052</v>
      </c>
      <c r="S565" s="10" cm="1">
        <f t="array" aca="1" ref="S565" ca="1">SUMPRODUCT(J565:O565,TRANSPOSE(AR$28:AR$33))+$AD$20-$AC$26</f>
        <v>43.389316457487361</v>
      </c>
      <c r="T565" s="10">
        <f ca="1">SUMPRODUCT(J565:O565,Results!K$9:P$9)</f>
        <v>50.676287620484985</v>
      </c>
      <c r="U565" s="10">
        <f ca="1">SUMPRODUCT(J565:O565,Results!K$9:P$9)+$AD$20-$AC$31</f>
        <v>50.779304025370806</v>
      </c>
      <c r="V565" s="10">
        <f t="shared" ca="1" si="144"/>
        <v>-12.599566506288014</v>
      </c>
      <c r="W565" s="10">
        <f t="shared" ca="1" si="139"/>
        <v>-14.480348830918189</v>
      </c>
      <c r="X565" s="10">
        <f t="shared" ca="1" si="140"/>
        <v>-13.30443600218014</v>
      </c>
      <c r="Y565" s="10">
        <f t="shared" ca="1" si="141"/>
        <v>-7.3287987916804482</v>
      </c>
      <c r="Z565" s="10">
        <f t="shared" ca="1" si="142"/>
        <v>24.988046071517843</v>
      </c>
      <c r="AA565" s="10">
        <f t="shared" ca="1" si="143"/>
        <v>-14.718786359563893</v>
      </c>
    </row>
    <row r="566" spans="1:27">
      <c r="A566" s="6">
        <f ca="1">LN((RAND()^(-Results!$E$4))-1)</f>
        <v>1.5911998390981001</v>
      </c>
      <c r="B566" s="6">
        <f ca="1">LN((RAND()^(-Results!$E$4))-1)</f>
        <v>0.73242342289213913</v>
      </c>
      <c r="C566" s="6">
        <f ca="1">LN((RAND()^(-Results!$E$4))-1)</f>
        <v>-3.1662558230784663</v>
      </c>
      <c r="D566" s="6">
        <f ca="1">LN((RAND()^(-Results!$E$4))-1)</f>
        <v>-2.9763398952515217</v>
      </c>
      <c r="E566" s="6">
        <f ca="1">LN((RAND()^(-Results!$E$4))-1)</f>
        <v>3.47818771125378</v>
      </c>
      <c r="F566" s="6">
        <f ca="1">LN((RAND()^(-Results!$E$4))-1)</f>
        <v>1.8012109330301949</v>
      </c>
      <c r="G566" s="6">
        <f ca="1">LN((RAND()^(-Results!$E$4))-1)</f>
        <v>-2.4012010116593205</v>
      </c>
      <c r="H566" s="6">
        <f t="shared" ca="1" si="138"/>
        <v>-4.8567419748659191</v>
      </c>
      <c r="I566" s="10">
        <f ca="1">SUMPRODUCT(J566:O566,Results!B$12:G$12)+Results!$E$5*H566</f>
        <v>-17.913555773840649</v>
      </c>
      <c r="J566" s="10">
        <f ca="1">SUMPRODUCT($A566:$F566,Results!$B$15:$G$15)</f>
        <v>-0.16760394135193191</v>
      </c>
      <c r="K566" s="10">
        <f ca="1">SUMPRODUCT($A566:$F566,Results!$B$16:$G$16)</f>
        <v>22.702570306149532</v>
      </c>
      <c r="L566" s="10">
        <f ca="1">SUMPRODUCT($A566:$F566,Results!$B$17:$G$17)</f>
        <v>-3.2053239111911007</v>
      </c>
      <c r="M566" s="10">
        <f ca="1">SUMPRODUCT($A566:$F566,Results!$B$18:$G$18)</f>
        <v>4.8653652986188591</v>
      </c>
      <c r="N566" s="10">
        <f ca="1">SUMPRODUCT($A566:$F566,Results!$B$19:$G$19)</f>
        <v>6.6389870911234183</v>
      </c>
      <c r="O566" s="10">
        <f ca="1">SUMPRODUCT($A566:$F566,Results!$B$20:$G$20)</f>
        <v>-20.406645726925191</v>
      </c>
      <c r="P566" s="10" cm="1">
        <f t="array" aca="1" ref="P566" ca="1">SUMPRODUCT(J566:O566,TRANSPOSE(BL$20:BL$25))+$AD$20-$BL$27</f>
        <v>12.345956245172243</v>
      </c>
      <c r="Q566" s="10" cm="1">
        <f t="array" aca="1" ref="Q566" ca="1">SUMPRODUCT(J566:O566,TRANSPOSE(ES$20:ES$25))+$AD$20-$ES$27</f>
        <v>11.704623979174748</v>
      </c>
      <c r="R566" s="10">
        <f ca="1">I566-Results!$E$5*H566</f>
        <v>11.226896075354865</v>
      </c>
      <c r="S566" s="10" cm="1">
        <f t="array" aca="1" ref="S566" ca="1">SUMPRODUCT(J566:O566,TRANSPOSE(AR$28:AR$33))+$AD$20-$AC$26</f>
        <v>9.3968786800422972</v>
      </c>
      <c r="T566" s="10">
        <f ca="1">SUMPRODUCT(J566:O566,Results!K$9:P$9)</f>
        <v>11.485460106085819</v>
      </c>
      <c r="U566" s="10">
        <f ca="1">SUMPRODUCT(J566:O566,Results!K$9:P$9)+$AD$20-$AC$31</f>
        <v>11.588476510971637</v>
      </c>
      <c r="V566" s="10">
        <f t="shared" ca="1" si="144"/>
        <v>-30.259512019012892</v>
      </c>
      <c r="W566" s="10">
        <f t="shared" ca="1" si="139"/>
        <v>-29.618179753015397</v>
      </c>
      <c r="X566" s="10">
        <f t="shared" ca="1" si="140"/>
        <v>-29.140451849195514</v>
      </c>
      <c r="Y566" s="10">
        <f t="shared" ca="1" si="141"/>
        <v>-27.310434453882948</v>
      </c>
      <c r="Z566" s="10">
        <f t="shared" ca="1" si="142"/>
        <v>-28.986027368129719</v>
      </c>
      <c r="AA566" s="10">
        <f t="shared" ca="1" si="143"/>
        <v>-29.502032284812287</v>
      </c>
    </row>
    <row r="567" spans="1:27">
      <c r="A567" s="6">
        <f ca="1">LN((RAND()^(-Results!$E$4))-1)</f>
        <v>9.7065283977839023</v>
      </c>
      <c r="B567" s="6">
        <f ca="1">LN((RAND()^(-Results!$E$4))-1)</f>
        <v>0.25811006912961088</v>
      </c>
      <c r="C567" s="6">
        <f ca="1">LN((RAND()^(-Results!$E$4))-1)</f>
        <v>-1.1717930010447497</v>
      </c>
      <c r="D567" s="6">
        <f ca="1">LN((RAND()^(-Results!$E$4))-1)</f>
        <v>-0.41750301042211929</v>
      </c>
      <c r="E567" s="6">
        <f ca="1">LN((RAND()^(-Results!$E$4))-1)</f>
        <v>1.6716835111805934</v>
      </c>
      <c r="F567" s="6">
        <f ca="1">LN((RAND()^(-Results!$E$4))-1)</f>
        <v>2.3563089976729521</v>
      </c>
      <c r="G567" s="6">
        <f ca="1">LN((RAND()^(-Results!$E$4))-1)</f>
        <v>2.2574077556976584</v>
      </c>
      <c r="H567" s="6">
        <f t="shared" ca="1" si="138"/>
        <v>-0.19813320750894015</v>
      </c>
      <c r="I567" s="10">
        <f ca="1">SUMPRODUCT(J567:O567,Results!B$12:G$12)+Results!$E$5*H567</f>
        <v>36.864907680345794</v>
      </c>
      <c r="J567" s="10">
        <f ca="1">SUMPRODUCT($A567:$F567,Results!$B$15:$G$15)</f>
        <v>15.979388266676738</v>
      </c>
      <c r="K567" s="10">
        <f ca="1">SUMPRODUCT($A567:$F567,Results!$B$16:$G$16)</f>
        <v>49.903716714877078</v>
      </c>
      <c r="L567" s="10">
        <f ca="1">SUMPRODUCT($A567:$F567,Results!$B$17:$G$17)</f>
        <v>8.7849036666345022</v>
      </c>
      <c r="M567" s="10">
        <f ca="1">SUMPRODUCT($A567:$F567,Results!$B$18:$G$18)</f>
        <v>-2.1165907253880518</v>
      </c>
      <c r="N567" s="10">
        <f ca="1">SUMPRODUCT($A567:$F567,Results!$B$19:$G$19)</f>
        <v>16.33021415956485</v>
      </c>
      <c r="O567" s="10">
        <f ca="1">SUMPRODUCT($A567:$F567,Results!$B$20:$G$20)</f>
        <v>-10.528058213468785</v>
      </c>
      <c r="P567" s="10" cm="1">
        <f t="array" aca="1" ref="P567" ca="1">SUMPRODUCT(J567:O567,TRANSPOSE(BL$20:BL$25))+$AD$20-$BL$27</f>
        <v>33.14586340465393</v>
      </c>
      <c r="Q567" s="10" cm="1">
        <f t="array" aca="1" ref="Q567" ca="1">SUMPRODUCT(J567:O567,TRANSPOSE(ES$20:ES$25))+$AD$20-$ES$27</f>
        <v>37.112146810088873</v>
      </c>
      <c r="R567" s="10">
        <f ca="1">I567-Results!$E$5*H567</f>
        <v>38.053706925399439</v>
      </c>
      <c r="S567" s="10" cm="1">
        <f t="array" aca="1" ref="S567" ca="1">SUMPRODUCT(J567:O567,TRANSPOSE(AR$28:AR$33))+$AD$20-$AC$26</f>
        <v>15.587814382993335</v>
      </c>
      <c r="T567" s="10">
        <f ca="1">SUMPRODUCT(J567:O567,Results!K$9:P$9)</f>
        <v>37.897317007717426</v>
      </c>
      <c r="U567" s="10">
        <f ca="1">SUMPRODUCT(J567:O567,Results!K$9:P$9)+$AD$20-$AC$31</f>
        <v>38.000333412603247</v>
      </c>
      <c r="V567" s="10">
        <f t="shared" ca="1" si="144"/>
        <v>3.7190442756918642</v>
      </c>
      <c r="W567" s="10">
        <f t="shared" ca="1" si="139"/>
        <v>-0.24723912974307893</v>
      </c>
      <c r="X567" s="10">
        <f t="shared" ca="1" si="140"/>
        <v>-1.1887992450536444</v>
      </c>
      <c r="Y567" s="10">
        <f t="shared" ca="1" si="141"/>
        <v>21.277093297352458</v>
      </c>
      <c r="Z567" s="10">
        <f t="shared" ca="1" si="142"/>
        <v>25.792436086056725</v>
      </c>
      <c r="AA567" s="10">
        <f t="shared" ca="1" si="143"/>
        <v>-1.1354257322574526</v>
      </c>
    </row>
    <row r="568" spans="1:27">
      <c r="A568" s="6">
        <f ca="1">LN((RAND()^(-Results!$E$4))-1)</f>
        <v>-1.1385935338273452</v>
      </c>
      <c r="B568" s="6">
        <f ca="1">LN((RAND()^(-Results!$E$4))-1)</f>
        <v>2.4414125778946816</v>
      </c>
      <c r="C568" s="6">
        <f ca="1">LN((RAND()^(-Results!$E$4))-1)</f>
        <v>0.9623632132596307</v>
      </c>
      <c r="D568" s="6">
        <f ca="1">LN((RAND()^(-Results!$E$4))-1)</f>
        <v>0.10468852072664678</v>
      </c>
      <c r="E568" s="6">
        <f ca="1">LN((RAND()^(-Results!$E$4))-1)</f>
        <v>1.5526539519043914</v>
      </c>
      <c r="F568" s="6">
        <f ca="1">LN((RAND()^(-Results!$E$4))-1)</f>
        <v>4.1486136968785496</v>
      </c>
      <c r="G568" s="6">
        <f ca="1">LN((RAND()^(-Results!$E$4))-1)</f>
        <v>2.4736990175395412</v>
      </c>
      <c r="H568" s="6">
        <f t="shared" ca="1" si="138"/>
        <v>1.8158054332942708E-2</v>
      </c>
      <c r="I568" s="10">
        <f ca="1">SUMPRODUCT(J568:O568,Results!B$12:G$12)+Results!$E$5*H568</f>
        <v>-1.6835090376074078</v>
      </c>
      <c r="J568" s="10">
        <f ca="1">SUMPRODUCT($A568:$F568,Results!$B$15:$G$15)</f>
        <v>5.5491007815395985</v>
      </c>
      <c r="K568" s="10">
        <f ca="1">SUMPRODUCT($A568:$F568,Results!$B$16:$G$16)</f>
        <v>17.96651745530756</v>
      </c>
      <c r="L568" s="10">
        <f ca="1">SUMPRODUCT($A568:$F568,Results!$B$17:$G$17)</f>
        <v>-2.6000068704565069</v>
      </c>
      <c r="M568" s="10">
        <f ca="1">SUMPRODUCT($A568:$F568,Results!$B$18:$G$18)</f>
        <v>3.8907961811108231</v>
      </c>
      <c r="N568" s="10">
        <f ca="1">SUMPRODUCT($A568:$F568,Results!$B$19:$G$19)</f>
        <v>-6.1289683867759077</v>
      </c>
      <c r="O568" s="10">
        <f ca="1">SUMPRODUCT($A568:$F568,Results!$B$20:$G$20)</f>
        <v>4.7744082087825213E-2</v>
      </c>
      <c r="P568" s="10" cm="1">
        <f t="array" aca="1" ref="P568" ca="1">SUMPRODUCT(J568:O568,TRANSPOSE(BL$20:BL$25))+$AD$20-$BL$27</f>
        <v>0.80223815164547219</v>
      </c>
      <c r="Q568" s="10" cm="1">
        <f t="array" aca="1" ref="Q568" ca="1">SUMPRODUCT(J568:O568,TRANSPOSE(ES$20:ES$25))+$AD$20-$ES$27</f>
        <v>-1.7573289352054395</v>
      </c>
      <c r="R568" s="10">
        <f ca="1">I568-Results!$E$5*H568</f>
        <v>-1.792457363605064</v>
      </c>
      <c r="S568" s="10" cm="1">
        <f t="array" aca="1" ref="S568" ca="1">SUMPRODUCT(J568:O568,TRANSPOSE(AR$28:AR$33))+$AD$20-$AC$26</f>
        <v>8.5340719763327915</v>
      </c>
      <c r="T568" s="10">
        <f ca="1">SUMPRODUCT(J568:O568,Results!K$9:P$9)</f>
        <v>-1.9304261881884508</v>
      </c>
      <c r="U568" s="10">
        <f ca="1">SUMPRODUCT(J568:O568,Results!K$9:P$9)+$AD$20-$AC$31</f>
        <v>-1.827409783302631</v>
      </c>
      <c r="V568" s="10">
        <f t="shared" ca="1" si="144"/>
        <v>-2.48574718925288</v>
      </c>
      <c r="W568" s="10">
        <f t="shared" ca="1" si="139"/>
        <v>7.3819897598031758E-2</v>
      </c>
      <c r="X568" s="10">
        <f t="shared" ca="1" si="140"/>
        <v>0.10894832599765625</v>
      </c>
      <c r="Y568" s="10">
        <f t="shared" ca="1" si="141"/>
        <v>-10.217581013940199</v>
      </c>
      <c r="Z568" s="10">
        <f t="shared" ca="1" si="142"/>
        <v>-12.755980631896477</v>
      </c>
      <c r="AA568" s="10">
        <f t="shared" ca="1" si="143"/>
        <v>0.14390074569522326</v>
      </c>
    </row>
    <row r="569" spans="1:27">
      <c r="A569" s="6">
        <f ca="1">LN((RAND()^(-Results!$E$4))-1)</f>
        <v>6.0735261998702397</v>
      </c>
      <c r="B569" s="6">
        <f ca="1">LN((RAND()^(-Results!$E$4))-1)</f>
        <v>8.3873398783552027</v>
      </c>
      <c r="C569" s="6">
        <f ca="1">LN((RAND()^(-Results!$E$4))-1)</f>
        <v>0.67897885399684921</v>
      </c>
      <c r="D569" s="6">
        <f ca="1">LN((RAND()^(-Results!$E$4))-1)</f>
        <v>1.4774808285402208</v>
      </c>
      <c r="E569" s="6">
        <f ca="1">LN((RAND()^(-Results!$E$4))-1)</f>
        <v>-0.21755962343824761</v>
      </c>
      <c r="F569" s="6">
        <f ca="1">LN((RAND()^(-Results!$E$4))-1)</f>
        <v>6.3587968939892958</v>
      </c>
      <c r="G569" s="6">
        <f ca="1">LN((RAND()^(-Results!$E$4))-1)</f>
        <v>0.79654047151566232</v>
      </c>
      <c r="H569" s="6">
        <f t="shared" ca="1" si="138"/>
        <v>-1.6590004916909362</v>
      </c>
      <c r="I569" s="10">
        <f ca="1">SUMPRODUCT(J569:O569,Results!B$12:G$12)+Results!$E$5*H569</f>
        <v>50.785174531101021</v>
      </c>
      <c r="J569" s="10">
        <f ca="1">SUMPRODUCT($A569:$F569,Results!$B$15:$G$15)</f>
        <v>34.709675028101721</v>
      </c>
      <c r="K569" s="10">
        <f ca="1">SUMPRODUCT($A569:$F569,Results!$B$16:$G$16)</f>
        <v>43.81661754422791</v>
      </c>
      <c r="L569" s="10">
        <f ca="1">SUMPRODUCT($A569:$F569,Results!$B$17:$G$17)</f>
        <v>16.590207740450808</v>
      </c>
      <c r="M569" s="10">
        <f ca="1">SUMPRODUCT($A569:$F569,Results!$B$18:$G$18)</f>
        <v>4.9169961599574012</v>
      </c>
      <c r="N569" s="10">
        <f ca="1">SUMPRODUCT($A569:$F569,Results!$B$19:$G$19)</f>
        <v>-25.987743109115293</v>
      </c>
      <c r="O569" s="10">
        <f ca="1">SUMPRODUCT($A569:$F569,Results!$B$20:$G$20)</f>
        <v>-3.7728939581862284</v>
      </c>
      <c r="P569" s="10" cm="1">
        <f t="array" aca="1" ref="P569" ca="1">SUMPRODUCT(J569:O569,TRANSPOSE(BL$20:BL$25))+$AD$20-$BL$27</f>
        <v>60.690759156569968</v>
      </c>
      <c r="Q569" s="10" cm="1">
        <f t="array" aca="1" ref="Q569" ca="1">SUMPRODUCT(J569:O569,TRANSPOSE(ES$20:ES$25))+$AD$20-$ES$27</f>
        <v>60.404047669942031</v>
      </c>
      <c r="R569" s="10">
        <f ca="1">I569-Results!$E$5*H569</f>
        <v>60.739177481246642</v>
      </c>
      <c r="S569" s="10" cm="1">
        <f t="array" aca="1" ref="S569" ca="1">SUMPRODUCT(J569:O569,TRANSPOSE(AR$28:AR$33))+$AD$20-$AC$26</f>
        <v>58.914234165329404</v>
      </c>
      <c r="T569" s="10">
        <f ca="1">SUMPRODUCT(J569:O569,Results!K$9:P$9)</f>
        <v>60.843886798235623</v>
      </c>
      <c r="U569" s="10">
        <f ca="1">SUMPRODUCT(J569:O569,Results!K$9:P$9)+$AD$20-$AC$31</f>
        <v>60.946903203121451</v>
      </c>
      <c r="V569" s="10">
        <f t="shared" ca="1" si="144"/>
        <v>-9.905584625468947</v>
      </c>
      <c r="W569" s="10">
        <f t="shared" ca="1" si="139"/>
        <v>-9.6188731388410105</v>
      </c>
      <c r="X569" s="10">
        <f t="shared" ca="1" si="140"/>
        <v>-9.9540029501456218</v>
      </c>
      <c r="Y569" s="10">
        <f t="shared" ca="1" si="141"/>
        <v>-8.1290596342283834</v>
      </c>
      <c r="Z569" s="10">
        <f t="shared" ca="1" si="142"/>
        <v>39.712702936811951</v>
      </c>
      <c r="AA569" s="10">
        <f t="shared" ca="1" si="143"/>
        <v>-10.161728672020431</v>
      </c>
    </row>
    <row r="570" spans="1:27">
      <c r="A570" s="6">
        <f ca="1">LN((RAND()^(-Results!$E$4))-1)</f>
        <v>10.120284180446758</v>
      </c>
      <c r="B570" s="6">
        <f ca="1">LN((RAND()^(-Results!$E$4))-1)</f>
        <v>1.2412149826197874</v>
      </c>
      <c r="C570" s="6">
        <f ca="1">LN((RAND()^(-Results!$E$4))-1)</f>
        <v>-0.10062738514880366</v>
      </c>
      <c r="D570" s="6">
        <f ca="1">LN((RAND()^(-Results!$E$4))-1)</f>
        <v>2.5276688785433481</v>
      </c>
      <c r="E570" s="6">
        <f ca="1">LN((RAND()^(-Results!$E$4))-1)</f>
        <v>9.7079919217550277</v>
      </c>
      <c r="F570" s="6">
        <f ca="1">LN((RAND()^(-Results!$E$4))-1)</f>
        <v>3.4252743345043051</v>
      </c>
      <c r="G570" s="6">
        <f ca="1">LN((RAND()^(-Results!$E$4))-1)</f>
        <v>0.91342901110953534</v>
      </c>
      <c r="H570" s="6">
        <f t="shared" ca="1" si="138"/>
        <v>-1.5421119520970632</v>
      </c>
      <c r="I570" s="10">
        <f ca="1">SUMPRODUCT(J570:O570,Results!B$12:G$12)+Results!$E$5*H570</f>
        <v>11.021295001376753</v>
      </c>
      <c r="J570" s="10">
        <f ca="1">SUMPRODUCT($A570:$F570,Results!$B$15:$G$15)</f>
        <v>8.7821694751576427</v>
      </c>
      <c r="K570" s="10">
        <f ca="1">SUMPRODUCT($A570:$F570,Results!$B$16:$G$16)</f>
        <v>66.479539933145787</v>
      </c>
      <c r="L570" s="10">
        <f ca="1">SUMPRODUCT($A570:$F570,Results!$B$17:$G$17)</f>
        <v>7.3990986562574648</v>
      </c>
      <c r="M570" s="10">
        <f ca="1">SUMPRODUCT($A570:$F570,Results!$B$18:$G$18)</f>
        <v>-1.8271687058429444</v>
      </c>
      <c r="N570" s="10">
        <f ca="1">SUMPRODUCT($A570:$F570,Results!$B$19:$G$19)</f>
        <v>34.083515221202546</v>
      </c>
      <c r="O570" s="10">
        <f ca="1">SUMPRODUCT($A570:$F570,Results!$B$20:$G$20)</f>
        <v>-6.393100126403743</v>
      </c>
      <c r="P570" s="10" cm="1">
        <f t="array" aca="1" ref="P570" ca="1">SUMPRODUCT(J570:O570,TRANSPOSE(BL$20:BL$25))+$AD$20-$BL$27</f>
        <v>17.969835872332698</v>
      </c>
      <c r="Q570" s="10" cm="1">
        <f t="array" aca="1" ref="Q570" ca="1">SUMPRODUCT(J570:O570,TRANSPOSE(ES$20:ES$25))+$AD$20-$ES$27</f>
        <v>20.469241898108812</v>
      </c>
      <c r="R570" s="10">
        <f ca="1">I570-Results!$E$5*H570</f>
        <v>20.273966713959133</v>
      </c>
      <c r="S570" s="10" cm="1">
        <f t="array" aca="1" ref="S570" ca="1">SUMPRODUCT(J570:O570,TRANSPOSE(AR$28:AR$33))+$AD$20-$AC$26</f>
        <v>-0.13327360716376724</v>
      </c>
      <c r="T570" s="10">
        <f ca="1">SUMPRODUCT(J570:O570,Results!K$9:P$9)</f>
        <v>19.902932718273934</v>
      </c>
      <c r="U570" s="10">
        <f ca="1">SUMPRODUCT(J570:O570,Results!K$9:P$9)+$AD$20-$AC$31</f>
        <v>20.005949123159752</v>
      </c>
      <c r="V570" s="10">
        <f t="shared" ca="1" si="144"/>
        <v>-6.9485408709559451</v>
      </c>
      <c r="W570" s="10">
        <f t="shared" ca="1" si="139"/>
        <v>-9.4479468967320592</v>
      </c>
      <c r="X570" s="10">
        <f t="shared" ca="1" si="140"/>
        <v>-9.2526717125823801</v>
      </c>
      <c r="Y570" s="10">
        <f t="shared" ca="1" si="141"/>
        <v>11.15456860854052</v>
      </c>
      <c r="Z570" s="10">
        <f t="shared" ca="1" si="142"/>
        <v>-5.1176592912316465E-2</v>
      </c>
      <c r="AA570" s="10">
        <f t="shared" ca="1" si="143"/>
        <v>-8.9846541217829987</v>
      </c>
    </row>
    <row r="571" spans="1:27">
      <c r="A571" s="6">
        <f ca="1">LN((RAND()^(-Results!$E$4))-1)</f>
        <v>4.0833149589123794</v>
      </c>
      <c r="B571" s="6">
        <f ca="1">LN((RAND()^(-Results!$E$4))-1)</f>
        <v>1.9346266086055783</v>
      </c>
      <c r="C571" s="6">
        <f ca="1">LN((RAND()^(-Results!$E$4))-1)</f>
        <v>0.19458387026880655</v>
      </c>
      <c r="D571" s="6">
        <f ca="1">LN((RAND()^(-Results!$E$4))-1)</f>
        <v>-0.55372346968461994</v>
      </c>
      <c r="E571" s="6">
        <f ca="1">LN((RAND()^(-Results!$E$4))-1)</f>
        <v>3.6016548273933426</v>
      </c>
      <c r="F571" s="6">
        <f ca="1">LN((RAND()^(-Results!$E$4))-1)</f>
        <v>0.65797575050781443</v>
      </c>
      <c r="G571" s="6">
        <f ca="1">LN((RAND()^(-Results!$E$4))-1)</f>
        <v>4.1014176555385911</v>
      </c>
      <c r="H571" s="6">
        <f t="shared" ca="1" si="138"/>
        <v>1.6458766923319925</v>
      </c>
      <c r="I571" s="10">
        <f ca="1">SUMPRODUCT(J571:O571,Results!B$12:G$12)+Results!$E$5*H571</f>
        <v>38.027764092901393</v>
      </c>
      <c r="J571" s="10">
        <f ca="1">SUMPRODUCT($A571:$F571,Results!$B$15:$G$15)</f>
        <v>11.454980661544798</v>
      </c>
      <c r="K571" s="10">
        <f ca="1">SUMPRODUCT($A571:$F571,Results!$B$16:$G$16)</f>
        <v>23.619281518536177</v>
      </c>
      <c r="L571" s="10">
        <f ca="1">SUMPRODUCT($A571:$F571,Results!$B$17:$G$17)</f>
        <v>5.8438908154078257</v>
      </c>
      <c r="M571" s="10">
        <f ca="1">SUMPRODUCT($A571:$F571,Results!$B$18:$G$18)</f>
        <v>3.5724208020141992</v>
      </c>
      <c r="N571" s="10">
        <f ca="1">SUMPRODUCT($A571:$F571,Results!$B$19:$G$19)</f>
        <v>4.5131001268006905</v>
      </c>
      <c r="O571" s="10">
        <f ca="1">SUMPRODUCT($A571:$F571,Results!$B$20:$G$20)</f>
        <v>-10.797594863204395</v>
      </c>
      <c r="P571" s="10" cm="1">
        <f t="array" aca="1" ref="P571" ca="1">SUMPRODUCT(J571:O571,TRANSPOSE(BL$20:BL$25))+$AD$20-$BL$27</f>
        <v>27.53822768706987</v>
      </c>
      <c r="Q571" s="10" cm="1">
        <f t="array" aca="1" ref="Q571" ca="1">SUMPRODUCT(J571:O571,TRANSPOSE(ES$20:ES$25))+$AD$20-$ES$27</f>
        <v>28.799264212746984</v>
      </c>
      <c r="R571" s="10">
        <f ca="1">I571-Results!$E$5*H571</f>
        <v>28.152503938909437</v>
      </c>
      <c r="S571" s="10" cm="1">
        <f t="array" aca="1" ref="S571" ca="1">SUMPRODUCT(J571:O571,TRANSPOSE(AR$28:AR$33))+$AD$20-$AC$26</f>
        <v>21.132988451235896</v>
      </c>
      <c r="T571" s="10">
        <f ca="1">SUMPRODUCT(J571:O571,Results!K$9:P$9)</f>
        <v>28.683720018557807</v>
      </c>
      <c r="U571" s="10">
        <f ca="1">SUMPRODUCT(J571:O571,Results!K$9:P$9)+$AD$20-$AC$31</f>
        <v>28.786736423443628</v>
      </c>
      <c r="V571" s="10">
        <f t="shared" ca="1" si="144"/>
        <v>10.489536405831522</v>
      </c>
      <c r="W571" s="10">
        <f t="shared" ca="1" si="139"/>
        <v>9.2284998801544091</v>
      </c>
      <c r="X571" s="10">
        <f t="shared" ca="1" si="140"/>
        <v>9.875260153991956</v>
      </c>
      <c r="Y571" s="10">
        <f t="shared" ca="1" si="141"/>
        <v>16.894775641665497</v>
      </c>
      <c r="Z571" s="10">
        <f t="shared" ca="1" si="142"/>
        <v>26.955292498612323</v>
      </c>
      <c r="AA571" s="10">
        <f t="shared" ca="1" si="143"/>
        <v>9.2410276694577647</v>
      </c>
    </row>
    <row r="572" spans="1:27">
      <c r="A572" s="6">
        <f ca="1">LN((RAND()^(-Results!$E$4))-1)</f>
        <v>3.5530213435964506</v>
      </c>
      <c r="B572" s="6">
        <f ca="1">LN((RAND()^(-Results!$E$4))-1)</f>
        <v>2.1076304050143002</v>
      </c>
      <c r="C572" s="6">
        <f ca="1">LN((RAND()^(-Results!$E$4))-1)</f>
        <v>4.7095779927200825</v>
      </c>
      <c r="D572" s="6">
        <f ca="1">LN((RAND()^(-Results!$E$4))-1)</f>
        <v>0.85414187137115827</v>
      </c>
      <c r="E572" s="6">
        <f ca="1">LN((RAND()^(-Results!$E$4))-1)</f>
        <v>4.034292125864944</v>
      </c>
      <c r="F572" s="6">
        <f ca="1">LN((RAND()^(-Results!$E$4))-1)</f>
        <v>-1.8831848487801237</v>
      </c>
      <c r="G572" s="6">
        <f ca="1">LN((RAND()^(-Results!$E$4))-1)</f>
        <v>1.1776758531308151</v>
      </c>
      <c r="H572" s="6">
        <f t="shared" ca="1" si="138"/>
        <v>-1.2778651100757834</v>
      </c>
      <c r="I572" s="10">
        <f ca="1">SUMPRODUCT(J572:O572,Results!B$12:G$12)+Results!$E$5*H572</f>
        <v>26.770126585576598</v>
      </c>
      <c r="J572" s="10">
        <f ca="1">SUMPRODUCT($A572:$F572,Results!$B$15:$G$15)</f>
        <v>18.756556709610571</v>
      </c>
      <c r="K572" s="10">
        <f ca="1">SUMPRODUCT($A572:$F572,Results!$B$16:$G$16)</f>
        <v>10.411437785934005</v>
      </c>
      <c r="L572" s="10">
        <f ca="1">SUMPRODUCT($A572:$F572,Results!$B$17:$G$17)</f>
        <v>10.371467088023715</v>
      </c>
      <c r="M572" s="10">
        <f ca="1">SUMPRODUCT($A572:$F572,Results!$B$18:$G$18)</f>
        <v>4.6997441030167826</v>
      </c>
      <c r="N572" s="10">
        <f ca="1">SUMPRODUCT($A572:$F572,Results!$B$19:$G$19)</f>
        <v>1.926183548062762</v>
      </c>
      <c r="O572" s="10">
        <f ca="1">SUMPRODUCT($A572:$F572,Results!$B$20:$G$20)</f>
        <v>-1.9793816856992732</v>
      </c>
      <c r="P572" s="10" cm="1">
        <f t="array" aca="1" ref="P572" ca="1">SUMPRODUCT(J572:O572,TRANSPOSE(BL$20:BL$25))+$AD$20-$BL$27</f>
        <v>33.530657850549524</v>
      </c>
      <c r="Q572" s="10" cm="1">
        <f t="array" aca="1" ref="Q572" ca="1">SUMPRODUCT(J572:O572,TRANSPOSE(ES$20:ES$25))+$AD$20-$ES$27</f>
        <v>35.880573724974326</v>
      </c>
      <c r="R572" s="10">
        <f ca="1">I572-Results!$E$5*H572</f>
        <v>34.437317246031299</v>
      </c>
      <c r="S572" s="10" cm="1">
        <f t="array" aca="1" ref="S572" ca="1">SUMPRODUCT(J572:O572,TRANSPOSE(AR$28:AR$33))+$AD$20-$AC$26</f>
        <v>28.726849059126607</v>
      </c>
      <c r="T572" s="10">
        <f ca="1">SUMPRODUCT(J572:O572,Results!K$9:P$9)</f>
        <v>35.630824394217534</v>
      </c>
      <c r="U572" s="10">
        <f ca="1">SUMPRODUCT(J572:O572,Results!K$9:P$9)+$AD$20-$AC$31</f>
        <v>35.733840799103355</v>
      </c>
      <c r="V572" s="10">
        <f t="shared" ca="1" si="144"/>
        <v>-6.7605312649729257</v>
      </c>
      <c r="W572" s="10">
        <f t="shared" ca="1" si="139"/>
        <v>-9.1104471393977278</v>
      </c>
      <c r="X572" s="10">
        <f t="shared" ca="1" si="140"/>
        <v>-7.6671906604547004</v>
      </c>
      <c r="Y572" s="10">
        <f t="shared" ca="1" si="141"/>
        <v>-1.9567224735500091</v>
      </c>
      <c r="Z572" s="10">
        <f t="shared" ca="1" si="142"/>
        <v>15.697654991287529</v>
      </c>
      <c r="AA572" s="10">
        <f t="shared" ca="1" si="143"/>
        <v>-8.9637142135267567</v>
      </c>
    </row>
    <row r="573" spans="1:27">
      <c r="A573" s="6">
        <f ca="1">LN((RAND()^(-Results!$E$4))-1)</f>
        <v>9.7366642941137354</v>
      </c>
      <c r="B573" s="6">
        <f ca="1">LN((RAND()^(-Results!$E$4))-1)</f>
        <v>10.747888260146956</v>
      </c>
      <c r="C573" s="6">
        <f ca="1">LN((RAND()^(-Results!$E$4))-1)</f>
        <v>7.8945007060804091</v>
      </c>
      <c r="D573" s="6">
        <f ca="1">LN((RAND()^(-Results!$E$4))-1)</f>
        <v>5.3923278247631208</v>
      </c>
      <c r="E573" s="6">
        <f ca="1">LN((RAND()^(-Results!$E$4))-1)</f>
        <v>-1.0201643780314145</v>
      </c>
      <c r="F573" s="6">
        <f ca="1">LN((RAND()^(-Results!$E$4))-1)</f>
        <v>10.996605165198494</v>
      </c>
      <c r="G573" s="6">
        <f ca="1">LN((RAND()^(-Results!$E$4))-1)</f>
        <v>5.6726837606905178</v>
      </c>
      <c r="H573" s="6">
        <f t="shared" ca="1" si="138"/>
        <v>3.2171427974839193</v>
      </c>
      <c r="I573" s="10">
        <f ca="1">SUMPRODUCT(J573:O573,Results!B$12:G$12)+Results!$E$5*H573</f>
        <v>94.454515600072639</v>
      </c>
      <c r="J573" s="10">
        <f ca="1">SUMPRODUCT($A573:$F573,Results!$B$15:$G$15)</f>
        <v>59.688445969823299</v>
      </c>
      <c r="K573" s="10">
        <f ca="1">SUMPRODUCT($A573:$F573,Results!$B$16:$G$16)</f>
        <v>76.460661818244574</v>
      </c>
      <c r="L573" s="10">
        <f ca="1">SUMPRODUCT($A573:$F573,Results!$B$17:$G$17)</f>
        <v>24.640304183388572</v>
      </c>
      <c r="M573" s="10">
        <f ca="1">SUMPRODUCT($A573:$F573,Results!$B$18:$G$18)</f>
        <v>3.517515840335256</v>
      </c>
      <c r="N573" s="10">
        <f ca="1">SUMPRODUCT($A573:$F573,Results!$B$19:$G$19)</f>
        <v>-29.948033479416893</v>
      </c>
      <c r="O573" s="10">
        <f ca="1">SUMPRODUCT($A573:$F573,Results!$B$20:$G$20)</f>
        <v>18.238183712681529</v>
      </c>
      <c r="P573" s="10" cm="1">
        <f t="array" aca="1" ref="P573" ca="1">SUMPRODUCT(J573:O573,TRANSPOSE(BL$20:BL$25))+$AD$20-$BL$27</f>
        <v>73.682118620665278</v>
      </c>
      <c r="Q573" s="10" cm="1">
        <f t="array" aca="1" ref="Q573" ca="1">SUMPRODUCT(J573:O573,TRANSPOSE(ES$20:ES$25))+$AD$20-$ES$27</f>
        <v>74.001675930939371</v>
      </c>
      <c r="R573" s="10">
        <f ca="1">I573-Results!$E$5*H573</f>
        <v>75.151658815169128</v>
      </c>
      <c r="S573" s="10" cm="1">
        <f t="array" aca="1" ref="S573" ca="1">SUMPRODUCT(J573:O573,TRANSPOSE(AR$28:AR$33))+$AD$20-$AC$26</f>
        <v>73.469822729397805</v>
      </c>
      <c r="T573" s="10">
        <f ca="1">SUMPRODUCT(J573:O573,Results!K$9:P$9)</f>
        <v>74.942480513397086</v>
      </c>
      <c r="U573" s="10">
        <f ca="1">SUMPRODUCT(J573:O573,Results!K$9:P$9)+$AD$20-$AC$31</f>
        <v>75.045496918282907</v>
      </c>
      <c r="V573" s="10">
        <f t="shared" ca="1" si="144"/>
        <v>20.772396979407361</v>
      </c>
      <c r="W573" s="10">
        <f t="shared" ca="1" si="139"/>
        <v>20.452839669133269</v>
      </c>
      <c r="X573" s="10">
        <f t="shared" ca="1" si="140"/>
        <v>19.302856784903511</v>
      </c>
      <c r="Y573" s="10">
        <f t="shared" ca="1" si="141"/>
        <v>20.984692870674834</v>
      </c>
      <c r="Z573" s="10">
        <f t="shared" ca="1" si="142"/>
        <v>83.38204400578357</v>
      </c>
      <c r="AA573" s="10">
        <f t="shared" ca="1" si="143"/>
        <v>19.409018681789732</v>
      </c>
    </row>
    <row r="574" spans="1:27">
      <c r="A574" s="6">
        <f ca="1">LN((RAND()^(-Results!$E$4))-1)</f>
        <v>-1.1883754465768683</v>
      </c>
      <c r="B574" s="6">
        <f ca="1">LN((RAND()^(-Results!$E$4))-1)</f>
        <v>1.8532898620425398</v>
      </c>
      <c r="C574" s="6">
        <f ca="1">LN((RAND()^(-Results!$E$4))-1)</f>
        <v>4.3356974207850447</v>
      </c>
      <c r="D574" s="6">
        <f ca="1">LN((RAND()^(-Results!$E$4))-1)</f>
        <v>5.2474136670163807</v>
      </c>
      <c r="E574" s="6">
        <f ca="1">LN((RAND()^(-Results!$E$4))-1)</f>
        <v>1.4103618365362462</v>
      </c>
      <c r="F574" s="6">
        <f ca="1">LN((RAND()^(-Results!$E$4))-1)</f>
        <v>2.0471805478899898</v>
      </c>
      <c r="G574" s="6">
        <f ca="1">LN((RAND()^(-Results!$E$4))-1)</f>
        <v>1.1660828883743801</v>
      </c>
      <c r="H574" s="6">
        <f t="shared" ca="1" si="138"/>
        <v>-1.2894580748322184</v>
      </c>
      <c r="I574" s="10">
        <f ca="1">SUMPRODUCT(J574:O574,Results!B$12:G$12)+Results!$E$5*H574</f>
        <v>-26.289798194769538</v>
      </c>
      <c r="J574" s="10">
        <f ca="1">SUMPRODUCT($A574:$F574,Results!$B$15:$G$15)</f>
        <v>2.1922006898392872</v>
      </c>
      <c r="K574" s="10">
        <f ca="1">SUMPRODUCT($A574:$F574,Results!$B$16:$G$16)</f>
        <v>1.9443611944256958</v>
      </c>
      <c r="L574" s="10">
        <f ca="1">SUMPRODUCT($A574:$F574,Results!$B$17:$G$17)</f>
        <v>2.6984677793901</v>
      </c>
      <c r="M574" s="10">
        <f ca="1">SUMPRODUCT($A574:$F574,Results!$B$18:$G$18)</f>
        <v>-3.2398137850826743</v>
      </c>
      <c r="N574" s="10">
        <f ca="1">SUMPRODUCT($A574:$F574,Results!$B$19:$G$19)</f>
        <v>-2.2098872827224048</v>
      </c>
      <c r="O574" s="10">
        <f ca="1">SUMPRODUCT($A574:$F574,Results!$B$20:$G$20)</f>
        <v>24.797622207097444</v>
      </c>
      <c r="P574" s="10" cm="1">
        <f t="array" aca="1" ref="P574" ca="1">SUMPRODUCT(J574:O574,TRANSPOSE(BL$20:BL$25))+$AD$20-$BL$27</f>
        <v>-17.583206588815258</v>
      </c>
      <c r="Q574" s="10" cm="1">
        <f t="array" aca="1" ref="Q574" ca="1">SUMPRODUCT(J574:O574,TRANSPOSE(ES$20:ES$25))+$AD$20-$ES$27</f>
        <v>-18.90691880495114</v>
      </c>
      <c r="R574" s="10">
        <f ca="1">I574-Results!$E$5*H574</f>
        <v>-18.553049745776228</v>
      </c>
      <c r="S574" s="10" cm="1">
        <f t="array" aca="1" ref="S574" ca="1">SUMPRODUCT(J574:O574,TRANSPOSE(AR$28:AR$33))+$AD$20-$AC$26</f>
        <v>-9.9740982691398248</v>
      </c>
      <c r="T574" s="10">
        <f ca="1">SUMPRODUCT(J574:O574,Results!K$9:P$9)</f>
        <v>-19.178008145419113</v>
      </c>
      <c r="U574" s="10">
        <f ca="1">SUMPRODUCT(J574:O574,Results!K$9:P$9)+$AD$20-$AC$31</f>
        <v>-19.074991740533292</v>
      </c>
      <c r="V574" s="10">
        <f t="shared" ca="1" si="144"/>
        <v>-8.7065916059542801</v>
      </c>
      <c r="W574" s="10">
        <f t="shared" ca="1" si="139"/>
        <v>-7.3828793898183989</v>
      </c>
      <c r="X574" s="10">
        <f t="shared" ca="1" si="140"/>
        <v>-7.7367484489933105</v>
      </c>
      <c r="Y574" s="10">
        <f t="shared" ca="1" si="141"/>
        <v>-16.315699925629715</v>
      </c>
      <c r="Z574" s="10">
        <f t="shared" ca="1" si="142"/>
        <v>-37.362269789058608</v>
      </c>
      <c r="AA574" s="10">
        <f t="shared" ca="1" si="143"/>
        <v>-7.2148064542362462</v>
      </c>
    </row>
    <row r="575" spans="1:27">
      <c r="A575" s="6">
        <f ca="1">LN((RAND()^(-Results!$E$4))-1)</f>
        <v>4.9650135085521621</v>
      </c>
      <c r="B575" s="6">
        <f ca="1">LN((RAND()^(-Results!$E$4))-1)</f>
        <v>-1.0918220018779692</v>
      </c>
      <c r="C575" s="6">
        <f ca="1">LN((RAND()^(-Results!$E$4))-1)</f>
        <v>3.0113960261274526</v>
      </c>
      <c r="D575" s="6">
        <f ca="1">LN((RAND()^(-Results!$E$4))-1)</f>
        <v>1.2218018341453287</v>
      </c>
      <c r="E575" s="6">
        <f ca="1">LN((RAND()^(-Results!$E$4))-1)</f>
        <v>1.8568237982560045</v>
      </c>
      <c r="F575" s="6">
        <f ca="1">LN((RAND()^(-Results!$E$4))-1)</f>
        <v>0.53517847863209944</v>
      </c>
      <c r="G575" s="6">
        <f ca="1">LN((RAND()^(-Results!$E$4))-1)</f>
        <v>-4.2940682258116494E-2</v>
      </c>
      <c r="H575" s="6">
        <f t="shared" ca="1" si="138"/>
        <v>-2.498481645464715</v>
      </c>
      <c r="I575" s="10">
        <f ca="1">SUMPRODUCT(J575:O575,Results!B$12:G$12)+Results!$E$5*H575</f>
        <v>-3.8702476063175606</v>
      </c>
      <c r="J575" s="10">
        <f ca="1">SUMPRODUCT($A575:$F575,Results!$B$15:$G$15)</f>
        <v>9.8547437463125753</v>
      </c>
      <c r="K575" s="10">
        <f ca="1">SUMPRODUCT($A575:$F575,Results!$B$16:$G$16)</f>
        <v>25.647351495812863</v>
      </c>
      <c r="L575" s="10">
        <f ca="1">SUMPRODUCT($A575:$F575,Results!$B$17:$G$17)</f>
        <v>4.3405690615919212</v>
      </c>
      <c r="M575" s="10">
        <f ca="1">SUMPRODUCT($A575:$F575,Results!$B$18:$G$18)</f>
        <v>-2.1721855698586094</v>
      </c>
      <c r="N575" s="10">
        <f ca="1">SUMPRODUCT($A575:$F575,Results!$B$19:$G$19)</f>
        <v>15.860940304242089</v>
      </c>
      <c r="O575" s="10">
        <f ca="1">SUMPRODUCT($A575:$F575,Results!$B$20:$G$20)</f>
        <v>4.4603871682702128</v>
      </c>
      <c r="P575" s="10" cm="1">
        <f t="array" aca="1" ref="P575" ca="1">SUMPRODUCT(J575:O575,TRANSPOSE(BL$20:BL$25))+$AD$20-$BL$27</f>
        <v>7.9398991271377426</v>
      </c>
      <c r="Q575" s="10" cm="1">
        <f t="array" aca="1" ref="Q575" ca="1">SUMPRODUCT(J575:O575,TRANSPOSE(ES$20:ES$25))+$AD$20-$ES$27</f>
        <v>10.720023785927715</v>
      </c>
      <c r="R575" s="10">
        <f ca="1">I575-Results!$E$5*H575</f>
        <v>11.12064226647073</v>
      </c>
      <c r="S575" s="10" cm="1">
        <f t="array" aca="1" ref="S575" ca="1">SUMPRODUCT(J575:O575,TRANSPOSE(AR$28:AR$33))+$AD$20-$AC$26</f>
        <v>-9.6982927780064898E-3</v>
      </c>
      <c r="T575" s="10">
        <f ca="1">SUMPRODUCT(J575:O575,Results!K$9:P$9)</f>
        <v>11.127636426277739</v>
      </c>
      <c r="U575" s="10">
        <f ca="1">SUMPRODUCT(J575:O575,Results!K$9:P$9)+$AD$20-$AC$31</f>
        <v>11.230652831163559</v>
      </c>
      <c r="V575" s="10">
        <f t="shared" ca="1" si="144"/>
        <v>-11.810146733455303</v>
      </c>
      <c r="W575" s="10">
        <f t="shared" ca="1" si="139"/>
        <v>-14.590271392245276</v>
      </c>
      <c r="X575" s="10">
        <f t="shared" ca="1" si="140"/>
        <v>-14.990889872788291</v>
      </c>
      <c r="Y575" s="10">
        <f t="shared" ca="1" si="141"/>
        <v>-3.8605493135395541</v>
      </c>
      <c r="Z575" s="10">
        <f t="shared" ca="1" si="142"/>
        <v>-14.94271920060663</v>
      </c>
      <c r="AA575" s="10">
        <f t="shared" ca="1" si="143"/>
        <v>-15.100900437481119</v>
      </c>
    </row>
    <row r="576" spans="1:27">
      <c r="A576" s="6">
        <f ca="1">LN((RAND()^(-Results!$E$4))-1)</f>
        <v>-6.0181692517734281E-2</v>
      </c>
      <c r="B576" s="6">
        <f ca="1">LN((RAND()^(-Results!$E$4))-1)</f>
        <v>-0.67807131844726909</v>
      </c>
      <c r="C576" s="6">
        <f ca="1">LN((RAND()^(-Results!$E$4))-1)</f>
        <v>1.2101852697405049</v>
      </c>
      <c r="D576" s="6">
        <f ca="1">LN((RAND()^(-Results!$E$4))-1)</f>
        <v>13.176495097222011</v>
      </c>
      <c r="E576" s="6">
        <f ca="1">LN((RAND()^(-Results!$E$4))-1)</f>
        <v>1.8493426085533429</v>
      </c>
      <c r="F576" s="6">
        <f ca="1">LN((RAND()^(-Results!$E$4))-1)</f>
        <v>0.1935321989702094</v>
      </c>
      <c r="G576" s="6">
        <f ca="1">LN((RAND()^(-Results!$E$4))-1)</f>
        <v>0.3474417670501207</v>
      </c>
      <c r="H576" s="6">
        <f t="shared" ca="1" si="138"/>
        <v>-2.1080991961564779</v>
      </c>
      <c r="I576" s="10">
        <f ca="1">SUMPRODUCT(J576:O576,Results!B$12:G$12)+Results!$E$5*H576</f>
        <v>-81.285237336524062</v>
      </c>
      <c r="J576" s="10">
        <f ca="1">SUMPRODUCT($A576:$F576,Results!$B$15:$G$15)</f>
        <v>-26.286155824982483</v>
      </c>
      <c r="K576" s="10">
        <f ca="1">SUMPRODUCT($A576:$F576,Results!$B$16:$G$16)</f>
        <v>-14.581954496204087</v>
      </c>
      <c r="L576" s="10">
        <f ca="1">SUMPRODUCT($A576:$F576,Results!$B$17:$G$17)</f>
        <v>5.1079112573294161</v>
      </c>
      <c r="M576" s="10">
        <f ca="1">SUMPRODUCT($A576:$F576,Results!$B$18:$G$18)</f>
        <v>-21.279349123420584</v>
      </c>
      <c r="N576" s="10">
        <f ca="1">SUMPRODUCT($A576:$F576,Results!$B$19:$G$19)</f>
        <v>18.019897227536845</v>
      </c>
      <c r="O576" s="10">
        <f ca="1">SUMPRODUCT($A576:$F576,Results!$B$20:$G$20)</f>
        <v>55.552489152993047</v>
      </c>
      <c r="P576" s="10" cm="1">
        <f t="array" aca="1" ref="P576" ca="1">SUMPRODUCT(J576:O576,TRANSPOSE(BL$20:BL$25))+$AD$20-$BL$27</f>
        <v>-70.886480995960611</v>
      </c>
      <c r="Q576" s="10" cm="1">
        <f t="array" aca="1" ref="Q576" ca="1">SUMPRODUCT(J576:O576,TRANSPOSE(ES$20:ES$25))+$AD$20-$ES$27</f>
        <v>-70.930638988135556</v>
      </c>
      <c r="R576" s="10">
        <f ca="1">I576-Results!$E$5*H576</f>
        <v>-68.636642159585193</v>
      </c>
      <c r="S576" s="10" cm="1">
        <f t="array" aca="1" ref="S576" ca="1">SUMPRODUCT(J576:O576,TRANSPOSE(AR$28:AR$33))+$AD$20-$AC$26</f>
        <v>-70.48389164380059</v>
      </c>
      <c r="T576" s="10">
        <f ca="1">SUMPRODUCT(J576:O576,Results!K$9:P$9)</f>
        <v>-71.430148711683799</v>
      </c>
      <c r="U576" s="10">
        <f ca="1">SUMPRODUCT(J576:O576,Results!K$9:P$9)+$AD$20-$AC$31</f>
        <v>-71.327132306797978</v>
      </c>
      <c r="V576" s="10">
        <f t="shared" ca="1" si="144"/>
        <v>-10.398756340563452</v>
      </c>
      <c r="W576" s="10">
        <f t="shared" ca="1" si="139"/>
        <v>-10.354598348388507</v>
      </c>
      <c r="X576" s="10">
        <f t="shared" ca="1" si="140"/>
        <v>-12.648595176938869</v>
      </c>
      <c r="Y576" s="10">
        <f t="shared" ca="1" si="141"/>
        <v>-10.801345692723473</v>
      </c>
      <c r="Z576" s="10">
        <f t="shared" ca="1" si="142"/>
        <v>-92.357708930813132</v>
      </c>
      <c r="AA576" s="10">
        <f t="shared" ca="1" si="143"/>
        <v>-9.9581050297260845</v>
      </c>
    </row>
    <row r="577" spans="1:27">
      <c r="A577" s="6">
        <f ca="1">LN((RAND()^(-Results!$E$4))-1)</f>
        <v>-0.15684230387586839</v>
      </c>
      <c r="B577" s="6">
        <f ca="1">LN((RAND()^(-Results!$E$4))-1)</f>
        <v>2.7021945098812377E-2</v>
      </c>
      <c r="C577" s="6">
        <f ca="1">LN((RAND()^(-Results!$E$4))-1)</f>
        <v>1.0041997235232003</v>
      </c>
      <c r="D577" s="6">
        <f ca="1">LN((RAND()^(-Results!$E$4))-1)</f>
        <v>2.821977751884778</v>
      </c>
      <c r="E577" s="6">
        <f ca="1">LN((RAND()^(-Results!$E$4))-1)</f>
        <v>-5.2111893110115846E-2</v>
      </c>
      <c r="F577" s="6">
        <f ca="1">LN((RAND()^(-Results!$E$4))-1)</f>
        <v>1.0072400474136614</v>
      </c>
      <c r="G577" s="6">
        <f ca="1">LN((RAND()^(-Results!$E$4))-1)</f>
        <v>3.5900071337728123</v>
      </c>
      <c r="H577" s="6">
        <f t="shared" ca="1" si="138"/>
        <v>1.1344661705662138</v>
      </c>
      <c r="I577" s="10">
        <f ca="1">SUMPRODUCT(J577:O577,Results!B$12:G$12)+Results!$E$5*H577</f>
        <v>-8.2780336921743434</v>
      </c>
      <c r="J577" s="10">
        <f ca="1">SUMPRODUCT($A577:$F577,Results!$B$15:$G$15)</f>
        <v>-3.1019188040450523</v>
      </c>
      <c r="K577" s="10">
        <f ca="1">SUMPRODUCT($A577:$F577,Results!$B$16:$G$16)</f>
        <v>0.9006093919844691</v>
      </c>
      <c r="L577" s="10">
        <f ca="1">SUMPRODUCT($A577:$F577,Results!$B$17:$G$17)</f>
        <v>0.49424936376563755</v>
      </c>
      <c r="M577" s="10">
        <f ca="1">SUMPRODUCT($A577:$F577,Results!$B$18:$G$18)</f>
        <v>-4.1502219465223158</v>
      </c>
      <c r="N577" s="10">
        <f ca="1">SUMPRODUCT($A577:$F577,Results!$B$19:$G$19)</f>
        <v>2.3086823057983779</v>
      </c>
      <c r="O577" s="10">
        <f ca="1">SUMPRODUCT($A577:$F577,Results!$B$20:$G$20)</f>
        <v>13.604953800973894</v>
      </c>
      <c r="P577" s="10" cm="1">
        <f t="array" aca="1" ref="P577" ca="1">SUMPRODUCT(J577:O577,TRANSPOSE(BL$20:BL$25))+$AD$20-$BL$27</f>
        <v>-15.647777519946452</v>
      </c>
      <c r="Q577" s="10" cm="1">
        <f t="array" aca="1" ref="Q577" ca="1">SUMPRODUCT(J577:O577,TRANSPOSE(ES$20:ES$25))+$AD$20-$ES$27</f>
        <v>-15.855004866979684</v>
      </c>
      <c r="R577" s="10">
        <f ca="1">I577-Results!$E$5*H577</f>
        <v>-15.084830715571627</v>
      </c>
      <c r="S577" s="10" cm="1">
        <f t="array" aca="1" ref="S577" ca="1">SUMPRODUCT(J577:O577,TRANSPOSE(AR$28:AR$33))+$AD$20-$AC$26</f>
        <v>-13.328645508193363</v>
      </c>
      <c r="T577" s="10">
        <f ca="1">SUMPRODUCT(J577:O577,Results!K$9:P$9)</f>
        <v>-15.734057943549852</v>
      </c>
      <c r="U577" s="10">
        <f ca="1">SUMPRODUCT(J577:O577,Results!K$9:P$9)+$AD$20-$AC$31</f>
        <v>-15.631041538664032</v>
      </c>
      <c r="V577" s="10">
        <f t="shared" ca="1" si="144"/>
        <v>7.3697438277721083</v>
      </c>
      <c r="W577" s="10">
        <f t="shared" ca="1" si="139"/>
        <v>7.5769711748053403</v>
      </c>
      <c r="X577" s="10">
        <f t="shared" ca="1" si="140"/>
        <v>6.8067970233972837</v>
      </c>
      <c r="Y577" s="10">
        <f t="shared" ca="1" si="141"/>
        <v>5.0506118160190194</v>
      </c>
      <c r="Z577" s="10">
        <f t="shared" ca="1" si="142"/>
        <v>-19.350505286463413</v>
      </c>
      <c r="AA577" s="10">
        <f t="shared" ca="1" si="143"/>
        <v>7.3530078464896889</v>
      </c>
    </row>
    <row r="578" spans="1:27">
      <c r="A578" s="6">
        <f ca="1">LN((RAND()^(-Results!$E$4))-1)</f>
        <v>-0.59757189045631232</v>
      </c>
      <c r="B578" s="6">
        <f ca="1">LN((RAND()^(-Results!$E$4))-1)</f>
        <v>1.0062864618828431</v>
      </c>
      <c r="C578" s="6">
        <f ca="1">LN((RAND()^(-Results!$E$4))-1)</f>
        <v>3.020568428037036</v>
      </c>
      <c r="D578" s="6">
        <f ca="1">LN((RAND()^(-Results!$E$4))-1)</f>
        <v>-0.30429986883475885</v>
      </c>
      <c r="E578" s="6">
        <f ca="1">LN((RAND()^(-Results!$E$4))-1)</f>
        <v>2.8396814633127034</v>
      </c>
      <c r="F578" s="6">
        <f ca="1">LN((RAND()^(-Results!$E$4))-1)</f>
        <v>4.0896819545536545</v>
      </c>
      <c r="G578" s="6">
        <f ca="1">LN((RAND()^(-Results!$E$4))-1)</f>
        <v>4.6031322535768613</v>
      </c>
      <c r="H578" s="6">
        <f t="shared" ref="H578:H641" ca="1" si="145">G578-$AL$10</f>
        <v>2.1475912903702628</v>
      </c>
      <c r="I578" s="10">
        <f ca="1">SUMPRODUCT(J578:O578,Results!B$12:G$12)+Results!$E$5*H578</f>
        <v>7.8819396878376953</v>
      </c>
      <c r="J578" s="10">
        <f ca="1">SUMPRODUCT($A578:$F578,Results!$B$15:$G$15)</f>
        <v>7.1837886799365656</v>
      </c>
      <c r="K578" s="10">
        <f ca="1">SUMPRODUCT($A578:$F578,Results!$B$16:$G$16)</f>
        <v>25.609615540687912</v>
      </c>
      <c r="L578" s="10">
        <f ca="1">SUMPRODUCT($A578:$F578,Results!$B$17:$G$17)</f>
        <v>-4.7902179271014251</v>
      </c>
      <c r="M578" s="10">
        <f ca="1">SUMPRODUCT($A578:$F578,Results!$B$18:$G$18)</f>
        <v>4.6335567922992507</v>
      </c>
      <c r="N578" s="10">
        <f ca="1">SUMPRODUCT($A578:$F578,Results!$B$19:$G$19)</f>
        <v>3.1074631263579131</v>
      </c>
      <c r="O578" s="10">
        <f ca="1">SUMPRODUCT($A578:$F578,Results!$B$20:$G$20)</f>
        <v>0.48046609234943616</v>
      </c>
      <c r="P578" s="10" cm="1">
        <f t="array" aca="1" ref="P578" ca="1">SUMPRODUCT(J578:O578,TRANSPOSE(BL$20:BL$25))+$AD$20-$BL$27</f>
        <v>-2.7356713204623642</v>
      </c>
      <c r="Q578" s="10" cm="1">
        <f t="array" aca="1" ref="Q578" ca="1">SUMPRODUCT(J578:O578,TRANSPOSE(ES$20:ES$25))+$AD$20-$ES$27</f>
        <v>-4.7482613825120854</v>
      </c>
      <c r="R578" s="10">
        <f ca="1">I578-Results!$E$5*H578</f>
        <v>-5.0036080543838803</v>
      </c>
      <c r="S578" s="10" cm="1">
        <f t="array" aca="1" ref="S578" ca="1">SUMPRODUCT(J578:O578,TRANSPOSE(AR$28:AR$33))+$AD$20-$AC$26</f>
        <v>4.0904990527355984</v>
      </c>
      <c r="T578" s="10">
        <f ca="1">SUMPRODUCT(J578:O578,Results!K$9:P$9)</f>
        <v>-4.9445080476308112</v>
      </c>
      <c r="U578" s="10">
        <f ca="1">SUMPRODUCT(J578:O578,Results!K$9:P$9)+$AD$20-$AC$31</f>
        <v>-4.8414916427449919</v>
      </c>
      <c r="V578" s="10">
        <f t="shared" ca="1" si="144"/>
        <v>10.617611008300059</v>
      </c>
      <c r="W578" s="10">
        <f t="shared" ca="1" si="139"/>
        <v>12.630201070349781</v>
      </c>
      <c r="X578" s="10">
        <f t="shared" ca="1" si="140"/>
        <v>12.885547742221576</v>
      </c>
      <c r="Y578" s="10">
        <f t="shared" ca="1" si="141"/>
        <v>3.7914406351020968</v>
      </c>
      <c r="Z578" s="10">
        <f t="shared" ca="1" si="142"/>
        <v>-3.1905319064513744</v>
      </c>
      <c r="AA578" s="10">
        <f t="shared" ca="1" si="143"/>
        <v>12.723431330582688</v>
      </c>
    </row>
    <row r="579" spans="1:27">
      <c r="A579" s="6">
        <f ca="1">LN((RAND()^(-Results!$E$4))-1)</f>
        <v>1.080922674949127</v>
      </c>
      <c r="B579" s="6">
        <f ca="1">LN((RAND()^(-Results!$E$4))-1)</f>
        <v>0.95107071727393355</v>
      </c>
      <c r="C579" s="6">
        <f ca="1">LN((RAND()^(-Results!$E$4))-1)</f>
        <v>0.56135593541933082</v>
      </c>
      <c r="D579" s="6">
        <f ca="1">LN((RAND()^(-Results!$E$4))-1)</f>
        <v>0.67016814829293903</v>
      </c>
      <c r="E579" s="6">
        <f ca="1">LN((RAND()^(-Results!$E$4))-1)</f>
        <v>4.3444936777573089</v>
      </c>
      <c r="F579" s="6">
        <f ca="1">LN((RAND()^(-Results!$E$4))-1)</f>
        <v>-8.239016845571967E-2</v>
      </c>
      <c r="G579" s="6">
        <f ca="1">LN((RAND()^(-Results!$E$4))-1)</f>
        <v>-2.6489062133771384</v>
      </c>
      <c r="H579" s="6">
        <f t="shared" ca="1" si="145"/>
        <v>-5.1044471765837365</v>
      </c>
      <c r="I579" s="10">
        <f ca="1">SUMPRODUCT(J579:O579,Results!B$12:G$12)+Results!$E$5*H579</f>
        <v>-27.189928224090913</v>
      </c>
      <c r="J579" s="10">
        <f ca="1">SUMPRODUCT($A579:$F579,Results!$B$15:$G$15)</f>
        <v>0.65092124861275813</v>
      </c>
      <c r="K579" s="10">
        <f ca="1">SUMPRODUCT($A579:$F579,Results!$B$16:$G$16)</f>
        <v>9.6432205888670026</v>
      </c>
      <c r="L579" s="10">
        <f ca="1">SUMPRODUCT($A579:$F579,Results!$B$17:$G$17)</f>
        <v>1.4201376431719008</v>
      </c>
      <c r="M579" s="10">
        <f ca="1">SUMPRODUCT($A579:$F579,Results!$B$18:$G$18)</f>
        <v>1.9539904093110942</v>
      </c>
      <c r="N579" s="10">
        <f ca="1">SUMPRODUCT($A579:$F579,Results!$B$19:$G$19)</f>
        <v>7.4718175235079149</v>
      </c>
      <c r="O579" s="10">
        <f ca="1">SUMPRODUCT($A579:$F579,Results!$B$20:$G$20)</f>
        <v>-3.1629685650405595</v>
      </c>
      <c r="P579" s="10" cm="1">
        <f t="array" aca="1" ref="P579" ca="1">SUMPRODUCT(J579:O579,TRANSPOSE(BL$20:BL$25))+$AD$20-$BL$27</f>
        <v>4.1588228268885246</v>
      </c>
      <c r="Q579" s="10" cm="1">
        <f t="array" aca="1" ref="Q579" ca="1">SUMPRODUCT(J579:O579,TRANSPOSE(ES$20:ES$25))+$AD$20-$ES$27</f>
        <v>4.1939129167120672</v>
      </c>
      <c r="R579" s="10">
        <f ca="1">I579-Results!$E$5*H579</f>
        <v>3.4367548354115058</v>
      </c>
      <c r="S579" s="10" cm="1">
        <f t="array" aca="1" ref="S579" ca="1">SUMPRODUCT(J579:O579,TRANSPOSE(AR$28:AR$33))+$AD$20-$AC$26</f>
        <v>2.6654414896961853</v>
      </c>
      <c r="T579" s="10">
        <f ca="1">SUMPRODUCT(J579:O579,Results!K$9:P$9)</f>
        <v>3.6956829756150533</v>
      </c>
      <c r="U579" s="10">
        <f ca="1">SUMPRODUCT(J579:O579,Results!K$9:P$9)+$AD$20-$AC$31</f>
        <v>3.7986993805008726</v>
      </c>
      <c r="V579" s="10">
        <f t="shared" ca="1" si="144"/>
        <v>-31.348751050979438</v>
      </c>
      <c r="W579" s="10">
        <f t="shared" ref="W579:W642" ca="1" si="146">I579-Q579</f>
        <v>-31.383841140802978</v>
      </c>
      <c r="X579" s="10">
        <f t="shared" ref="X579:X642" ca="1" si="147">I579-R579</f>
        <v>-30.626683059502419</v>
      </c>
      <c r="Y579" s="10">
        <f t="shared" ref="Y579:Y642" ca="1" si="148">I579-S579</f>
        <v>-29.855369713787098</v>
      </c>
      <c r="Z579" s="10">
        <f t="shared" ref="Z579:Z642" ca="1" si="149">I579-$AD$20</f>
        <v>-38.262399818379983</v>
      </c>
      <c r="AA579" s="10">
        <f t="shared" ref="AA579:AA642" ca="1" si="150">I579-U579</f>
        <v>-30.988627604591784</v>
      </c>
    </row>
    <row r="580" spans="1:27">
      <c r="A580" s="6">
        <f ca="1">LN((RAND()^(-Results!$E$4))-1)</f>
        <v>14.134180902852064</v>
      </c>
      <c r="B580" s="6">
        <f ca="1">LN((RAND()^(-Results!$E$4))-1)</f>
        <v>2.4121914308121313</v>
      </c>
      <c r="C580" s="6">
        <f ca="1">LN((RAND()^(-Results!$E$4))-1)</f>
        <v>2.0851648376802472</v>
      </c>
      <c r="D580" s="6">
        <f ca="1">LN((RAND()^(-Results!$E$4))-1)</f>
        <v>1.4053558016287317</v>
      </c>
      <c r="E580" s="6">
        <f ca="1">LN((RAND()^(-Results!$E$4))-1)</f>
        <v>-9.2153732021883886E-2</v>
      </c>
      <c r="F580" s="6">
        <f ca="1">LN((RAND()^(-Results!$E$4))-1)</f>
        <v>8.1569512474398813</v>
      </c>
      <c r="G580" s="6">
        <f ca="1">LN((RAND()^(-Results!$E$4))-1)</f>
        <v>2.5711751905595972</v>
      </c>
      <c r="H580" s="6">
        <f t="shared" ca="1" si="145"/>
        <v>0.11563422735299866</v>
      </c>
      <c r="I580" s="10">
        <f ca="1">SUMPRODUCT(J580:O580,Results!B$12:G$12)+Results!$E$5*H580</f>
        <v>56.597376928629288</v>
      </c>
      <c r="J580" s="10">
        <f ca="1">SUMPRODUCT($A580:$F580,Results!$B$15:$G$15)</f>
        <v>37.143897682311291</v>
      </c>
      <c r="K580" s="10">
        <f ca="1">SUMPRODUCT($A580:$F580,Results!$B$16:$G$16)</f>
        <v>90.074407993865549</v>
      </c>
      <c r="L580" s="10">
        <f ca="1">SUMPRODUCT($A580:$F580,Results!$B$17:$G$17)</f>
        <v>14.291991347246938</v>
      </c>
      <c r="M580" s="10">
        <f ca="1">SUMPRODUCT($A580:$F580,Results!$B$18:$G$18)</f>
        <v>-3.4023577988831337</v>
      </c>
      <c r="N580" s="10">
        <f ca="1">SUMPRODUCT($A580:$F580,Results!$B$19:$G$19)</f>
        <v>12.394883152474875</v>
      </c>
      <c r="O580" s="10">
        <f ca="1">SUMPRODUCT($A580:$F580,Results!$B$20:$G$20)</f>
        <v>-4.6668040761979057E-3</v>
      </c>
      <c r="P580" s="10" cm="1">
        <f t="array" aca="1" ref="P580" ca="1">SUMPRODUCT(J580:O580,TRANSPOSE(BL$20:BL$25))+$AD$20-$BL$27</f>
        <v>49.356790513644441</v>
      </c>
      <c r="Q580" s="10" cm="1">
        <f t="array" aca="1" ref="Q580" ca="1">SUMPRODUCT(J580:O580,TRANSPOSE(ES$20:ES$25))+$AD$20-$ES$27</f>
        <v>53.651731152181881</v>
      </c>
      <c r="R580" s="10">
        <f ca="1">I580-Results!$E$5*H580</f>
        <v>55.903571564511296</v>
      </c>
      <c r="S580" s="10" cm="1">
        <f t="array" aca="1" ref="S580" ca="1">SUMPRODUCT(J580:O580,TRANSPOSE(AR$28:AR$33))+$AD$20-$AC$26</f>
        <v>30.663230437931333</v>
      </c>
      <c r="T580" s="10">
        <f ca="1">SUMPRODUCT(J580:O580,Results!K$9:P$9)</f>
        <v>55.176620435288214</v>
      </c>
      <c r="U580" s="10">
        <f ca="1">SUMPRODUCT(J580:O580,Results!K$9:P$9)+$AD$20-$AC$31</f>
        <v>55.279636840174035</v>
      </c>
      <c r="V580" s="10">
        <f t="shared" ca="1" si="144"/>
        <v>7.2405864149848469</v>
      </c>
      <c r="W580" s="10">
        <f t="shared" ca="1" si="146"/>
        <v>2.9456457764474067</v>
      </c>
      <c r="X580" s="10">
        <f t="shared" ca="1" si="147"/>
        <v>0.69380536411799199</v>
      </c>
      <c r="Y580" s="10">
        <f t="shared" ca="1" si="148"/>
        <v>25.934146490697955</v>
      </c>
      <c r="Z580" s="10">
        <f t="shared" ca="1" si="149"/>
        <v>45.524905334340218</v>
      </c>
      <c r="AA580" s="10">
        <f t="shared" ca="1" si="150"/>
        <v>1.3177400884552526</v>
      </c>
    </row>
    <row r="581" spans="1:27">
      <c r="A581" s="6">
        <f ca="1">LN((RAND()^(-Results!$E$4))-1)</f>
        <v>4.1285759459678006</v>
      </c>
      <c r="B581" s="6">
        <f ca="1">LN((RAND()^(-Results!$E$4))-1)</f>
        <v>18.98447554870809</v>
      </c>
      <c r="C581" s="6">
        <f ca="1">LN((RAND()^(-Results!$E$4))-1)</f>
        <v>5.4859278794973516</v>
      </c>
      <c r="D581" s="6">
        <f ca="1">LN((RAND()^(-Results!$E$4))-1)</f>
        <v>1.2414150595822926</v>
      </c>
      <c r="E581" s="6">
        <f ca="1">LN((RAND()^(-Results!$E$4))-1)</f>
        <v>-0.91338376611606031</v>
      </c>
      <c r="F581" s="6">
        <f ca="1">LN((RAND()^(-Results!$E$4))-1)</f>
        <v>1.7436479780539778</v>
      </c>
      <c r="G581" s="6">
        <f ca="1">LN((RAND()^(-Results!$E$4))-1)</f>
        <v>-0.9758572488341698</v>
      </c>
      <c r="H581" s="6">
        <f t="shared" ca="1" si="145"/>
        <v>-3.4313982120407682</v>
      </c>
      <c r="I581" s="10">
        <f ca="1">SUMPRODUCT(J581:O581,Results!B$12:G$12)+Results!$E$5*H581</f>
        <v>125.26482918246164</v>
      </c>
      <c r="J581" s="10">
        <f ca="1">SUMPRODUCT($A581:$F581,Results!$B$15:$G$15)</f>
        <v>73.409993368623205</v>
      </c>
      <c r="K581" s="10">
        <f ca="1">SUMPRODUCT($A581:$F581,Results!$B$16:$G$16)</f>
        <v>4.5301860564074836</v>
      </c>
      <c r="L581" s="10">
        <f ca="1">SUMPRODUCT($A581:$F581,Results!$B$17:$G$17)</f>
        <v>40.588266451720116</v>
      </c>
      <c r="M581" s="10">
        <f ca="1">SUMPRODUCT($A581:$F581,Results!$B$18:$G$18)</f>
        <v>20.804366576001769</v>
      </c>
      <c r="N581" s="10">
        <f ca="1">SUMPRODUCT($A581:$F581,Results!$B$19:$G$19)</f>
        <v>-83.838684566300742</v>
      </c>
      <c r="O581" s="10">
        <f ca="1">SUMPRODUCT($A581:$F581,Results!$B$20:$G$20)</f>
        <v>-13.45130952657086</v>
      </c>
      <c r="P581" s="10" cm="1">
        <f t="array" aca="1" ref="P581" ca="1">SUMPRODUCT(J581:O581,TRANSPOSE(BL$20:BL$25))+$AD$20-$BL$27</f>
        <v>149.47112697345187</v>
      </c>
      <c r="Q581" s="10" cm="1">
        <f t="array" aca="1" ref="Q581" ca="1">SUMPRODUCT(J581:O581,TRANSPOSE(ES$20:ES$25))+$AD$20-$ES$27</f>
        <v>148.97312912603519</v>
      </c>
      <c r="R581" s="10">
        <f ca="1">I581-Results!$E$5*H581</f>
        <v>145.85321845470625</v>
      </c>
      <c r="S581" s="10" cm="1">
        <f t="array" aca="1" ref="S581" ca="1">SUMPRODUCT(J581:O581,TRANSPOSE(AR$28:AR$33))+$AD$20-$AC$26</f>
        <v>156.2793177921146</v>
      </c>
      <c r="T581" s="10">
        <f ca="1">SUMPRODUCT(J581:O581,Results!K$9:P$9)</f>
        <v>148.79195853922556</v>
      </c>
      <c r="U581" s="10">
        <f ca="1">SUMPRODUCT(J581:O581,Results!K$9:P$9)+$AD$20-$AC$31</f>
        <v>148.8949749441114</v>
      </c>
      <c r="V581" s="10">
        <f t="shared" ca="1" si="144"/>
        <v>-24.206297790990234</v>
      </c>
      <c r="W581" s="10">
        <f t="shared" ca="1" si="146"/>
        <v>-23.70829994357355</v>
      </c>
      <c r="X581" s="10">
        <f t="shared" ca="1" si="147"/>
        <v>-20.588389272244612</v>
      </c>
      <c r="Y581" s="10">
        <f t="shared" ca="1" si="148"/>
        <v>-31.014488609652958</v>
      </c>
      <c r="Z581" s="10">
        <f t="shared" ca="1" si="149"/>
        <v>114.19235758817257</v>
      </c>
      <c r="AA581" s="10">
        <f t="shared" ca="1" si="150"/>
        <v>-23.630145761649757</v>
      </c>
    </row>
    <row r="582" spans="1:27">
      <c r="A582" s="6">
        <f ca="1">LN((RAND()^(-Results!$E$4))-1)</f>
        <v>-1.0533888341466282</v>
      </c>
      <c r="B582" s="6">
        <f ca="1">LN((RAND()^(-Results!$E$4))-1)</f>
        <v>4.4853929516648332</v>
      </c>
      <c r="C582" s="6">
        <f ca="1">LN((RAND()^(-Results!$E$4))-1)</f>
        <v>-1.1384105333852459</v>
      </c>
      <c r="D582" s="6">
        <f ca="1">LN((RAND()^(-Results!$E$4))-1)</f>
        <v>9.3633930502948743</v>
      </c>
      <c r="E582" s="6">
        <f ca="1">LN((RAND()^(-Results!$E$4))-1)</f>
        <v>3.1066500356752478</v>
      </c>
      <c r="F582" s="6">
        <f ca="1">LN((RAND()^(-Results!$E$4))-1)</f>
        <v>-0.9296764270899156</v>
      </c>
      <c r="G582" s="6">
        <f ca="1">LN((RAND()^(-Results!$E$4))-1)</f>
        <v>1.3758711453469272</v>
      </c>
      <c r="H582" s="6">
        <f t="shared" ca="1" si="145"/>
        <v>-1.0796698178596713</v>
      </c>
      <c r="I582" s="10">
        <f ca="1">SUMPRODUCT(J582:O582,Results!B$12:G$12)+Results!$E$5*H582</f>
        <v>-29.603762518812218</v>
      </c>
      <c r="J582" s="10">
        <f ca="1">SUMPRODUCT($A582:$F582,Results!$B$15:$G$15)</f>
        <v>-13.407706149838722</v>
      </c>
      <c r="K582" s="10">
        <f ca="1">SUMPRODUCT($A582:$F582,Results!$B$16:$G$16)</f>
        <v>-23.066336318288108</v>
      </c>
      <c r="L582" s="10">
        <f ca="1">SUMPRODUCT($A582:$F582,Results!$B$17:$G$17)</f>
        <v>11.1429823471045</v>
      </c>
      <c r="M582" s="10">
        <f ca="1">SUMPRODUCT($A582:$F582,Results!$B$18:$G$18)</f>
        <v>-9.5170745872758609</v>
      </c>
      <c r="N582" s="10">
        <f ca="1">SUMPRODUCT($A582:$F582,Results!$B$19:$G$19)</f>
        <v>-7.1816239122886509</v>
      </c>
      <c r="O582" s="10">
        <f ca="1">SUMPRODUCT($A582:$F582,Results!$B$20:$G$20)</f>
        <v>29.457830256105765</v>
      </c>
      <c r="P582" s="10" cm="1">
        <f t="array" aca="1" ref="P582" ca="1">SUMPRODUCT(J582:O582,TRANSPOSE(BL$20:BL$25))+$AD$20-$BL$27</f>
        <v>-22.063548278468431</v>
      </c>
      <c r="Q582" s="10" cm="1">
        <f t="array" aca="1" ref="Q582" ca="1">SUMPRODUCT(J582:O582,TRANSPOSE(ES$20:ES$25))+$AD$20-$ES$27</f>
        <v>-23.387410115920009</v>
      </c>
      <c r="R582" s="10">
        <f ca="1">I582-Results!$E$5*H582</f>
        <v>-23.12574361165419</v>
      </c>
      <c r="S582" s="10" cm="1">
        <f t="array" aca="1" ref="S582" ca="1">SUMPRODUCT(J582:O582,TRANSPOSE(AR$28:AR$33))+$AD$20-$AC$26</f>
        <v>-19.311984835350245</v>
      </c>
      <c r="T582" s="10">
        <f ca="1">SUMPRODUCT(J582:O582,Results!K$9:P$9)</f>
        <v>-24.410168267784591</v>
      </c>
      <c r="U582" s="10">
        <f ca="1">SUMPRODUCT(J582:O582,Results!K$9:P$9)+$AD$20-$AC$31</f>
        <v>-24.30715186289877</v>
      </c>
      <c r="V582" s="10">
        <f t="shared" ca="1" si="144"/>
        <v>-7.5402142403437864</v>
      </c>
      <c r="W582" s="10">
        <f t="shared" ca="1" si="146"/>
        <v>-6.216352402892209</v>
      </c>
      <c r="X582" s="10">
        <f t="shared" ca="1" si="147"/>
        <v>-6.4780189071580274</v>
      </c>
      <c r="Y582" s="10">
        <f t="shared" ca="1" si="148"/>
        <v>-10.291777683461973</v>
      </c>
      <c r="Z582" s="10">
        <f t="shared" ca="1" si="149"/>
        <v>-40.676234113101287</v>
      </c>
      <c r="AA582" s="10">
        <f t="shared" ca="1" si="150"/>
        <v>-5.2966106559134474</v>
      </c>
    </row>
    <row r="583" spans="1:27">
      <c r="A583" s="6">
        <f ca="1">LN((RAND()^(-Results!$E$4))-1)</f>
        <v>-0.29560999740830901</v>
      </c>
      <c r="B583" s="6">
        <f ca="1">LN((RAND()^(-Results!$E$4))-1)</f>
        <v>12.58107293866448</v>
      </c>
      <c r="C583" s="6">
        <f ca="1">LN((RAND()^(-Results!$E$4))-1)</f>
        <v>4.0980633492558782</v>
      </c>
      <c r="D583" s="6">
        <f ca="1">LN((RAND()^(-Results!$E$4))-1)</f>
        <v>1.2604188951055746</v>
      </c>
      <c r="E583" s="6">
        <f ca="1">LN((RAND()^(-Results!$E$4))-1)</f>
        <v>3.4721103866979153</v>
      </c>
      <c r="F583" s="6">
        <f ca="1">LN((RAND()^(-Results!$E$4))-1)</f>
        <v>4.8207479236664508</v>
      </c>
      <c r="G583" s="6">
        <f ca="1">LN((RAND()^(-Results!$E$4))-1)</f>
        <v>3.3526436580368153</v>
      </c>
      <c r="H583" s="6">
        <f t="shared" ca="1" si="145"/>
        <v>0.89710269483021676</v>
      </c>
      <c r="I583" s="10">
        <f ca="1">SUMPRODUCT(J583:O583,Results!B$12:G$12)+Results!$E$5*H583</f>
        <v>70.56534648766673</v>
      </c>
      <c r="J583" s="10">
        <f ca="1">SUMPRODUCT($A583:$F583,Results!$B$15:$G$15)</f>
        <v>39.33028784333974</v>
      </c>
      <c r="K583" s="10">
        <f ca="1">SUMPRODUCT($A583:$F583,Results!$B$16:$G$16)</f>
        <v>17.789074302402774</v>
      </c>
      <c r="L583" s="10">
        <f ca="1">SUMPRODUCT($A583:$F583,Results!$B$17:$G$17)</f>
        <v>16.646909595512764</v>
      </c>
      <c r="M583" s="10">
        <f ca="1">SUMPRODUCT($A583:$F583,Results!$B$18:$G$18)</f>
        <v>15.84281117265432</v>
      </c>
      <c r="N583" s="10">
        <f ca="1">SUMPRODUCT($A583:$F583,Results!$B$19:$G$19)</f>
        <v>-46.755906856833015</v>
      </c>
      <c r="O583" s="10">
        <f ca="1">SUMPRODUCT($A583:$F583,Results!$B$20:$G$20)</f>
        <v>-6.5778802482295449</v>
      </c>
      <c r="P583" s="10" cm="1">
        <f t="array" aca="1" ref="P583" ca="1">SUMPRODUCT(J583:O583,TRANSPOSE(BL$20:BL$25))+$AD$20-$BL$27</f>
        <v>71.410538752438285</v>
      </c>
      <c r="Q583" s="10" cm="1">
        <f t="array" aca="1" ref="Q583" ca="1">SUMPRODUCT(J583:O583,TRANSPOSE(ES$20:ES$25))+$AD$20-$ES$27</f>
        <v>67.528398000415677</v>
      </c>
      <c r="R583" s="10">
        <f ca="1">I583-Results!$E$5*H583</f>
        <v>65.182730318685429</v>
      </c>
      <c r="S583" s="10" cm="1">
        <f t="array" aca="1" ref="S583" ca="1">SUMPRODUCT(J583:O583,TRANSPOSE(AR$28:AR$33))+$AD$20-$AC$26</f>
        <v>84.517394273531536</v>
      </c>
      <c r="T583" s="10">
        <f ca="1">SUMPRODUCT(J583:O583,Results!K$9:P$9)</f>
        <v>66.643276796812913</v>
      </c>
      <c r="U583" s="10">
        <f ca="1">SUMPRODUCT(J583:O583,Results!K$9:P$9)+$AD$20-$AC$31</f>
        <v>66.746293201698734</v>
      </c>
      <c r="V583" s="10">
        <f t="shared" ca="1" si="144"/>
        <v>-0.84519226477155485</v>
      </c>
      <c r="W583" s="10">
        <f t="shared" ca="1" si="146"/>
        <v>3.0369484872510526</v>
      </c>
      <c r="X583" s="10">
        <f t="shared" ca="1" si="147"/>
        <v>5.3826161689813006</v>
      </c>
      <c r="Y583" s="10">
        <f t="shared" ca="1" si="148"/>
        <v>-13.952047785864806</v>
      </c>
      <c r="Z583" s="10">
        <f t="shared" ca="1" si="149"/>
        <v>59.49287489337766</v>
      </c>
      <c r="AA583" s="10">
        <f t="shared" ca="1" si="150"/>
        <v>3.8190532859679962</v>
      </c>
    </row>
    <row r="584" spans="1:27">
      <c r="A584" s="6">
        <f ca="1">LN((RAND()^(-Results!$E$4))-1)</f>
        <v>1.7851299020060227</v>
      </c>
      <c r="B584" s="6">
        <f ca="1">LN((RAND()^(-Results!$E$4))-1)</f>
        <v>1.294466956010017</v>
      </c>
      <c r="C584" s="6">
        <f ca="1">LN((RAND()^(-Results!$E$4))-1)</f>
        <v>2.326032466738122</v>
      </c>
      <c r="D584" s="6">
        <f ca="1">LN((RAND()^(-Results!$E$4))-1)</f>
        <v>4.8246770686469747</v>
      </c>
      <c r="E584" s="6">
        <f ca="1">LN((RAND()^(-Results!$E$4))-1)</f>
        <v>6.2330871974222744</v>
      </c>
      <c r="F584" s="6">
        <f ca="1">LN((RAND()^(-Results!$E$4))-1)</f>
        <v>1.3928687359334553</v>
      </c>
      <c r="G584" s="6">
        <f ca="1">LN((RAND()^(-Results!$E$4))-1)</f>
        <v>-0.54310589930167685</v>
      </c>
      <c r="H584" s="6">
        <f t="shared" ca="1" si="145"/>
        <v>-2.9986468625082754</v>
      </c>
      <c r="I584" s="10">
        <f ca="1">SUMPRODUCT(J584:O584,Results!B$12:G$12)+Results!$E$5*H584</f>
        <v>-32.555595147359718</v>
      </c>
      <c r="J584" s="10">
        <f ca="1">SUMPRODUCT($A584:$F584,Results!$B$15:$G$15)</f>
        <v>-2.4444134159028885</v>
      </c>
      <c r="K584" s="10">
        <f ca="1">SUMPRODUCT($A584:$F584,Results!$B$16:$G$16)</f>
        <v>17.730888728985292</v>
      </c>
      <c r="L584" s="10">
        <f ca="1">SUMPRODUCT($A584:$F584,Results!$B$17:$G$17)</f>
        <v>2.9450717550446561</v>
      </c>
      <c r="M584" s="10">
        <f ca="1">SUMPRODUCT($A584:$F584,Results!$B$18:$G$18)</f>
        <v>-3.0259493402292015</v>
      </c>
      <c r="N584" s="10">
        <f ca="1">SUMPRODUCT($A584:$F584,Results!$B$19:$G$19)</f>
        <v>15.137034831726393</v>
      </c>
      <c r="O584" s="10">
        <f ca="1">SUMPRODUCT($A584:$F584,Results!$B$20:$G$20)</f>
        <v>14.0563150651481</v>
      </c>
      <c r="P584" s="10" cm="1">
        <f t="array" aca="1" ref="P584" ca="1">SUMPRODUCT(J584:O584,TRANSPOSE(BL$20:BL$25))+$AD$20-$BL$27</f>
        <v>-13.93090701580909</v>
      </c>
      <c r="Q584" s="10" cm="1">
        <f t="array" aca="1" ref="Q584" ca="1">SUMPRODUCT(J584:O584,TRANSPOSE(ES$20:ES$25))+$AD$20-$ES$27</f>
        <v>-14.277351775055948</v>
      </c>
      <c r="R584" s="10">
        <f ca="1">I584-Results!$E$5*H584</f>
        <v>-14.563713972310065</v>
      </c>
      <c r="S584" s="10" cm="1">
        <f t="array" aca="1" ref="S584" ca="1">SUMPRODUCT(J584:O584,TRANSPOSE(AR$28:AR$33))+$AD$20-$AC$26</f>
        <v>-15.062511959092392</v>
      </c>
      <c r="T584" s="10">
        <f ca="1">SUMPRODUCT(J584:O584,Results!K$9:P$9)</f>
        <v>-15.089296224335687</v>
      </c>
      <c r="U584" s="10">
        <f ca="1">SUMPRODUCT(J584:O584,Results!K$9:P$9)+$AD$20-$AC$31</f>
        <v>-14.986279819449868</v>
      </c>
      <c r="V584" s="10">
        <f t="shared" ca="1" si="144"/>
        <v>-18.624688131550627</v>
      </c>
      <c r="W584" s="10">
        <f t="shared" ca="1" si="146"/>
        <v>-18.27824337230377</v>
      </c>
      <c r="X584" s="10">
        <f t="shared" ca="1" si="147"/>
        <v>-17.991881175049652</v>
      </c>
      <c r="Y584" s="10">
        <f t="shared" ca="1" si="148"/>
        <v>-17.493083188267327</v>
      </c>
      <c r="Z584" s="10">
        <f t="shared" ca="1" si="149"/>
        <v>-43.628066741648787</v>
      </c>
      <c r="AA584" s="10">
        <f t="shared" ca="1" si="150"/>
        <v>-17.569315327909848</v>
      </c>
    </row>
    <row r="585" spans="1:27">
      <c r="A585" s="6">
        <f ca="1">LN((RAND()^(-Results!$E$4))-1)</f>
        <v>5.6696340154271612</v>
      </c>
      <c r="B585" s="6">
        <f ca="1">LN((RAND()^(-Results!$E$4))-1)</f>
        <v>4.1065629708993843</v>
      </c>
      <c r="C585" s="6">
        <f ca="1">LN((RAND()^(-Results!$E$4))-1)</f>
        <v>-2.9449095804787211</v>
      </c>
      <c r="D585" s="6">
        <f ca="1">LN((RAND()^(-Results!$E$4))-1)</f>
        <v>0.81112501258544012</v>
      </c>
      <c r="E585" s="6">
        <f ca="1">LN((RAND()^(-Results!$E$4))-1)</f>
        <v>2.5119259490067893</v>
      </c>
      <c r="F585" s="6">
        <f ca="1">LN((RAND()^(-Results!$E$4))-1)</f>
        <v>9.0415957995436962</v>
      </c>
      <c r="G585" s="6">
        <f ca="1">LN((RAND()^(-Results!$E$4))-1)</f>
        <v>2.252785710344567</v>
      </c>
      <c r="H585" s="6">
        <f t="shared" ca="1" si="145"/>
        <v>-0.20275525286203155</v>
      </c>
      <c r="I585" s="10">
        <f ca="1">SUMPRODUCT(J585:O585,Results!B$12:G$12)+Results!$E$5*H585</f>
        <v>14.665955787471944</v>
      </c>
      <c r="J585" s="10">
        <f ca="1">SUMPRODUCT($A585:$F585,Results!$B$15:$G$15)</f>
        <v>11.777387536483396</v>
      </c>
      <c r="K585" s="10">
        <f ca="1">SUMPRODUCT($A585:$F585,Results!$B$16:$G$16)</f>
        <v>63.855419893314419</v>
      </c>
      <c r="L585" s="10">
        <f ca="1">SUMPRODUCT($A585:$F585,Results!$B$17:$G$17)</f>
        <v>2.1308342826705147</v>
      </c>
      <c r="M585" s="10">
        <f ca="1">SUMPRODUCT($A585:$F585,Results!$B$18:$G$18)</f>
        <v>0.18195325570601806</v>
      </c>
      <c r="N585" s="10">
        <f ca="1">SUMPRODUCT($A585:$F585,Results!$B$19:$G$19)</f>
        <v>2.2058814238418174</v>
      </c>
      <c r="O585" s="10">
        <f ca="1">SUMPRODUCT($A585:$F585,Results!$B$20:$G$20)</f>
        <v>-6.0617027670662331</v>
      </c>
      <c r="P585" s="10" cm="1">
        <f t="array" aca="1" ref="P585" ca="1">SUMPRODUCT(J585:O585,TRANSPOSE(BL$20:BL$25))+$AD$20-$BL$27</f>
        <v>16.248366440265109</v>
      </c>
      <c r="Q585" s="10" cm="1">
        <f t="array" aca="1" ref="Q585" ca="1">SUMPRODUCT(J585:O585,TRANSPOSE(ES$20:ES$25))+$AD$20-$ES$27</f>
        <v>14.556283192124191</v>
      </c>
      <c r="R585" s="10">
        <f ca="1">I585-Results!$E$5*H585</f>
        <v>15.882487304644133</v>
      </c>
      <c r="S585" s="10" cm="1">
        <f t="array" aca="1" ref="S585" ca="1">SUMPRODUCT(J585:O585,TRANSPOSE(AR$28:AR$33))+$AD$20-$AC$26</f>
        <v>12.620375651837554</v>
      </c>
      <c r="T585" s="10">
        <f ca="1">SUMPRODUCT(J585:O585,Results!K$9:P$9)</f>
        <v>14.756180226087736</v>
      </c>
      <c r="U585" s="10">
        <f ca="1">SUMPRODUCT(J585:O585,Results!K$9:P$9)+$AD$20-$AC$31</f>
        <v>14.859196630973555</v>
      </c>
      <c r="V585" s="10">
        <f t="shared" ca="1" si="144"/>
        <v>-1.5824106527931647</v>
      </c>
      <c r="W585" s="10">
        <f t="shared" ca="1" si="146"/>
        <v>0.10967259534775309</v>
      </c>
      <c r="X585" s="10">
        <f t="shared" ca="1" si="147"/>
        <v>-1.2165315171721893</v>
      </c>
      <c r="Y585" s="10">
        <f t="shared" ca="1" si="148"/>
        <v>2.0455801356343901</v>
      </c>
      <c r="Z585" s="10">
        <f t="shared" ca="1" si="149"/>
        <v>3.5934841931828743</v>
      </c>
      <c r="AA585" s="10">
        <f t="shared" ca="1" si="150"/>
        <v>-0.19324084350161108</v>
      </c>
    </row>
    <row r="586" spans="1:27">
      <c r="A586" s="6">
        <f ca="1">LN((RAND()^(-Results!$E$4))-1)</f>
        <v>-2.1614960095456324</v>
      </c>
      <c r="B586" s="6">
        <f ca="1">LN((RAND()^(-Results!$E$4))-1)</f>
        <v>5.007034561863227</v>
      </c>
      <c r="C586" s="6">
        <f ca="1">LN((RAND()^(-Results!$E$4))-1)</f>
        <v>4.5218730015290287</v>
      </c>
      <c r="D586" s="6">
        <f ca="1">LN((RAND()^(-Results!$E$4))-1)</f>
        <v>3.5020080823405766</v>
      </c>
      <c r="E586" s="6">
        <f ca="1">LN((RAND()^(-Results!$E$4))-1)</f>
        <v>0.35346805787855728</v>
      </c>
      <c r="F586" s="6">
        <f ca="1">LN((RAND()^(-Results!$E$4))-1)</f>
        <v>-0.71073090393331595</v>
      </c>
      <c r="G586" s="6">
        <f ca="1">LN((RAND()^(-Results!$E$4))-1)</f>
        <v>1.3841604748873912</v>
      </c>
      <c r="H586" s="6">
        <f t="shared" ca="1" si="145"/>
        <v>-1.0713804883192073</v>
      </c>
      <c r="I586" s="10">
        <f ca="1">SUMPRODUCT(J586:O586,Results!B$12:G$12)+Results!$E$5*H586</f>
        <v>9.476814182287157</v>
      </c>
      <c r="J586" s="10">
        <f ca="1">SUMPRODUCT($A586:$F586,Results!$B$15:$G$15)</f>
        <v>13.860467457725768</v>
      </c>
      <c r="K586" s="10">
        <f ca="1">SUMPRODUCT($A586:$F586,Results!$B$16:$G$16)</f>
        <v>-18.176034908760048</v>
      </c>
      <c r="L586" s="10">
        <f ca="1">SUMPRODUCT($A586:$F586,Results!$B$17:$G$17)</f>
        <v>10.195330210435831</v>
      </c>
      <c r="M586" s="10">
        <f ca="1">SUMPRODUCT($A586:$F586,Results!$B$18:$G$18)</f>
        <v>3.3857614456873351</v>
      </c>
      <c r="N586" s="10">
        <f ca="1">SUMPRODUCT($A586:$F586,Results!$B$19:$G$19)</f>
        <v>-23.904639748447494</v>
      </c>
      <c r="O586" s="10">
        <f ca="1">SUMPRODUCT($A586:$F586,Results!$B$20:$G$20)</f>
        <v>13.952660168411269</v>
      </c>
      <c r="P586" s="10" cm="1">
        <f t="array" aca="1" ref="P586" ca="1">SUMPRODUCT(J586:O586,TRANSPOSE(BL$20:BL$25))+$AD$20-$BL$27</f>
        <v>17.92129490085162</v>
      </c>
      <c r="Q586" s="10" cm="1">
        <f t="array" aca="1" ref="Q586" ca="1">SUMPRODUCT(J586:O586,TRANSPOSE(ES$20:ES$25))+$AD$20-$ES$27</f>
        <v>16.877715561351042</v>
      </c>
      <c r="R586" s="10">
        <f ca="1">I586-Results!$E$5*H586</f>
        <v>15.905097112202402</v>
      </c>
      <c r="S586" s="10" cm="1">
        <f t="array" aca="1" ref="S586" ca="1">SUMPRODUCT(J586:O586,TRANSPOSE(AR$28:AR$33))+$AD$20-$AC$26</f>
        <v>27.333344783708725</v>
      </c>
      <c r="T586" s="10">
        <f ca="1">SUMPRODUCT(J586:O586,Results!K$9:P$9)</f>
        <v>16.510502773845047</v>
      </c>
      <c r="U586" s="10">
        <f ca="1">SUMPRODUCT(J586:O586,Results!K$9:P$9)+$AD$20-$AC$31</f>
        <v>16.613519178730868</v>
      </c>
      <c r="V586" s="10">
        <f t="shared" ca="1" si="144"/>
        <v>-8.4444807185644635</v>
      </c>
      <c r="W586" s="10">
        <f t="shared" ca="1" si="146"/>
        <v>-7.4009013790638853</v>
      </c>
      <c r="X586" s="10">
        <f t="shared" ca="1" si="147"/>
        <v>-6.4282829299152446</v>
      </c>
      <c r="Y586" s="10">
        <f t="shared" ca="1" si="148"/>
        <v>-17.856530601421568</v>
      </c>
      <c r="Z586" s="10">
        <f t="shared" ca="1" si="149"/>
        <v>-1.5956574120019127</v>
      </c>
      <c r="AA586" s="10">
        <f t="shared" ca="1" si="150"/>
        <v>-7.1367049964437115</v>
      </c>
    </row>
    <row r="587" spans="1:27">
      <c r="A587" s="6">
        <f ca="1">LN((RAND()^(-Results!$E$4))-1)</f>
        <v>-0.36228807257916351</v>
      </c>
      <c r="B587" s="6">
        <f ca="1">LN((RAND()^(-Results!$E$4))-1)</f>
        <v>18.305119155169642</v>
      </c>
      <c r="C587" s="6">
        <f ca="1">LN((RAND()^(-Results!$E$4))-1)</f>
        <v>-0.34538891013502182</v>
      </c>
      <c r="D587" s="6">
        <f ca="1">LN((RAND()^(-Results!$E$4))-1)</f>
        <v>0.31846527003299352</v>
      </c>
      <c r="E587" s="6">
        <f ca="1">LN((RAND()^(-Results!$E$4))-1)</f>
        <v>5.3898910516805936</v>
      </c>
      <c r="F587" s="6">
        <f ca="1">LN((RAND()^(-Results!$E$4))-1)</f>
        <v>-3.7241416073034355</v>
      </c>
      <c r="G587" s="6">
        <f ca="1">LN((RAND()^(-Results!$E$4))-1)</f>
        <v>-5.5851090408490157E-2</v>
      </c>
      <c r="H587" s="6">
        <f t="shared" ca="1" si="145"/>
        <v>-2.5113920536150887</v>
      </c>
      <c r="I587" s="10">
        <f ca="1">SUMPRODUCT(J587:O587,Results!B$12:G$12)+Results!$E$5*H587</f>
        <v>106.64969829755276</v>
      </c>
      <c r="J587" s="10">
        <f ca="1">SUMPRODUCT($A587:$F587,Results!$B$15:$G$15)</f>
        <v>43.812215939910772</v>
      </c>
      <c r="K587" s="10">
        <f ca="1">SUMPRODUCT($A587:$F587,Results!$B$16:$G$16)</f>
        <v>-30.924687679605469</v>
      </c>
      <c r="L587" s="10">
        <f ca="1">SUMPRODUCT($A587:$F587,Results!$B$17:$G$17)</f>
        <v>34.607017653514127</v>
      </c>
      <c r="M587" s="10">
        <f ca="1">SUMPRODUCT($A587:$F587,Results!$B$18:$G$18)</f>
        <v>22.759467409981358</v>
      </c>
      <c r="N587" s="10">
        <f ca="1">SUMPRODUCT($A587:$F587,Results!$B$19:$G$19)</f>
        <v>-74.266773004984771</v>
      </c>
      <c r="O587" s="10">
        <f ca="1">SUMPRODUCT($A587:$F587,Results!$B$20:$G$20)</f>
        <v>-29.241840939637022</v>
      </c>
      <c r="P587" s="10" cm="1">
        <f t="array" aca="1" ref="P587" ca="1">SUMPRODUCT(J587:O587,TRANSPOSE(BL$20:BL$25))+$AD$20-$BL$27</f>
        <v>129.04629576620135</v>
      </c>
      <c r="Q587" s="10" cm="1">
        <f t="array" aca="1" ref="Q587" ca="1">SUMPRODUCT(J587:O587,TRANSPOSE(ES$20:ES$25))+$AD$20-$ES$27</f>
        <v>126.8754561379111</v>
      </c>
      <c r="R587" s="10">
        <f ca="1">I587-Results!$E$5*H587</f>
        <v>121.71805061924329</v>
      </c>
      <c r="S587" s="10" cm="1">
        <f t="array" aca="1" ref="S587" ca="1">SUMPRODUCT(J587:O587,TRANSPOSE(AR$28:AR$33))+$AD$20-$AC$26</f>
        <v>135.75968284108043</v>
      </c>
      <c r="T587" s="10">
        <f ca="1">SUMPRODUCT(J587:O587,Results!K$9:P$9)</f>
        <v>125.0577172057305</v>
      </c>
      <c r="U587" s="10">
        <f ca="1">SUMPRODUCT(J587:O587,Results!K$9:P$9)+$AD$20-$AC$31</f>
        <v>125.16073361061632</v>
      </c>
      <c r="V587" s="10">
        <f t="shared" ca="1" si="144"/>
        <v>-22.396597468648594</v>
      </c>
      <c r="W587" s="10">
        <f t="shared" ca="1" si="146"/>
        <v>-20.225757840358341</v>
      </c>
      <c r="X587" s="10">
        <f t="shared" ca="1" si="147"/>
        <v>-15.068352321690526</v>
      </c>
      <c r="Y587" s="10">
        <f t="shared" ca="1" si="148"/>
        <v>-29.109984543527673</v>
      </c>
      <c r="Z587" s="10">
        <f t="shared" ca="1" si="149"/>
        <v>95.57722670326369</v>
      </c>
      <c r="AA587" s="10">
        <f t="shared" ca="1" si="150"/>
        <v>-18.511035313063559</v>
      </c>
    </row>
    <row r="588" spans="1:27">
      <c r="A588" s="6">
        <f ca="1">LN((RAND()^(-Results!$E$4))-1)</f>
        <v>2.8090250118769911</v>
      </c>
      <c r="B588" s="6">
        <f ca="1">LN((RAND()^(-Results!$E$4))-1)</f>
        <v>0.51590019350703009</v>
      </c>
      <c r="C588" s="6">
        <f ca="1">LN((RAND()^(-Results!$E$4))-1)</f>
        <v>0.62209057327368844</v>
      </c>
      <c r="D588" s="6">
        <f ca="1">LN((RAND()^(-Results!$E$4))-1)</f>
        <v>2.8124293112827718</v>
      </c>
      <c r="E588" s="6">
        <f ca="1">LN((RAND()^(-Results!$E$4))-1)</f>
        <v>11.90346385952963</v>
      </c>
      <c r="F588" s="6">
        <f ca="1">LN((RAND()^(-Results!$E$4))-1)</f>
        <v>2.5629711087902692E-2</v>
      </c>
      <c r="G588" s="6">
        <f ca="1">LN((RAND()^(-Results!$E$4))-1)</f>
        <v>3.3403799932967795</v>
      </c>
      <c r="H588" s="6">
        <f t="shared" ca="1" si="145"/>
        <v>0.88483903009018094</v>
      </c>
      <c r="I588" s="10">
        <f ca="1">SUMPRODUCT(J588:O588,Results!B$12:G$12)+Results!$E$5*H588</f>
        <v>-6.8786084876201441</v>
      </c>
      <c r="J588" s="10">
        <f ca="1">SUMPRODUCT($A588:$F588,Results!$B$15:$G$15)</f>
        <v>-8.5109231941607444</v>
      </c>
      <c r="K588" s="10">
        <f ca="1">SUMPRODUCT($A588:$F588,Results!$B$16:$G$16)</f>
        <v>27.176867439434773</v>
      </c>
      <c r="L588" s="10">
        <f ca="1">SUMPRODUCT($A588:$F588,Results!$B$17:$G$17)</f>
        <v>-0.13799789912871624</v>
      </c>
      <c r="M588" s="10">
        <f ca="1">SUMPRODUCT($A588:$F588,Results!$B$18:$G$18)</f>
        <v>0.83439634159873977</v>
      </c>
      <c r="N588" s="10">
        <f ca="1">SUMPRODUCT($A588:$F588,Results!$B$19:$G$19)</f>
        <v>31.178064518362525</v>
      </c>
      <c r="O588" s="10">
        <f ca="1">SUMPRODUCT($A588:$F588,Results!$B$20:$G$20)</f>
        <v>-2.6913651427262204</v>
      </c>
      <c r="P588" s="10" cm="1">
        <f t="array" aca="1" ref="P588" ca="1">SUMPRODUCT(J588:O588,TRANSPOSE(BL$20:BL$25))+$AD$20-$BL$27</f>
        <v>-10.36716497088497</v>
      </c>
      <c r="Q588" s="10" cm="1">
        <f t="array" aca="1" ref="Q588" ca="1">SUMPRODUCT(J588:O588,TRANSPOSE(ES$20:ES$25))+$AD$20-$ES$27</f>
        <v>-10.541503858202562</v>
      </c>
      <c r="R588" s="10">
        <f ca="1">I588-Results!$E$5*H588</f>
        <v>-12.18764266816123</v>
      </c>
      <c r="S588" s="10" cm="1">
        <f t="array" aca="1" ref="S588" ca="1">SUMPRODUCT(J588:O588,TRANSPOSE(AR$28:AR$33))+$AD$20-$AC$26</f>
        <v>-16.932280524043065</v>
      </c>
      <c r="T588" s="10">
        <f ca="1">SUMPRODUCT(J588:O588,Results!K$9:P$9)</f>
        <v>-12.149914669853231</v>
      </c>
      <c r="U588" s="10">
        <f ca="1">SUMPRODUCT(J588:O588,Results!K$9:P$9)+$AD$20-$AC$31</f>
        <v>-12.046898264967412</v>
      </c>
      <c r="V588" s="10">
        <f t="shared" ca="1" si="144"/>
        <v>3.4885564832648255</v>
      </c>
      <c r="W588" s="10">
        <f t="shared" ca="1" si="146"/>
        <v>3.6628953705824179</v>
      </c>
      <c r="X588" s="10">
        <f t="shared" ca="1" si="147"/>
        <v>5.3090341805410857</v>
      </c>
      <c r="Y588" s="10">
        <f t="shared" ca="1" si="148"/>
        <v>10.05367203642292</v>
      </c>
      <c r="Z588" s="10">
        <f t="shared" ca="1" si="149"/>
        <v>-17.951080081909215</v>
      </c>
      <c r="AA588" s="10">
        <f t="shared" ca="1" si="150"/>
        <v>5.168289777347268</v>
      </c>
    </row>
    <row r="589" spans="1:27">
      <c r="A589" s="6">
        <f ca="1">LN((RAND()^(-Results!$E$4))-1)</f>
        <v>0.11804031696386412</v>
      </c>
      <c r="B589" s="6">
        <f ca="1">LN((RAND()^(-Results!$E$4))-1)</f>
        <v>-3.1201813052838014</v>
      </c>
      <c r="C589" s="6">
        <f ca="1">LN((RAND()^(-Results!$E$4))-1)</f>
        <v>2.1065891141494902E-2</v>
      </c>
      <c r="D589" s="6">
        <f ca="1">LN((RAND()^(-Results!$E$4))-1)</f>
        <v>0.12503289353818636</v>
      </c>
      <c r="E589" s="6">
        <f ca="1">LN((RAND()^(-Results!$E$4))-1)</f>
        <v>-1.182702408137527</v>
      </c>
      <c r="F589" s="6">
        <f ca="1">LN((RAND()^(-Results!$E$4))-1)</f>
        <v>-4.8432294182621141E-2</v>
      </c>
      <c r="G589" s="6">
        <f ca="1">LN((RAND()^(-Results!$E$4))-1)</f>
        <v>8.1855227376525583</v>
      </c>
      <c r="H589" s="6">
        <f t="shared" ca="1" si="145"/>
        <v>5.7299817744459602</v>
      </c>
      <c r="I589" s="10">
        <f ca="1">SUMPRODUCT(J589:O589,Results!B$12:G$12)+Results!$E$5*H589</f>
        <v>15.281682451308637</v>
      </c>
      <c r="J589" s="10">
        <f ca="1">SUMPRODUCT($A589:$F589,Results!$B$15:$G$15)</f>
        <v>-7.581859464587299</v>
      </c>
      <c r="K589" s="10">
        <f ca="1">SUMPRODUCT($A589:$F589,Results!$B$16:$G$16)</f>
        <v>1.1841001829540063</v>
      </c>
      <c r="L589" s="10">
        <f ca="1">SUMPRODUCT($A589:$F589,Results!$B$17:$G$17)</f>
        <v>-4.7611772894683568</v>
      </c>
      <c r="M589" s="10">
        <f ca="1">SUMPRODUCT($A589:$F589,Results!$B$18:$G$18)</f>
        <v>-4.2873274186837742</v>
      </c>
      <c r="N589" s="10">
        <f ca="1">SUMPRODUCT($A589:$F589,Results!$B$19:$G$19)</f>
        <v>11.764528071088003</v>
      </c>
      <c r="O589" s="10">
        <f ca="1">SUMPRODUCT($A589:$F589,Results!$B$20:$G$20)</f>
        <v>5.5314561573008776</v>
      </c>
      <c r="P589" s="10" cm="1">
        <f t="array" aca="1" ref="P589" ca="1">SUMPRODUCT(J589:O589,TRANSPOSE(BL$20:BL$25))+$AD$20-$BL$27</f>
        <v>-21.054906891427745</v>
      </c>
      <c r="Q589" s="10" cm="1">
        <f t="array" aca="1" ref="Q589" ca="1">SUMPRODUCT(J589:O589,TRANSPOSE(ES$20:ES$25))+$AD$20-$ES$27</f>
        <v>-20.144592225940343</v>
      </c>
      <c r="R589" s="10">
        <f ca="1">I589-Results!$E$5*H589</f>
        <v>-19.098208195367125</v>
      </c>
      <c r="S589" s="10" cm="1">
        <f t="array" aca="1" ref="S589" ca="1">SUMPRODUCT(J589:O589,TRANSPOSE(AR$28:AR$33))+$AD$20-$AC$26</f>
        <v>-21.91872500499197</v>
      </c>
      <c r="T589" s="10">
        <f ca="1">SUMPRODUCT(J589:O589,Results!K$9:P$9)</f>
        <v>-19.616559600281235</v>
      </c>
      <c r="U589" s="10">
        <f ca="1">SUMPRODUCT(J589:O589,Results!K$9:P$9)+$AD$20-$AC$31</f>
        <v>-19.513543195395414</v>
      </c>
      <c r="V589" s="10">
        <f t="shared" ca="1" si="144"/>
        <v>36.336589342736382</v>
      </c>
      <c r="W589" s="10">
        <f t="shared" ca="1" si="146"/>
        <v>35.426274677248983</v>
      </c>
      <c r="X589" s="10">
        <f t="shared" ca="1" si="147"/>
        <v>34.379890646675761</v>
      </c>
      <c r="Y589" s="10">
        <f t="shared" ca="1" si="148"/>
        <v>37.20040745630061</v>
      </c>
      <c r="Z589" s="10">
        <f t="shared" ca="1" si="149"/>
        <v>4.209210857019567</v>
      </c>
      <c r="AA589" s="10">
        <f t="shared" ca="1" si="150"/>
        <v>34.795225646704054</v>
      </c>
    </row>
    <row r="590" spans="1:27">
      <c r="A590" s="6">
        <f ca="1">LN((RAND()^(-Results!$E$4))-1)</f>
        <v>9.4054082245662851</v>
      </c>
      <c r="B590" s="6">
        <f ca="1">LN((RAND()^(-Results!$E$4))-1)</f>
        <v>3.5476603409671306</v>
      </c>
      <c r="C590" s="6">
        <f ca="1">LN((RAND()^(-Results!$E$4))-1)</f>
        <v>1.0166380227742784</v>
      </c>
      <c r="D590" s="6">
        <f ca="1">LN((RAND()^(-Results!$E$4))-1)</f>
        <v>0.5980560417537224</v>
      </c>
      <c r="E590" s="6">
        <f ca="1">LN((RAND()^(-Results!$E$4))-1)</f>
        <v>-0.4742151686784033</v>
      </c>
      <c r="F590" s="6">
        <f ca="1">LN((RAND()^(-Results!$E$4))-1)</f>
        <v>3.9215520647932065</v>
      </c>
      <c r="G590" s="6">
        <f ca="1">LN((RAND()^(-Results!$E$4))-1)</f>
        <v>1.3737586011846443</v>
      </c>
      <c r="H590" s="6">
        <f t="shared" ca="1" si="145"/>
        <v>-1.0817823620219542</v>
      </c>
      <c r="I590" s="10">
        <f ca="1">SUMPRODUCT(J590:O590,Results!B$12:G$12)+Results!$E$5*H590</f>
        <v>49.516001686601314</v>
      </c>
      <c r="J590" s="10">
        <f ca="1">SUMPRODUCT($A590:$F590,Results!$B$15:$G$15)</f>
        <v>30.22347333468872</v>
      </c>
      <c r="K590" s="10">
        <f ca="1">SUMPRODUCT($A590:$F590,Results!$B$16:$G$16)</f>
        <v>49.6413698880677</v>
      </c>
      <c r="L590" s="10">
        <f ca="1">SUMPRODUCT($A590:$F590,Results!$B$17:$G$17)</f>
        <v>14.820531379823869</v>
      </c>
      <c r="M590" s="10">
        <f ca="1">SUMPRODUCT($A590:$F590,Results!$B$18:$G$18)</f>
        <v>0.19550007795777713</v>
      </c>
      <c r="N590" s="10">
        <f ca="1">SUMPRODUCT($A590:$F590,Results!$B$19:$G$19)</f>
        <v>-2.9177003338021779</v>
      </c>
      <c r="O590" s="10">
        <f ca="1">SUMPRODUCT($A590:$F590,Results!$B$20:$G$20)</f>
        <v>-4.6566748360533001</v>
      </c>
      <c r="P590" s="10" cm="1">
        <f t="array" aca="1" ref="P590" ca="1">SUMPRODUCT(J590:O590,TRANSPOSE(BL$20:BL$25))+$AD$20-$BL$27</f>
        <v>51.813504975618073</v>
      </c>
      <c r="Q590" s="10" cm="1">
        <f t="array" aca="1" ref="Q590" ca="1">SUMPRODUCT(J590:O590,TRANSPOSE(ES$20:ES$25))+$AD$20-$ES$27</f>
        <v>55.054406521879699</v>
      </c>
      <c r="R590" s="10">
        <f ca="1">I590-Results!$E$5*H590</f>
        <v>56.006695858733039</v>
      </c>
      <c r="S590" s="10" cm="1">
        <f t="array" aca="1" ref="S590" ca="1">SUMPRODUCT(J590:O590,TRANSPOSE(AR$28:AR$33))+$AD$20-$AC$26</f>
        <v>39.341182952375895</v>
      </c>
      <c r="T590" s="10">
        <f ca="1">SUMPRODUCT(J590:O590,Results!K$9:P$9)</f>
        <v>56.049535679362414</v>
      </c>
      <c r="U590" s="10">
        <f ca="1">SUMPRODUCT(J590:O590,Results!K$9:P$9)+$AD$20-$AC$31</f>
        <v>56.152552084248242</v>
      </c>
      <c r="V590" s="10">
        <f t="shared" ca="1" si="144"/>
        <v>-2.2975032890167597</v>
      </c>
      <c r="W590" s="10">
        <f t="shared" ca="1" si="146"/>
        <v>-5.538404835278385</v>
      </c>
      <c r="X590" s="10">
        <f t="shared" ca="1" si="147"/>
        <v>-6.4906941721317253</v>
      </c>
      <c r="Y590" s="10">
        <f t="shared" ca="1" si="148"/>
        <v>10.174818734225418</v>
      </c>
      <c r="Z590" s="10">
        <f t="shared" ca="1" si="149"/>
        <v>38.443530092312244</v>
      </c>
      <c r="AA590" s="10">
        <f t="shared" ca="1" si="150"/>
        <v>-6.6365503976469284</v>
      </c>
    </row>
    <row r="591" spans="1:27">
      <c r="A591" s="6">
        <f ca="1">LN((RAND()^(-Results!$E$4))-1)</f>
        <v>2.3759365179766934</v>
      </c>
      <c r="B591" s="6">
        <f ca="1">LN((RAND()^(-Results!$E$4))-1)</f>
        <v>3.9531777122608056</v>
      </c>
      <c r="C591" s="6">
        <f ca="1">LN((RAND()^(-Results!$E$4))-1)</f>
        <v>-0.45769300907048732</v>
      </c>
      <c r="D591" s="6">
        <f ca="1">LN((RAND()^(-Results!$E$4))-1)</f>
        <v>-5.227599874323432</v>
      </c>
      <c r="E591" s="6">
        <f ca="1">LN((RAND()^(-Results!$E$4))-1)</f>
        <v>4.7119324063624131</v>
      </c>
      <c r="F591" s="6">
        <f ca="1">LN((RAND()^(-Results!$E$4))-1)</f>
        <v>6.7646160935093995</v>
      </c>
      <c r="G591" s="6">
        <f ca="1">LN((RAND()^(-Results!$E$4))-1)</f>
        <v>-2.2829632415609287</v>
      </c>
      <c r="H591" s="6">
        <f t="shared" ca="1" si="145"/>
        <v>-4.7385042047675272</v>
      </c>
      <c r="I591" s="10">
        <f ca="1">SUMPRODUCT(J591:O591,Results!B$12:G$12)+Results!$E$5*H591</f>
        <v>7.5122077870567594</v>
      </c>
      <c r="J591" s="10">
        <f ca="1">SUMPRODUCT($A591:$F591,Results!$B$15:$G$15)</f>
        <v>20.509857958362197</v>
      </c>
      <c r="K591" s="10">
        <f ca="1">SUMPRODUCT($A591:$F591,Results!$B$16:$G$16)</f>
        <v>55.39868101599474</v>
      </c>
      <c r="L591" s="10">
        <f ca="1">SUMPRODUCT($A591:$F591,Results!$B$17:$G$17)</f>
        <v>-3.5201114077095523</v>
      </c>
      <c r="M591" s="10">
        <f ca="1">SUMPRODUCT($A591:$F591,Results!$B$18:$G$18)</f>
        <v>13.841031304296711</v>
      </c>
      <c r="N591" s="10">
        <f ca="1">SUMPRODUCT($A591:$F591,Results!$B$19:$G$19)</f>
        <v>-3.3883177847492059</v>
      </c>
      <c r="O591" s="10">
        <f ca="1">SUMPRODUCT($A591:$F591,Results!$B$20:$G$20)</f>
        <v>-29.922223582786909</v>
      </c>
      <c r="P591" s="10" cm="1">
        <f t="array" aca="1" ref="P591" ca="1">SUMPRODUCT(J591:O591,TRANSPOSE(BL$20:BL$25))+$AD$20-$BL$27</f>
        <v>39.597936348492496</v>
      </c>
      <c r="Q591" s="10" cm="1">
        <f t="array" aca="1" ref="Q591" ca="1">SUMPRODUCT(J591:O591,TRANSPOSE(ES$20:ES$25))+$AD$20-$ES$27</f>
        <v>37.038354516157618</v>
      </c>
      <c r="R591" s="10">
        <f ca="1">I591-Results!$E$5*H591</f>
        <v>35.943233015661924</v>
      </c>
      <c r="S591" s="10" cm="1">
        <f t="array" aca="1" ref="S591" ca="1">SUMPRODUCT(J591:O591,TRANSPOSE(AR$28:AR$33))+$AD$20-$AC$26</f>
        <v>41.976738780652923</v>
      </c>
      <c r="T591" s="10">
        <f ca="1">SUMPRODUCT(J591:O591,Results!K$9:P$9)</f>
        <v>36.799228854812085</v>
      </c>
      <c r="U591" s="10">
        <f ca="1">SUMPRODUCT(J591:O591,Results!K$9:P$9)+$AD$20-$AC$31</f>
        <v>36.902245259697906</v>
      </c>
      <c r="V591" s="10">
        <f t="shared" ca="1" si="144"/>
        <v>-32.085728561435737</v>
      </c>
      <c r="W591" s="10">
        <f t="shared" ca="1" si="146"/>
        <v>-29.526146729100859</v>
      </c>
      <c r="X591" s="10">
        <f t="shared" ca="1" si="147"/>
        <v>-28.431025228605165</v>
      </c>
      <c r="Y591" s="10">
        <f t="shared" ca="1" si="148"/>
        <v>-34.464530993596163</v>
      </c>
      <c r="Z591" s="10">
        <f t="shared" ca="1" si="149"/>
        <v>-3.5602638072323103</v>
      </c>
      <c r="AA591" s="10">
        <f t="shared" ca="1" si="150"/>
        <v>-29.390037472641147</v>
      </c>
    </row>
    <row r="592" spans="1:27">
      <c r="A592" s="6">
        <f ca="1">LN((RAND()^(-Results!$E$4))-1)</f>
        <v>-1.7615164152052745</v>
      </c>
      <c r="B592" s="6">
        <f ca="1">LN((RAND()^(-Results!$E$4))-1)</f>
        <v>6.597205662361171</v>
      </c>
      <c r="C592" s="6">
        <f ca="1">LN((RAND()^(-Results!$E$4))-1)</f>
        <v>2.5092853615584825</v>
      </c>
      <c r="D592" s="6">
        <f ca="1">LN((RAND()^(-Results!$E$4))-1)</f>
        <v>1.4252311564871643</v>
      </c>
      <c r="E592" s="6">
        <f ca="1">LN((RAND()^(-Results!$E$4))-1)</f>
        <v>-1.7744961328069599</v>
      </c>
      <c r="F592" s="6">
        <f ca="1">LN((RAND()^(-Results!$E$4))-1)</f>
        <v>2.9210467829396389</v>
      </c>
      <c r="G592" s="6">
        <f ca="1">LN((RAND()^(-Results!$E$4))-1)</f>
        <v>-0.21342273748461976</v>
      </c>
      <c r="H592" s="6">
        <f t="shared" ca="1" si="145"/>
        <v>-2.6689637006912181</v>
      </c>
      <c r="I592" s="10">
        <f ca="1">SUMPRODUCT(J592:O592,Results!B$12:G$12)+Results!$E$5*H592</f>
        <v>11.450642731991888</v>
      </c>
      <c r="J592" s="10">
        <f ca="1">SUMPRODUCT($A592:$F592,Results!$B$15:$G$15)</f>
        <v>20.416138376201314</v>
      </c>
      <c r="K592" s="10">
        <f ca="1">SUMPRODUCT($A592:$F592,Results!$B$16:$G$16)</f>
        <v>-1.8112848191027826</v>
      </c>
      <c r="L592" s="10">
        <f ca="1">SUMPRODUCT($A592:$F592,Results!$B$17:$G$17)</f>
        <v>8.6283948916805997</v>
      </c>
      <c r="M592" s="10">
        <f ca="1">SUMPRODUCT($A592:$F592,Results!$B$18:$G$18)</f>
        <v>6.0573549140143195</v>
      </c>
      <c r="N592" s="10">
        <f ca="1">SUMPRODUCT($A592:$F592,Results!$B$19:$G$19)</f>
        <v>-34.123478773107898</v>
      </c>
      <c r="O592" s="10">
        <f ca="1">SUMPRODUCT($A592:$F592,Results!$B$20:$G$20)</f>
        <v>5.2813985417362836</v>
      </c>
      <c r="P592" s="10" cm="1">
        <f t="array" aca="1" ref="P592" ca="1">SUMPRODUCT(J592:O592,TRANSPOSE(BL$20:BL$25))+$AD$20-$BL$27</f>
        <v>30.210989571722521</v>
      </c>
      <c r="Q592" s="10" cm="1">
        <f t="array" aca="1" ref="Q592" ca="1">SUMPRODUCT(J592:O592,TRANSPOSE(ES$20:ES$25))+$AD$20-$ES$27</f>
        <v>27.833175007155504</v>
      </c>
      <c r="R592" s="10">
        <f ca="1">I592-Results!$E$5*H592</f>
        <v>27.464424936139196</v>
      </c>
      <c r="S592" s="10" cm="1">
        <f t="array" aca="1" ref="S592" ca="1">SUMPRODUCT(J592:O592,TRANSPOSE(AR$28:AR$33))+$AD$20-$AC$26</f>
        <v>41.797299470168014</v>
      </c>
      <c r="T592" s="10">
        <f ca="1">SUMPRODUCT(J592:O592,Results!K$9:P$9)</f>
        <v>27.882461893480652</v>
      </c>
      <c r="U592" s="10">
        <f ca="1">SUMPRODUCT(J592:O592,Results!K$9:P$9)+$AD$20-$AC$31</f>
        <v>27.985478298366473</v>
      </c>
      <c r="V592" s="10">
        <f t="shared" ca="1" si="144"/>
        <v>-18.760346839730634</v>
      </c>
      <c r="W592" s="10">
        <f t="shared" ca="1" si="146"/>
        <v>-16.382532275163616</v>
      </c>
      <c r="X592" s="10">
        <f t="shared" ca="1" si="147"/>
        <v>-16.013782204147308</v>
      </c>
      <c r="Y592" s="10">
        <f t="shared" ca="1" si="148"/>
        <v>-30.346656738176126</v>
      </c>
      <c r="Z592" s="10">
        <f t="shared" ca="1" si="149"/>
        <v>0.37817113770281807</v>
      </c>
      <c r="AA592" s="10">
        <f t="shared" ca="1" si="150"/>
        <v>-16.534835566374586</v>
      </c>
    </row>
    <row r="593" spans="1:27">
      <c r="A593" s="6">
        <f ca="1">LN((RAND()^(-Results!$E$4))-1)</f>
        <v>5.135171720468235</v>
      </c>
      <c r="B593" s="6">
        <f ca="1">LN((RAND()^(-Results!$E$4))-1)</f>
        <v>-0.77212126377665624</v>
      </c>
      <c r="C593" s="6">
        <f ca="1">LN((RAND()^(-Results!$E$4))-1)</f>
        <v>4.0636808385204661</v>
      </c>
      <c r="D593" s="6">
        <f ca="1">LN((RAND()^(-Results!$E$4))-1)</f>
        <v>1.8746723236210339</v>
      </c>
      <c r="E593" s="6">
        <f ca="1">LN((RAND()^(-Results!$E$4))-1)</f>
        <v>-0.66060941533291406</v>
      </c>
      <c r="F593" s="6">
        <f ca="1">LN((RAND()^(-Results!$E$4))-1)</f>
        <v>-1.0874137669386399</v>
      </c>
      <c r="G593" s="6">
        <f ca="1">LN((RAND()^(-Results!$E$4))-1)</f>
        <v>2.8919128846622186</v>
      </c>
      <c r="H593" s="6">
        <f t="shared" ca="1" si="145"/>
        <v>0.43637192145562009</v>
      </c>
      <c r="I593" s="10">
        <f ca="1">SUMPRODUCT(J593:O593,Results!B$12:G$12)+Results!$E$5*H593</f>
        <v>23.417707843293837</v>
      </c>
      <c r="J593" s="10">
        <f ca="1">SUMPRODUCT($A593:$F593,Results!$B$15:$G$15)</f>
        <v>14.755144759836259</v>
      </c>
      <c r="K593" s="10">
        <f ca="1">SUMPRODUCT($A593:$F593,Results!$B$16:$G$16)</f>
        <v>12.868488972067851</v>
      </c>
      <c r="L593" s="10">
        <f ca="1">SUMPRODUCT($A593:$F593,Results!$B$17:$G$17)</f>
        <v>9.1412294449811942</v>
      </c>
      <c r="M593" s="10">
        <f ca="1">SUMPRODUCT($A593:$F593,Results!$B$18:$G$18)</f>
        <v>-3.3484090038414536</v>
      </c>
      <c r="N593" s="10">
        <f ca="1">SUMPRODUCT($A593:$F593,Results!$B$19:$G$19)</f>
        <v>7.6853006766207521</v>
      </c>
      <c r="O593" s="10">
        <f ca="1">SUMPRODUCT($A593:$F593,Results!$B$20:$G$20)</f>
        <v>9.4704211736104931</v>
      </c>
      <c r="P593" s="10" cm="1">
        <f t="array" aca="1" ref="P593" ca="1">SUMPRODUCT(J593:O593,TRANSPOSE(BL$20:BL$25))+$AD$20-$BL$27</f>
        <v>16.275522733134409</v>
      </c>
      <c r="Q593" s="10" cm="1">
        <f t="array" aca="1" ref="Q593" ca="1">SUMPRODUCT(J593:O593,TRANSPOSE(ES$20:ES$25))+$AD$20-$ES$27</f>
        <v>20.221241757570898</v>
      </c>
      <c r="R593" s="10">
        <f ca="1">I593-Results!$E$5*H593</f>
        <v>20.799476314560117</v>
      </c>
      <c r="S593" s="10" cm="1">
        <f t="array" aca="1" ref="S593" ca="1">SUMPRODUCT(J593:O593,TRANSPOSE(AR$28:AR$33))+$AD$20-$AC$26</f>
        <v>7.9400574134534576</v>
      </c>
      <c r="T593" s="10">
        <f ca="1">SUMPRODUCT(J593:O593,Results!K$9:P$9)</f>
        <v>20.990644667924315</v>
      </c>
      <c r="U593" s="10">
        <f ca="1">SUMPRODUCT(J593:O593,Results!K$9:P$9)+$AD$20-$AC$31</f>
        <v>21.093661072810136</v>
      </c>
      <c r="V593" s="10">
        <f t="shared" ca="1" si="144"/>
        <v>7.1421851101594278</v>
      </c>
      <c r="W593" s="10">
        <f t="shared" ca="1" si="146"/>
        <v>3.196466085722939</v>
      </c>
      <c r="X593" s="10">
        <f t="shared" ca="1" si="147"/>
        <v>2.6182315287337197</v>
      </c>
      <c r="Y593" s="10">
        <f t="shared" ca="1" si="148"/>
        <v>15.477650429840379</v>
      </c>
      <c r="Z593" s="10">
        <f t="shared" ca="1" si="149"/>
        <v>12.345236249004767</v>
      </c>
      <c r="AA593" s="10">
        <f t="shared" ca="1" si="150"/>
        <v>2.3240467704837009</v>
      </c>
    </row>
    <row r="594" spans="1:27">
      <c r="A594" s="6">
        <f ca="1">LN((RAND()^(-Results!$E$4))-1)</f>
        <v>9.9917125071352899</v>
      </c>
      <c r="B594" s="6">
        <f ca="1">LN((RAND()^(-Results!$E$4))-1)</f>
        <v>-6.6226929127376308E-2</v>
      </c>
      <c r="C594" s="6">
        <f ca="1">LN((RAND()^(-Results!$E$4))-1)</f>
        <v>-2.8058780824065495</v>
      </c>
      <c r="D594" s="6">
        <f ca="1">LN((RAND()^(-Results!$E$4))-1)</f>
        <v>9.9503700779897848</v>
      </c>
      <c r="E594" s="6">
        <f ca="1">LN((RAND()^(-Results!$E$4))-1)</f>
        <v>1.4302088193957634</v>
      </c>
      <c r="F594" s="6">
        <f ca="1">LN((RAND()^(-Results!$E$4))-1)</f>
        <v>2.0918454760883431</v>
      </c>
      <c r="G594" s="6">
        <f ca="1">LN((RAND()^(-Results!$E$4))-1)</f>
        <v>0.35989683928553401</v>
      </c>
      <c r="H594" s="6">
        <f t="shared" ca="1" si="145"/>
        <v>-2.0956441239210646</v>
      </c>
      <c r="I594" s="10">
        <f ca="1">SUMPRODUCT(J594:O594,Results!B$12:G$12)+Results!$E$5*H594</f>
        <v>-26.462813396009977</v>
      </c>
      <c r="J594" s="10">
        <f ca="1">SUMPRODUCT($A594:$F594,Results!$B$15:$G$15)</f>
        <v>-8.2287438567569744</v>
      </c>
      <c r="K594" s="10">
        <f ca="1">SUMPRODUCT($A594:$F594,Results!$B$16:$G$16)</f>
        <v>32.311966496456563</v>
      </c>
      <c r="L594" s="10">
        <f ca="1">SUMPRODUCT($A594:$F594,Results!$B$17:$G$17)</f>
        <v>14.323823401017883</v>
      </c>
      <c r="M594" s="10">
        <f ca="1">SUMPRODUCT($A594:$F594,Results!$B$18:$G$18)</f>
        <v>-21.036102102877443</v>
      </c>
      <c r="N594" s="10">
        <f ca="1">SUMPRODUCT($A594:$F594,Results!$B$19:$G$19)</f>
        <v>26.490668482366225</v>
      </c>
      <c r="O594" s="10">
        <f ca="1">SUMPRODUCT($A594:$F594,Results!$B$20:$G$20)</f>
        <v>31.531060447233319</v>
      </c>
      <c r="P594" s="10" cm="1">
        <f t="array" aca="1" ref="P594" ca="1">SUMPRODUCT(J594:O594,TRANSPOSE(BL$20:BL$25))+$AD$20-$BL$27</f>
        <v>-21.089823003600841</v>
      </c>
      <c r="Q594" s="10" cm="1">
        <f t="array" aca="1" ref="Q594" ca="1">SUMPRODUCT(J594:O594,TRANSPOSE(ES$20:ES$25))+$AD$20-$ES$27</f>
        <v>-17.001596420114943</v>
      </c>
      <c r="R594" s="10">
        <f ca="1">I594-Results!$E$5*H594</f>
        <v>-13.88894865248359</v>
      </c>
      <c r="S594" s="10" cm="1">
        <f t="array" aca="1" ref="S594" ca="1">SUMPRODUCT(J594:O594,TRANSPOSE(AR$28:AR$33))+$AD$20-$AC$26</f>
        <v>-40.964658852136466</v>
      </c>
      <c r="T594" s="10">
        <f ca="1">SUMPRODUCT(J594:O594,Results!K$9:P$9)</f>
        <v>-16.524547571851496</v>
      </c>
      <c r="U594" s="10">
        <f ca="1">SUMPRODUCT(J594:O594,Results!K$9:P$9)+$AD$20-$AC$31</f>
        <v>-16.421531166965678</v>
      </c>
      <c r="V594" s="10">
        <f t="shared" ca="1" si="144"/>
        <v>-5.372990392409136</v>
      </c>
      <c r="W594" s="10">
        <f t="shared" ca="1" si="146"/>
        <v>-9.4612169758950344</v>
      </c>
      <c r="X594" s="10">
        <f t="shared" ca="1" si="147"/>
        <v>-12.573864743526387</v>
      </c>
      <c r="Y594" s="10">
        <f t="shared" ca="1" si="148"/>
        <v>14.501845456126489</v>
      </c>
      <c r="Z594" s="10">
        <f t="shared" ca="1" si="149"/>
        <v>-37.535284990299047</v>
      </c>
      <c r="AA594" s="10">
        <f t="shared" ca="1" si="150"/>
        <v>-10.041282229044299</v>
      </c>
    </row>
    <row r="595" spans="1:27">
      <c r="A595" s="6">
        <f ca="1">LN((RAND()^(-Results!$E$4))-1)</f>
        <v>6.000876724971322</v>
      </c>
      <c r="B595" s="6">
        <f ca="1">LN((RAND()^(-Results!$E$4))-1)</f>
        <v>-1.1109824039549625</v>
      </c>
      <c r="C595" s="6">
        <f ca="1">LN((RAND()^(-Results!$E$4))-1)</f>
        <v>5.8225297236990174</v>
      </c>
      <c r="D595" s="6">
        <f ca="1">LN((RAND()^(-Results!$E$4))-1)</f>
        <v>6.2340830796191034</v>
      </c>
      <c r="E595" s="6">
        <f ca="1">LN((RAND()^(-Results!$E$4))-1)</f>
        <v>2.0088435249009788</v>
      </c>
      <c r="F595" s="6">
        <f ca="1">LN((RAND()^(-Results!$E$4))-1)</f>
        <v>-9.3114212939660435E-2</v>
      </c>
      <c r="G595" s="6">
        <f ca="1">LN((RAND()^(-Results!$E$4))-1)</f>
        <v>5.936957316759977</v>
      </c>
      <c r="H595" s="6">
        <f t="shared" ca="1" si="145"/>
        <v>3.4814163535533784</v>
      </c>
      <c r="I595" s="10">
        <f ca="1">SUMPRODUCT(J595:O595,Results!B$12:G$12)+Results!$E$5*H595</f>
        <v>19.192325485241955</v>
      </c>
      <c r="J595" s="10">
        <f ca="1">SUMPRODUCT($A595:$F595,Results!$B$15:$G$15)</f>
        <v>8.8651760234405117</v>
      </c>
      <c r="K595" s="10">
        <f ca="1">SUMPRODUCT($A595:$F595,Results!$B$16:$G$16)</f>
        <v>20.860894664159407</v>
      </c>
      <c r="L595" s="10">
        <f ca="1">SUMPRODUCT($A595:$F595,Results!$B$17:$G$17)</f>
        <v>9.9079536208941867</v>
      </c>
      <c r="M595" s="10">
        <f ca="1">SUMPRODUCT($A595:$F595,Results!$B$18:$G$18)</f>
        <v>-9.097781088428329</v>
      </c>
      <c r="N595" s="10">
        <f ca="1">SUMPRODUCT($A595:$F595,Results!$B$19:$G$19)</f>
        <v>20.336232552244553</v>
      </c>
      <c r="O595" s="10">
        <f ca="1">SUMPRODUCT($A595:$F595,Results!$B$20:$G$20)</f>
        <v>27.165779567068512</v>
      </c>
      <c r="P595" s="10" cm="1">
        <f t="array" aca="1" ref="P595" ca="1">SUMPRODUCT(J595:O595,TRANSPOSE(BL$20:BL$25))+$AD$20-$BL$27</f>
        <v>-6.5104273129090622</v>
      </c>
      <c r="Q595" s="10" cm="1">
        <f t="array" aca="1" ref="Q595" ca="1">SUMPRODUCT(J595:O595,TRANSPOSE(ES$20:ES$25))+$AD$20-$ES$27</f>
        <v>-2.6882397216130833</v>
      </c>
      <c r="R595" s="10">
        <f ca="1">I595-Results!$E$5*H595</f>
        <v>-1.696172636078316</v>
      </c>
      <c r="S595" s="10" cm="1">
        <f t="array" aca="1" ref="S595" ca="1">SUMPRODUCT(J595:O595,TRANSPOSE(AR$28:AR$33))+$AD$20-$AC$26</f>
        <v>-15.684998945508228</v>
      </c>
      <c r="T595" s="10">
        <f ca="1">SUMPRODUCT(J595:O595,Results!K$9:P$9)</f>
        <v>-2.328846133241175</v>
      </c>
      <c r="U595" s="10">
        <f ca="1">SUMPRODUCT(J595:O595,Results!K$9:P$9)+$AD$20-$AC$31</f>
        <v>-2.2258297283553556</v>
      </c>
      <c r="V595" s="10">
        <f t="shared" ca="1" si="144"/>
        <v>25.702752798151018</v>
      </c>
      <c r="W595" s="10">
        <f t="shared" ca="1" si="146"/>
        <v>21.880565206855039</v>
      </c>
      <c r="X595" s="10">
        <f t="shared" ca="1" si="147"/>
        <v>20.888498121320271</v>
      </c>
      <c r="Y595" s="10">
        <f t="shared" ca="1" si="148"/>
        <v>34.877324430750186</v>
      </c>
      <c r="Z595" s="10">
        <f t="shared" ca="1" si="149"/>
        <v>8.1198538909528857</v>
      </c>
      <c r="AA595" s="10">
        <f t="shared" ca="1" si="150"/>
        <v>21.418155213597309</v>
      </c>
    </row>
    <row r="596" spans="1:27">
      <c r="A596" s="6">
        <f ca="1">LN((RAND()^(-Results!$E$4))-1)</f>
        <v>2.1509595261760608</v>
      </c>
      <c r="B596" s="6">
        <f ca="1">LN((RAND()^(-Results!$E$4))-1)</f>
        <v>1.9874387816453165</v>
      </c>
      <c r="C596" s="6">
        <f ca="1">LN((RAND()^(-Results!$E$4))-1)</f>
        <v>-1.2034051118056182</v>
      </c>
      <c r="D596" s="6">
        <f ca="1">LN((RAND()^(-Results!$E$4))-1)</f>
        <v>5.8791187092273365</v>
      </c>
      <c r="E596" s="6">
        <f ca="1">LN((RAND()^(-Results!$E$4))-1)</f>
        <v>2.2564171243974349</v>
      </c>
      <c r="F596" s="6">
        <f ca="1">LN((RAND()^(-Results!$E$4))-1)</f>
        <v>1.7799344909117389</v>
      </c>
      <c r="G596" s="6">
        <f ca="1">LN((RAND()^(-Results!$E$4))-1)</f>
        <v>2.3143596286606267</v>
      </c>
      <c r="H596" s="6">
        <f t="shared" ca="1" si="145"/>
        <v>-0.14118133454597181</v>
      </c>
      <c r="I596" s="10">
        <f ca="1">SUMPRODUCT(J596:O596,Results!B$12:G$12)+Results!$E$5*H596</f>
        <v>-15.745532692219628</v>
      </c>
      <c r="J596" s="10">
        <f ca="1">SUMPRODUCT($A596:$F596,Results!$B$15:$G$15)</f>
        <v>-6.6604220849611258</v>
      </c>
      <c r="K596" s="10">
        <f ca="1">SUMPRODUCT($A596:$F596,Results!$B$16:$G$16)</f>
        <v>8.9648980420771309</v>
      </c>
      <c r="L596" s="10">
        <f ca="1">SUMPRODUCT($A596:$F596,Results!$B$17:$G$17)</f>
        <v>5.9684562577961628</v>
      </c>
      <c r="M596" s="10">
        <f ca="1">SUMPRODUCT($A596:$F596,Results!$B$18:$G$18)</f>
        <v>-8.1149409052933397</v>
      </c>
      <c r="N596" s="10">
        <f ca="1">SUMPRODUCT($A596:$F596,Results!$B$19:$G$19)</f>
        <v>5.3402620177529228</v>
      </c>
      <c r="O596" s="10">
        <f ca="1">SUMPRODUCT($A596:$F596,Results!$B$20:$G$20)</f>
        <v>18.092928149961438</v>
      </c>
      <c r="P596" s="10" cm="1">
        <f t="array" aca="1" ref="P596" ca="1">SUMPRODUCT(J596:O596,TRANSPOSE(BL$20:BL$25))+$AD$20-$BL$27</f>
        <v>-15.72488719359202</v>
      </c>
      <c r="Q596" s="10" cm="1">
        <f t="array" aca="1" ref="Q596" ca="1">SUMPRODUCT(J596:O596,TRANSPOSE(ES$20:ES$25))+$AD$20-$ES$27</f>
        <v>-15.905424436278812</v>
      </c>
      <c r="R596" s="10">
        <f ca="1">I596-Results!$E$5*H596</f>
        <v>-14.898444684943797</v>
      </c>
      <c r="S596" s="10" cm="1">
        <f t="array" aca="1" ref="S596" ca="1">SUMPRODUCT(J596:O596,TRANSPOSE(AR$28:AR$33))+$AD$20-$AC$26</f>
        <v>-18.240620255736474</v>
      </c>
      <c r="T596" s="10">
        <f ca="1">SUMPRODUCT(J596:O596,Results!K$9:P$9)</f>
        <v>-16.190210818897917</v>
      </c>
      <c r="U596" s="10">
        <f ca="1">SUMPRODUCT(J596:O596,Results!K$9:P$9)+$AD$20-$AC$31</f>
        <v>-16.087194414012096</v>
      </c>
      <c r="V596" s="10">
        <f t="shared" ca="1" si="144"/>
        <v>-2.0645498627608561E-2</v>
      </c>
      <c r="W596" s="10">
        <f t="shared" ca="1" si="146"/>
        <v>0.15989174405918405</v>
      </c>
      <c r="X596" s="10">
        <f t="shared" ca="1" si="147"/>
        <v>-0.84708800727583089</v>
      </c>
      <c r="Y596" s="10">
        <f t="shared" ca="1" si="148"/>
        <v>2.4950875635168455</v>
      </c>
      <c r="Z596" s="10">
        <f t="shared" ca="1" si="149"/>
        <v>-26.818004286508696</v>
      </c>
      <c r="AA596" s="10">
        <f t="shared" ca="1" si="150"/>
        <v>0.34166172179246779</v>
      </c>
    </row>
    <row r="597" spans="1:27">
      <c r="A597" s="6">
        <f ca="1">LN((RAND()^(-Results!$E$4))-1)</f>
        <v>5.3490667711735922</v>
      </c>
      <c r="B597" s="6">
        <f ca="1">LN((RAND()^(-Results!$E$4))-1)</f>
        <v>-1.1934782848967178</v>
      </c>
      <c r="C597" s="6">
        <f ca="1">LN((RAND()^(-Results!$E$4))-1)</f>
        <v>-1.5074486226013137</v>
      </c>
      <c r="D597" s="6">
        <f ca="1">LN((RAND()^(-Results!$E$4))-1)</f>
        <v>8.1786527632636723</v>
      </c>
      <c r="E597" s="6">
        <f ca="1">LN((RAND()^(-Results!$E$4))-1)</f>
        <v>7.9271421824540491</v>
      </c>
      <c r="F597" s="6">
        <f ca="1">LN((RAND()^(-Results!$E$4))-1)</f>
        <v>4.0024476982372565</v>
      </c>
      <c r="G597" s="6">
        <f ca="1">LN((RAND()^(-Results!$E$4))-1)</f>
        <v>0.30096136821986724</v>
      </c>
      <c r="H597" s="6">
        <f t="shared" ca="1" si="145"/>
        <v>-2.1545795949867315</v>
      </c>
      <c r="I597" s="10">
        <f ca="1">SUMPRODUCT(J597:O597,Results!B$12:G$12)+Results!$E$5*H597</f>
        <v>-59.725714244471149</v>
      </c>
      <c r="J597" s="10">
        <f ca="1">SUMPRODUCT($A597:$F597,Results!$B$15:$G$15)</f>
        <v>-19.941662185290713</v>
      </c>
      <c r="K597" s="10">
        <f ca="1">SUMPRODUCT($A597:$F597,Results!$B$16:$G$16)</f>
        <v>41.740154907245675</v>
      </c>
      <c r="L597" s="10">
        <f ca="1">SUMPRODUCT($A597:$F597,Results!$B$17:$G$17)</f>
        <v>-0.24908131710951675</v>
      </c>
      <c r="M597" s="10">
        <f ca="1">SUMPRODUCT($A597:$F597,Results!$B$18:$G$18)</f>
        <v>-14.296879663426857</v>
      </c>
      <c r="N597" s="10">
        <f ca="1">SUMPRODUCT($A597:$F597,Results!$B$19:$G$19)</f>
        <v>40.819438065737067</v>
      </c>
      <c r="O597" s="10">
        <f ca="1">SUMPRODUCT($A597:$F597,Results!$B$20:$G$20)</f>
        <v>24.427980954962507</v>
      </c>
      <c r="P597" s="10" cm="1">
        <f t="array" aca="1" ref="P597" ca="1">SUMPRODUCT(J597:O597,TRANSPOSE(BL$20:BL$25))+$AD$20-$BL$27</f>
        <v>-48.609507978834984</v>
      </c>
      <c r="Q597" s="10" cm="1">
        <f t="array" aca="1" ref="Q597" ca="1">SUMPRODUCT(J597:O597,TRANSPOSE(ES$20:ES$25))+$AD$20-$ES$27</f>
        <v>-48.392201859036334</v>
      </c>
      <c r="R597" s="10">
        <f ca="1">I597-Results!$E$5*H597</f>
        <v>-46.798236674550765</v>
      </c>
      <c r="S597" s="10" cm="1">
        <f t="array" aca="1" ref="S597" ca="1">SUMPRODUCT(J597:O597,TRANSPOSE(AR$28:AR$33))+$AD$20-$AC$26</f>
        <v>-58.747460543455944</v>
      </c>
      <c r="T597" s="10">
        <f ca="1">SUMPRODUCT(J597:O597,Results!K$9:P$9)</f>
        <v>-49.164617885546257</v>
      </c>
      <c r="U597" s="10">
        <f ca="1">SUMPRODUCT(J597:O597,Results!K$9:P$9)+$AD$20-$AC$31</f>
        <v>-49.061601480660435</v>
      </c>
      <c r="V597" s="10">
        <f t="shared" ca="1" si="144"/>
        <v>-11.116206265636166</v>
      </c>
      <c r="W597" s="10">
        <f t="shared" ca="1" si="146"/>
        <v>-11.333512385434815</v>
      </c>
      <c r="X597" s="10">
        <f t="shared" ca="1" si="147"/>
        <v>-12.927477569920384</v>
      </c>
      <c r="Y597" s="10">
        <f t="shared" ca="1" si="148"/>
        <v>-0.97825370101520548</v>
      </c>
      <c r="Z597" s="10">
        <f t="shared" ca="1" si="149"/>
        <v>-70.798185838760219</v>
      </c>
      <c r="AA597" s="10">
        <f t="shared" ca="1" si="150"/>
        <v>-10.664112763810714</v>
      </c>
    </row>
    <row r="598" spans="1:27">
      <c r="A598" s="6">
        <f ca="1">LN((RAND()^(-Results!$E$4))-1)</f>
        <v>11.368784208276574</v>
      </c>
      <c r="B598" s="6">
        <f ca="1">LN((RAND()^(-Results!$E$4))-1)</f>
        <v>2.3928179083918466</v>
      </c>
      <c r="C598" s="6">
        <f ca="1">LN((RAND()^(-Results!$E$4))-1)</f>
        <v>-1.7307883625357452</v>
      </c>
      <c r="D598" s="6">
        <f ca="1">LN((RAND()^(-Results!$E$4))-1)</f>
        <v>4.7321148506395554</v>
      </c>
      <c r="E598" s="6">
        <f ca="1">LN((RAND()^(-Results!$E$4))-1)</f>
        <v>4.0502703709613828</v>
      </c>
      <c r="F598" s="6">
        <f ca="1">LN((RAND()^(-Results!$E$4))-1)</f>
        <v>3.8159573109186327</v>
      </c>
      <c r="G598" s="6">
        <f ca="1">LN((RAND()^(-Results!$E$4))-1)</f>
        <v>-3.2644130212094371</v>
      </c>
      <c r="H598" s="6">
        <f t="shared" ca="1" si="145"/>
        <v>-5.7199539844160352</v>
      </c>
      <c r="I598" s="10">
        <f ca="1">SUMPRODUCT(J598:O598,Results!B$12:G$12)+Results!$E$5*H598</f>
        <v>-7.1463579557425057</v>
      </c>
      <c r="J598" s="10">
        <f ca="1">SUMPRODUCT($A598:$F598,Results!$B$15:$G$15)</f>
        <v>11.647161655585812</v>
      </c>
      <c r="K598" s="10">
        <f ca="1">SUMPRODUCT($A598:$F598,Results!$B$16:$G$16)</f>
        <v>57.110253169366615</v>
      </c>
      <c r="L598" s="10">
        <f ca="1">SUMPRODUCT($A598:$F598,Results!$B$17:$G$17)</f>
        <v>14.483450404212615</v>
      </c>
      <c r="M598" s="10">
        <f ca="1">SUMPRODUCT($A598:$F598,Results!$B$18:$G$18)</f>
        <v>-8.2209589037915745</v>
      </c>
      <c r="N598" s="10">
        <f ca="1">SUMPRODUCT($A598:$F598,Results!$B$19:$G$19)</f>
        <v>19.6402176744147</v>
      </c>
      <c r="O598" s="10">
        <f ca="1">SUMPRODUCT($A598:$F598,Results!$B$20:$G$20)</f>
        <v>5.0250069477988237</v>
      </c>
      <c r="P598" s="10" cm="1">
        <f t="array" aca="1" ref="P598" ca="1">SUMPRODUCT(J598:O598,TRANSPOSE(BL$20:BL$25))+$AD$20-$BL$27</f>
        <v>22.231733852640069</v>
      </c>
      <c r="Q598" s="10" cm="1">
        <f t="array" aca="1" ref="Q598" ca="1">SUMPRODUCT(J598:O598,TRANSPOSE(ES$20:ES$25))+$AD$20-$ES$27</f>
        <v>25.737997890911252</v>
      </c>
      <c r="R598" s="10">
        <f ca="1">I598-Results!$E$5*H598</f>
        <v>27.173365950753702</v>
      </c>
      <c r="S598" s="10" cm="1">
        <f t="array" aca="1" ref="S598" ca="1">SUMPRODUCT(J598:O598,TRANSPOSE(AR$28:AR$33))+$AD$20-$AC$26</f>
        <v>2.5674897974395865</v>
      </c>
      <c r="T598" s="10">
        <f ca="1">SUMPRODUCT(J598:O598,Results!K$9:P$9)</f>
        <v>26.030699205285345</v>
      </c>
      <c r="U598" s="10">
        <f ca="1">SUMPRODUCT(J598:O598,Results!K$9:P$9)+$AD$20-$AC$31</f>
        <v>26.133715610171166</v>
      </c>
      <c r="V598" s="10">
        <f t="shared" ca="1" si="144"/>
        <v>-29.378091808382575</v>
      </c>
      <c r="W598" s="10">
        <f t="shared" ca="1" si="146"/>
        <v>-32.884355846653762</v>
      </c>
      <c r="X598" s="10">
        <f t="shared" ca="1" si="147"/>
        <v>-34.319723906496208</v>
      </c>
      <c r="Y598" s="10">
        <f t="shared" ca="1" si="148"/>
        <v>-9.7138477531820921</v>
      </c>
      <c r="Z598" s="10">
        <f t="shared" ca="1" si="149"/>
        <v>-18.218829550031575</v>
      </c>
      <c r="AA598" s="10">
        <f t="shared" ca="1" si="150"/>
        <v>-33.280073565913668</v>
      </c>
    </row>
    <row r="599" spans="1:27">
      <c r="A599" s="6">
        <f ca="1">LN((RAND()^(-Results!$E$4))-1)</f>
        <v>2.479396570696764</v>
      </c>
      <c r="B599" s="6">
        <f ca="1">LN((RAND()^(-Results!$E$4))-1)</f>
        <v>5.3131449385215817</v>
      </c>
      <c r="C599" s="6">
        <f ca="1">LN((RAND()^(-Results!$E$4))-1)</f>
        <v>2.7172584678350047</v>
      </c>
      <c r="D599" s="6">
        <f ca="1">LN((RAND()^(-Results!$E$4))-1)</f>
        <v>1.2027383997524286</v>
      </c>
      <c r="E599" s="6">
        <f ca="1">LN((RAND()^(-Results!$E$4))-1)</f>
        <v>-1.7445232016532867E-2</v>
      </c>
      <c r="F599" s="6">
        <f ca="1">LN((RAND()^(-Results!$E$4))-1)</f>
        <v>-0.11835695748975941</v>
      </c>
      <c r="G599" s="6">
        <f ca="1">LN((RAND()^(-Results!$E$4))-1)</f>
        <v>5.9298892956675804</v>
      </c>
      <c r="H599" s="6">
        <f t="shared" ca="1" si="145"/>
        <v>3.4743483324609818</v>
      </c>
      <c r="I599" s="10">
        <f ca="1">SUMPRODUCT(J599:O599,Results!B$12:G$12)+Results!$E$5*H599</f>
        <v>67.180530117560409</v>
      </c>
      <c r="J599" s="10">
        <f ca="1">SUMPRODUCT($A599:$F599,Results!$B$15:$G$15)</f>
        <v>24.106864909172032</v>
      </c>
      <c r="K599" s="10">
        <f ca="1">SUMPRODUCT($A599:$F599,Results!$B$16:$G$16)</f>
        <v>2.9544330953813382</v>
      </c>
      <c r="L599" s="10">
        <f ca="1">SUMPRODUCT($A599:$F599,Results!$B$17:$G$17)</f>
        <v>14.499270447051559</v>
      </c>
      <c r="M599" s="10">
        <f ca="1">SUMPRODUCT($A599:$F599,Results!$B$18:$G$18)</f>
        <v>4.8539173458984122</v>
      </c>
      <c r="N599" s="10">
        <f ca="1">SUMPRODUCT($A599:$F599,Results!$B$19:$G$19)</f>
        <v>-21.412827541348488</v>
      </c>
      <c r="O599" s="10">
        <f ca="1">SUMPRODUCT($A599:$F599,Results!$B$20:$G$20)</f>
        <v>-0.49133011100682955</v>
      </c>
      <c r="P599" s="10" cm="1">
        <f t="array" aca="1" ref="P599" ca="1">SUMPRODUCT(J599:O599,TRANSPOSE(BL$20:BL$25))+$AD$20-$BL$27</f>
        <v>46.096771416911444</v>
      </c>
      <c r="Q599" s="10" cm="1">
        <f t="array" aca="1" ref="Q599" ca="1">SUMPRODUCT(J599:O599,TRANSPOSE(ES$20:ES$25))+$AD$20-$ES$27</f>
        <v>47.104898452602988</v>
      </c>
      <c r="R599" s="10">
        <f ca="1">I599-Results!$E$5*H599</f>
        <v>46.334440122794518</v>
      </c>
      <c r="S599" s="10" cm="1">
        <f t="array" aca="1" ref="S599" ca="1">SUMPRODUCT(J599:O599,TRANSPOSE(AR$28:AR$33))+$AD$20-$AC$26</f>
        <v>46.0399737678311</v>
      </c>
      <c r="T599" s="10">
        <f ca="1">SUMPRODUCT(J599:O599,Results!K$9:P$9)</f>
        <v>47.235807484148545</v>
      </c>
      <c r="U599" s="10">
        <f ca="1">SUMPRODUCT(J599:O599,Results!K$9:P$9)+$AD$20-$AC$31</f>
        <v>47.338823889034366</v>
      </c>
      <c r="V599" s="10">
        <f t="shared" ca="1" si="144"/>
        <v>21.083758700648964</v>
      </c>
      <c r="W599" s="10">
        <f t="shared" ca="1" si="146"/>
        <v>20.07563166495742</v>
      </c>
      <c r="X599" s="10">
        <f t="shared" ca="1" si="147"/>
        <v>20.84608999476589</v>
      </c>
      <c r="Y599" s="10">
        <f t="shared" ca="1" si="148"/>
        <v>21.140556349729309</v>
      </c>
      <c r="Z599" s="10">
        <f t="shared" ca="1" si="149"/>
        <v>56.108058523271339</v>
      </c>
      <c r="AA599" s="10">
        <f t="shared" ca="1" si="150"/>
        <v>19.841706228526043</v>
      </c>
    </row>
    <row r="600" spans="1:27">
      <c r="A600" s="6">
        <f ca="1">LN((RAND()^(-Results!$E$4))-1)</f>
        <v>2.4948018945788921</v>
      </c>
      <c r="B600" s="6">
        <f ca="1">LN((RAND()^(-Results!$E$4))-1)</f>
        <v>-0.14772014844391751</v>
      </c>
      <c r="C600" s="6">
        <f ca="1">LN((RAND()^(-Results!$E$4))-1)</f>
        <v>2.0931984020348549</v>
      </c>
      <c r="D600" s="6">
        <f ca="1">LN((RAND()^(-Results!$E$4))-1)</f>
        <v>-0.12207910970548827</v>
      </c>
      <c r="E600" s="6">
        <f ca="1">LN((RAND()^(-Results!$E$4))-1)</f>
        <v>0.69210221982604914</v>
      </c>
      <c r="F600" s="6">
        <f ca="1">LN((RAND()^(-Results!$E$4))-1)</f>
        <v>-4.074270101363993</v>
      </c>
      <c r="G600" s="6">
        <f ca="1">LN((RAND()^(-Results!$E$4))-1)</f>
        <v>15.710945185241965</v>
      </c>
      <c r="H600" s="6">
        <f t="shared" ca="1" si="145"/>
        <v>13.255404222035367</v>
      </c>
      <c r="I600" s="10">
        <f ca="1">SUMPRODUCT(J600:O600,Results!B$12:G$12)+Results!$E$5*H600</f>
        <v>104.97517668256299</v>
      </c>
      <c r="J600" s="10">
        <f ca="1">SUMPRODUCT($A600:$F600,Results!$B$15:$G$15)</f>
        <v>8.9188346885212368</v>
      </c>
      <c r="K600" s="10">
        <f ca="1">SUMPRODUCT($A600:$F600,Results!$B$16:$G$16)</f>
        <v>-8.7535181985087736</v>
      </c>
      <c r="L600" s="10">
        <f ca="1">SUMPRODUCT($A600:$F600,Results!$B$17:$G$17)</f>
        <v>8.0864759160856501</v>
      </c>
      <c r="M600" s="10">
        <f ca="1">SUMPRODUCT($A600:$F600,Results!$B$18:$G$18)</f>
        <v>1.1785110706833781</v>
      </c>
      <c r="N600" s="10">
        <f ca="1">SUMPRODUCT($A600:$F600,Results!$B$19:$G$19)</f>
        <v>1.5712218419812372</v>
      </c>
      <c r="O600" s="10">
        <f ca="1">SUMPRODUCT($A600:$F600,Results!$B$20:$G$20)</f>
        <v>-3.0437543103966362</v>
      </c>
      <c r="P600" s="10" cm="1">
        <f t="array" aca="1" ref="P600" ca="1">SUMPRODUCT(J600:O600,TRANSPOSE(BL$20:BL$25))+$AD$20-$BL$27</f>
        <v>22.935589023618533</v>
      </c>
      <c r="Q600" s="10" cm="1">
        <f t="array" aca="1" ref="Q600" ca="1">SUMPRODUCT(J600:O600,TRANSPOSE(ES$20:ES$25))+$AD$20-$ES$27</f>
        <v>26.166875256804666</v>
      </c>
      <c r="R600" s="10">
        <f ca="1">I600-Results!$E$5*H600</f>
        <v>25.44275135035079</v>
      </c>
      <c r="S600" s="10" cm="1">
        <f t="array" aca="1" ref="S600" ca="1">SUMPRODUCT(J600:O600,TRANSPOSE(AR$28:AR$33))+$AD$20-$AC$26</f>
        <v>16.585305252456699</v>
      </c>
      <c r="T600" s="10">
        <f ca="1">SUMPRODUCT(J600:O600,Results!K$9:P$9)</f>
        <v>26.38899527392072</v>
      </c>
      <c r="U600" s="10">
        <f ca="1">SUMPRODUCT(J600:O600,Results!K$9:P$9)+$AD$20-$AC$31</f>
        <v>26.492011678806541</v>
      </c>
      <c r="V600" s="10">
        <f t="shared" ca="1" si="144"/>
        <v>82.039587658944455</v>
      </c>
      <c r="W600" s="10">
        <f t="shared" ca="1" si="146"/>
        <v>78.808301425758316</v>
      </c>
      <c r="X600" s="10">
        <f t="shared" ca="1" si="147"/>
        <v>79.532425332212199</v>
      </c>
      <c r="Y600" s="10">
        <f t="shared" ca="1" si="148"/>
        <v>88.389871430106297</v>
      </c>
      <c r="Z600" s="10">
        <f t="shared" ca="1" si="149"/>
        <v>93.902705088273919</v>
      </c>
      <c r="AA600" s="10">
        <f t="shared" ca="1" si="150"/>
        <v>78.483165003756454</v>
      </c>
    </row>
    <row r="601" spans="1:27">
      <c r="A601" s="6">
        <f ca="1">LN((RAND()^(-Results!$E$4))-1)</f>
        <v>8.3348587355132047</v>
      </c>
      <c r="B601" s="6">
        <f ca="1">LN((RAND()^(-Results!$E$4))-1)</f>
        <v>2.7964675383798951</v>
      </c>
      <c r="C601" s="6">
        <f ca="1">LN((RAND()^(-Results!$E$4))-1)</f>
        <v>-3.6803579051799993</v>
      </c>
      <c r="D601" s="6">
        <f ca="1">LN((RAND()^(-Results!$E$4))-1)</f>
        <v>4.8469164685928305</v>
      </c>
      <c r="E601" s="6">
        <f ca="1">LN((RAND()^(-Results!$E$4))-1)</f>
        <v>2.9692633037609939</v>
      </c>
      <c r="F601" s="6">
        <f ca="1">LN((RAND()^(-Results!$E$4))-1)</f>
        <v>-2.2303027515991647</v>
      </c>
      <c r="G601" s="6">
        <f ca="1">LN((RAND()^(-Results!$E$4))-1)</f>
        <v>4.0979532363834048</v>
      </c>
      <c r="H601" s="6">
        <f t="shared" ca="1" si="145"/>
        <v>1.6424122731768063</v>
      </c>
      <c r="I601" s="10">
        <f ca="1">SUMPRODUCT(J601:O601,Results!B$12:G$12)+Results!$E$5*H601</f>
        <v>40.370605406272915</v>
      </c>
      <c r="J601" s="10">
        <f ca="1">SUMPRODUCT($A601:$F601,Results!$B$15:$G$15)</f>
        <v>2.578031005011769</v>
      </c>
      <c r="K601" s="10">
        <f ca="1">SUMPRODUCT($A601:$F601,Results!$B$16:$G$16)</f>
        <v>10.966793786288548</v>
      </c>
      <c r="L601" s="10">
        <f ca="1">SUMPRODUCT($A601:$F601,Results!$B$17:$G$17)</f>
        <v>18.73735065449328</v>
      </c>
      <c r="M601" s="10">
        <f ca="1">SUMPRODUCT($A601:$F601,Results!$B$18:$G$18)</f>
        <v>-8.2245784069590293</v>
      </c>
      <c r="N601" s="10">
        <f ca="1">SUMPRODUCT($A601:$F601,Results!$B$19:$G$19)</f>
        <v>7.8246568904155751</v>
      </c>
      <c r="O601" s="10">
        <f ca="1">SUMPRODUCT($A601:$F601,Results!$B$20:$G$20)</f>
        <v>2.6912094704317102</v>
      </c>
      <c r="P601" s="10" cm="1">
        <f t="array" aca="1" ref="P601" ca="1">SUMPRODUCT(J601:O601,TRANSPOSE(BL$20:BL$25))+$AD$20-$BL$27</f>
        <v>25.863356219935184</v>
      </c>
      <c r="Q601" s="10" cm="1">
        <f t="array" aca="1" ref="Q601" ca="1">SUMPRODUCT(J601:O601,TRANSPOSE(ES$20:ES$25))+$AD$20-$ES$27</f>
        <v>30.043021810199292</v>
      </c>
      <c r="R601" s="10">
        <f ca="1">I601-Results!$E$5*H601</f>
        <v>30.516131767212077</v>
      </c>
      <c r="S601" s="10" cm="1">
        <f t="array" aca="1" ref="S601" ca="1">SUMPRODUCT(J601:O601,TRANSPOSE(AR$28:AR$33))+$AD$20-$AC$26</f>
        <v>6.863037100893342</v>
      </c>
      <c r="T601" s="10">
        <f ca="1">SUMPRODUCT(J601:O601,Results!K$9:P$9)</f>
        <v>30.002384827507029</v>
      </c>
      <c r="U601" s="10">
        <f ca="1">SUMPRODUCT(J601:O601,Results!K$9:P$9)+$AD$20-$AC$31</f>
        <v>30.10540123239285</v>
      </c>
      <c r="V601" s="10">
        <f t="shared" ca="1" si="144"/>
        <v>14.507249186337731</v>
      </c>
      <c r="W601" s="10">
        <f t="shared" ca="1" si="146"/>
        <v>10.327583596073623</v>
      </c>
      <c r="X601" s="10">
        <f t="shared" ca="1" si="147"/>
        <v>9.8544736390608385</v>
      </c>
      <c r="Y601" s="10">
        <f t="shared" ca="1" si="148"/>
        <v>33.507568305379571</v>
      </c>
      <c r="Z601" s="10">
        <f t="shared" ca="1" si="149"/>
        <v>29.298133811983845</v>
      </c>
      <c r="AA601" s="10">
        <f t="shared" ca="1" si="150"/>
        <v>10.265204173880065</v>
      </c>
    </row>
    <row r="602" spans="1:27">
      <c r="A602" s="6">
        <f ca="1">LN((RAND()^(-Results!$E$4))-1)</f>
        <v>3.8368288050803359</v>
      </c>
      <c r="B602" s="6">
        <f ca="1">LN((RAND()^(-Results!$E$4))-1)</f>
        <v>1.2311788555495695</v>
      </c>
      <c r="C602" s="6">
        <f ca="1">LN((RAND()^(-Results!$E$4))-1)</f>
        <v>4.859381786447031</v>
      </c>
      <c r="D602" s="6">
        <f ca="1">LN((RAND()^(-Results!$E$4))-1)</f>
        <v>0.45515064449521164</v>
      </c>
      <c r="E602" s="6">
        <f ca="1">LN((RAND()^(-Results!$E$4))-1)</f>
        <v>7.5275652664146806</v>
      </c>
      <c r="F602" s="6">
        <f ca="1">LN((RAND()^(-Results!$E$4))-1)</f>
        <v>-1.1248308553934043</v>
      </c>
      <c r="G602" s="6">
        <f ca="1">LN((RAND()^(-Results!$E$4))-1)</f>
        <v>4.4323491620808175</v>
      </c>
      <c r="H602" s="6">
        <f t="shared" ca="1" si="145"/>
        <v>1.976808198874219</v>
      </c>
      <c r="I602" s="10">
        <f ca="1">SUMPRODUCT(J602:O602,Results!B$12:G$12)+Results!$E$5*H602</f>
        <v>36.972736794346403</v>
      </c>
      <c r="J602" s="10">
        <f ca="1">SUMPRODUCT($A602:$F602,Results!$B$15:$G$15)</f>
        <v>14.652952198570961</v>
      </c>
      <c r="K602" s="10">
        <f ca="1">SUMPRODUCT($A602:$F602,Results!$B$16:$G$16)</f>
        <v>23.229611750266155</v>
      </c>
      <c r="L602" s="10">
        <f ca="1">SUMPRODUCT($A602:$F602,Results!$B$17:$G$17)</f>
        <v>6.1480417086370753</v>
      </c>
      <c r="M602" s="10">
        <f ca="1">SUMPRODUCT($A602:$F602,Results!$B$18:$G$18)</f>
        <v>5.9265306093133976</v>
      </c>
      <c r="N602" s="10">
        <f ca="1">SUMPRODUCT($A602:$F602,Results!$B$19:$G$19)</f>
        <v>14.694205343991516</v>
      </c>
      <c r="O602" s="10">
        <f ca="1">SUMPRODUCT($A602:$F602,Results!$B$20:$G$20)</f>
        <v>-5.8414773937576481</v>
      </c>
      <c r="P602" s="10" cm="1">
        <f t="array" aca="1" ref="P602" ca="1">SUMPRODUCT(J602:O602,TRANSPOSE(BL$20:BL$25))+$AD$20-$BL$27</f>
        <v>25.186496999270645</v>
      </c>
      <c r="Q602" s="10" cm="1">
        <f t="array" aca="1" ref="Q602" ca="1">SUMPRODUCT(J602:O602,TRANSPOSE(ES$20:ES$25))+$AD$20-$ES$27</f>
        <v>27.010568102670995</v>
      </c>
      <c r="R602" s="10">
        <f ca="1">I602-Results!$E$5*H602</f>
        <v>25.111887601101088</v>
      </c>
      <c r="S602" s="10" cm="1">
        <f t="array" aca="1" ref="S602" ca="1">SUMPRODUCT(J602:O602,TRANSPOSE(AR$28:AR$33))+$AD$20-$AC$26</f>
        <v>19.401847536005732</v>
      </c>
      <c r="T602" s="10">
        <f ca="1">SUMPRODUCT(J602:O602,Results!K$9:P$9)</f>
        <v>26.307014786178616</v>
      </c>
      <c r="U602" s="10">
        <f ca="1">SUMPRODUCT(J602:O602,Results!K$9:P$9)+$AD$20-$AC$31</f>
        <v>26.410031191064434</v>
      </c>
      <c r="V602" s="10">
        <f t="shared" ca="1" si="144"/>
        <v>11.786239795075758</v>
      </c>
      <c r="W602" s="10">
        <f t="shared" ca="1" si="146"/>
        <v>9.9621686916754086</v>
      </c>
      <c r="X602" s="10">
        <f t="shared" ca="1" si="147"/>
        <v>11.860849193245315</v>
      </c>
      <c r="Y602" s="10">
        <f t="shared" ca="1" si="148"/>
        <v>17.570889258340671</v>
      </c>
      <c r="Z602" s="10">
        <f t="shared" ca="1" si="149"/>
        <v>25.900265200057333</v>
      </c>
      <c r="AA602" s="10">
        <f t="shared" ca="1" si="150"/>
        <v>10.56270560328197</v>
      </c>
    </row>
    <row r="603" spans="1:27">
      <c r="A603" s="6">
        <f ca="1">LN((RAND()^(-Results!$E$4))-1)</f>
        <v>0.17532895276801494</v>
      </c>
      <c r="B603" s="6">
        <f ca="1">LN((RAND()^(-Results!$E$4))-1)</f>
        <v>11.902046231667857</v>
      </c>
      <c r="C603" s="6">
        <f ca="1">LN((RAND()^(-Results!$E$4))-1)</f>
        <v>2.5049612306038491</v>
      </c>
      <c r="D603" s="6">
        <f ca="1">LN((RAND()^(-Results!$E$4))-1)</f>
        <v>1.7036637773187633</v>
      </c>
      <c r="E603" s="6">
        <f ca="1">LN((RAND()^(-Results!$E$4))-1)</f>
        <v>4.6013993248039577</v>
      </c>
      <c r="F603" s="6">
        <f ca="1">LN((RAND()^(-Results!$E$4))-1)</f>
        <v>5.1585556209447851</v>
      </c>
      <c r="G603" s="6">
        <f ca="1">LN((RAND()^(-Results!$E$4))-1)</f>
        <v>3.5247277756565221</v>
      </c>
      <c r="H603" s="6">
        <f t="shared" ca="1" si="145"/>
        <v>1.0691868124499235</v>
      </c>
      <c r="I603" s="10">
        <f ca="1">SUMPRODUCT(J603:O603,Results!B$12:G$12)+Results!$E$5*H603</f>
        <v>61.92629349564546</v>
      </c>
      <c r="J603" s="10">
        <f ca="1">SUMPRODUCT($A603:$F603,Results!$B$15:$G$15)</f>
        <v>32.481687163709985</v>
      </c>
      <c r="K603" s="10">
        <f ca="1">SUMPRODUCT($A603:$F603,Results!$B$16:$G$16)</f>
        <v>22.097396169255447</v>
      </c>
      <c r="L603" s="10">
        <f ca="1">SUMPRODUCT($A603:$F603,Results!$B$17:$G$17)</f>
        <v>14.801491612203687</v>
      </c>
      <c r="M603" s="10">
        <f ca="1">SUMPRODUCT($A603:$F603,Results!$B$18:$G$18)</f>
        <v>13.71705636942233</v>
      </c>
      <c r="N603" s="10">
        <f ca="1">SUMPRODUCT($A603:$F603,Results!$B$19:$G$19)</f>
        <v>-39.278044845660098</v>
      </c>
      <c r="O603" s="10">
        <f ca="1">SUMPRODUCT($A603:$F603,Results!$B$20:$G$20)</f>
        <v>-6.8643151945182241</v>
      </c>
      <c r="P603" s="10" cm="1">
        <f t="array" aca="1" ref="P603" ca="1">SUMPRODUCT(J603:O603,TRANSPOSE(BL$20:BL$25))+$AD$20-$BL$27</f>
        <v>61.616386875789175</v>
      </c>
      <c r="Q603" s="10" cm="1">
        <f t="array" aca="1" ref="Q603" ca="1">SUMPRODUCT(J603:O603,TRANSPOSE(ES$20:ES$25))+$AD$20-$ES$27</f>
        <v>57.61500486792275</v>
      </c>
      <c r="R603" s="10">
        <f ca="1">I603-Results!$E$5*H603</f>
        <v>55.511172620945921</v>
      </c>
      <c r="S603" s="10" cm="1">
        <f t="array" aca="1" ref="S603" ca="1">SUMPRODUCT(J603:O603,TRANSPOSE(AR$28:AR$33))+$AD$20-$AC$26</f>
        <v>72.56009724725682</v>
      </c>
      <c r="T603" s="10">
        <f ca="1">SUMPRODUCT(J603:O603,Results!K$9:P$9)</f>
        <v>56.581211501809442</v>
      </c>
      <c r="U603" s="10">
        <f ca="1">SUMPRODUCT(J603:O603,Results!K$9:P$9)+$AD$20-$AC$31</f>
        <v>56.68422790669527</v>
      </c>
      <c r="V603" s="10">
        <f t="shared" ca="1" si="144"/>
        <v>0.3099066198562852</v>
      </c>
      <c r="W603" s="10">
        <f t="shared" ca="1" si="146"/>
        <v>4.3112886277227105</v>
      </c>
      <c r="X603" s="10">
        <f t="shared" ca="1" si="147"/>
        <v>6.4151208746995394</v>
      </c>
      <c r="Y603" s="10">
        <f t="shared" ca="1" si="148"/>
        <v>-10.63380375161136</v>
      </c>
      <c r="Z603" s="10">
        <f t="shared" ca="1" si="149"/>
        <v>50.85382190135639</v>
      </c>
      <c r="AA603" s="10">
        <f t="shared" ca="1" si="150"/>
        <v>5.2420655889501901</v>
      </c>
    </row>
    <row r="604" spans="1:27">
      <c r="A604" s="6">
        <f ca="1">LN((RAND()^(-Results!$E$4))-1)</f>
        <v>9.2692121553151263E-2</v>
      </c>
      <c r="B604" s="6">
        <f ca="1">LN((RAND()^(-Results!$E$4))-1)</f>
        <v>4.8342977510865133</v>
      </c>
      <c r="C604" s="6">
        <f ca="1">LN((RAND()^(-Results!$E$4))-1)</f>
        <v>4.9092942601833656</v>
      </c>
      <c r="D604" s="6">
        <f ca="1">LN((RAND()^(-Results!$E$4))-1)</f>
        <v>9.3888745912752147E-2</v>
      </c>
      <c r="E604" s="6">
        <f ca="1">LN((RAND()^(-Results!$E$4))-1)</f>
        <v>0.77906832733924891</v>
      </c>
      <c r="F604" s="6">
        <f ca="1">LN((RAND()^(-Results!$E$4))-1)</f>
        <v>-0.29230789822453318</v>
      </c>
      <c r="G604" s="6">
        <f ca="1">LN((RAND()^(-Results!$E$4))-1)</f>
        <v>-0.70030263650569136</v>
      </c>
      <c r="H604" s="6">
        <f t="shared" ca="1" si="145"/>
        <v>-3.15584359971229</v>
      </c>
      <c r="I604" s="10">
        <f ca="1">SUMPRODUCT(J604:O604,Results!B$12:G$12)+Results!$E$5*H604</f>
        <v>21.469725547356873</v>
      </c>
      <c r="J604" s="10">
        <f ca="1">SUMPRODUCT($A604:$F604,Results!$B$15:$G$15)</f>
        <v>24.900826531309733</v>
      </c>
      <c r="K604" s="10">
        <f ca="1">SUMPRODUCT($A604:$F604,Results!$B$16:$G$16)</f>
        <v>-1.3481205899619191</v>
      </c>
      <c r="L604" s="10">
        <f ca="1">SUMPRODUCT($A604:$F604,Results!$B$17:$G$17)</f>
        <v>10.291761526928763</v>
      </c>
      <c r="M604" s="10">
        <f ca="1">SUMPRODUCT($A604:$F604,Results!$B$18:$G$18)</f>
        <v>8.6115871161138138</v>
      </c>
      <c r="N604" s="10">
        <f ca="1">SUMPRODUCT($A604:$F604,Results!$B$19:$G$19)</f>
        <v>-21.995416581680516</v>
      </c>
      <c r="O604" s="10">
        <f ca="1">SUMPRODUCT($A604:$F604,Results!$B$20:$G$20)</f>
        <v>-1.5142443023762868</v>
      </c>
      <c r="P604" s="10" cm="1">
        <f t="array" aca="1" ref="P604" ca="1">SUMPRODUCT(J604:O604,TRANSPOSE(BL$20:BL$25))+$AD$20-$BL$27</f>
        <v>41.861116103612929</v>
      </c>
      <c r="Q604" s="10" cm="1">
        <f t="array" aca="1" ref="Q604" ca="1">SUMPRODUCT(J604:O604,TRANSPOSE(ES$20:ES$25))+$AD$20-$ES$27</f>
        <v>41.861705338020606</v>
      </c>
      <c r="R604" s="10">
        <f ca="1">I604-Results!$E$5*H604</f>
        <v>40.404787145630614</v>
      </c>
      <c r="S604" s="10" cm="1">
        <f t="array" aca="1" ref="S604" ca="1">SUMPRODUCT(J604:O604,TRANSPOSE(AR$28:AR$33))+$AD$20-$AC$26</f>
        <v>47.32544550480516</v>
      </c>
      <c r="T604" s="10">
        <f ca="1">SUMPRODUCT(J604:O604,Results!K$9:P$9)</f>
        <v>41.765533590477922</v>
      </c>
      <c r="U604" s="10">
        <f ca="1">SUMPRODUCT(J604:O604,Results!K$9:P$9)+$AD$20-$AC$31</f>
        <v>41.868549995363743</v>
      </c>
      <c r="V604" s="10">
        <f t="shared" ca="1" si="144"/>
        <v>-20.391390556256056</v>
      </c>
      <c r="W604" s="10">
        <f t="shared" ca="1" si="146"/>
        <v>-20.391979790663733</v>
      </c>
      <c r="X604" s="10">
        <f t="shared" ca="1" si="147"/>
        <v>-18.935061598273741</v>
      </c>
      <c r="Y604" s="10">
        <f t="shared" ca="1" si="148"/>
        <v>-25.855719957448287</v>
      </c>
      <c r="Z604" s="10">
        <f t="shared" ca="1" si="149"/>
        <v>10.397253953067803</v>
      </c>
      <c r="AA604" s="10">
        <f t="shared" ca="1" si="150"/>
        <v>-20.39882444800687</v>
      </c>
    </row>
    <row r="605" spans="1:27">
      <c r="A605" s="6">
        <f ca="1">LN((RAND()^(-Results!$E$4))-1)</f>
        <v>4.2564381522950745</v>
      </c>
      <c r="B605" s="6">
        <f ca="1">LN((RAND()^(-Results!$E$4))-1)</f>
        <v>2.6431867179458166</v>
      </c>
      <c r="C605" s="6">
        <f ca="1">LN((RAND()^(-Results!$E$4))-1)</f>
        <v>0.41668689527974995</v>
      </c>
      <c r="D605" s="6">
        <f ca="1">LN((RAND()^(-Results!$E$4))-1)</f>
        <v>2.1374240887702936</v>
      </c>
      <c r="E605" s="6">
        <f ca="1">LN((RAND()^(-Results!$E$4))-1)</f>
        <v>3.481290405729478</v>
      </c>
      <c r="F605" s="6">
        <f ca="1">LN((RAND()^(-Results!$E$4))-1)</f>
        <v>0.68514214053988398</v>
      </c>
      <c r="G605" s="6">
        <f ca="1">LN((RAND()^(-Results!$E$4))-1)</f>
        <v>2.7263212772183265</v>
      </c>
      <c r="H605" s="6">
        <f t="shared" ca="1" si="145"/>
        <v>0.27078031401172797</v>
      </c>
      <c r="I605" s="10">
        <f ca="1">SUMPRODUCT(J605:O605,Results!B$12:G$12)+Results!$E$5*H605</f>
        <v>22.961074638563481</v>
      </c>
      <c r="J605" s="10">
        <f ca="1">SUMPRODUCT($A605:$F605,Results!$B$15:$G$15)</f>
        <v>9.2430993829195973</v>
      </c>
      <c r="K605" s="10">
        <f ca="1">SUMPRODUCT($A605:$F605,Results!$B$16:$G$16)</f>
        <v>19.451046194958984</v>
      </c>
      <c r="L605" s="10">
        <f ca="1">SUMPRODUCT($A605:$F605,Results!$B$17:$G$17)</f>
        <v>8.9510521523471756</v>
      </c>
      <c r="M605" s="10">
        <f ca="1">SUMPRODUCT($A605:$F605,Results!$B$18:$G$18)</f>
        <v>-0.11866027686116362</v>
      </c>
      <c r="N605" s="10">
        <f ca="1">SUMPRODUCT($A605:$F605,Results!$B$19:$G$19)</f>
        <v>3.3538829793877967</v>
      </c>
      <c r="O605" s="10">
        <f ca="1">SUMPRODUCT($A605:$F605,Results!$B$20:$G$20)</f>
        <v>-0.13842822106126534</v>
      </c>
      <c r="P605" s="10" cm="1">
        <f t="array" aca="1" ref="P605" ca="1">SUMPRODUCT(J605:O605,TRANSPOSE(BL$20:BL$25))+$AD$20-$BL$27</f>
        <v>20.341201257599828</v>
      </c>
      <c r="Q605" s="10" cm="1">
        <f t="array" aca="1" ref="Q605" ca="1">SUMPRODUCT(J605:O605,TRANSPOSE(ES$20:ES$25))+$AD$20-$ES$27</f>
        <v>21.604425580619491</v>
      </c>
      <c r="R605" s="10">
        <f ca="1">I605-Results!$E$5*H605</f>
        <v>21.336392754493112</v>
      </c>
      <c r="S605" s="10" cm="1">
        <f t="array" aca="1" ref="S605" ca="1">SUMPRODUCT(J605:O605,TRANSPOSE(AR$28:AR$33))+$AD$20-$AC$26</f>
        <v>13.993944300113418</v>
      </c>
      <c r="T605" s="10">
        <f ca="1">SUMPRODUCT(J605:O605,Results!K$9:P$9)</f>
        <v>21.40348969219384</v>
      </c>
      <c r="U605" s="10">
        <f ca="1">SUMPRODUCT(J605:O605,Results!K$9:P$9)+$AD$20-$AC$31</f>
        <v>21.506506097079665</v>
      </c>
      <c r="V605" s="10">
        <f t="shared" ca="1" si="144"/>
        <v>2.6198733809636536</v>
      </c>
      <c r="W605" s="10">
        <f t="shared" ca="1" si="146"/>
        <v>1.35664905794399</v>
      </c>
      <c r="X605" s="10">
        <f t="shared" ca="1" si="147"/>
        <v>1.6246818840703696</v>
      </c>
      <c r="Y605" s="10">
        <f t="shared" ca="1" si="148"/>
        <v>8.9671303384500636</v>
      </c>
      <c r="Z605" s="10">
        <f t="shared" ca="1" si="149"/>
        <v>11.888603044274412</v>
      </c>
      <c r="AA605" s="10">
        <f t="shared" ca="1" si="150"/>
        <v>1.4545685414838161</v>
      </c>
    </row>
    <row r="606" spans="1:27">
      <c r="A606" s="6">
        <f ca="1">LN((RAND()^(-Results!$E$4))-1)</f>
        <v>6.5823496022314991</v>
      </c>
      <c r="B606" s="6">
        <f ca="1">LN((RAND()^(-Results!$E$4))-1)</f>
        <v>-7.9101533556233575E-2</v>
      </c>
      <c r="C606" s="6">
        <f ca="1">LN((RAND()^(-Results!$E$4))-1)</f>
        <v>-1.8391255626000917</v>
      </c>
      <c r="D606" s="6">
        <f ca="1">LN((RAND()^(-Results!$E$4))-1)</f>
        <v>-0.4169574603654384</v>
      </c>
      <c r="E606" s="6">
        <f ca="1">LN((RAND()^(-Results!$E$4))-1)</f>
        <v>0.70153641772951603</v>
      </c>
      <c r="F606" s="6">
        <f ca="1">LN((RAND()^(-Results!$E$4))-1)</f>
        <v>2.8667471627494616</v>
      </c>
      <c r="G606" s="6">
        <f ca="1">LN((RAND()^(-Results!$E$4))-1)</f>
        <v>1.1317235369739153E-2</v>
      </c>
      <c r="H606" s="6">
        <f t="shared" ca="1" si="145"/>
        <v>-2.4442237278368593</v>
      </c>
      <c r="I606" s="10">
        <f ca="1">SUMPRODUCT(J606:O606,Results!B$12:G$12)+Results!$E$5*H606</f>
        <v>5.2874156909320522</v>
      </c>
      <c r="J606" s="10">
        <f ca="1">SUMPRODUCT($A606:$F606,Results!$B$15:$G$15)</f>
        <v>8.2961739350874026</v>
      </c>
      <c r="K606" s="10">
        <f ca="1">SUMPRODUCT($A606:$F606,Results!$B$16:$G$16)</f>
        <v>39.294153565899656</v>
      </c>
      <c r="L606" s="10">
        <f ca="1">SUMPRODUCT($A606:$F606,Results!$B$17:$G$17)</f>
        <v>3.8163983134388424</v>
      </c>
      <c r="M606" s="10">
        <f ca="1">SUMPRODUCT($A606:$F606,Results!$B$18:$G$18)</f>
        <v>-2.4275782700003101</v>
      </c>
      <c r="N606" s="10">
        <f ca="1">SUMPRODUCT($A606:$F606,Results!$B$19:$G$19)</f>
        <v>12.385928427013445</v>
      </c>
      <c r="O606" s="10">
        <f ca="1">SUMPRODUCT($A606:$F606,Results!$B$20:$G$20)</f>
        <v>-7.2728218999198466</v>
      </c>
      <c r="P606" s="10" cm="1">
        <f t="array" aca="1" ref="P606" ca="1">SUMPRODUCT(J606:O606,TRANSPOSE(BL$20:BL$25))+$AD$20-$BL$27</f>
        <v>16.57322075237926</v>
      </c>
      <c r="Q606" s="10" cm="1">
        <f t="array" aca="1" ref="Q606" ca="1">SUMPRODUCT(J606:O606,TRANSPOSE(ES$20:ES$25))+$AD$20-$ES$27</f>
        <v>18.817092987709156</v>
      </c>
      <c r="R606" s="10">
        <f ca="1">I606-Results!$E$5*H606</f>
        <v>19.952758057953208</v>
      </c>
      <c r="S606" s="10" cm="1">
        <f t="array" aca="1" ref="S606" ca="1">SUMPRODUCT(J606:O606,TRANSPOSE(AR$28:AR$33))+$AD$20-$AC$26</f>
        <v>5.257887265741596</v>
      </c>
      <c r="T606" s="10">
        <f ca="1">SUMPRODUCT(J606:O606,Results!K$9:P$9)</f>
        <v>19.50160361683222</v>
      </c>
      <c r="U606" s="10">
        <f ca="1">SUMPRODUCT(J606:O606,Results!K$9:P$9)+$AD$20-$AC$31</f>
        <v>19.604620021718041</v>
      </c>
      <c r="V606" s="10">
        <f t="shared" ca="1" si="144"/>
        <v>-11.285805061447208</v>
      </c>
      <c r="W606" s="10">
        <f t="shared" ca="1" si="146"/>
        <v>-13.529677296777104</v>
      </c>
      <c r="X606" s="10">
        <f t="shared" ca="1" si="147"/>
        <v>-14.665342367021156</v>
      </c>
      <c r="Y606" s="10">
        <f t="shared" ca="1" si="148"/>
        <v>2.9528425190456176E-2</v>
      </c>
      <c r="Z606" s="10">
        <f t="shared" ca="1" si="149"/>
        <v>-5.7850559033570175</v>
      </c>
      <c r="AA606" s="10">
        <f t="shared" ca="1" si="150"/>
        <v>-14.317204330785989</v>
      </c>
    </row>
    <row r="607" spans="1:27">
      <c r="A607" s="6">
        <f ca="1">LN((RAND()^(-Results!$E$4))-1)</f>
        <v>2.7177935100681285</v>
      </c>
      <c r="B607" s="6">
        <f ca="1">LN((RAND()^(-Results!$E$4))-1)</f>
        <v>12.740260460321032</v>
      </c>
      <c r="C607" s="6">
        <f ca="1">LN((RAND()^(-Results!$E$4))-1)</f>
        <v>-3.410133708531494</v>
      </c>
      <c r="D607" s="6">
        <f ca="1">LN((RAND()^(-Results!$E$4))-1)</f>
        <v>4.6166581420475348</v>
      </c>
      <c r="E607" s="6">
        <f ca="1">LN((RAND()^(-Results!$E$4))-1)</f>
        <v>10.20770676419127</v>
      </c>
      <c r="F607" s="6">
        <f ca="1">LN((RAND()^(-Results!$E$4))-1)</f>
        <v>-0.13637231960482929</v>
      </c>
      <c r="G607" s="6">
        <f ca="1">LN((RAND()^(-Results!$E$4))-1)</f>
        <v>0.76793473125313594</v>
      </c>
      <c r="H607" s="6">
        <f t="shared" ca="1" si="145"/>
        <v>-1.6876062319534626</v>
      </c>
      <c r="I607" s="10">
        <f ca="1">SUMPRODUCT(J607:O607,Results!B$12:G$12)+Results!$E$5*H607</f>
        <v>46.27700117961497</v>
      </c>
      <c r="J607" s="10">
        <f ca="1">SUMPRODUCT($A607:$F607,Results!$B$15:$G$15)</f>
        <v>13.842460500326073</v>
      </c>
      <c r="K607" s="10">
        <f ca="1">SUMPRODUCT($A607:$F607,Results!$B$16:$G$16)</f>
        <v>4.2998600487328202</v>
      </c>
      <c r="L607" s="10">
        <f ca="1">SUMPRODUCT($A607:$F607,Results!$B$17:$G$17)</f>
        <v>23.027806258398012</v>
      </c>
      <c r="M607" s="10">
        <f ca="1">SUMPRODUCT($A607:$F607,Results!$B$18:$G$18)</f>
        <v>8.4064226748370441</v>
      </c>
      <c r="N607" s="10">
        <f ca="1">SUMPRODUCT($A607:$F607,Results!$B$19:$G$19)</f>
        <v>-26.435385416180651</v>
      </c>
      <c r="O607" s="10">
        <f ca="1">SUMPRODUCT($A607:$F607,Results!$B$20:$G$20)</f>
        <v>-12.676358568903328</v>
      </c>
      <c r="P607" s="10" cm="1">
        <f t="array" aca="1" ref="P607" ca="1">SUMPRODUCT(J607:O607,TRANSPOSE(BL$20:BL$25))+$AD$20-$BL$27</f>
        <v>61.627908157962338</v>
      </c>
      <c r="Q607" s="10" cm="1">
        <f t="array" aca="1" ref="Q607" ca="1">SUMPRODUCT(J607:O607,TRANSPOSE(ES$20:ES$25))+$AD$20-$ES$27</f>
        <v>59.4496286634851</v>
      </c>
      <c r="R607" s="10">
        <f ca="1">I607-Results!$E$5*H607</f>
        <v>56.402638571335743</v>
      </c>
      <c r="S607" s="10" cm="1">
        <f t="array" aca="1" ref="S607" ca="1">SUMPRODUCT(J607:O607,TRANSPOSE(AR$28:AR$33))+$AD$20-$AC$26</f>
        <v>59.287901366408562</v>
      </c>
      <c r="T607" s="10">
        <f ca="1">SUMPRODUCT(J607:O607,Results!K$9:P$9)</f>
        <v>57.302546910184063</v>
      </c>
      <c r="U607" s="10">
        <f ca="1">SUMPRODUCT(J607:O607,Results!K$9:P$9)+$AD$20-$AC$31</f>
        <v>57.405563315069884</v>
      </c>
      <c r="V607" s="10">
        <f t="shared" ca="1" si="144"/>
        <v>-15.350906978347368</v>
      </c>
      <c r="W607" s="10">
        <f t="shared" ca="1" si="146"/>
        <v>-13.17262748387013</v>
      </c>
      <c r="X607" s="10">
        <f t="shared" ca="1" si="147"/>
        <v>-10.125637391720772</v>
      </c>
      <c r="Y607" s="10">
        <f t="shared" ca="1" si="148"/>
        <v>-13.010900186793592</v>
      </c>
      <c r="Z607" s="10">
        <f t="shared" ca="1" si="149"/>
        <v>35.204529585325901</v>
      </c>
      <c r="AA607" s="10">
        <f t="shared" ca="1" si="150"/>
        <v>-11.128562135454914</v>
      </c>
    </row>
    <row r="608" spans="1:27">
      <c r="A608" s="6">
        <f ca="1">LN((RAND()^(-Results!$E$4))-1)</f>
        <v>-1.7659911135621886</v>
      </c>
      <c r="B608" s="6">
        <f ca="1">LN((RAND()^(-Results!$E$4))-1)</f>
        <v>2.1226265247267957</v>
      </c>
      <c r="C608" s="6">
        <f ca="1">LN((RAND()^(-Results!$E$4))-1)</f>
        <v>-2.1177930530714475</v>
      </c>
      <c r="D608" s="6">
        <f ca="1">LN((RAND()^(-Results!$E$4))-1)</f>
        <v>0.96790373237240823</v>
      </c>
      <c r="E608" s="6">
        <f ca="1">LN((RAND()^(-Results!$E$4))-1)</f>
        <v>4.3945356528418724</v>
      </c>
      <c r="F608" s="6">
        <f ca="1">LN((RAND()^(-Results!$E$4))-1)</f>
        <v>7.574330000909332</v>
      </c>
      <c r="G608" s="6">
        <f ca="1">LN((RAND()^(-Results!$E$4))-1)</f>
        <v>1.6788862517484893</v>
      </c>
      <c r="H608" s="6">
        <f t="shared" ca="1" si="145"/>
        <v>-0.77665471145810927</v>
      </c>
      <c r="I608" s="10">
        <f ca="1">SUMPRODUCT(J608:O608,Results!B$12:G$12)+Results!$E$5*H608</f>
        <v>-34.508666863508196</v>
      </c>
      <c r="J608" s="10">
        <f ca="1">SUMPRODUCT($A608:$F608,Results!$B$15:$G$15)</f>
        <v>-8.3755278002223115</v>
      </c>
      <c r="K608" s="10">
        <f ca="1">SUMPRODUCT($A608:$F608,Results!$B$16:$G$16)</f>
        <v>35.090938249088609</v>
      </c>
      <c r="L608" s="10">
        <f ca="1">SUMPRODUCT($A608:$F608,Results!$B$17:$G$17)</f>
        <v>-10.090235183836992</v>
      </c>
      <c r="M608" s="10">
        <f ca="1">SUMPRODUCT($A608:$F608,Results!$B$18:$G$18)</f>
        <v>1.4450621074354635</v>
      </c>
      <c r="N608" s="10">
        <f ca="1">SUMPRODUCT($A608:$F608,Results!$B$19:$G$19)</f>
        <v>5.4803923191256851</v>
      </c>
      <c r="O608" s="10">
        <f ca="1">SUMPRODUCT($A608:$F608,Results!$B$20:$G$20)</f>
        <v>0.32396578688043132</v>
      </c>
      <c r="P608" s="10" cm="1">
        <f t="array" aca="1" ref="P608" ca="1">SUMPRODUCT(J608:O608,TRANSPOSE(BL$20:BL$25))+$AD$20-$BL$27</f>
        <v>-25.401132236357022</v>
      </c>
      <c r="Q608" s="10" cm="1">
        <f t="array" aca="1" ref="Q608" ca="1">SUMPRODUCT(J608:O608,TRANSPOSE(ES$20:ES$25))+$AD$20-$ES$27</f>
        <v>-30.343088107341909</v>
      </c>
      <c r="R608" s="10">
        <f ca="1">I608-Results!$E$5*H608</f>
        <v>-29.848738594759539</v>
      </c>
      <c r="S608" s="10" cm="1">
        <f t="array" aca="1" ref="S608" ca="1">SUMPRODUCT(J608:O608,TRANSPOSE(AR$28:AR$33))+$AD$20-$AC$26</f>
        <v>-16.268396734029885</v>
      </c>
      <c r="T608" s="10">
        <f ca="1">SUMPRODUCT(J608:O608,Results!K$9:P$9)</f>
        <v>-31.018404556112937</v>
      </c>
      <c r="U608" s="10">
        <f ca="1">SUMPRODUCT(J608:O608,Results!K$9:P$9)+$AD$20-$AC$31</f>
        <v>-30.91538815122712</v>
      </c>
      <c r="V608" s="10">
        <f t="shared" ca="1" si="144"/>
        <v>-9.1075346271511748</v>
      </c>
      <c r="W608" s="10">
        <f t="shared" ca="1" si="146"/>
        <v>-4.1655787561662869</v>
      </c>
      <c r="X608" s="10">
        <f t="shared" ca="1" si="147"/>
        <v>-4.6599282687486578</v>
      </c>
      <c r="Y608" s="10">
        <f t="shared" ca="1" si="148"/>
        <v>-18.240270129478311</v>
      </c>
      <c r="Z608" s="10">
        <f t="shared" ca="1" si="149"/>
        <v>-45.581138457797266</v>
      </c>
      <c r="AA608" s="10">
        <f t="shared" ca="1" si="150"/>
        <v>-3.5932787122810765</v>
      </c>
    </row>
    <row r="609" spans="1:27">
      <c r="A609" s="6">
        <f ca="1">LN((RAND()^(-Results!$E$4))-1)</f>
        <v>-1.7679447317211452</v>
      </c>
      <c r="B609" s="6">
        <f ca="1">LN((RAND()^(-Results!$E$4))-1)</f>
        <v>6.4082955269898809</v>
      </c>
      <c r="C609" s="6">
        <f ca="1">LN((RAND()^(-Results!$E$4))-1)</f>
        <v>2.965602911776398</v>
      </c>
      <c r="D609" s="6">
        <f ca="1">LN((RAND()^(-Results!$E$4))-1)</f>
        <v>-0.88623230595880031</v>
      </c>
      <c r="E609" s="6">
        <f ca="1">LN((RAND()^(-Results!$E$4))-1)</f>
        <v>2.8483895182672647</v>
      </c>
      <c r="F609" s="6">
        <f ca="1">LN((RAND()^(-Results!$E$4))-1)</f>
        <v>-8.7186749576644865E-2</v>
      </c>
      <c r="G609" s="6">
        <f ca="1">LN((RAND()^(-Results!$E$4))-1)</f>
        <v>4.4282378592725058</v>
      </c>
      <c r="H609" s="6">
        <f t="shared" ca="1" si="145"/>
        <v>1.9726968960659073</v>
      </c>
      <c r="I609" s="10">
        <f ca="1">SUMPRODUCT(J609:O609,Results!B$12:G$12)+Results!$E$5*H609</f>
        <v>52.011055969924108</v>
      </c>
      <c r="J609" s="10">
        <f ca="1">SUMPRODUCT($A609:$F609,Results!$B$15:$G$15)</f>
        <v>20.829846992838327</v>
      </c>
      <c r="K609" s="10">
        <f ca="1">SUMPRODUCT($A609:$F609,Results!$B$16:$G$16)</f>
        <v>-4.9727360446636641</v>
      </c>
      <c r="L609" s="10">
        <f ca="1">SUMPRODUCT($A609:$F609,Results!$B$17:$G$17)</f>
        <v>8.2804080734082408</v>
      </c>
      <c r="M609" s="10">
        <f ca="1">SUMPRODUCT($A609:$F609,Results!$B$18:$G$18)</f>
        <v>12.356544913430877</v>
      </c>
      <c r="N609" s="10">
        <f ca="1">SUMPRODUCT($A609:$F609,Results!$B$19:$G$19)</f>
        <v>-26.661017095700142</v>
      </c>
      <c r="O609" s="10">
        <f ca="1">SUMPRODUCT($A609:$F609,Results!$B$20:$G$20)</f>
        <v>-10.333272406569185</v>
      </c>
      <c r="P609" s="10" cm="1">
        <f t="array" aca="1" ref="P609" ca="1">SUMPRODUCT(J609:O609,TRANSPOSE(BL$20:BL$25))+$AD$20-$BL$27</f>
        <v>44.258216531725978</v>
      </c>
      <c r="Q609" s="10" cm="1">
        <f t="array" aca="1" ref="Q609" ca="1">SUMPRODUCT(J609:O609,TRANSPOSE(ES$20:ES$25))+$AD$20-$ES$27</f>
        <v>42.447805562136018</v>
      </c>
      <c r="R609" s="10">
        <f ca="1">I609-Results!$E$5*H609</f>
        <v>40.174874593528664</v>
      </c>
      <c r="S609" s="10" cm="1">
        <f t="array" aca="1" ref="S609" ca="1">SUMPRODUCT(J609:O609,TRANSPOSE(AR$28:AR$33))+$AD$20-$AC$26</f>
        <v>52.935956351185013</v>
      </c>
      <c r="T609" s="10">
        <f ca="1">SUMPRODUCT(J609:O609,Results!K$9:P$9)</f>
        <v>41.764160049126019</v>
      </c>
      <c r="U609" s="10">
        <f ca="1">SUMPRODUCT(J609:O609,Results!K$9:P$9)+$AD$20-$AC$31</f>
        <v>41.86717645401184</v>
      </c>
      <c r="V609" s="10">
        <f t="shared" ca="1" si="144"/>
        <v>7.75283943819813</v>
      </c>
      <c r="W609" s="10">
        <f t="shared" ca="1" si="146"/>
        <v>9.5632504077880895</v>
      </c>
      <c r="X609" s="10">
        <f t="shared" ca="1" si="147"/>
        <v>11.836181376395444</v>
      </c>
      <c r="Y609" s="10">
        <f t="shared" ca="1" si="148"/>
        <v>-0.92490038126090468</v>
      </c>
      <c r="Z609" s="10">
        <f t="shared" ca="1" si="149"/>
        <v>40.938584375635038</v>
      </c>
      <c r="AA609" s="10">
        <f t="shared" ca="1" si="150"/>
        <v>10.143879515912268</v>
      </c>
    </row>
    <row r="610" spans="1:27">
      <c r="A610" s="6">
        <f ca="1">LN((RAND()^(-Results!$E$4))-1)</f>
        <v>1.0749212313707948</v>
      </c>
      <c r="B610" s="6">
        <f ca="1">LN((RAND()^(-Results!$E$4))-1)</f>
        <v>1.9572788610786933</v>
      </c>
      <c r="C610" s="6">
        <f ca="1">LN((RAND()^(-Results!$E$4))-1)</f>
        <v>3.4124535596127603</v>
      </c>
      <c r="D610" s="6">
        <f ca="1">LN((RAND()^(-Results!$E$4))-1)</f>
        <v>-5.1825920766781552E-2</v>
      </c>
      <c r="E610" s="6">
        <f ca="1">LN((RAND()^(-Results!$E$4))-1)</f>
        <v>-3.0468144911845241</v>
      </c>
      <c r="F610" s="6">
        <f ca="1">LN((RAND()^(-Results!$E$4))-1)</f>
        <v>8.4029412961061922</v>
      </c>
      <c r="G610" s="6">
        <f ca="1">LN((RAND()^(-Results!$E$4))-1)</f>
        <v>6.688940081539867</v>
      </c>
      <c r="H610" s="6">
        <f t="shared" ca="1" si="145"/>
        <v>4.2333991183332689</v>
      </c>
      <c r="I610" s="10">
        <f ca="1">SUMPRODUCT(J610:O610,Results!B$12:G$12)+Results!$E$5*H610</f>
        <v>29.837634009529722</v>
      </c>
      <c r="J610" s="10">
        <f ca="1">SUMPRODUCT($A610:$F610,Results!$B$15:$G$15)</f>
        <v>19.504704101401682</v>
      </c>
      <c r="K610" s="10">
        <f ca="1">SUMPRODUCT($A610:$F610,Results!$B$16:$G$16)</f>
        <v>42.292334003119535</v>
      </c>
      <c r="L610" s="10">
        <f ca="1">SUMPRODUCT($A610:$F610,Results!$B$17:$G$17)</f>
        <v>-2.6949376176732844</v>
      </c>
      <c r="M610" s="10">
        <f ca="1">SUMPRODUCT($A610:$F610,Results!$B$18:$G$18)</f>
        <v>1.9655322335892216</v>
      </c>
      <c r="N610" s="10">
        <f ca="1">SUMPRODUCT($A610:$F610,Results!$B$19:$G$19)</f>
        <v>-9.8132443446907445</v>
      </c>
      <c r="O610" s="10">
        <f ca="1">SUMPRODUCT($A610:$F610,Results!$B$20:$G$20)</f>
        <v>8.3266272680005837</v>
      </c>
      <c r="P610" s="10" cm="1">
        <f t="array" aca="1" ref="P610" ca="1">SUMPRODUCT(J610:O610,TRANSPOSE(BL$20:BL$25))+$AD$20-$BL$27</f>
        <v>4.8371115239299698</v>
      </c>
      <c r="Q610" s="10" cm="1">
        <f t="array" aca="1" ref="Q610" ca="1">SUMPRODUCT(J610:O610,TRANSPOSE(ES$20:ES$25))+$AD$20-$ES$27</f>
        <v>2.7974263352099609</v>
      </c>
      <c r="R610" s="10">
        <f ca="1">I610-Results!$E$5*H610</f>
        <v>4.4372392995301091</v>
      </c>
      <c r="S610" s="10" cm="1">
        <f t="array" aca="1" ref="S610" ca="1">SUMPRODUCT(J610:O610,TRANSPOSE(AR$28:AR$33))+$AD$20-$AC$26</f>
        <v>13.471922015941695</v>
      </c>
      <c r="T610" s="10">
        <f ca="1">SUMPRODUCT(J610:O610,Results!K$9:P$9)</f>
        <v>3.7683862359786637</v>
      </c>
      <c r="U610" s="10">
        <f ca="1">SUMPRODUCT(J610:O610,Results!K$9:P$9)+$AD$20-$AC$31</f>
        <v>3.871402640864483</v>
      </c>
      <c r="V610" s="10">
        <f t="shared" ca="1" si="144"/>
        <v>25.000522485599753</v>
      </c>
      <c r="W610" s="10">
        <f t="shared" ca="1" si="146"/>
        <v>27.04020767431976</v>
      </c>
      <c r="X610" s="10">
        <f t="shared" ca="1" si="147"/>
        <v>25.400394709999613</v>
      </c>
      <c r="Y610" s="10">
        <f t="shared" ca="1" si="148"/>
        <v>16.365711993588029</v>
      </c>
      <c r="Z610" s="10">
        <f t="shared" ca="1" si="149"/>
        <v>18.765162415240653</v>
      </c>
      <c r="AA610" s="10">
        <f t="shared" ca="1" si="150"/>
        <v>25.966231368665241</v>
      </c>
    </row>
    <row r="611" spans="1:27">
      <c r="A611" s="6">
        <f ca="1">LN((RAND()^(-Results!$E$4))-1)</f>
        <v>1.8848066934816117</v>
      </c>
      <c r="B611" s="6">
        <f ca="1">LN((RAND()^(-Results!$E$4))-1)</f>
        <v>5.5077341552605192</v>
      </c>
      <c r="C611" s="6">
        <f ca="1">LN((RAND()^(-Results!$E$4))-1)</f>
        <v>1.0446416673487775</v>
      </c>
      <c r="D611" s="6">
        <f ca="1">LN((RAND()^(-Results!$E$4))-1)</f>
        <v>5.3150628024743627</v>
      </c>
      <c r="E611" s="6">
        <f ca="1">LN((RAND()^(-Results!$E$4))-1)</f>
        <v>2.332111681757449</v>
      </c>
      <c r="F611" s="6">
        <f ca="1">LN((RAND()^(-Results!$E$4))-1)</f>
        <v>3.4439742210611981</v>
      </c>
      <c r="G611" s="6">
        <f ca="1">LN((RAND()^(-Results!$E$4))-1)</f>
        <v>-0.44622550430546959</v>
      </c>
      <c r="H611" s="6">
        <f t="shared" ca="1" si="145"/>
        <v>-2.901766467512068</v>
      </c>
      <c r="I611" s="10">
        <f ca="1">SUMPRODUCT(J611:O611,Results!B$12:G$12)+Results!$E$5*H611</f>
        <v>-8.351056547190133</v>
      </c>
      <c r="J611" s="10">
        <f ca="1">SUMPRODUCT($A611:$F611,Results!$B$15:$G$15)</f>
        <v>9.3584599806616602</v>
      </c>
      <c r="K611" s="10">
        <f ca="1">SUMPRODUCT($A611:$F611,Results!$B$16:$G$16)</f>
        <v>15.53401860391239</v>
      </c>
      <c r="L611" s="10">
        <f ca="1">SUMPRODUCT($A611:$F611,Results!$B$17:$G$17)</f>
        <v>10.28613118714555</v>
      </c>
      <c r="M611" s="10">
        <f ca="1">SUMPRODUCT($A611:$F611,Results!$B$18:$G$18)</f>
        <v>-1.857555514773821</v>
      </c>
      <c r="N611" s="10">
        <f ca="1">SUMPRODUCT($A611:$F611,Results!$B$19:$G$19)</f>
        <v>-10.952281208098364</v>
      </c>
      <c r="O611" s="10">
        <f ca="1">SUMPRODUCT($A611:$F611,Results!$B$20:$G$20)</f>
        <v>14.815743956812424</v>
      </c>
      <c r="P611" s="10" cm="1">
        <f t="array" aca="1" ref="P611" ca="1">SUMPRODUCT(J611:O611,TRANSPOSE(BL$20:BL$25))+$AD$20-$BL$27</f>
        <v>10.093985253835356</v>
      </c>
      <c r="Q611" s="10" cm="1">
        <f t="array" aca="1" ref="Q611" ca="1">SUMPRODUCT(J611:O611,TRANSPOSE(ES$20:ES$25))+$AD$20-$ES$27</f>
        <v>8.8108331128284618</v>
      </c>
      <c r="R611" s="10">
        <f ca="1">I611-Results!$E$5*H611</f>
        <v>9.0595422578822742</v>
      </c>
      <c r="S611" s="10" cm="1">
        <f t="array" aca="1" ref="S611" ca="1">SUMPRODUCT(J611:O611,TRANSPOSE(AR$28:AR$33))+$AD$20-$AC$26</f>
        <v>12.47839058227604</v>
      </c>
      <c r="T611" s="10">
        <f ca="1">SUMPRODUCT(J611:O611,Results!K$9:P$9)</f>
        <v>8.4253470916187752</v>
      </c>
      <c r="U611" s="10">
        <f ca="1">SUMPRODUCT(J611:O611,Results!K$9:P$9)+$AD$20-$AC$31</f>
        <v>8.5283634965045945</v>
      </c>
      <c r="V611" s="10">
        <f t="shared" ca="1" si="144"/>
        <v>-18.445041801025489</v>
      </c>
      <c r="W611" s="10">
        <f t="shared" ca="1" si="146"/>
        <v>-17.161889660018595</v>
      </c>
      <c r="X611" s="10">
        <f t="shared" ca="1" si="147"/>
        <v>-17.410598805072407</v>
      </c>
      <c r="Y611" s="10">
        <f t="shared" ca="1" si="148"/>
        <v>-20.829447129466175</v>
      </c>
      <c r="Z611" s="10">
        <f t="shared" ca="1" si="149"/>
        <v>-19.423528141479203</v>
      </c>
      <c r="AA611" s="10">
        <f t="shared" ca="1" si="150"/>
        <v>-16.879420043694729</v>
      </c>
    </row>
    <row r="612" spans="1:27">
      <c r="A612" s="6">
        <f ca="1">LN((RAND()^(-Results!$E$4))-1)</f>
        <v>6.0106020087467869</v>
      </c>
      <c r="B612" s="6">
        <f ca="1">LN((RAND()^(-Results!$E$4))-1)</f>
        <v>1.765969904817817</v>
      </c>
      <c r="C612" s="6">
        <f ca="1">LN((RAND()^(-Results!$E$4))-1)</f>
        <v>1.3491674778505147</v>
      </c>
      <c r="D612" s="6">
        <f ca="1">LN((RAND()^(-Results!$E$4))-1)</f>
        <v>0.73954778479945749</v>
      </c>
      <c r="E612" s="6">
        <f ca="1">LN((RAND()^(-Results!$E$4))-1)</f>
        <v>0.68549640072304696</v>
      </c>
      <c r="F612" s="6">
        <f ca="1">LN((RAND()^(-Results!$E$4))-1)</f>
        <v>3.2649890292032282</v>
      </c>
      <c r="G612" s="6">
        <f ca="1">LN((RAND()^(-Results!$E$4))-1)</f>
        <v>1.9628543801973837</v>
      </c>
      <c r="H612" s="6">
        <f t="shared" ca="1" si="145"/>
        <v>-0.49268658300921486</v>
      </c>
      <c r="I612" s="10">
        <f ca="1">SUMPRODUCT(J612:O612,Results!B$12:G$12)+Results!$E$5*H612</f>
        <v>25.45866611754068</v>
      </c>
      <c r="J612" s="10">
        <f ca="1">SUMPRODUCT($A612:$F612,Results!$B$15:$G$15)</f>
        <v>18.027387361127523</v>
      </c>
      <c r="K612" s="10">
        <f ca="1">SUMPRODUCT($A612:$F612,Results!$B$16:$G$16)</f>
        <v>37.895309535781479</v>
      </c>
      <c r="L612" s="10">
        <f ca="1">SUMPRODUCT($A612:$F612,Results!$B$17:$G$17)</f>
        <v>7.4911843019410203</v>
      </c>
      <c r="M612" s="10">
        <f ca="1">SUMPRODUCT($A612:$F612,Results!$B$18:$G$18)</f>
        <v>-0.22271643113717138</v>
      </c>
      <c r="N612" s="10">
        <f ca="1">SUMPRODUCT($A612:$F612,Results!$B$19:$G$19)</f>
        <v>3.3910421118518168</v>
      </c>
      <c r="O612" s="10">
        <f ca="1">SUMPRODUCT($A612:$F612,Results!$B$20:$G$20)</f>
        <v>-0.72135537383514126</v>
      </c>
      <c r="P612" s="10" cm="1">
        <f t="array" aca="1" ref="P612" ca="1">SUMPRODUCT(J612:O612,TRANSPOSE(BL$20:BL$25))+$AD$20-$BL$27</f>
        <v>25.874191217158128</v>
      </c>
      <c r="Q612" s="10" cm="1">
        <f t="array" aca="1" ref="Q612" ca="1">SUMPRODUCT(J612:O612,TRANSPOSE(ES$20:ES$25))+$AD$20-$ES$27</f>
        <v>27.708217682917805</v>
      </c>
      <c r="R612" s="10">
        <f ca="1">I612-Results!$E$5*H612</f>
        <v>28.414785615595971</v>
      </c>
      <c r="S612" s="10" cm="1">
        <f t="array" aca="1" ref="S612" ca="1">SUMPRODUCT(J612:O612,TRANSPOSE(AR$28:AR$33))+$AD$20-$AC$26</f>
        <v>18.706200114153148</v>
      </c>
      <c r="T612" s="10">
        <f ca="1">SUMPRODUCT(J612:O612,Results!K$9:P$9)</f>
        <v>28.298411123061388</v>
      </c>
      <c r="U612" s="10">
        <f ca="1">SUMPRODUCT(J612:O612,Results!K$9:P$9)+$AD$20-$AC$31</f>
        <v>28.401427527947206</v>
      </c>
      <c r="V612" s="10">
        <f t="shared" ca="1" si="144"/>
        <v>-0.41552509961744732</v>
      </c>
      <c r="W612" s="10">
        <f t="shared" ca="1" si="146"/>
        <v>-2.249551565377125</v>
      </c>
      <c r="X612" s="10">
        <f t="shared" ca="1" si="147"/>
        <v>-2.9561194980552905</v>
      </c>
      <c r="Y612" s="10">
        <f t="shared" ca="1" si="148"/>
        <v>6.7524660033875321</v>
      </c>
      <c r="Z612" s="10">
        <f t="shared" ca="1" si="149"/>
        <v>14.386194523251611</v>
      </c>
      <c r="AA612" s="10">
        <f t="shared" ca="1" si="150"/>
        <v>-2.9427614104065256</v>
      </c>
    </row>
    <row r="613" spans="1:27">
      <c r="A613" s="6">
        <f ca="1">LN((RAND()^(-Results!$E$4))-1)</f>
        <v>-0.86763268359608492</v>
      </c>
      <c r="B613" s="6">
        <f ca="1">LN((RAND()^(-Results!$E$4))-1)</f>
        <v>1.2302078655714186</v>
      </c>
      <c r="C613" s="6">
        <f ca="1">LN((RAND()^(-Results!$E$4))-1)</f>
        <v>-0.79705664180326996</v>
      </c>
      <c r="D613" s="6">
        <f ca="1">LN((RAND()^(-Results!$E$4))-1)</f>
        <v>7.1658450830996321</v>
      </c>
      <c r="E613" s="6">
        <f ca="1">LN((RAND()^(-Results!$E$4))-1)</f>
        <v>2.3388726651755158</v>
      </c>
      <c r="F613" s="6">
        <f ca="1">LN((RAND()^(-Results!$E$4))-1)</f>
        <v>5.0097363731029567</v>
      </c>
      <c r="G613" s="6">
        <f ca="1">LN((RAND()^(-Results!$E$4))-1)</f>
        <v>2.737521123819465</v>
      </c>
      <c r="H613" s="6">
        <f t="shared" ca="1" si="145"/>
        <v>0.28198016061286646</v>
      </c>
      <c r="I613" s="10">
        <f ca="1">SUMPRODUCT(J613:O613,Results!B$12:G$12)+Results!$E$5*H613</f>
        <v>-47.101586958043931</v>
      </c>
      <c r="J613" s="10">
        <f ca="1">SUMPRODUCT($A613:$F613,Results!$B$15:$G$15)</f>
        <v>-16.023518245792292</v>
      </c>
      <c r="K613" s="10">
        <f ca="1">SUMPRODUCT($A613:$F613,Results!$B$16:$G$16)</f>
        <v>13.880754172469413</v>
      </c>
      <c r="L613" s="10">
        <f ca="1">SUMPRODUCT($A613:$F613,Results!$B$17:$G$17)</f>
        <v>-2.4970128371761291</v>
      </c>
      <c r="M613" s="10">
        <f ca="1">SUMPRODUCT($A613:$F613,Results!$B$18:$G$18)</f>
        <v>-10.17153920154205</v>
      </c>
      <c r="N613" s="10">
        <f ca="1">SUMPRODUCT($A613:$F613,Results!$B$19:$G$19)</f>
        <v>8.645839387414366</v>
      </c>
      <c r="O613" s="10">
        <f ca="1">SUMPRODUCT($A613:$F613,Results!$B$20:$G$20)</f>
        <v>28.801375278573488</v>
      </c>
      <c r="P613" s="10" cm="1">
        <f t="array" aca="1" ref="P613" ca="1">SUMPRODUCT(J613:O613,TRANSPOSE(BL$20:BL$25))+$AD$20-$BL$27</f>
        <v>-47.5944154420731</v>
      </c>
      <c r="Q613" s="10" cm="1">
        <f t="array" aca="1" ref="Q613" ca="1">SUMPRODUCT(J613:O613,TRANSPOSE(ES$20:ES$25))+$AD$20-$ES$27</f>
        <v>-50.500525502693897</v>
      </c>
      <c r="R613" s="10">
        <f ca="1">I613-Results!$E$5*H613</f>
        <v>-48.793467921721131</v>
      </c>
      <c r="S613" s="10" cm="1">
        <f t="array" aca="1" ref="S613" ca="1">SUMPRODUCT(J613:O613,TRANSPOSE(AR$28:AR$33))+$AD$20-$AC$26</f>
        <v>-41.841113113763697</v>
      </c>
      <c r="T613" s="10">
        <f ca="1">SUMPRODUCT(J613:O613,Results!K$9:P$9)</f>
        <v>-50.964150769098076</v>
      </c>
      <c r="U613" s="10">
        <f ca="1">SUMPRODUCT(J613:O613,Results!K$9:P$9)+$AD$20-$AC$31</f>
        <v>-50.861134364212255</v>
      </c>
      <c r="V613" s="10">
        <f t="shared" ca="1" si="144"/>
        <v>0.49282848402916812</v>
      </c>
      <c r="W613" s="10">
        <f t="shared" ca="1" si="146"/>
        <v>3.3989385446499654</v>
      </c>
      <c r="X613" s="10">
        <f t="shared" ca="1" si="147"/>
        <v>1.6918809636771996</v>
      </c>
      <c r="Y613" s="10">
        <f t="shared" ca="1" si="148"/>
        <v>-5.2604738442802343</v>
      </c>
      <c r="Z613" s="10">
        <f t="shared" ca="1" si="149"/>
        <v>-58.174058552333001</v>
      </c>
      <c r="AA613" s="10">
        <f t="shared" ca="1" si="150"/>
        <v>3.7595474061683234</v>
      </c>
    </row>
    <row r="614" spans="1:27">
      <c r="A614" s="6">
        <f ca="1">LN((RAND()^(-Results!$E$4))-1)</f>
        <v>2.4859135200510138</v>
      </c>
      <c r="B614" s="6">
        <f ca="1">LN((RAND()^(-Results!$E$4))-1)</f>
        <v>2.2790356235893832</v>
      </c>
      <c r="C614" s="6">
        <f ca="1">LN((RAND()^(-Results!$E$4))-1)</f>
        <v>5.9898922575584912</v>
      </c>
      <c r="D614" s="6">
        <f ca="1">LN((RAND()^(-Results!$E$4))-1)</f>
        <v>-0.94241176887116918</v>
      </c>
      <c r="E614" s="6">
        <f ca="1">LN((RAND()^(-Results!$E$4))-1)</f>
        <v>3.8310673005634358E-2</v>
      </c>
      <c r="F614" s="6">
        <f ca="1">LN((RAND()^(-Results!$E$4))-1)</f>
        <v>1.4993697682980549</v>
      </c>
      <c r="G614" s="6">
        <f ca="1">LN((RAND()^(-Results!$E$4))-1)</f>
        <v>7.5836084244001067E-2</v>
      </c>
      <c r="H614" s="6">
        <f t="shared" ca="1" si="145"/>
        <v>-2.3797048789625976</v>
      </c>
      <c r="I614" s="10">
        <f ca="1">SUMPRODUCT(J614:O614,Results!B$12:G$12)+Results!$E$5*H614</f>
        <v>22.926026163766643</v>
      </c>
      <c r="J614" s="10">
        <f ca="1">SUMPRODUCT($A614:$F614,Results!$B$15:$G$15)</f>
        <v>27.848209613469987</v>
      </c>
      <c r="K614" s="10">
        <f ca="1">SUMPRODUCT($A614:$F614,Results!$B$16:$G$16)</f>
        <v>20.353871118516768</v>
      </c>
      <c r="L614" s="10">
        <f ca="1">SUMPRODUCT($A614:$F614,Results!$B$17:$G$17)</f>
        <v>6.6946203248930765</v>
      </c>
      <c r="M614" s="10">
        <f ca="1">SUMPRODUCT($A614:$F614,Results!$B$18:$G$18)</f>
        <v>6.9083785482933431</v>
      </c>
      <c r="N614" s="10">
        <f ca="1">SUMPRODUCT($A614:$F614,Results!$B$19:$G$19)</f>
        <v>-8.9644892723372021</v>
      </c>
      <c r="O614" s="10">
        <f ca="1">SUMPRODUCT($A614:$F614,Results!$B$20:$G$20)</f>
        <v>-1.4334519143676168</v>
      </c>
      <c r="P614" s="10" cm="1">
        <f t="array" aca="1" ref="P614" ca="1">SUMPRODUCT(J614:O614,TRANSPOSE(BL$20:BL$25))+$AD$20-$BL$27</f>
        <v>36.631467650769963</v>
      </c>
      <c r="Q614" s="10" cm="1">
        <f t="array" aca="1" ref="Q614" ca="1">SUMPRODUCT(J614:O614,TRANSPOSE(ES$20:ES$25))+$AD$20-$ES$27</f>
        <v>37.807215903317875</v>
      </c>
      <c r="R614" s="10">
        <f ca="1">I614-Results!$E$5*H614</f>
        <v>37.20425543754223</v>
      </c>
      <c r="S614" s="10" cm="1">
        <f t="array" aca="1" ref="S614" ca="1">SUMPRODUCT(J614:O614,TRANSPOSE(AR$28:AR$33))+$AD$20-$AC$26</f>
        <v>38.218838506101214</v>
      </c>
      <c r="T614" s="10">
        <f ca="1">SUMPRODUCT(J614:O614,Results!K$9:P$9)</f>
        <v>38.284539016756924</v>
      </c>
      <c r="U614" s="10">
        <f ca="1">SUMPRODUCT(J614:O614,Results!K$9:P$9)+$AD$20-$AC$31</f>
        <v>38.387555421642745</v>
      </c>
      <c r="V614" s="10">
        <f t="shared" ca="1" si="144"/>
        <v>-13.70544148700332</v>
      </c>
      <c r="W614" s="10">
        <f t="shared" ca="1" si="146"/>
        <v>-14.881189739551232</v>
      </c>
      <c r="X614" s="10">
        <f t="shared" ca="1" si="147"/>
        <v>-14.278229273775587</v>
      </c>
      <c r="Y614" s="10">
        <f t="shared" ca="1" si="148"/>
        <v>-15.292812342334571</v>
      </c>
      <c r="Z614" s="10">
        <f t="shared" ca="1" si="149"/>
        <v>11.853554569477573</v>
      </c>
      <c r="AA614" s="10">
        <f t="shared" ca="1" si="150"/>
        <v>-15.461529257876101</v>
      </c>
    </row>
    <row r="615" spans="1:27">
      <c r="A615" s="6">
        <f ca="1">LN((RAND()^(-Results!$E$4))-1)</f>
        <v>6.3897026806894424</v>
      </c>
      <c r="B615" s="6">
        <f ca="1">LN((RAND()^(-Results!$E$4))-1)</f>
        <v>3.8633694709597219</v>
      </c>
      <c r="C615" s="6">
        <f ca="1">LN((RAND()^(-Results!$E$4))-1)</f>
        <v>8.9546915462442183</v>
      </c>
      <c r="D615" s="6">
        <f ca="1">LN((RAND()^(-Results!$E$4))-1)</f>
        <v>2.2919166348002391</v>
      </c>
      <c r="E615" s="6">
        <f ca="1">LN((RAND()^(-Results!$E$4))-1)</f>
        <v>7.6520874835340563E-2</v>
      </c>
      <c r="F615" s="6">
        <f ca="1">LN((RAND()^(-Results!$E$4))-1)</f>
        <v>2.7114926899697713</v>
      </c>
      <c r="G615" s="6">
        <f ca="1">LN((RAND()^(-Results!$E$4))-1)</f>
        <v>7.7232444504733184</v>
      </c>
      <c r="H615" s="6">
        <f t="shared" ca="1" si="145"/>
        <v>5.2677034872667203</v>
      </c>
      <c r="I615" s="10">
        <f ca="1">SUMPRODUCT(J615:O615,Results!B$12:G$12)+Results!$E$5*H615</f>
        <v>83.758630776898286</v>
      </c>
      <c r="J615" s="10">
        <f ca="1">SUMPRODUCT($A615:$F615,Results!$B$15:$G$15)</f>
        <v>40.950071081803458</v>
      </c>
      <c r="K615" s="10">
        <f ca="1">SUMPRODUCT($A615:$F615,Results!$B$16:$G$16)</f>
        <v>36.426958506815218</v>
      </c>
      <c r="L615" s="10">
        <f ca="1">SUMPRODUCT($A615:$F615,Results!$B$17:$G$17)</f>
        <v>15.797515754392347</v>
      </c>
      <c r="M615" s="10">
        <f ca="1">SUMPRODUCT($A615:$F615,Results!$B$18:$G$18)</f>
        <v>3.786506758603148</v>
      </c>
      <c r="N615" s="10">
        <f ca="1">SUMPRODUCT($A615:$F615,Results!$B$19:$G$19)</f>
        <v>-8.7979012795133347</v>
      </c>
      <c r="O615" s="10">
        <f ca="1">SUMPRODUCT($A615:$F615,Results!$B$20:$G$20)</f>
        <v>11.174143859403793</v>
      </c>
      <c r="P615" s="10" cm="1">
        <f t="array" aca="1" ref="P615" ca="1">SUMPRODUCT(J615:O615,TRANSPOSE(BL$20:BL$25))+$AD$20-$BL$27</f>
        <v>49.459167630750301</v>
      </c>
      <c r="Q615" s="10" cm="1">
        <f t="array" aca="1" ref="Q615" ca="1">SUMPRODUCT(J615:O615,TRANSPOSE(ES$20:ES$25))+$AD$20-$ES$27</f>
        <v>52.267358168369228</v>
      </c>
      <c r="R615" s="10">
        <f ca="1">I615-Results!$E$5*H615</f>
        <v>52.152409853297968</v>
      </c>
      <c r="S615" s="10" cm="1">
        <f t="array" aca="1" ref="S615" ca="1">SUMPRODUCT(J615:O615,TRANSPOSE(AR$28:AR$33))+$AD$20-$AC$26</f>
        <v>46.546461114847141</v>
      </c>
      <c r="T615" s="10">
        <f ca="1">SUMPRODUCT(J615:O615,Results!K$9:P$9)</f>
        <v>52.995315450353587</v>
      </c>
      <c r="U615" s="10">
        <f ca="1">SUMPRODUCT(J615:O615,Results!K$9:P$9)+$AD$20-$AC$31</f>
        <v>53.098331855239408</v>
      </c>
      <c r="V615" s="10">
        <f t="shared" ca="1" si="144"/>
        <v>34.299463146147986</v>
      </c>
      <c r="W615" s="10">
        <f t="shared" ca="1" si="146"/>
        <v>31.491272608529059</v>
      </c>
      <c r="X615" s="10">
        <f t="shared" ca="1" si="147"/>
        <v>31.606220923600318</v>
      </c>
      <c r="Y615" s="10">
        <f t="shared" ca="1" si="148"/>
        <v>37.212169662051146</v>
      </c>
      <c r="Z615" s="10">
        <f t="shared" ca="1" si="149"/>
        <v>72.686159182609217</v>
      </c>
      <c r="AA615" s="10">
        <f t="shared" ca="1" si="150"/>
        <v>30.660298921658878</v>
      </c>
    </row>
    <row r="616" spans="1:27">
      <c r="A616" s="6">
        <f ca="1">LN((RAND()^(-Results!$E$4))-1)</f>
        <v>10.018966024708282</v>
      </c>
      <c r="B616" s="6">
        <f ca="1">LN((RAND()^(-Results!$E$4))-1)</f>
        <v>1.9154311888477984</v>
      </c>
      <c r="C616" s="6">
        <f ca="1">LN((RAND()^(-Results!$E$4))-1)</f>
        <v>2.2693844649532195</v>
      </c>
      <c r="D616" s="6">
        <f ca="1">LN((RAND()^(-Results!$E$4))-1)</f>
        <v>1.869958370704345</v>
      </c>
      <c r="E616" s="6">
        <f ca="1">LN((RAND()^(-Results!$E$4))-1)</f>
        <v>5.7008226691096127</v>
      </c>
      <c r="F616" s="6">
        <f ca="1">LN((RAND()^(-Results!$E$4))-1)</f>
        <v>2.2601728601888738</v>
      </c>
      <c r="G616" s="6">
        <f ca="1">LN((RAND()^(-Results!$E$4))-1)</f>
        <v>1.6571020081722116</v>
      </c>
      <c r="H616" s="6">
        <f t="shared" ca="1" si="145"/>
        <v>-0.79843895503438689</v>
      </c>
      <c r="I616" s="10">
        <f ca="1">SUMPRODUCT(J616:O616,Results!B$12:G$12)+Results!$E$5*H616</f>
        <v>35.494638737855354</v>
      </c>
      <c r="J616" s="10">
        <f ca="1">SUMPRODUCT($A616:$F616,Results!$B$15:$G$15)</f>
        <v>21.397662431174194</v>
      </c>
      <c r="K616" s="10">
        <f ca="1">SUMPRODUCT($A616:$F616,Results!$B$16:$G$16)</f>
        <v>55.039254678791082</v>
      </c>
      <c r="L616" s="10">
        <f ca="1">SUMPRODUCT($A616:$F616,Results!$B$17:$G$17)</f>
        <v>12.380812634699062</v>
      </c>
      <c r="M616" s="10">
        <f ca="1">SUMPRODUCT($A616:$F616,Results!$B$18:$G$18)</f>
        <v>-0.24462158682573526</v>
      </c>
      <c r="N616" s="10">
        <f ca="1">SUMPRODUCT($A616:$F616,Results!$B$19:$G$19)</f>
        <v>19.274797028747074</v>
      </c>
      <c r="O616" s="10">
        <f ca="1">SUMPRODUCT($A616:$F616,Results!$B$20:$G$20)</f>
        <v>-3.9120526301654093</v>
      </c>
      <c r="P616" s="10" cm="1">
        <f t="array" aca="1" ref="P616" ca="1">SUMPRODUCT(J616:O616,TRANSPOSE(BL$20:BL$25))+$AD$20-$BL$27</f>
        <v>36.728459760731155</v>
      </c>
      <c r="Q616" s="10" cm="1">
        <f t="array" aca="1" ref="Q616" ca="1">SUMPRODUCT(J616:O616,TRANSPOSE(ES$20:ES$25))+$AD$20-$ES$27</f>
        <v>40.384506264300228</v>
      </c>
      <c r="R616" s="10">
        <f ca="1">I616-Results!$E$5*H616</f>
        <v>40.285272468061677</v>
      </c>
      <c r="S616" s="10" cm="1">
        <f t="array" aca="1" ref="S616" ca="1">SUMPRODUCT(J616:O616,TRANSPOSE(AR$28:AR$33))+$AD$20-$AC$26</f>
        <v>20.407206367509467</v>
      </c>
      <c r="T616" s="10">
        <f ca="1">SUMPRODUCT(J616:O616,Results!K$9:P$9)</f>
        <v>40.465596539667416</v>
      </c>
      <c r="U616" s="10">
        <f ca="1">SUMPRODUCT(J616:O616,Results!K$9:P$9)+$AD$20-$AC$31</f>
        <v>40.568612944553237</v>
      </c>
      <c r="V616" s="10">
        <f t="shared" ca="1" si="144"/>
        <v>-1.2338210228758015</v>
      </c>
      <c r="W616" s="10">
        <f t="shared" ca="1" si="146"/>
        <v>-4.8898675264448741</v>
      </c>
      <c r="X616" s="10">
        <f t="shared" ca="1" si="147"/>
        <v>-4.7906337302063235</v>
      </c>
      <c r="Y616" s="10">
        <f t="shared" ca="1" si="148"/>
        <v>15.087432370345887</v>
      </c>
      <c r="Z616" s="10">
        <f t="shared" ca="1" si="149"/>
        <v>24.422167143566284</v>
      </c>
      <c r="AA616" s="10">
        <f t="shared" ca="1" si="150"/>
        <v>-5.0739742066978835</v>
      </c>
    </row>
    <row r="617" spans="1:27">
      <c r="A617" s="6">
        <f ca="1">LN((RAND()^(-Results!$E$4))-1)</f>
        <v>1.1574866493527742</v>
      </c>
      <c r="B617" s="6">
        <f ca="1">LN((RAND()^(-Results!$E$4))-1)</f>
        <v>-4.7038154182275735E-2</v>
      </c>
      <c r="C617" s="6">
        <f ca="1">LN((RAND()^(-Results!$E$4))-1)</f>
        <v>1.4822338227744205</v>
      </c>
      <c r="D617" s="6">
        <f ca="1">LN((RAND()^(-Results!$E$4))-1)</f>
        <v>1.6379225480907318</v>
      </c>
      <c r="E617" s="6">
        <f ca="1">LN((RAND()^(-Results!$E$4))-1)</f>
        <v>5.3511061228562147</v>
      </c>
      <c r="F617" s="6">
        <f ca="1">LN((RAND()^(-Results!$E$4))-1)</f>
        <v>1.6812056042597354</v>
      </c>
      <c r="G617" s="6">
        <f ca="1">LN((RAND()^(-Results!$E$4))-1)</f>
        <v>2.4479212758248723</v>
      </c>
      <c r="H617" s="6">
        <f t="shared" ca="1" si="145"/>
        <v>-7.6196873817262478E-3</v>
      </c>
      <c r="I617" s="10">
        <f ca="1">SUMPRODUCT(J617:O617,Results!B$12:G$12)+Results!$E$5*H617</f>
        <v>-12.36295171219701</v>
      </c>
      <c r="J617" s="10">
        <f ca="1">SUMPRODUCT($A617:$F617,Results!$B$15:$G$15)</f>
        <v>-2.4785908283848044</v>
      </c>
      <c r="K617" s="10">
        <f ca="1">SUMPRODUCT($A617:$F617,Results!$B$16:$G$16)</f>
        <v>21.047084073230621</v>
      </c>
      <c r="L617" s="10">
        <f ca="1">SUMPRODUCT($A617:$F617,Results!$B$17:$G$17)</f>
        <v>-2.1990654545162145</v>
      </c>
      <c r="M617" s="10">
        <f ca="1">SUMPRODUCT($A617:$F617,Results!$B$18:$G$18)</f>
        <v>6.1998476923070617E-2</v>
      </c>
      <c r="N617" s="10">
        <f ca="1">SUMPRODUCT($A617:$F617,Results!$B$19:$G$19)</f>
        <v>16.318582335649428</v>
      </c>
      <c r="O617" s="10">
        <f ca="1">SUMPRODUCT($A617:$F617,Results!$B$20:$G$20)</f>
        <v>3.0148116733927566</v>
      </c>
      <c r="P617" s="10" cm="1">
        <f t="array" aca="1" ref="P617" ca="1">SUMPRODUCT(J617:O617,TRANSPOSE(BL$20:BL$25))+$AD$20-$BL$27</f>
        <v>-11.443631014288982</v>
      </c>
      <c r="Q617" s="10" cm="1">
        <f t="array" aca="1" ref="Q617" ca="1">SUMPRODUCT(J617:O617,TRANSPOSE(ES$20:ES$25))+$AD$20-$ES$27</f>
        <v>-11.971361796389488</v>
      </c>
      <c r="R617" s="10">
        <f ca="1">I617-Results!$E$5*H617</f>
        <v>-12.317233587906653</v>
      </c>
      <c r="S617" s="10" cm="1">
        <f t="array" aca="1" ref="S617" ca="1">SUMPRODUCT(J617:O617,TRANSPOSE(AR$28:AR$33))+$AD$20-$AC$26</f>
        <v>-11.948530153124612</v>
      </c>
      <c r="T617" s="10">
        <f ca="1">SUMPRODUCT(J617:O617,Results!K$9:P$9)</f>
        <v>-12.532629017335625</v>
      </c>
      <c r="U617" s="10">
        <f ca="1">SUMPRODUCT(J617:O617,Results!K$9:P$9)+$AD$20-$AC$31</f>
        <v>-12.429612612449805</v>
      </c>
      <c r="V617" s="10">
        <f t="shared" ca="1" si="144"/>
        <v>-0.91932069790802728</v>
      </c>
      <c r="W617" s="10">
        <f t="shared" ca="1" si="146"/>
        <v>-0.391589915807522</v>
      </c>
      <c r="X617" s="10">
        <f t="shared" ca="1" si="147"/>
        <v>-4.5718124290356599E-2</v>
      </c>
      <c r="Y617" s="10">
        <f t="shared" ca="1" si="148"/>
        <v>-0.41442155907239808</v>
      </c>
      <c r="Z617" s="10">
        <f t="shared" ca="1" si="149"/>
        <v>-23.435423306486079</v>
      </c>
      <c r="AA617" s="10">
        <f t="shared" ca="1" si="150"/>
        <v>6.6660900252795585E-2</v>
      </c>
    </row>
    <row r="618" spans="1:27">
      <c r="A618" s="6">
        <f ca="1">LN((RAND()^(-Results!$E$4))-1)</f>
        <v>1.2643646094909908</v>
      </c>
      <c r="B618" s="6">
        <f ca="1">LN((RAND()^(-Results!$E$4))-1)</f>
        <v>1.3268022782544266</v>
      </c>
      <c r="C618" s="6">
        <f ca="1">LN((RAND()^(-Results!$E$4))-1)</f>
        <v>1.0071466626551786</v>
      </c>
      <c r="D618" s="6">
        <f ca="1">LN((RAND()^(-Results!$E$4))-1)</f>
        <v>6.4579921980821062</v>
      </c>
      <c r="E618" s="6">
        <f ca="1">LN((RAND()^(-Results!$E$4))-1)</f>
        <v>0.76617028823258493</v>
      </c>
      <c r="F618" s="6">
        <f ca="1">LN((RAND()^(-Results!$E$4))-1)</f>
        <v>4.0125083358090601</v>
      </c>
      <c r="G618" s="6">
        <f ca="1">LN((RAND()^(-Results!$E$4))-1)</f>
        <v>1.4846034210332544</v>
      </c>
      <c r="H618" s="6">
        <f t="shared" ca="1" si="145"/>
        <v>-0.97093754217334416</v>
      </c>
      <c r="I618" s="10">
        <f ca="1">SUMPRODUCT(J618:O618,Results!B$12:G$12)+Results!$E$5*H618</f>
        <v>-32.580388100772254</v>
      </c>
      <c r="J618" s="10">
        <f ca="1">SUMPRODUCT($A618:$F618,Results!$B$15:$G$15)</f>
        <v>-4.3406521420920665</v>
      </c>
      <c r="K618" s="10">
        <f ca="1">SUMPRODUCT($A618:$F618,Results!$B$16:$G$16)</f>
        <v>16.032728111729156</v>
      </c>
      <c r="L618" s="10">
        <f ca="1">SUMPRODUCT($A618:$F618,Results!$B$17:$G$17)</f>
        <v>2.633508629848575</v>
      </c>
      <c r="M618" s="10">
        <f ca="1">SUMPRODUCT($A618:$F618,Results!$B$18:$G$18)</f>
        <v>-9.0805297658832469</v>
      </c>
      <c r="N618" s="10">
        <f ca="1">SUMPRODUCT($A618:$F618,Results!$B$19:$G$19)</f>
        <v>5.2002401340178315</v>
      </c>
      <c r="O618" s="10">
        <f ca="1">SUMPRODUCT($A618:$F618,Results!$B$20:$G$20)</f>
        <v>27.153312394530321</v>
      </c>
      <c r="P618" s="10" cm="1">
        <f t="array" aca="1" ref="P618" ca="1">SUMPRODUCT(J618:O618,TRANSPOSE(BL$20:BL$25))+$AD$20-$BL$27</f>
        <v>-27.44789867063221</v>
      </c>
      <c r="Q618" s="10" cm="1">
        <f t="array" aca="1" ref="Q618" ca="1">SUMPRODUCT(J618:O618,TRANSPOSE(ES$20:ES$25))+$AD$20-$ES$27</f>
        <v>-28.422586696193878</v>
      </c>
      <c r="R618" s="10">
        <f ca="1">I618-Results!$E$5*H618</f>
        <v>-26.754762847732188</v>
      </c>
      <c r="S618" s="10" cm="1">
        <f t="array" aca="1" ref="S618" ca="1">SUMPRODUCT(J618:O618,TRANSPOSE(AR$28:AR$33))+$AD$20-$AC$26</f>
        <v>-25.300742501106015</v>
      </c>
      <c r="T618" s="10">
        <f ca="1">SUMPRODUCT(J618:O618,Results!K$9:P$9)</f>
        <v>-28.412838326404344</v>
      </c>
      <c r="U618" s="10">
        <f ca="1">SUMPRODUCT(J618:O618,Results!K$9:P$9)+$AD$20-$AC$31</f>
        <v>-28.309821921518527</v>
      </c>
      <c r="V618" s="10">
        <f t="shared" ca="1" si="144"/>
        <v>-5.1324894301400441</v>
      </c>
      <c r="W618" s="10">
        <f t="shared" ca="1" si="146"/>
        <v>-4.1578014045783753</v>
      </c>
      <c r="X618" s="10">
        <f t="shared" ca="1" si="147"/>
        <v>-5.8256252530400658</v>
      </c>
      <c r="Y618" s="10">
        <f t="shared" ca="1" si="148"/>
        <v>-7.2796455996662388</v>
      </c>
      <c r="Z618" s="10">
        <f t="shared" ca="1" si="149"/>
        <v>-43.652859695061323</v>
      </c>
      <c r="AA618" s="10">
        <f t="shared" ca="1" si="150"/>
        <v>-4.2705661792537271</v>
      </c>
    </row>
    <row r="619" spans="1:27">
      <c r="A619" s="6">
        <f ca="1">LN((RAND()^(-Results!$E$4))-1)</f>
        <v>1.0504906112125629</v>
      </c>
      <c r="B619" s="6">
        <f ca="1">LN((RAND()^(-Results!$E$4))-1)</f>
        <v>-1.5132531920164175E-2</v>
      </c>
      <c r="C619" s="6">
        <f ca="1">LN((RAND()^(-Results!$E$4))-1)</f>
        <v>4.5977204273434706</v>
      </c>
      <c r="D619" s="6">
        <f ca="1">LN((RAND()^(-Results!$E$4))-1)</f>
        <v>2.9996367986364598</v>
      </c>
      <c r="E619" s="6">
        <f ca="1">LN((RAND()^(-Results!$E$4))-1)</f>
        <v>2.1060702636248805</v>
      </c>
      <c r="F619" s="6">
        <f ca="1">LN((RAND()^(-Results!$E$4))-1)</f>
        <v>1.5873902375324747</v>
      </c>
      <c r="G619" s="6">
        <f ca="1">LN((RAND()^(-Results!$E$4))-1)</f>
        <v>2.5166776638516946</v>
      </c>
      <c r="H619" s="6">
        <f t="shared" ca="1" si="145"/>
        <v>6.113670064509602E-2</v>
      </c>
      <c r="I619" s="10">
        <f ca="1">SUMPRODUCT(J619:O619,Results!B$12:G$12)+Results!$E$5*H619</f>
        <v>-8.7057228607194119</v>
      </c>
      <c r="J619" s="10">
        <f ca="1">SUMPRODUCT($A619:$F619,Results!$B$15:$G$15)</f>
        <v>5.5792111637439827</v>
      </c>
      <c r="K619" s="10">
        <f ca="1">SUMPRODUCT($A619:$F619,Results!$B$16:$G$16)</f>
        <v>14.587004804274709</v>
      </c>
      <c r="L619" s="10">
        <f ca="1">SUMPRODUCT($A619:$F619,Results!$B$17:$G$17)</f>
        <v>1.2163661119107676</v>
      </c>
      <c r="M619" s="10">
        <f ca="1">SUMPRODUCT($A619:$F619,Results!$B$18:$G$18)</f>
        <v>-1.7485420660917628</v>
      </c>
      <c r="N619" s="10">
        <f ca="1">SUMPRODUCT($A619:$F619,Results!$B$19:$G$19)</f>
        <v>8.4616770266306247</v>
      </c>
      <c r="O619" s="10">
        <f ca="1">SUMPRODUCT($A619:$F619,Results!$B$20:$G$20)</f>
        <v>15.367255443577697</v>
      </c>
      <c r="P619" s="10" cm="1">
        <f t="array" aca="1" ref="P619" ca="1">SUMPRODUCT(J619:O619,TRANSPOSE(BL$20:BL$25))+$AD$20-$BL$27</f>
        <v>-9.5484009153500633</v>
      </c>
      <c r="Q619" s="10" cm="1">
        <f t="array" aca="1" ref="Q619" ca="1">SUMPRODUCT(J619:O619,TRANSPOSE(ES$20:ES$25))+$AD$20-$ES$27</f>
        <v>-9.2936637036220446</v>
      </c>
      <c r="R619" s="10">
        <f ca="1">I619-Results!$E$5*H619</f>
        <v>-9.072543064589988</v>
      </c>
      <c r="S619" s="10" cm="1">
        <f t="array" aca="1" ref="S619" ca="1">SUMPRODUCT(J619:O619,TRANSPOSE(AR$28:AR$33))+$AD$20-$AC$26</f>
        <v>-7.5764778352327706</v>
      </c>
      <c r="T619" s="10">
        <f ca="1">SUMPRODUCT(J619:O619,Results!K$9:P$9)</f>
        <v>-9.3155080892848972</v>
      </c>
      <c r="U619" s="10">
        <f ca="1">SUMPRODUCT(J619:O619,Results!K$9:P$9)+$AD$20-$AC$31</f>
        <v>-9.2124916843990778</v>
      </c>
      <c r="V619" s="10">
        <f t="shared" ca="1" si="144"/>
        <v>0.84267805463065137</v>
      </c>
      <c r="W619" s="10">
        <f t="shared" ca="1" si="146"/>
        <v>0.58794084290263271</v>
      </c>
      <c r="X619" s="10">
        <f t="shared" ca="1" si="147"/>
        <v>0.36682020387057612</v>
      </c>
      <c r="Y619" s="10">
        <f t="shared" ca="1" si="148"/>
        <v>-1.1292450254866413</v>
      </c>
      <c r="Z619" s="10">
        <f t="shared" ca="1" si="149"/>
        <v>-19.778194455008482</v>
      </c>
      <c r="AA619" s="10">
        <f t="shared" ca="1" si="150"/>
        <v>0.50676882367966591</v>
      </c>
    </row>
    <row r="620" spans="1:27">
      <c r="A620" s="6">
        <f ca="1">LN((RAND()^(-Results!$E$4))-1)</f>
        <v>-1.2565458273291212</v>
      </c>
      <c r="B620" s="6">
        <f ca="1">LN((RAND()^(-Results!$E$4))-1)</f>
        <v>0.61434162198276521</v>
      </c>
      <c r="C620" s="6">
        <f ca="1">LN((RAND()^(-Results!$E$4))-1)</f>
        <v>3.2424265784937392</v>
      </c>
      <c r="D620" s="6">
        <f ca="1">LN((RAND()^(-Results!$E$4))-1)</f>
        <v>-6.8865215192875168E-2</v>
      </c>
      <c r="E620" s="6">
        <f ca="1">LN((RAND()^(-Results!$E$4))-1)</f>
        <v>7.7276994366872866</v>
      </c>
      <c r="F620" s="6">
        <f ca="1">LN((RAND()^(-Results!$E$4))-1)</f>
        <v>3.9875878786746517</v>
      </c>
      <c r="G620" s="6">
        <f ca="1">LN((RAND()^(-Results!$E$4))-1)</f>
        <v>2.580294478057497</v>
      </c>
      <c r="H620" s="6">
        <f t="shared" ca="1" si="145"/>
        <v>0.12475351485089847</v>
      </c>
      <c r="I620" s="10">
        <f ca="1">SUMPRODUCT(J620:O620,Results!B$12:G$12)+Results!$E$5*H620</f>
        <v>-17.113489151596887</v>
      </c>
      <c r="J620" s="10">
        <f ca="1">SUMPRODUCT($A620:$F620,Results!$B$15:$G$15)</f>
        <v>0.16786880608060811</v>
      </c>
      <c r="K620" s="10">
        <f ca="1">SUMPRODUCT($A620:$F620,Results!$B$16:$G$16)</f>
        <v>31.625221724167105</v>
      </c>
      <c r="L620" s="10">
        <f ca="1">SUMPRODUCT($A620:$F620,Results!$B$17:$G$17)</f>
        <v>-8.6928734927302607</v>
      </c>
      <c r="M620" s="10">
        <f ca="1">SUMPRODUCT($A620:$F620,Results!$B$18:$G$18)</f>
        <v>6.382699431845376</v>
      </c>
      <c r="N620" s="10">
        <f ca="1">SUMPRODUCT($A620:$F620,Results!$B$19:$G$19)</f>
        <v>15.647614506808477</v>
      </c>
      <c r="O620" s="10">
        <f ca="1">SUMPRODUCT($A620:$F620,Results!$B$20:$G$20)</f>
        <v>-2.5527181292491155</v>
      </c>
      <c r="P620" s="10" cm="1">
        <f t="array" aca="1" ref="P620" ca="1">SUMPRODUCT(J620:O620,TRANSPOSE(BL$20:BL$25))+$AD$20-$BL$27</f>
        <v>-13.686129152306179</v>
      </c>
      <c r="Q620" s="10" cm="1">
        <f t="array" aca="1" ref="Q620" ca="1">SUMPRODUCT(J620:O620,TRANSPOSE(ES$20:ES$25))+$AD$20-$ES$27</f>
        <v>-16.663789664847158</v>
      </c>
      <c r="R620" s="10">
        <f ca="1">I620-Results!$E$5*H620</f>
        <v>-17.862010240702279</v>
      </c>
      <c r="S620" s="10" cm="1">
        <f t="array" aca="1" ref="S620" ca="1">SUMPRODUCT(J620:O620,TRANSPOSE(AR$28:AR$33))+$AD$20-$AC$26</f>
        <v>-6.634726554709717</v>
      </c>
      <c r="T620" s="10">
        <f ca="1">SUMPRODUCT(J620:O620,Results!K$9:P$9)</f>
        <v>-17.689824797238703</v>
      </c>
      <c r="U620" s="10">
        <f ca="1">SUMPRODUCT(J620:O620,Results!K$9:P$9)+$AD$20-$AC$31</f>
        <v>-17.586808392352886</v>
      </c>
      <c r="V620" s="10">
        <f t="shared" ref="V620:V683" ca="1" si="151">I620-P620</f>
        <v>-3.427359999290708</v>
      </c>
      <c r="W620" s="10">
        <f t="shared" ca="1" si="146"/>
        <v>-0.44969948674972926</v>
      </c>
      <c r="X620" s="10">
        <f t="shared" ca="1" si="147"/>
        <v>0.74852108910539172</v>
      </c>
      <c r="Y620" s="10">
        <f t="shared" ca="1" si="148"/>
        <v>-10.47876259688717</v>
      </c>
      <c r="Z620" s="10">
        <f t="shared" ca="1" si="149"/>
        <v>-28.185960745885957</v>
      </c>
      <c r="AA620" s="10">
        <f t="shared" ca="1" si="150"/>
        <v>0.47331924075599829</v>
      </c>
    </row>
    <row r="621" spans="1:27">
      <c r="A621" s="6">
        <f ca="1">LN((RAND()^(-Results!$E$4))-1)</f>
        <v>2.1571995254241889</v>
      </c>
      <c r="B621" s="6">
        <f ca="1">LN((RAND()^(-Results!$E$4))-1)</f>
        <v>-0.9636982109148966</v>
      </c>
      <c r="C621" s="6">
        <f ca="1">LN((RAND()^(-Results!$E$4))-1)</f>
        <v>1.4484708768762735</v>
      </c>
      <c r="D621" s="6">
        <f ca="1">LN((RAND()^(-Results!$E$4))-1)</f>
        <v>1.9537846186043561</v>
      </c>
      <c r="E621" s="6">
        <f ca="1">LN((RAND()^(-Results!$E$4))-1)</f>
        <v>-1.1310158149159366</v>
      </c>
      <c r="F621" s="6">
        <f ca="1">LN((RAND()^(-Results!$E$4))-1)</f>
        <v>8.7135125287916555</v>
      </c>
      <c r="G621" s="6">
        <f ca="1">LN((RAND()^(-Results!$E$4))-1)</f>
        <v>6.3656026365318645</v>
      </c>
      <c r="H621" s="6">
        <f t="shared" ca="1" si="145"/>
        <v>3.910061673325266</v>
      </c>
      <c r="I621" s="10">
        <f ca="1">SUMPRODUCT(J621:O621,Results!B$12:G$12)+Results!$E$5*H621</f>
        <v>-2.9792763923240919</v>
      </c>
      <c r="J621" s="10">
        <f ca="1">SUMPRODUCT($A621:$F621,Results!$B$15:$G$15)</f>
        <v>2.8504436026966804</v>
      </c>
      <c r="K621" s="10">
        <f ca="1">SUMPRODUCT($A621:$F621,Results!$B$16:$G$16)</f>
        <v>49.769464157757568</v>
      </c>
      <c r="L621" s="10">
        <f ca="1">SUMPRODUCT($A621:$F621,Results!$B$17:$G$17)</f>
        <v>-7.4597483775704454</v>
      </c>
      <c r="M621" s="10">
        <f ca="1">SUMPRODUCT($A621:$F621,Results!$B$18:$G$18)</f>
        <v>-5.3558864473688619</v>
      </c>
      <c r="N621" s="10">
        <f ca="1">SUMPRODUCT($A621:$F621,Results!$B$19:$G$19)</f>
        <v>11.951988354905419</v>
      </c>
      <c r="O621" s="10">
        <f ca="1">SUMPRODUCT($A621:$F621,Results!$B$20:$G$20)</f>
        <v>15.696232486422323</v>
      </c>
      <c r="P621" s="10" cm="1">
        <f t="array" aca="1" ref="P621" ca="1">SUMPRODUCT(J621:O621,TRANSPOSE(BL$20:BL$25))+$AD$20-$BL$27</f>
        <v>-27.324712787702122</v>
      </c>
      <c r="Q621" s="10" cm="1">
        <f t="array" aca="1" ref="Q621" ca="1">SUMPRODUCT(J621:O621,TRANSPOSE(ES$20:ES$25))+$AD$20-$ES$27</f>
        <v>-28.975566179871166</v>
      </c>
      <c r="R621" s="10">
        <f ca="1">I621-Results!$E$5*H621</f>
        <v>-26.439646432275687</v>
      </c>
      <c r="S621" s="10" cm="1">
        <f t="array" aca="1" ref="S621" ca="1">SUMPRODUCT(J621:O621,TRANSPOSE(AR$28:AR$33))+$AD$20-$AC$26</f>
        <v>-23.667219951232589</v>
      </c>
      <c r="T621" s="10">
        <f ca="1">SUMPRODUCT(J621:O621,Results!K$9:P$9)</f>
        <v>-28.170025094550802</v>
      </c>
      <c r="U621" s="10">
        <f ca="1">SUMPRODUCT(J621:O621,Results!K$9:P$9)+$AD$20-$AC$31</f>
        <v>-28.067008689664981</v>
      </c>
      <c r="V621" s="10">
        <f t="shared" ca="1" si="151"/>
        <v>24.34543639537803</v>
      </c>
      <c r="W621" s="10">
        <f t="shared" ca="1" si="146"/>
        <v>25.996289787547074</v>
      </c>
      <c r="X621" s="10">
        <f t="shared" ca="1" si="147"/>
        <v>23.460370039951595</v>
      </c>
      <c r="Y621" s="10">
        <f t="shared" ca="1" si="148"/>
        <v>20.687943558908497</v>
      </c>
      <c r="Z621" s="10">
        <f t="shared" ca="1" si="149"/>
        <v>-14.051747986613162</v>
      </c>
      <c r="AA621" s="10">
        <f t="shared" ca="1" si="150"/>
        <v>25.087732297340889</v>
      </c>
    </row>
    <row r="622" spans="1:27">
      <c r="A622" s="6">
        <f ca="1">LN((RAND()^(-Results!$E$4))-1)</f>
        <v>2.4323592657854967</v>
      </c>
      <c r="B622" s="6">
        <f ca="1">LN((RAND()^(-Results!$E$4))-1)</f>
        <v>7.7225538098241699</v>
      </c>
      <c r="C622" s="6">
        <f ca="1">LN((RAND()^(-Results!$E$4))-1)</f>
        <v>4.3366132850749493</v>
      </c>
      <c r="D622" s="6">
        <f ca="1">LN((RAND()^(-Results!$E$4))-1)</f>
        <v>3.2085755291641824</v>
      </c>
      <c r="E622" s="6">
        <f ca="1">LN((RAND()^(-Results!$E$4))-1)</f>
        <v>1.1942189851523988</v>
      </c>
      <c r="F622" s="6">
        <f ca="1">LN((RAND()^(-Results!$E$4))-1)</f>
        <v>4.1676026215608024</v>
      </c>
      <c r="G622" s="6">
        <f ca="1">LN((RAND()^(-Results!$E$4))-1)</f>
        <v>3.3567774003787334</v>
      </c>
      <c r="H622" s="6">
        <f t="shared" ca="1" si="145"/>
        <v>0.90123643717213486</v>
      </c>
      <c r="I622" s="10">
        <f ca="1">SUMPRODUCT(J622:O622,Results!B$12:G$12)+Results!$E$5*H622</f>
        <v>46.967768429096296</v>
      </c>
      <c r="J622" s="10">
        <f ca="1">SUMPRODUCT($A622:$F622,Results!$B$15:$G$15)</f>
        <v>29.963465318743719</v>
      </c>
      <c r="K622" s="10">
        <f ca="1">SUMPRODUCT($A622:$F622,Results!$B$16:$G$16)</f>
        <v>22.588475382356297</v>
      </c>
      <c r="L622" s="10">
        <f ca="1">SUMPRODUCT($A622:$F622,Results!$B$17:$G$17)</f>
        <v>14.520315509347405</v>
      </c>
      <c r="M622" s="10">
        <f ca="1">SUMPRODUCT($A622:$F622,Results!$B$18:$G$18)</f>
        <v>5.4154855425057944</v>
      </c>
      <c r="N622" s="10">
        <f ca="1">SUMPRODUCT($A622:$F622,Results!$B$19:$G$19)</f>
        <v>-25.408951324588021</v>
      </c>
      <c r="O622" s="10">
        <f ca="1">SUMPRODUCT($A622:$F622,Results!$B$20:$G$20)</f>
        <v>7.918843655334344</v>
      </c>
      <c r="P622" s="10" cm="1">
        <f t="array" aca="1" ref="P622" ca="1">SUMPRODUCT(J622:O622,TRANSPOSE(BL$20:BL$25))+$AD$20-$BL$27</f>
        <v>43.157352448161987</v>
      </c>
      <c r="Q622" s="10" cm="1">
        <f t="array" aca="1" ref="Q622" ca="1">SUMPRODUCT(J622:O622,TRANSPOSE(ES$20:ES$25))+$AD$20-$ES$27</f>
        <v>42.067252367163782</v>
      </c>
      <c r="R622" s="10">
        <f ca="1">I622-Results!$E$5*H622</f>
        <v>41.560349806063485</v>
      </c>
      <c r="S622" s="10" cm="1">
        <f t="array" aca="1" ref="S622" ca="1">SUMPRODUCT(J622:O622,TRANSPOSE(AR$28:AR$33))+$AD$20-$AC$26</f>
        <v>48.328060566771732</v>
      </c>
      <c r="T622" s="10">
        <f ca="1">SUMPRODUCT(J622:O622,Results!K$9:P$9)</f>
        <v>41.96588535366601</v>
      </c>
      <c r="U622" s="10">
        <f ca="1">SUMPRODUCT(J622:O622,Results!K$9:P$9)+$AD$20-$AC$31</f>
        <v>42.068901758551831</v>
      </c>
      <c r="V622" s="10">
        <f t="shared" ca="1" si="151"/>
        <v>3.8104159809343088</v>
      </c>
      <c r="W622" s="10">
        <f t="shared" ca="1" si="146"/>
        <v>4.9005160619325139</v>
      </c>
      <c r="X622" s="10">
        <f t="shared" ca="1" si="147"/>
        <v>5.407418623032811</v>
      </c>
      <c r="Y622" s="10">
        <f t="shared" ca="1" si="148"/>
        <v>-1.3602921376754367</v>
      </c>
      <c r="Z622" s="10">
        <f t="shared" ca="1" si="149"/>
        <v>35.895296834807226</v>
      </c>
      <c r="AA622" s="10">
        <f t="shared" ca="1" si="150"/>
        <v>4.8988666705444643</v>
      </c>
    </row>
    <row r="623" spans="1:27">
      <c r="A623" s="6">
        <f ca="1">LN((RAND()^(-Results!$E$4))-1)</f>
        <v>4.0863271681664859</v>
      </c>
      <c r="B623" s="6">
        <f ca="1">LN((RAND()^(-Results!$E$4))-1)</f>
        <v>14.35096714793705</v>
      </c>
      <c r="C623" s="6">
        <f ca="1">LN((RAND()^(-Results!$E$4))-1)</f>
        <v>5.2688649041471733E-2</v>
      </c>
      <c r="D623" s="6">
        <f ca="1">LN((RAND()^(-Results!$E$4))-1)</f>
        <v>0.12496510993456426</v>
      </c>
      <c r="E623" s="6">
        <f ca="1">LN((RAND()^(-Results!$E$4))-1)</f>
        <v>10.547849646903549</v>
      </c>
      <c r="F623" s="6">
        <f ca="1">LN((RAND()^(-Results!$E$4))-1)</f>
        <v>9.5182802985481789</v>
      </c>
      <c r="G623" s="6">
        <f ca="1">LN((RAND()^(-Results!$E$4))-1)</f>
        <v>-1.0039968567106599</v>
      </c>
      <c r="H623" s="6">
        <f t="shared" ca="1" si="145"/>
        <v>-3.4595378199172586</v>
      </c>
      <c r="I623" s="10">
        <f ca="1">SUMPRODUCT(J623:O623,Results!B$12:G$12)+Results!$E$5*H623</f>
        <v>52.175219482320045</v>
      </c>
      <c r="J623" s="10">
        <f ca="1">SUMPRODUCT($A623:$F623,Results!$B$15:$G$15)</f>
        <v>38.447183479520305</v>
      </c>
      <c r="K623" s="10">
        <f ca="1">SUMPRODUCT($A623:$F623,Results!$B$16:$G$16)</f>
        <v>67.381499904521959</v>
      </c>
      <c r="L623" s="10">
        <f ca="1">SUMPRODUCT($A623:$F623,Results!$B$17:$G$17)</f>
        <v>14.271686570270907</v>
      </c>
      <c r="M623" s="10">
        <f ca="1">SUMPRODUCT($A623:$F623,Results!$B$18:$G$18)</f>
        <v>18.82189479248289</v>
      </c>
      <c r="N623" s="10">
        <f ca="1">SUMPRODUCT($A623:$F623,Results!$B$19:$G$19)</f>
        <v>-29.094503073308132</v>
      </c>
      <c r="O623" s="10">
        <f ca="1">SUMPRODUCT($A623:$F623,Results!$B$20:$G$20)</f>
        <v>-25.515015530269444</v>
      </c>
      <c r="P623" s="10" cm="1">
        <f t="array" aca="1" ref="P623" ca="1">SUMPRODUCT(J623:O623,TRANSPOSE(BL$20:BL$25))+$AD$20-$BL$27</f>
        <v>80.863408627522873</v>
      </c>
      <c r="Q623" s="10" cm="1">
        <f t="array" aca="1" ref="Q623" ca="1">SUMPRODUCT(J623:O623,TRANSPOSE(ES$20:ES$25))+$AD$20-$ES$27</f>
        <v>75.698655986877938</v>
      </c>
      <c r="R623" s="10">
        <f ca="1">I623-Results!$E$5*H623</f>
        <v>72.932446401823597</v>
      </c>
      <c r="S623" s="10" cm="1">
        <f t="array" aca="1" ref="S623" ca="1">SUMPRODUCT(J623:O623,TRANSPOSE(AR$28:AR$33))+$AD$20-$AC$26</f>
        <v>86.1962439352411</v>
      </c>
      <c r="T623" s="10">
        <f ca="1">SUMPRODUCT(J623:O623,Results!K$9:P$9)</f>
        <v>74.035536399140085</v>
      </c>
      <c r="U623" s="10">
        <f ca="1">SUMPRODUCT(J623:O623,Results!K$9:P$9)+$AD$20-$AC$31</f>
        <v>74.138552804025906</v>
      </c>
      <c r="V623" s="10">
        <f t="shared" ca="1" si="151"/>
        <v>-28.688189145202827</v>
      </c>
      <c r="W623" s="10">
        <f t="shared" ca="1" si="146"/>
        <v>-23.523436504557893</v>
      </c>
      <c r="X623" s="10">
        <f t="shared" ca="1" si="147"/>
        <v>-20.757226919503552</v>
      </c>
      <c r="Y623" s="10">
        <f t="shared" ca="1" si="148"/>
        <v>-34.021024452921054</v>
      </c>
      <c r="Z623" s="10">
        <f t="shared" ca="1" si="149"/>
        <v>41.102747888030976</v>
      </c>
      <c r="AA623" s="10">
        <f t="shared" ca="1" si="150"/>
        <v>-21.963333321705861</v>
      </c>
    </row>
    <row r="624" spans="1:27">
      <c r="A624" s="6">
        <f ca="1">LN((RAND()^(-Results!$E$4))-1)</f>
        <v>1.4747517160218928</v>
      </c>
      <c r="B624" s="6">
        <f ca="1">LN((RAND()^(-Results!$E$4))-1)</f>
        <v>2.4319648763321373</v>
      </c>
      <c r="C624" s="6">
        <f ca="1">LN((RAND()^(-Results!$E$4))-1)</f>
        <v>1.1590426325794279</v>
      </c>
      <c r="D624" s="6">
        <f ca="1">LN((RAND()^(-Results!$E$4))-1)</f>
        <v>0.41319795356388683</v>
      </c>
      <c r="E624" s="6">
        <f ca="1">LN((RAND()^(-Results!$E$4))-1)</f>
        <v>2.4039554060368071</v>
      </c>
      <c r="F624" s="6">
        <f ca="1">LN((RAND()^(-Results!$E$4))-1)</f>
        <v>2.96170598305177</v>
      </c>
      <c r="G624" s="6">
        <f ca="1">LN((RAND()^(-Results!$E$4))-1)</f>
        <v>3.4907811015264563</v>
      </c>
      <c r="H624" s="6">
        <f t="shared" ca="1" si="145"/>
        <v>1.0352401383198577</v>
      </c>
      <c r="I624" s="10">
        <f ca="1">SUMPRODUCT(J624:O624,Results!B$12:G$12)+Results!$E$5*H624</f>
        <v>17.631085582461623</v>
      </c>
      <c r="J624" s="10">
        <f ca="1">SUMPRODUCT($A624:$F624,Results!$B$15:$G$15)</f>
        <v>9.5882363307863656</v>
      </c>
      <c r="K624" s="10">
        <f ca="1">SUMPRODUCT($A624:$F624,Results!$B$16:$G$16)</f>
        <v>22.562352210440146</v>
      </c>
      <c r="L624" s="10">
        <f ca="1">SUMPRODUCT($A624:$F624,Results!$B$17:$G$17)</f>
        <v>1.9996507885490979</v>
      </c>
      <c r="M624" s="10">
        <f ca="1">SUMPRODUCT($A624:$F624,Results!$B$18:$G$18)</f>
        <v>3.1638906518895111</v>
      </c>
      <c r="N624" s="10">
        <f ca="1">SUMPRODUCT($A624:$F624,Results!$B$19:$G$19)</f>
        <v>-1.5835708196589664</v>
      </c>
      <c r="O624" s="10">
        <f ca="1">SUMPRODUCT($A624:$F624,Results!$B$20:$G$20)</f>
        <v>-1.8871647275138077</v>
      </c>
      <c r="P624" s="10" cm="1">
        <f t="array" aca="1" ref="P624" ca="1">SUMPRODUCT(J624:O624,TRANSPOSE(BL$20:BL$25))+$AD$20-$BL$27</f>
        <v>12.432619972118616</v>
      </c>
      <c r="Q624" s="10" cm="1">
        <f t="array" aca="1" ref="Q624" ca="1">SUMPRODUCT(J624:O624,TRANSPOSE(ES$20:ES$25))+$AD$20-$ES$27</f>
        <v>11.61163978171632</v>
      </c>
      <c r="R624" s="10">
        <f ca="1">I624-Results!$E$5*H624</f>
        <v>11.419644752542476</v>
      </c>
      <c r="S624" s="10" cm="1">
        <f t="array" aca="1" ref="S624" ca="1">SUMPRODUCT(J624:O624,TRANSPOSE(AR$28:AR$33))+$AD$20-$AC$26</f>
        <v>13.979179221348867</v>
      </c>
      <c r="T624" s="10">
        <f ca="1">SUMPRODUCT(J624:O624,Results!K$9:P$9)</f>
        <v>11.491319511903876</v>
      </c>
      <c r="U624" s="10">
        <f ca="1">SUMPRODUCT(J624:O624,Results!K$9:P$9)+$AD$20-$AC$31</f>
        <v>11.594335916789694</v>
      </c>
      <c r="V624" s="10">
        <f t="shared" ca="1" si="151"/>
        <v>5.1984656103430069</v>
      </c>
      <c r="W624" s="10">
        <f t="shared" ca="1" si="146"/>
        <v>6.0194458007453022</v>
      </c>
      <c r="X624" s="10">
        <f t="shared" ca="1" si="147"/>
        <v>6.2114408299191464</v>
      </c>
      <c r="Y624" s="10">
        <f t="shared" ca="1" si="148"/>
        <v>3.651906361112756</v>
      </c>
      <c r="Z624" s="10">
        <f t="shared" ca="1" si="149"/>
        <v>6.5586139881725529</v>
      </c>
      <c r="AA624" s="10">
        <f t="shared" ca="1" si="150"/>
        <v>6.0367496656719286</v>
      </c>
    </row>
    <row r="625" spans="1:27">
      <c r="A625" s="6">
        <f ca="1">LN((RAND()^(-Results!$E$4))-1)</f>
        <v>-0.8524764000319085</v>
      </c>
      <c r="B625" s="6">
        <f ca="1">LN((RAND()^(-Results!$E$4))-1)</f>
        <v>2.0904994628347944</v>
      </c>
      <c r="C625" s="6">
        <f ca="1">LN((RAND()^(-Results!$E$4))-1)</f>
        <v>3.4094073875959285</v>
      </c>
      <c r="D625" s="6">
        <f ca="1">LN((RAND()^(-Results!$E$4))-1)</f>
        <v>5.5030436690397</v>
      </c>
      <c r="E625" s="6">
        <f ca="1">LN((RAND()^(-Results!$E$4))-1)</f>
        <v>-1.4148659902610732</v>
      </c>
      <c r="F625" s="6">
        <f ca="1">LN((RAND()^(-Results!$E$4))-1)</f>
        <v>-0.2999876002656432</v>
      </c>
      <c r="G625" s="6">
        <f ca="1">LN((RAND()^(-Results!$E$4))-1)</f>
        <v>-0.71832087812552958</v>
      </c>
      <c r="H625" s="6">
        <f t="shared" ca="1" si="145"/>
        <v>-3.173861841332128</v>
      </c>
      <c r="I625" s="10">
        <f ca="1">SUMPRODUCT(J625:O625,Results!B$12:G$12)+Results!$E$5*H625</f>
        <v>-26.685002290927546</v>
      </c>
      <c r="J625" s="10">
        <f ca="1">SUMPRODUCT($A625:$F625,Results!$B$15:$G$15)</f>
        <v>3.3313371603340673</v>
      </c>
      <c r="K625" s="10">
        <f ca="1">SUMPRODUCT($A625:$F625,Results!$B$16:$G$16)</f>
        <v>-15.292110592126177</v>
      </c>
      <c r="L625" s="10">
        <f ca="1">SUMPRODUCT($A625:$F625,Results!$B$17:$G$17)</f>
        <v>7.8415223603570707</v>
      </c>
      <c r="M625" s="10">
        <f ca="1">SUMPRODUCT($A625:$F625,Results!$B$18:$G$18)</f>
        <v>-5.1744627748675205</v>
      </c>
      <c r="N625" s="10">
        <f ca="1">SUMPRODUCT($A625:$F625,Results!$B$19:$G$19)</f>
        <v>-10.751103103590705</v>
      </c>
      <c r="O625" s="10">
        <f ca="1">SUMPRODUCT($A625:$F625,Results!$B$20:$G$20)</f>
        <v>25.959645311580793</v>
      </c>
      <c r="P625" s="10" cm="1">
        <f t="array" aca="1" ref="P625" ca="1">SUMPRODUCT(J625:O625,TRANSPOSE(BL$20:BL$25))+$AD$20-$BL$27</f>
        <v>-8.3212669212597667</v>
      </c>
      <c r="Q625" s="10" cm="1">
        <f t="array" aca="1" ref="Q625" ca="1">SUMPRODUCT(J625:O625,TRANSPOSE(ES$20:ES$25))+$AD$20-$ES$27</f>
        <v>-8.2514653939578402</v>
      </c>
      <c r="R625" s="10">
        <f ca="1">I625-Results!$E$5*H625</f>
        <v>-7.6418312429347779</v>
      </c>
      <c r="S625" s="10" cm="1">
        <f t="array" aca="1" ref="S625" ca="1">SUMPRODUCT(J625:O625,TRANSPOSE(AR$28:AR$33))+$AD$20-$AC$26</f>
        <v>-3.0780755743026642</v>
      </c>
      <c r="T625" s="10">
        <f ca="1">SUMPRODUCT(J625:O625,Results!K$9:P$9)</f>
        <v>-8.1474291356799853</v>
      </c>
      <c r="U625" s="10">
        <f ca="1">SUMPRODUCT(J625:O625,Results!K$9:P$9)+$AD$20-$AC$31</f>
        <v>-8.044412730794166</v>
      </c>
      <c r="V625" s="10">
        <f t="shared" ca="1" si="151"/>
        <v>-18.363735369667779</v>
      </c>
      <c r="W625" s="10">
        <f t="shared" ca="1" si="146"/>
        <v>-18.433536896969706</v>
      </c>
      <c r="X625" s="10">
        <f t="shared" ca="1" si="147"/>
        <v>-19.043171047992768</v>
      </c>
      <c r="Y625" s="10">
        <f t="shared" ca="1" si="148"/>
        <v>-23.606926716624884</v>
      </c>
      <c r="Z625" s="10">
        <f t="shared" ca="1" si="149"/>
        <v>-37.757473885216612</v>
      </c>
      <c r="AA625" s="10">
        <f t="shared" ca="1" si="150"/>
        <v>-18.640589560133378</v>
      </c>
    </row>
    <row r="626" spans="1:27">
      <c r="A626" s="6">
        <f ca="1">LN((RAND()^(-Results!$E$4))-1)</f>
        <v>6.0051553130913051</v>
      </c>
      <c r="B626" s="6">
        <f ca="1">LN((RAND()^(-Results!$E$4))-1)</f>
        <v>5.3008847656604594</v>
      </c>
      <c r="C626" s="6">
        <f ca="1">LN((RAND()^(-Results!$E$4))-1)</f>
        <v>5.9371299478272963</v>
      </c>
      <c r="D626" s="6">
        <f ca="1">LN((RAND()^(-Results!$E$4))-1)</f>
        <v>3.0313562627680284</v>
      </c>
      <c r="E626" s="6">
        <f ca="1">LN((RAND()^(-Results!$E$4))-1)</f>
        <v>4.1554689877622994</v>
      </c>
      <c r="F626" s="6">
        <f ca="1">LN((RAND()^(-Results!$E$4))-1)</f>
        <v>10.438527547879005</v>
      </c>
      <c r="G626" s="6">
        <f ca="1">LN((RAND()^(-Results!$E$4))-1)</f>
        <v>1.2619613256582327</v>
      </c>
      <c r="H626" s="6">
        <f t="shared" ca="1" si="145"/>
        <v>-1.1935796375483658</v>
      </c>
      <c r="I626" s="10">
        <f ca="1">SUMPRODUCT(J626:O626,Results!B$12:G$12)+Results!$E$5*H626</f>
        <v>16.571864488138942</v>
      </c>
      <c r="J626" s="10">
        <f ca="1">SUMPRODUCT($A626:$F626,Results!$B$15:$G$15)</f>
        <v>31.867027443973878</v>
      </c>
      <c r="K626" s="10">
        <f ca="1">SUMPRODUCT($A626:$F626,Results!$B$16:$G$16)</f>
        <v>77.16579722849967</v>
      </c>
      <c r="L626" s="10">
        <f ca="1">SUMPRODUCT($A626:$F626,Results!$B$17:$G$17)</f>
        <v>5.8650876364434072</v>
      </c>
      <c r="M626" s="10">
        <f ca="1">SUMPRODUCT($A626:$F626,Results!$B$18:$G$18)</f>
        <v>3.7177026628159995</v>
      </c>
      <c r="N626" s="10">
        <f ca="1">SUMPRODUCT($A626:$F626,Results!$B$19:$G$19)</f>
        <v>0.98539122616679631</v>
      </c>
      <c r="O626" s="10">
        <f ca="1">SUMPRODUCT($A626:$F626,Results!$B$20:$G$20)</f>
        <v>9.8925151953206356</v>
      </c>
      <c r="P626" s="10" cm="1">
        <f t="array" aca="1" ref="P626" ca="1">SUMPRODUCT(J626:O626,TRANSPOSE(BL$20:BL$25))+$AD$20-$BL$27</f>
        <v>24.732545778308328</v>
      </c>
      <c r="Q626" s="10" cm="1">
        <f t="array" aca="1" ref="Q626" ca="1">SUMPRODUCT(J626:O626,TRANSPOSE(ES$20:ES$25))+$AD$20-$ES$27</f>
        <v>23.150649376605934</v>
      </c>
      <c r="R626" s="10">
        <f ca="1">I626-Results!$E$5*H626</f>
        <v>23.733342313429137</v>
      </c>
      <c r="S626" s="10" cm="1">
        <f t="array" aca="1" ref="S626" ca="1">SUMPRODUCT(J626:O626,TRANSPOSE(AR$28:AR$33))+$AD$20-$AC$26</f>
        <v>26.761632925669765</v>
      </c>
      <c r="T626" s="10">
        <f ca="1">SUMPRODUCT(J626:O626,Results!K$9:P$9)</f>
        <v>23.232793760243432</v>
      </c>
      <c r="U626" s="10">
        <f ca="1">SUMPRODUCT(J626:O626,Results!K$9:P$9)+$AD$20-$AC$31</f>
        <v>23.335810165129253</v>
      </c>
      <c r="V626" s="10">
        <f t="shared" ca="1" si="151"/>
        <v>-8.1606812901693857</v>
      </c>
      <c r="W626" s="10">
        <f t="shared" ca="1" si="146"/>
        <v>-6.5787848884669913</v>
      </c>
      <c r="X626" s="10">
        <f t="shared" ca="1" si="147"/>
        <v>-7.1614778252901949</v>
      </c>
      <c r="Y626" s="10">
        <f t="shared" ca="1" si="148"/>
        <v>-10.189768437530823</v>
      </c>
      <c r="Z626" s="10">
        <f t="shared" ca="1" si="149"/>
        <v>5.4993928938498726</v>
      </c>
      <c r="AA626" s="10">
        <f t="shared" ca="1" si="150"/>
        <v>-6.7639456769903106</v>
      </c>
    </row>
    <row r="627" spans="1:27">
      <c r="A627" s="6">
        <f ca="1">LN((RAND()^(-Results!$E$4))-1)</f>
        <v>1.1147751383765192</v>
      </c>
      <c r="B627" s="6">
        <f ca="1">LN((RAND()^(-Results!$E$4))-1)</f>
        <v>1.5359133294689342</v>
      </c>
      <c r="C627" s="6">
        <f ca="1">LN((RAND()^(-Results!$E$4))-1)</f>
        <v>8.6841990834317198</v>
      </c>
      <c r="D627" s="6">
        <f ca="1">LN((RAND()^(-Results!$E$4))-1)</f>
        <v>4.6836482168052243</v>
      </c>
      <c r="E627" s="6">
        <f ca="1">LN((RAND()^(-Results!$E$4))-1)</f>
        <v>3.5052948891424056</v>
      </c>
      <c r="F627" s="6">
        <f ca="1">LN((RAND()^(-Results!$E$4))-1)</f>
        <v>4.9857850400705912</v>
      </c>
      <c r="G627" s="6">
        <f ca="1">LN((RAND()^(-Results!$E$4))-1)</f>
        <v>2.3604369826769123</v>
      </c>
      <c r="H627" s="6">
        <f t="shared" ca="1" si="145"/>
        <v>-9.5103980529686272E-2</v>
      </c>
      <c r="I627" s="10">
        <f ca="1">SUMPRODUCT(J627:O627,Results!B$12:G$12)+Results!$E$5*H627</f>
        <v>-11.635335226118809</v>
      </c>
      <c r="J627" s="10">
        <f ca="1">SUMPRODUCT($A627:$F627,Results!$B$15:$G$15)</f>
        <v>15.712123212015047</v>
      </c>
      <c r="K627" s="10">
        <f ca="1">SUMPRODUCT($A627:$F627,Results!$B$16:$G$16)</f>
        <v>33.638352898104706</v>
      </c>
      <c r="L627" s="10">
        <f ca="1">SUMPRODUCT($A627:$F627,Results!$B$17:$G$17)</f>
        <v>1.3062041603383978</v>
      </c>
      <c r="M627" s="10">
        <f ca="1">SUMPRODUCT($A627:$F627,Results!$B$18:$G$18)</f>
        <v>1.7446302506196609E-4</v>
      </c>
      <c r="N627" s="10">
        <f ca="1">SUMPRODUCT($A627:$F627,Results!$B$19:$G$19)</f>
        <v>7.2731324854246324</v>
      </c>
      <c r="O627" s="10">
        <f ca="1">SUMPRODUCT($A627:$F627,Results!$B$20:$G$20)</f>
        <v>25.261443416108907</v>
      </c>
      <c r="P627" s="10" cm="1">
        <f t="array" aca="1" ref="P627" ca="1">SUMPRODUCT(J627:O627,TRANSPOSE(BL$20:BL$25))+$AD$20-$BL$27</f>
        <v>-10.153130652168208</v>
      </c>
      <c r="Q627" s="10" cm="1">
        <f t="array" aca="1" ref="Q627" ca="1">SUMPRODUCT(J627:O627,TRANSPOSE(ES$20:ES$25))+$AD$20-$ES$27</f>
        <v>-11.230071338602015</v>
      </c>
      <c r="R627" s="10">
        <f ca="1">I627-Results!$E$5*H627</f>
        <v>-11.06471134294069</v>
      </c>
      <c r="S627" s="10" cm="1">
        <f t="array" aca="1" ref="S627" ca="1">SUMPRODUCT(J627:O627,TRANSPOSE(AR$28:AR$33))+$AD$20-$AC$26</f>
        <v>-2.9141566947167732</v>
      </c>
      <c r="T627" s="10">
        <f ca="1">SUMPRODUCT(J627:O627,Results!K$9:P$9)</f>
        <v>-11.414412281758278</v>
      </c>
      <c r="U627" s="10">
        <f ca="1">SUMPRODUCT(J627:O627,Results!K$9:P$9)+$AD$20-$AC$31</f>
        <v>-11.311395876872458</v>
      </c>
      <c r="V627" s="10">
        <f t="shared" ca="1" si="151"/>
        <v>-1.4822045739506002</v>
      </c>
      <c r="W627" s="10">
        <f t="shared" ca="1" si="146"/>
        <v>-0.40526388751679399</v>
      </c>
      <c r="X627" s="10">
        <f t="shared" ca="1" si="147"/>
        <v>-0.57062388317811852</v>
      </c>
      <c r="Y627" s="10">
        <f t="shared" ca="1" si="148"/>
        <v>-8.7211785314020354</v>
      </c>
      <c r="Z627" s="10">
        <f t="shared" ca="1" si="149"/>
        <v>-22.707806820407878</v>
      </c>
      <c r="AA627" s="10">
        <f t="shared" ca="1" si="150"/>
        <v>-0.32393934924635026</v>
      </c>
    </row>
    <row r="628" spans="1:27">
      <c r="A628" s="6">
        <f ca="1">LN((RAND()^(-Results!$E$4))-1)</f>
        <v>3.6721210857242244</v>
      </c>
      <c r="B628" s="6">
        <f ca="1">LN((RAND()^(-Results!$E$4))-1)</f>
        <v>4.2017202990232096</v>
      </c>
      <c r="C628" s="6">
        <f ca="1">LN((RAND()^(-Results!$E$4))-1)</f>
        <v>1.9853895363792347</v>
      </c>
      <c r="D628" s="6">
        <f ca="1">LN((RAND()^(-Results!$E$4))-1)</f>
        <v>2.6691221227198634</v>
      </c>
      <c r="E628" s="6">
        <f ca="1">LN((RAND()^(-Results!$E$4))-1)</f>
        <v>2.219322237200029</v>
      </c>
      <c r="F628" s="6">
        <f ca="1">LN((RAND()^(-Results!$E$4))-1)</f>
        <v>5.3755721195367592</v>
      </c>
      <c r="G628" s="6">
        <f ca="1">LN((RAND()^(-Results!$E$4))-1)</f>
        <v>0.50583621616859409</v>
      </c>
      <c r="H628" s="6">
        <f t="shared" ca="1" si="145"/>
        <v>-1.9497047470380044</v>
      </c>
      <c r="I628" s="10">
        <f ca="1">SUMPRODUCT(J628:O628,Results!B$12:G$12)+Results!$E$5*H628</f>
        <v>5.8527024515785211</v>
      </c>
      <c r="J628" s="10">
        <f ca="1">SUMPRODUCT($A628:$F628,Results!$B$15:$G$15)</f>
        <v>16.806855101851312</v>
      </c>
      <c r="K628" s="10">
        <f ca="1">SUMPRODUCT($A628:$F628,Results!$B$16:$G$16)</f>
        <v>37.928151207923321</v>
      </c>
      <c r="L628" s="10">
        <f ca="1">SUMPRODUCT($A628:$F628,Results!$B$17:$G$17)</f>
        <v>6.7335025913795272</v>
      </c>
      <c r="M628" s="10">
        <f ca="1">SUMPRODUCT($A628:$F628,Results!$B$18:$G$18)</f>
        <v>0.92459808961978385</v>
      </c>
      <c r="N628" s="10">
        <f ca="1">SUMPRODUCT($A628:$F628,Results!$B$19:$G$19)</f>
        <v>-4.1049516702118041</v>
      </c>
      <c r="O628" s="10">
        <f ca="1">SUMPRODUCT($A628:$F628,Results!$B$20:$G$20)</f>
        <v>6.3103627842160677</v>
      </c>
      <c r="P628" s="10" cm="1">
        <f t="array" aca="1" ref="P628" ca="1">SUMPRODUCT(J628:O628,TRANSPOSE(BL$20:BL$25))+$AD$20-$BL$27</f>
        <v>17.89979520138472</v>
      </c>
      <c r="Q628" s="10" cm="1">
        <f t="array" aca="1" ref="Q628" ca="1">SUMPRODUCT(J628:O628,TRANSPOSE(ES$20:ES$25))+$AD$20-$ES$27</f>
        <v>17.126038057042773</v>
      </c>
      <c r="R628" s="10">
        <f ca="1">I628-Results!$E$5*H628</f>
        <v>17.550930933806548</v>
      </c>
      <c r="S628" s="10" cm="1">
        <f t="array" aca="1" ref="S628" ca="1">SUMPRODUCT(J628:O628,TRANSPOSE(AR$28:AR$33))+$AD$20-$AC$26</f>
        <v>18.236448341386435</v>
      </c>
      <c r="T628" s="10">
        <f ca="1">SUMPRODUCT(J628:O628,Results!K$9:P$9)</f>
        <v>17.147957691305685</v>
      </c>
      <c r="U628" s="10">
        <f ca="1">SUMPRODUCT(J628:O628,Results!K$9:P$9)+$AD$20-$AC$31</f>
        <v>17.250974096191506</v>
      </c>
      <c r="V628" s="10">
        <f t="shared" ca="1" si="151"/>
        <v>-12.047092749806199</v>
      </c>
      <c r="W628" s="10">
        <f t="shared" ca="1" si="146"/>
        <v>-11.273335605464252</v>
      </c>
      <c r="X628" s="10">
        <f t="shared" ca="1" si="147"/>
        <v>-11.698228482228027</v>
      </c>
      <c r="Y628" s="10">
        <f t="shared" ca="1" si="148"/>
        <v>-12.383745889807914</v>
      </c>
      <c r="Z628" s="10">
        <f t="shared" ca="1" si="149"/>
        <v>-5.2197691427105486</v>
      </c>
      <c r="AA628" s="10">
        <f t="shared" ca="1" si="150"/>
        <v>-11.398271644612985</v>
      </c>
    </row>
    <row r="629" spans="1:27">
      <c r="A629" s="6">
        <f ca="1">LN((RAND()^(-Results!$E$4))-1)</f>
        <v>1.3771330591111535</v>
      </c>
      <c r="B629" s="6">
        <f ca="1">LN((RAND()^(-Results!$E$4))-1)</f>
        <v>1.9005272671246405</v>
      </c>
      <c r="C629" s="6">
        <f ca="1">LN((RAND()^(-Results!$E$4))-1)</f>
        <v>-1.2624211483662449</v>
      </c>
      <c r="D629" s="6">
        <f ca="1">LN((RAND()^(-Results!$E$4))-1)</f>
        <v>0.95401378682266536</v>
      </c>
      <c r="E629" s="6">
        <f ca="1">LN((RAND()^(-Results!$E$4))-1)</f>
        <v>-1.7008243277343225</v>
      </c>
      <c r="F629" s="6">
        <f ca="1">LN((RAND()^(-Results!$E$4))-1)</f>
        <v>-6.039956455509797E-2</v>
      </c>
      <c r="G629" s="6">
        <f ca="1">LN((RAND()^(-Results!$E$4))-1)</f>
        <v>-0.61039692710851945</v>
      </c>
      <c r="H629" s="6">
        <f t="shared" ca="1" si="145"/>
        <v>-3.065937890315118</v>
      </c>
      <c r="I629" s="10">
        <f ca="1">SUMPRODUCT(J629:O629,Results!B$12:G$12)+Results!$E$5*H629</f>
        <v>-3.4533444423635977</v>
      </c>
      <c r="J629" s="10">
        <f ca="1">SUMPRODUCT($A629:$F629,Results!$B$15:$G$15)</f>
        <v>4.6915336710239233</v>
      </c>
      <c r="K629" s="10">
        <f ca="1">SUMPRODUCT($A629:$F629,Results!$B$16:$G$16)</f>
        <v>-2.754197648283049</v>
      </c>
      <c r="L629" s="10">
        <f ca="1">SUMPRODUCT($A629:$F629,Results!$B$17:$G$17)</f>
        <v>6.4326541998915046</v>
      </c>
      <c r="M629" s="10">
        <f ca="1">SUMPRODUCT($A629:$F629,Results!$B$18:$G$18)</f>
        <v>-1.4199414023913652</v>
      </c>
      <c r="N629" s="10">
        <f ca="1">SUMPRODUCT($A629:$F629,Results!$B$19:$G$19)</f>
        <v>-9.9073811063943573</v>
      </c>
      <c r="O629" s="10">
        <f ca="1">SUMPRODUCT($A629:$F629,Results!$B$20:$G$20)</f>
        <v>1.1149295386981073</v>
      </c>
      <c r="P629" s="10" cm="1">
        <f t="array" aca="1" ref="P629" ca="1">SUMPRODUCT(J629:O629,TRANSPOSE(BL$20:BL$25))+$AD$20-$BL$27</f>
        <v>13.662030792612853</v>
      </c>
      <c r="Q629" s="10" cm="1">
        <f t="array" aca="1" ref="Q629" ca="1">SUMPRODUCT(J629:O629,TRANSPOSE(ES$20:ES$25))+$AD$20-$ES$27</f>
        <v>14.423960656564311</v>
      </c>
      <c r="R629" s="10">
        <f ca="1">I629-Results!$E$5*H629</f>
        <v>14.942282899527111</v>
      </c>
      <c r="S629" s="10" cm="1">
        <f t="array" aca="1" ref="S629" ca="1">SUMPRODUCT(J629:O629,TRANSPOSE(AR$28:AR$33))+$AD$20-$AC$26</f>
        <v>12.169662248989221</v>
      </c>
      <c r="T629" s="10">
        <f ca="1">SUMPRODUCT(J629:O629,Results!K$9:P$9)</f>
        <v>14.822923389868279</v>
      </c>
      <c r="U629" s="10">
        <f ca="1">SUMPRODUCT(J629:O629,Results!K$9:P$9)+$AD$20-$AC$31</f>
        <v>14.925939794754099</v>
      </c>
      <c r="V629" s="10">
        <f t="shared" ca="1" si="151"/>
        <v>-17.115375234976451</v>
      </c>
      <c r="W629" s="10">
        <f t="shared" ca="1" si="146"/>
        <v>-17.877305098927909</v>
      </c>
      <c r="X629" s="10">
        <f t="shared" ca="1" si="147"/>
        <v>-18.395627341890709</v>
      </c>
      <c r="Y629" s="10">
        <f t="shared" ca="1" si="148"/>
        <v>-15.623006691352819</v>
      </c>
      <c r="Z629" s="10">
        <f t="shared" ca="1" si="149"/>
        <v>-14.525816036652667</v>
      </c>
      <c r="AA629" s="10">
        <f t="shared" ca="1" si="150"/>
        <v>-18.379284237117695</v>
      </c>
    </row>
    <row r="630" spans="1:27">
      <c r="A630" s="6">
        <f ca="1">LN((RAND()^(-Results!$E$4))-1)</f>
        <v>4.7882558930058116E-3</v>
      </c>
      <c r="B630" s="6">
        <f ca="1">LN((RAND()^(-Results!$E$4))-1)</f>
        <v>0.62388202233262025</v>
      </c>
      <c r="C630" s="6">
        <f ca="1">LN((RAND()^(-Results!$E$4))-1)</f>
        <v>2.0785260728474766</v>
      </c>
      <c r="D630" s="6">
        <f ca="1">LN((RAND()^(-Results!$E$4))-1)</f>
        <v>-1.1663140415222282</v>
      </c>
      <c r="E630" s="6">
        <f ca="1">LN((RAND()^(-Results!$E$4))-1)</f>
        <v>3.6155684149057135E-2</v>
      </c>
      <c r="F630" s="6">
        <f ca="1">LN((RAND()^(-Results!$E$4))-1)</f>
        <v>5.8243909285918286E-2</v>
      </c>
      <c r="G630" s="6">
        <f ca="1">LN((RAND()^(-Results!$E$4))-1)</f>
        <v>0.64175900858247958</v>
      </c>
      <c r="H630" s="6">
        <f t="shared" ca="1" si="145"/>
        <v>-1.813781954624119</v>
      </c>
      <c r="I630" s="10">
        <f ca="1">SUMPRODUCT(J630:O630,Results!B$12:G$12)+Results!$E$5*H630</f>
        <v>2.1881749560660442</v>
      </c>
      <c r="J630" s="10">
        <f ca="1">SUMPRODUCT($A630:$F630,Results!$B$15:$G$15)</f>
        <v>9.1059872623880498</v>
      </c>
      <c r="K630" s="10">
        <f ca="1">SUMPRODUCT($A630:$F630,Results!$B$16:$G$16)</f>
        <v>3.0736123109115434</v>
      </c>
      <c r="L630" s="10">
        <f ca="1">SUMPRODUCT($A630:$F630,Results!$B$17:$G$17)</f>
        <v>0.98488906623788297</v>
      </c>
      <c r="M630" s="10">
        <f ca="1">SUMPRODUCT($A630:$F630,Results!$B$18:$G$18)</f>
        <v>3.9269950673816409</v>
      </c>
      <c r="N630" s="10">
        <f ca="1">SUMPRODUCT($A630:$F630,Results!$B$19:$G$19)</f>
        <v>-4.3668138687972515</v>
      </c>
      <c r="O630" s="10">
        <f ca="1">SUMPRODUCT($A630:$F630,Results!$B$20:$G$20)</f>
        <v>-3.4995314860887747</v>
      </c>
      <c r="P630" s="10" cm="1">
        <f t="array" aca="1" ref="P630" ca="1">SUMPRODUCT(J630:O630,TRANSPOSE(BL$20:BL$25))+$AD$20-$BL$27</f>
        <v>13.164897442669179</v>
      </c>
      <c r="Q630" s="10" cm="1">
        <f t="array" aca="1" ref="Q630" ca="1">SUMPRODUCT(J630:O630,TRANSPOSE(ES$20:ES$25))+$AD$20-$ES$27</f>
        <v>13.442574810963009</v>
      </c>
      <c r="R630" s="10">
        <f ca="1">I630-Results!$E$5*H630</f>
        <v>13.070866683810758</v>
      </c>
      <c r="S630" s="10" cm="1">
        <f t="array" aca="1" ref="S630" ca="1">SUMPRODUCT(J630:O630,TRANSPOSE(AR$28:AR$33))+$AD$20-$AC$26</f>
        <v>15.519061314446374</v>
      </c>
      <c r="T630" s="10">
        <f ca="1">SUMPRODUCT(J630:O630,Results!K$9:P$9)</f>
        <v>13.662836655152345</v>
      </c>
      <c r="U630" s="10">
        <f ca="1">SUMPRODUCT(J630:O630,Results!K$9:P$9)+$AD$20-$AC$31</f>
        <v>13.765853060038166</v>
      </c>
      <c r="V630" s="10">
        <f t="shared" ca="1" si="151"/>
        <v>-10.976722486603135</v>
      </c>
      <c r="W630" s="10">
        <f t="shared" ca="1" si="146"/>
        <v>-11.254399854896965</v>
      </c>
      <c r="X630" s="10">
        <f t="shared" ca="1" si="147"/>
        <v>-10.882691727744714</v>
      </c>
      <c r="Y630" s="10">
        <f t="shared" ca="1" si="148"/>
        <v>-13.330886358380329</v>
      </c>
      <c r="Z630" s="10">
        <f t="shared" ca="1" si="149"/>
        <v>-8.8842966382230255</v>
      </c>
      <c r="AA630" s="10">
        <f t="shared" ca="1" si="150"/>
        <v>-11.577678103972122</v>
      </c>
    </row>
    <row r="631" spans="1:27">
      <c r="A631" s="6">
        <f ca="1">LN((RAND()^(-Results!$E$4))-1)</f>
        <v>4.6420301387777423</v>
      </c>
      <c r="B631" s="6">
        <f ca="1">LN((RAND()^(-Results!$E$4))-1)</f>
        <v>2.2206111358957985</v>
      </c>
      <c r="C631" s="6">
        <f ca="1">LN((RAND()^(-Results!$E$4))-1)</f>
        <v>1.3516932753747593</v>
      </c>
      <c r="D631" s="6">
        <f ca="1">LN((RAND()^(-Results!$E$4))-1)</f>
        <v>5.2337052478006374</v>
      </c>
      <c r="E631" s="6">
        <f ca="1">LN((RAND()^(-Results!$E$4))-1)</f>
        <v>-1.984713736962439</v>
      </c>
      <c r="F631" s="6">
        <f ca="1">LN((RAND()^(-Results!$E$4))-1)</f>
        <v>-0.11091522457736161</v>
      </c>
      <c r="G631" s="6">
        <f ca="1">LN((RAND()^(-Results!$E$4))-1)</f>
        <v>0.542131082213411</v>
      </c>
      <c r="H631" s="6">
        <f t="shared" ca="1" si="145"/>
        <v>-1.9134098809931874</v>
      </c>
      <c r="I631" s="10">
        <f ca="1">SUMPRODUCT(J631:O631,Results!B$12:G$12)+Results!$E$5*H631</f>
        <v>5.4323814370553158</v>
      </c>
      <c r="J631" s="10">
        <f ca="1">SUMPRODUCT($A631:$F631,Results!$B$15:$G$15)</f>
        <v>10.360372606623942</v>
      </c>
      <c r="K631" s="10">
        <f ca="1">SUMPRODUCT($A631:$F631,Results!$B$16:$G$16)</f>
        <v>3.3840849487134479</v>
      </c>
      <c r="L631" s="10">
        <f ca="1">SUMPRODUCT($A631:$F631,Results!$B$17:$G$17)</f>
        <v>14.593386434701907</v>
      </c>
      <c r="M631" s="10">
        <f ca="1">SUMPRODUCT($A631:$F631,Results!$B$18:$G$18)</f>
        <v>-7.7834546686697488</v>
      </c>
      <c r="N631" s="10">
        <f ca="1">SUMPRODUCT($A631:$F631,Results!$B$19:$G$19)</f>
        <v>-5.4182311676380523</v>
      </c>
      <c r="O631" s="10">
        <f ca="1">SUMPRODUCT($A631:$F631,Results!$B$20:$G$20)</f>
        <v>19.346648684822998</v>
      </c>
      <c r="P631" s="10" cm="1">
        <f t="array" aca="1" ref="P631" ca="1">SUMPRODUCT(J631:O631,TRANSPOSE(BL$20:BL$25))+$AD$20-$BL$27</f>
        <v>12.884214744775921</v>
      </c>
      <c r="Q631" s="10" cm="1">
        <f t="array" aca="1" ref="Q631" ca="1">SUMPRODUCT(J631:O631,TRANSPOSE(ES$20:ES$25))+$AD$20-$ES$27</f>
        <v>15.635977417322653</v>
      </c>
      <c r="R631" s="10">
        <f ca="1">I631-Results!$E$5*H631</f>
        <v>16.91284072301444</v>
      </c>
      <c r="S631" s="10" cm="1">
        <f t="array" aca="1" ref="S631" ca="1">SUMPRODUCT(J631:O631,TRANSPOSE(AR$28:AR$33))+$AD$20-$AC$26</f>
        <v>6.3553003318562542</v>
      </c>
      <c r="T631" s="10">
        <f ca="1">SUMPRODUCT(J631:O631,Results!K$9:P$9)</f>
        <v>16.269560240077077</v>
      </c>
      <c r="U631" s="10">
        <f ca="1">SUMPRODUCT(J631:O631,Results!K$9:P$9)+$AD$20-$AC$31</f>
        <v>16.372576644962898</v>
      </c>
      <c r="V631" s="10">
        <f t="shared" ca="1" si="151"/>
        <v>-7.4518333077206051</v>
      </c>
      <c r="W631" s="10">
        <f t="shared" ca="1" si="146"/>
        <v>-10.203595980267337</v>
      </c>
      <c r="X631" s="10">
        <f t="shared" ca="1" si="147"/>
        <v>-11.480459285959125</v>
      </c>
      <c r="Y631" s="10">
        <f t="shared" ca="1" si="148"/>
        <v>-0.92291889480093836</v>
      </c>
      <c r="Z631" s="10">
        <f t="shared" ca="1" si="149"/>
        <v>-5.6400901572337538</v>
      </c>
      <c r="AA631" s="10">
        <f t="shared" ca="1" si="150"/>
        <v>-10.940195207907582</v>
      </c>
    </row>
    <row r="632" spans="1:27">
      <c r="A632" s="6">
        <f ca="1">LN((RAND()^(-Results!$E$4))-1)</f>
        <v>14.606530924627243</v>
      </c>
      <c r="B632" s="6">
        <f ca="1">LN((RAND()^(-Results!$E$4))-1)</f>
        <v>-0.94204591187627085</v>
      </c>
      <c r="C632" s="6">
        <f ca="1">LN((RAND()^(-Results!$E$4))-1)</f>
        <v>8.9546718364517535</v>
      </c>
      <c r="D632" s="6">
        <f ca="1">LN((RAND()^(-Results!$E$4))-1)</f>
        <v>1.3610485050493852</v>
      </c>
      <c r="E632" s="6">
        <f ca="1">LN((RAND()^(-Results!$E$4))-1)</f>
        <v>3.2054092414059405</v>
      </c>
      <c r="F632" s="6">
        <f ca="1">LN((RAND()^(-Results!$E$4))-1)</f>
        <v>2.7469988201541922</v>
      </c>
      <c r="G632" s="6">
        <f ca="1">LN((RAND()^(-Results!$E$4))-1)</f>
        <v>1.2907977548293743</v>
      </c>
      <c r="H632" s="6">
        <f t="shared" ca="1" si="145"/>
        <v>-1.1647432083772242</v>
      </c>
      <c r="I632" s="10">
        <f ca="1">SUMPRODUCT(J632:O632,Results!B$12:G$12)+Results!$E$5*H632</f>
        <v>51.465048054416741</v>
      </c>
      <c r="J632" s="10">
        <f ca="1">SUMPRODUCT($A632:$F632,Results!$B$15:$G$15)</f>
        <v>42.165024865742268</v>
      </c>
      <c r="K632" s="10">
        <f ca="1">SUMPRODUCT($A632:$F632,Results!$B$16:$G$16)</f>
        <v>78.574591128426732</v>
      </c>
      <c r="L632" s="10">
        <f ca="1">SUMPRODUCT($A632:$F632,Results!$B$17:$G$17)</f>
        <v>15.487805560199334</v>
      </c>
      <c r="M632" s="10">
        <f ca="1">SUMPRODUCT($A632:$F632,Results!$B$18:$G$18)</f>
        <v>-1.1568320892494084</v>
      </c>
      <c r="N632" s="10">
        <f ca="1">SUMPRODUCT($A632:$F632,Results!$B$19:$G$19)</f>
        <v>29.908851294484744</v>
      </c>
      <c r="O632" s="10">
        <f ca="1">SUMPRODUCT($A632:$F632,Results!$B$20:$G$20)</f>
        <v>4.1211522923935577</v>
      </c>
      <c r="P632" s="10" cm="1">
        <f t="array" aca="1" ref="P632" ca="1">SUMPRODUCT(J632:O632,TRANSPOSE(BL$20:BL$25))+$AD$20-$BL$27</f>
        <v>50.421754212159023</v>
      </c>
      <c r="Q632" s="10" cm="1">
        <f t="array" aca="1" ref="Q632" ca="1">SUMPRODUCT(J632:O632,TRANSPOSE(ES$20:ES$25))+$AD$20-$ES$27</f>
        <v>57.814439278523153</v>
      </c>
      <c r="R632" s="10">
        <f ca="1">I632-Results!$E$5*H632</f>
        <v>58.453507304680087</v>
      </c>
      <c r="S632" s="10" cm="1">
        <f t="array" aca="1" ref="S632" ca="1">SUMPRODUCT(J632:O632,TRANSPOSE(AR$28:AR$33))+$AD$20-$AC$26</f>
        <v>28.190359965960965</v>
      </c>
      <c r="T632" s="10">
        <f ca="1">SUMPRODUCT(J632:O632,Results!K$9:P$9)</f>
        <v>59.040430686276778</v>
      </c>
      <c r="U632" s="10">
        <f ca="1">SUMPRODUCT(J632:O632,Results!K$9:P$9)+$AD$20-$AC$31</f>
        <v>59.143447091162599</v>
      </c>
      <c r="V632" s="10">
        <f t="shared" ca="1" si="151"/>
        <v>1.043293842257718</v>
      </c>
      <c r="W632" s="10">
        <f t="shared" ca="1" si="146"/>
        <v>-6.3493912241064123</v>
      </c>
      <c r="X632" s="10">
        <f t="shared" ca="1" si="147"/>
        <v>-6.9884592502633467</v>
      </c>
      <c r="Y632" s="10">
        <f t="shared" ca="1" si="148"/>
        <v>23.274688088455775</v>
      </c>
      <c r="Z632" s="10">
        <f t="shared" ca="1" si="149"/>
        <v>40.392576460127671</v>
      </c>
      <c r="AA632" s="10">
        <f t="shared" ca="1" si="150"/>
        <v>-7.6783990367458586</v>
      </c>
    </row>
    <row r="633" spans="1:27">
      <c r="A633" s="6">
        <f ca="1">LN((RAND()^(-Results!$E$4))-1)</f>
        <v>-3.1789001865772014E-2</v>
      </c>
      <c r="B633" s="6">
        <f ca="1">LN((RAND()^(-Results!$E$4))-1)</f>
        <v>7.2295643730331731</v>
      </c>
      <c r="C633" s="6">
        <f ca="1">LN((RAND()^(-Results!$E$4))-1)</f>
        <v>3.020168866038623</v>
      </c>
      <c r="D633" s="6">
        <f ca="1">LN((RAND()^(-Results!$E$4))-1)</f>
        <v>2.365449620865073</v>
      </c>
      <c r="E633" s="6">
        <f ca="1">LN((RAND()^(-Results!$E$4))-1)</f>
        <v>-1.3516557987753515</v>
      </c>
      <c r="F633" s="6">
        <f ca="1">LN((RAND()^(-Results!$E$4))-1)</f>
        <v>1.1552842975242412</v>
      </c>
      <c r="G633" s="6">
        <f ca="1">LN((RAND()^(-Results!$E$4))-1)</f>
        <v>0.95246353225063374</v>
      </c>
      <c r="H633" s="6">
        <f t="shared" ca="1" si="145"/>
        <v>-1.5030774309559649</v>
      </c>
      <c r="I633" s="10">
        <f ca="1">SUMPRODUCT(J633:O633,Results!B$12:G$12)+Results!$E$5*H633</f>
        <v>31.578644149752403</v>
      </c>
      <c r="J633" s="10">
        <f ca="1">SUMPRODUCT($A633:$F633,Results!$B$15:$G$15)</f>
        <v>24.4790043215929</v>
      </c>
      <c r="K633" s="10">
        <f ca="1">SUMPRODUCT($A633:$F633,Results!$B$16:$G$16)</f>
        <v>-5.5867708794953304</v>
      </c>
      <c r="L633" s="10">
        <f ca="1">SUMPRODUCT($A633:$F633,Results!$B$17:$G$17)</f>
        <v>14.622776443157383</v>
      </c>
      <c r="M633" s="10">
        <f ca="1">SUMPRODUCT($A633:$F633,Results!$B$18:$G$18)</f>
        <v>5.3047569086361115</v>
      </c>
      <c r="N633" s="10">
        <f ca="1">SUMPRODUCT($A633:$F633,Results!$B$19:$G$19)</f>
        <v>-34.617070271328451</v>
      </c>
      <c r="O633" s="10">
        <f ca="1">SUMPRODUCT($A633:$F633,Results!$B$20:$G$20)</f>
        <v>6.264404149029617</v>
      </c>
      <c r="P633" s="10" cm="1">
        <f t="array" aca="1" ref="P633" ca="1">SUMPRODUCT(J633:O633,TRANSPOSE(BL$20:BL$25))+$AD$20-$BL$27</f>
        <v>42.127145326344241</v>
      </c>
      <c r="Q633" s="10" cm="1">
        <f t="array" aca="1" ref="Q633" ca="1">SUMPRODUCT(J633:O633,TRANSPOSE(ES$20:ES$25))+$AD$20-$ES$27</f>
        <v>41.245999318926074</v>
      </c>
      <c r="R633" s="10">
        <f ca="1">I633-Results!$E$5*H633</f>
        <v>40.597108735488192</v>
      </c>
      <c r="S633" s="10" cm="1">
        <f t="array" aca="1" ref="S633" ca="1">SUMPRODUCT(J633:O633,TRANSPOSE(AR$28:AR$33))+$AD$20-$AC$26</f>
        <v>49.396117274875309</v>
      </c>
      <c r="T633" s="10">
        <f ca="1">SUMPRODUCT(J633:O633,Results!K$9:P$9)</f>
        <v>41.276593614753061</v>
      </c>
      <c r="U633" s="10">
        <f ca="1">SUMPRODUCT(J633:O633,Results!K$9:P$9)+$AD$20-$AC$31</f>
        <v>41.379610019638882</v>
      </c>
      <c r="V633" s="10">
        <f t="shared" ca="1" si="151"/>
        <v>-10.548501176591838</v>
      </c>
      <c r="W633" s="10">
        <f t="shared" ca="1" si="146"/>
        <v>-9.6673551691736712</v>
      </c>
      <c r="X633" s="10">
        <f t="shared" ca="1" si="147"/>
        <v>-9.0184645857357886</v>
      </c>
      <c r="Y633" s="10">
        <f t="shared" ca="1" si="148"/>
        <v>-17.817473125122905</v>
      </c>
      <c r="Z633" s="10">
        <f t="shared" ca="1" si="149"/>
        <v>20.506172555463333</v>
      </c>
      <c r="AA633" s="10">
        <f t="shared" ca="1" si="150"/>
        <v>-9.800965869886479</v>
      </c>
    </row>
    <row r="634" spans="1:27">
      <c r="A634" s="6">
        <f ca="1">LN((RAND()^(-Results!$E$4))-1)</f>
        <v>0.45256582713892141</v>
      </c>
      <c r="B634" s="6">
        <f ca="1">LN((RAND()^(-Results!$E$4))-1)</f>
        <v>-0.40568118186228352</v>
      </c>
      <c r="C634" s="6">
        <f ca="1">LN((RAND()^(-Results!$E$4))-1)</f>
        <v>2.7559098439122738</v>
      </c>
      <c r="D634" s="6">
        <f ca="1">LN((RAND()^(-Results!$E$4))-1)</f>
        <v>0.48294519759785531</v>
      </c>
      <c r="E634" s="6">
        <f ca="1">LN((RAND()^(-Results!$E$4))-1)</f>
        <v>5.0404726045871069</v>
      </c>
      <c r="F634" s="6">
        <f ca="1">LN((RAND()^(-Results!$E$4))-1)</f>
        <v>1.5560107384795936</v>
      </c>
      <c r="G634" s="6">
        <f ca="1">LN((RAND()^(-Results!$E$4))-1)</f>
        <v>1.2966383476397412</v>
      </c>
      <c r="H634" s="6">
        <f t="shared" ca="1" si="145"/>
        <v>-1.1589026155668574</v>
      </c>
      <c r="I634" s="10">
        <f ca="1">SUMPRODUCT(J634:O634,Results!B$12:G$12)+Results!$E$5*H634</f>
        <v>-16.505437042626951</v>
      </c>
      <c r="J634" s="10">
        <f ca="1">SUMPRODUCT($A634:$F634,Results!$B$15:$G$15)</f>
        <v>0.81220735034371172</v>
      </c>
      <c r="K634" s="10">
        <f ca="1">SUMPRODUCT($A634:$F634,Results!$B$16:$G$16)</f>
        <v>20.393556045311787</v>
      </c>
      <c r="L634" s="10">
        <f ca="1">SUMPRODUCT($A634:$F634,Results!$B$17:$G$17)</f>
        <v>-3.7375753615361118</v>
      </c>
      <c r="M634" s="10">
        <f ca="1">SUMPRODUCT($A634:$F634,Results!$B$18:$G$18)</f>
        <v>2.4492878091398675</v>
      </c>
      <c r="N634" s="10">
        <f ca="1">SUMPRODUCT($A634:$F634,Results!$B$19:$G$19)</f>
        <v>14.922022460933414</v>
      </c>
      <c r="O634" s="10">
        <f ca="1">SUMPRODUCT($A634:$F634,Results!$B$20:$G$20)</f>
        <v>0.69559004276579584</v>
      </c>
      <c r="P634" s="10" cm="1">
        <f t="array" aca="1" ref="P634" ca="1">SUMPRODUCT(J634:O634,TRANSPOSE(BL$20:BL$25))+$AD$20-$BL$27</f>
        <v>-8.3154854664027802</v>
      </c>
      <c r="Q634" s="10" cm="1">
        <f t="array" aca="1" ref="Q634" ca="1">SUMPRODUCT(J634:O634,TRANSPOSE(ES$20:ES$25))+$AD$20-$ES$27</f>
        <v>-8.9276322709568579</v>
      </c>
      <c r="R634" s="10">
        <f ca="1">I634-Results!$E$5*H634</f>
        <v>-9.5520213492258073</v>
      </c>
      <c r="S634" s="10" cm="1">
        <f t="array" aca="1" ref="S634" ca="1">SUMPRODUCT(J634:O634,TRANSPOSE(AR$28:AR$33))+$AD$20-$AC$26</f>
        <v>-6.8584651083400292</v>
      </c>
      <c r="T634" s="10">
        <f ca="1">SUMPRODUCT(J634:O634,Results!K$9:P$9)</f>
        <v>-9.4162633669040048</v>
      </c>
      <c r="U634" s="10">
        <f ca="1">SUMPRODUCT(J634:O634,Results!K$9:P$9)+$AD$20-$AC$31</f>
        <v>-9.3132469620181855</v>
      </c>
      <c r="V634" s="10">
        <f t="shared" ca="1" si="151"/>
        <v>-8.1899515762241712</v>
      </c>
      <c r="W634" s="10">
        <f t="shared" ca="1" si="146"/>
        <v>-7.5778047716700936</v>
      </c>
      <c r="X634" s="10">
        <f t="shared" ca="1" si="147"/>
        <v>-6.9534156934011442</v>
      </c>
      <c r="Y634" s="10">
        <f t="shared" ca="1" si="148"/>
        <v>-9.6469719342869222</v>
      </c>
      <c r="Z634" s="10">
        <f t="shared" ca="1" si="149"/>
        <v>-27.577908636916021</v>
      </c>
      <c r="AA634" s="10">
        <f t="shared" ca="1" si="150"/>
        <v>-7.192190080608766</v>
      </c>
    </row>
    <row r="635" spans="1:27">
      <c r="A635" s="6">
        <f ca="1">LN((RAND()^(-Results!$E$4))-1)</f>
        <v>2.1284094466790533</v>
      </c>
      <c r="B635" s="6">
        <f ca="1">LN((RAND()^(-Results!$E$4))-1)</f>
        <v>0.46673846425853815</v>
      </c>
      <c r="C635" s="6">
        <f ca="1">LN((RAND()^(-Results!$E$4))-1)</f>
        <v>-1.9673323053271217</v>
      </c>
      <c r="D635" s="6">
        <f ca="1">LN((RAND()^(-Results!$E$4))-1)</f>
        <v>1.9732409059083948</v>
      </c>
      <c r="E635" s="6">
        <f ca="1">LN((RAND()^(-Results!$E$4))-1)</f>
        <v>10.320498632558824</v>
      </c>
      <c r="F635" s="6">
        <f ca="1">LN((RAND()^(-Results!$E$4))-1)</f>
        <v>6.111028315104603</v>
      </c>
      <c r="G635" s="6">
        <f ca="1">LN((RAND()^(-Results!$E$4))-1)</f>
        <v>2.2192381138434571</v>
      </c>
      <c r="H635" s="6">
        <f t="shared" ca="1" si="145"/>
        <v>-0.23630284936314139</v>
      </c>
      <c r="I635" s="10">
        <f ca="1">SUMPRODUCT(J635:O635,Results!B$12:G$12)+Results!$E$5*H635</f>
        <v>-32.651696417160451</v>
      </c>
      <c r="J635" s="10">
        <f ca="1">SUMPRODUCT($A635:$F635,Results!$B$15:$G$15)</f>
        <v>-12.856244206703948</v>
      </c>
      <c r="K635" s="10">
        <f ca="1">SUMPRODUCT($A635:$F635,Results!$B$16:$G$16)</f>
        <v>52.605931635411878</v>
      </c>
      <c r="L635" s="10">
        <f ca="1">SUMPRODUCT($A635:$F635,Results!$B$17:$G$17)</f>
        <v>-8.8597895490288998</v>
      </c>
      <c r="M635" s="10">
        <f ca="1">SUMPRODUCT($A635:$F635,Results!$B$18:$G$18)</f>
        <v>-0.37823883596791602</v>
      </c>
      <c r="N635" s="10">
        <f ca="1">SUMPRODUCT($A635:$F635,Results!$B$19:$G$19)</f>
        <v>31.472075411018498</v>
      </c>
      <c r="O635" s="10">
        <f ca="1">SUMPRODUCT($A635:$F635,Results!$B$20:$G$20)</f>
        <v>-3.1121005978711493</v>
      </c>
      <c r="P635" s="10" cm="1">
        <f t="array" aca="1" ref="P635" ca="1">SUMPRODUCT(J635:O635,TRANSPOSE(BL$20:BL$25))+$AD$20-$BL$27</f>
        <v>-28.11677018783945</v>
      </c>
      <c r="Q635" s="10" cm="1">
        <f t="array" aca="1" ref="Q635" ca="1">SUMPRODUCT(J635:O635,TRANSPOSE(ES$20:ES$25))+$AD$20-$ES$27</f>
        <v>-31.060462628675801</v>
      </c>
      <c r="R635" s="10">
        <f ca="1">I635-Results!$E$5*H635</f>
        <v>-31.233879320981604</v>
      </c>
      <c r="S635" s="10" cm="1">
        <f t="array" aca="1" ref="S635" ca="1">SUMPRODUCT(J635:O635,TRANSPOSE(AR$28:AR$33))+$AD$20-$AC$26</f>
        <v>-29.788355439517439</v>
      </c>
      <c r="T635" s="10">
        <f ca="1">SUMPRODUCT(J635:O635,Results!K$9:P$9)</f>
        <v>-32.334043331568999</v>
      </c>
      <c r="U635" s="10">
        <f ca="1">SUMPRODUCT(J635:O635,Results!K$9:P$9)+$AD$20-$AC$31</f>
        <v>-32.231026926683178</v>
      </c>
      <c r="V635" s="10">
        <f t="shared" ca="1" si="151"/>
        <v>-4.5349262293210018</v>
      </c>
      <c r="W635" s="10">
        <f t="shared" ca="1" si="146"/>
        <v>-1.5912337884846508</v>
      </c>
      <c r="X635" s="10">
        <f t="shared" ca="1" si="147"/>
        <v>-1.4178170961788474</v>
      </c>
      <c r="Y635" s="10">
        <f t="shared" ca="1" si="148"/>
        <v>-2.8633409776430128</v>
      </c>
      <c r="Z635" s="10">
        <f t="shared" ca="1" si="149"/>
        <v>-43.724168011449521</v>
      </c>
      <c r="AA635" s="10">
        <f t="shared" ca="1" si="150"/>
        <v>-0.4206694904772732</v>
      </c>
    </row>
    <row r="636" spans="1:27">
      <c r="A636" s="6">
        <f ca="1">LN((RAND()^(-Results!$E$4))-1)</f>
        <v>-2.9798125519507805</v>
      </c>
      <c r="B636" s="6">
        <f ca="1">LN((RAND()^(-Results!$E$4))-1)</f>
        <v>4.1398688146628109</v>
      </c>
      <c r="C636" s="6">
        <f ca="1">LN((RAND()^(-Results!$E$4))-1)</f>
        <v>0.24219952825793603</v>
      </c>
      <c r="D636" s="6">
        <f ca="1">LN((RAND()^(-Results!$E$4))-1)</f>
        <v>4.4136274711163255</v>
      </c>
      <c r="E636" s="6">
        <f ca="1">LN((RAND()^(-Results!$E$4))-1)</f>
        <v>-2.1914209651969041</v>
      </c>
      <c r="F636" s="6">
        <f ca="1">LN((RAND()^(-Results!$E$4))-1)</f>
        <v>-0.62618675275972535</v>
      </c>
      <c r="G636" s="6">
        <f ca="1">LN((RAND()^(-Results!$E$4))-1)</f>
        <v>3.4677413069709497</v>
      </c>
      <c r="H636" s="6">
        <f t="shared" ca="1" si="145"/>
        <v>1.0122003437643512</v>
      </c>
      <c r="I636" s="10">
        <f ca="1">SUMPRODUCT(J636:O636,Results!B$12:G$12)+Results!$E$5*H636</f>
        <v>3.9880895888877834</v>
      </c>
      <c r="J636" s="10">
        <f ca="1">SUMPRODUCT($A636:$F636,Results!$B$15:$G$15)</f>
        <v>-5.2787877206732156E-3</v>
      </c>
      <c r="K636" s="10">
        <f ca="1">SUMPRODUCT($A636:$F636,Results!$B$16:$G$16)</f>
        <v>-28.947066039066478</v>
      </c>
      <c r="L636" s="10">
        <f ca="1">SUMPRODUCT($A636:$F636,Results!$B$17:$G$17)</f>
        <v>8.1355373281886401</v>
      </c>
      <c r="M636" s="10">
        <f ca="1">SUMPRODUCT($A636:$F636,Results!$B$18:$G$18)</f>
        <v>-2.6317187512620439</v>
      </c>
      <c r="N636" s="10">
        <f ca="1">SUMPRODUCT($A636:$F636,Results!$B$19:$G$19)</f>
        <v>-24.704465089088611</v>
      </c>
      <c r="O636" s="10">
        <f ca="1">SUMPRODUCT($A636:$F636,Results!$B$20:$G$20)</f>
        <v>17.688156157663695</v>
      </c>
      <c r="P636" s="10" cm="1">
        <f t="array" aca="1" ref="P636" ca="1">SUMPRODUCT(J636:O636,TRANSPOSE(BL$20:BL$25))+$AD$20-$BL$27</f>
        <v>-0.89535343560224234</v>
      </c>
      <c r="Q636" s="10" cm="1">
        <f t="array" aca="1" ref="Q636" ca="1">SUMPRODUCT(J636:O636,TRANSPOSE(ES$20:ES$25))+$AD$20-$ES$27</f>
        <v>-2.3370200019653282</v>
      </c>
      <c r="R636" s="10">
        <f ca="1">I636-Results!$E$5*H636</f>
        <v>-2.0851124736983238</v>
      </c>
      <c r="S636" s="10" cm="1">
        <f t="array" aca="1" ref="S636" ca="1">SUMPRODUCT(J636:O636,TRANSPOSE(AR$28:AR$33))+$AD$20-$AC$26</f>
        <v>7.7701286476503935</v>
      </c>
      <c r="T636" s="10">
        <f ca="1">SUMPRODUCT(J636:O636,Results!K$9:P$9)</f>
        <v>-2.4511319912746607</v>
      </c>
      <c r="U636" s="10">
        <f ca="1">SUMPRODUCT(J636:O636,Results!K$9:P$9)+$AD$20-$AC$31</f>
        <v>-2.3481155863888414</v>
      </c>
      <c r="V636" s="10">
        <f t="shared" ca="1" si="151"/>
        <v>4.8834430244900258</v>
      </c>
      <c r="W636" s="10">
        <f t="shared" ca="1" si="146"/>
        <v>6.3251095908531116</v>
      </c>
      <c r="X636" s="10">
        <f t="shared" ca="1" si="147"/>
        <v>6.0732020625861072</v>
      </c>
      <c r="Y636" s="10">
        <f t="shared" ca="1" si="148"/>
        <v>-3.78203905876261</v>
      </c>
      <c r="Z636" s="10">
        <f t="shared" ca="1" si="149"/>
        <v>-7.0843820054012863</v>
      </c>
      <c r="AA636" s="10">
        <f t="shared" ca="1" si="150"/>
        <v>6.3362051752766249</v>
      </c>
    </row>
    <row r="637" spans="1:27">
      <c r="A637" s="6">
        <f ca="1">LN((RAND()^(-Results!$E$4))-1)</f>
        <v>0.14989376653661138</v>
      </c>
      <c r="B637" s="6">
        <f ca="1">LN((RAND()^(-Results!$E$4))-1)</f>
        <v>1.4382930104550613</v>
      </c>
      <c r="C637" s="6">
        <f ca="1">LN((RAND()^(-Results!$E$4))-1)</f>
        <v>-0.46729316215575079</v>
      </c>
      <c r="D637" s="6">
        <f ca="1">LN((RAND()^(-Results!$E$4))-1)</f>
        <v>1.5832085678601695</v>
      </c>
      <c r="E637" s="6">
        <f ca="1">LN((RAND()^(-Results!$E$4))-1)</f>
        <v>5.7301320209950966</v>
      </c>
      <c r="F637" s="6">
        <f ca="1">LN((RAND()^(-Results!$E$4))-1)</f>
        <v>-0.64333898577310467</v>
      </c>
      <c r="G637" s="6">
        <f ca="1">LN((RAND()^(-Results!$E$4))-1)</f>
        <v>-0.71414638984100165</v>
      </c>
      <c r="H637" s="6">
        <f t="shared" ca="1" si="145"/>
        <v>-3.1696873530476002</v>
      </c>
      <c r="I637" s="10">
        <f ca="1">SUMPRODUCT(J637:O637,Results!B$12:G$12)+Results!$E$5*H637</f>
        <v>-23.081067215373551</v>
      </c>
      <c r="J637" s="10">
        <f ca="1">SUMPRODUCT($A637:$F637,Results!$B$15:$G$15)</f>
        <v>-5.4563747815574475</v>
      </c>
      <c r="K637" s="10">
        <f ca="1">SUMPRODUCT($A637:$F637,Results!$B$16:$G$16)</f>
        <v>3.1536155652692321</v>
      </c>
      <c r="L637" s="10">
        <f ca="1">SUMPRODUCT($A637:$F637,Results!$B$17:$G$17)</f>
        <v>1.2490926868688459</v>
      </c>
      <c r="M637" s="10">
        <f ca="1">SUMPRODUCT($A637:$F637,Results!$B$18:$G$18)</f>
        <v>1.3147638105721118</v>
      </c>
      <c r="N637" s="10">
        <f ca="1">SUMPRODUCT($A637:$F637,Results!$B$19:$G$19)</f>
        <v>8.0296300919767454</v>
      </c>
      <c r="O637" s="10">
        <f ca="1">SUMPRODUCT($A637:$F637,Results!$B$20:$G$20)</f>
        <v>-2.1392835515418609</v>
      </c>
      <c r="P637" s="10" cm="1">
        <f t="array" aca="1" ref="P637" ca="1">SUMPRODUCT(J637:O637,TRANSPOSE(BL$20:BL$25))+$AD$20-$BL$27</f>
        <v>-2.4034685605255959</v>
      </c>
      <c r="Q637" s="10" cm="1">
        <f t="array" aca="1" ref="Q637" ca="1">SUMPRODUCT(J637:O637,TRANSPOSE(ES$20:ES$25))+$AD$20-$ES$27</f>
        <v>-3.0336260982311281</v>
      </c>
      <c r="R637" s="10">
        <f ca="1">I637-Results!$E$5*H637</f>
        <v>-4.062943097087949</v>
      </c>
      <c r="S637" s="10" cm="1">
        <f t="array" aca="1" ref="S637" ca="1">SUMPRODUCT(J637:O637,TRANSPOSE(AR$28:AR$33))+$AD$20-$AC$26</f>
        <v>-3.119430513005728</v>
      </c>
      <c r="T637" s="10">
        <f ca="1">SUMPRODUCT(J637:O637,Results!K$9:P$9)</f>
        <v>-3.9328112532878694</v>
      </c>
      <c r="U637" s="10">
        <f ca="1">SUMPRODUCT(J637:O637,Results!K$9:P$9)+$AD$20-$AC$31</f>
        <v>-3.8297948484020505</v>
      </c>
      <c r="V637" s="10">
        <f t="shared" ca="1" si="151"/>
        <v>-20.677598654847955</v>
      </c>
      <c r="W637" s="10">
        <f t="shared" ca="1" si="146"/>
        <v>-20.047441117142423</v>
      </c>
      <c r="X637" s="10">
        <f t="shared" ca="1" si="147"/>
        <v>-19.018124118285602</v>
      </c>
      <c r="Y637" s="10">
        <f t="shared" ca="1" si="148"/>
        <v>-19.961636702367823</v>
      </c>
      <c r="Z637" s="10">
        <f t="shared" ca="1" si="149"/>
        <v>-34.153538809662621</v>
      </c>
      <c r="AA637" s="10">
        <f t="shared" ca="1" si="150"/>
        <v>-19.251272366971499</v>
      </c>
    </row>
    <row r="638" spans="1:27">
      <c r="A638" s="6">
        <f ca="1">LN((RAND()^(-Results!$E$4))-1)</f>
        <v>9.6537105243485186</v>
      </c>
      <c r="B638" s="6">
        <f ca="1">LN((RAND()^(-Results!$E$4))-1)</f>
        <v>3.8096698431815597</v>
      </c>
      <c r="C638" s="6">
        <f ca="1">LN((RAND()^(-Results!$E$4))-1)</f>
        <v>0.82195174193620513</v>
      </c>
      <c r="D638" s="6">
        <f ca="1">LN((RAND()^(-Results!$E$4))-1)</f>
        <v>-1.6382760435869572</v>
      </c>
      <c r="E638" s="6">
        <f ca="1">LN((RAND()^(-Results!$E$4))-1)</f>
        <v>4.9841356191862216</v>
      </c>
      <c r="F638" s="6">
        <f ca="1">LN((RAND()^(-Results!$E$4))-1)</f>
        <v>-6.939941846130683E-2</v>
      </c>
      <c r="G638" s="6">
        <f ca="1">LN((RAND()^(-Results!$E$4))-1)</f>
        <v>10.563970356166267</v>
      </c>
      <c r="H638" s="6">
        <f t="shared" ca="1" si="145"/>
        <v>8.1084293929596694</v>
      </c>
      <c r="I638" s="10">
        <f ca="1">SUMPRODUCT(J638:O638,Results!B$12:G$12)+Results!$E$5*H638</f>
        <v>121.75287978963046</v>
      </c>
      <c r="J638" s="10">
        <f ca="1">SUMPRODUCT($A638:$F638,Results!$B$15:$G$15)</f>
        <v>29.785226935966406</v>
      </c>
      <c r="K638" s="10">
        <f ca="1">SUMPRODUCT($A638:$F638,Results!$B$16:$G$16)</f>
        <v>42.760470136343137</v>
      </c>
      <c r="L638" s="10">
        <f ca="1">SUMPRODUCT($A638:$F638,Results!$B$17:$G$17)</f>
        <v>16.231857856744831</v>
      </c>
      <c r="M638" s="10">
        <f ca="1">SUMPRODUCT($A638:$F638,Results!$B$18:$G$18)</f>
        <v>6.8655063812196993</v>
      </c>
      <c r="N638" s="10">
        <f ca="1">SUMPRODUCT($A638:$F638,Results!$B$19:$G$19)</f>
        <v>4.2959531059557916</v>
      </c>
      <c r="O638" s="10">
        <f ca="1">SUMPRODUCT($A638:$F638,Results!$B$20:$G$20)</f>
        <v>-22.831075219005392</v>
      </c>
      <c r="P638" s="10" cm="1">
        <f t="array" aca="1" ref="P638" ca="1">SUMPRODUCT(J638:O638,TRANSPOSE(BL$20:BL$25))+$AD$20-$BL$27</f>
        <v>70.325848946048396</v>
      </c>
      <c r="Q638" s="10" cm="1">
        <f t="array" aca="1" ref="Q638" ca="1">SUMPRODUCT(J638:O638,TRANSPOSE(ES$20:ES$25))+$AD$20-$ES$27</f>
        <v>74.392660492867421</v>
      </c>
      <c r="R638" s="10">
        <f ca="1">I638-Results!$E$5*H638</f>
        <v>73.102303431872443</v>
      </c>
      <c r="S638" s="10" cm="1">
        <f t="array" aca="1" ref="S638" ca="1">SUMPRODUCT(J638:O638,TRANSPOSE(AR$28:AR$33))+$AD$20-$AC$26</f>
        <v>53.377347879244766</v>
      </c>
      <c r="T638" s="10">
        <f ca="1">SUMPRODUCT(J638:O638,Results!K$9:P$9)</f>
        <v>74.47292197612316</v>
      </c>
      <c r="U638" s="10">
        <f ca="1">SUMPRODUCT(J638:O638,Results!K$9:P$9)+$AD$20-$AC$31</f>
        <v>74.575938381008982</v>
      </c>
      <c r="V638" s="10">
        <f t="shared" ca="1" si="151"/>
        <v>51.42703084358206</v>
      </c>
      <c r="W638" s="10">
        <f t="shared" ca="1" si="146"/>
        <v>47.360219296763034</v>
      </c>
      <c r="X638" s="10">
        <f t="shared" ca="1" si="147"/>
        <v>48.650576357758013</v>
      </c>
      <c r="Y638" s="10">
        <f t="shared" ca="1" si="148"/>
        <v>68.375531910385689</v>
      </c>
      <c r="Z638" s="10">
        <f t="shared" ca="1" si="149"/>
        <v>110.68040819534139</v>
      </c>
      <c r="AA638" s="10">
        <f t="shared" ca="1" si="150"/>
        <v>47.176941408621474</v>
      </c>
    </row>
    <row r="639" spans="1:27">
      <c r="A639" s="6">
        <f ca="1">LN((RAND()^(-Results!$E$4))-1)</f>
        <v>2.5109216280631856</v>
      </c>
      <c r="B639" s="6">
        <f ca="1">LN((RAND()^(-Results!$E$4))-1)</f>
        <v>-1.5897941816588985</v>
      </c>
      <c r="C639" s="6">
        <f ca="1">LN((RAND()^(-Results!$E$4))-1)</f>
        <v>1.1387920841278911</v>
      </c>
      <c r="D639" s="6">
        <f ca="1">LN((RAND()^(-Results!$E$4))-1)</f>
        <v>5.6749486590747944</v>
      </c>
      <c r="E639" s="6">
        <f ca="1">LN((RAND()^(-Results!$E$4))-1)</f>
        <v>2.2531836865917736</v>
      </c>
      <c r="F639" s="6">
        <f ca="1">LN((RAND()^(-Results!$E$4))-1)</f>
        <v>-0.37211625816911981</v>
      </c>
      <c r="G639" s="6">
        <f ca="1">LN((RAND()^(-Results!$E$4))-1)</f>
        <v>-0.80090451605270307</v>
      </c>
      <c r="H639" s="6">
        <f t="shared" ca="1" si="145"/>
        <v>-3.2564454792593018</v>
      </c>
      <c r="I639" s="10">
        <f ca="1">SUMPRODUCT(J639:O639,Results!B$12:G$12)+Results!$E$5*H639</f>
        <v>-45.578105742871948</v>
      </c>
      <c r="J639" s="10">
        <f ca="1">SUMPRODUCT($A639:$F639,Results!$B$15:$G$15)</f>
        <v>-9.9581794075137093</v>
      </c>
      <c r="K639" s="10">
        <f ca="1">SUMPRODUCT($A639:$F639,Results!$B$16:$G$16)</f>
        <v>5.0306347525392976</v>
      </c>
      <c r="L639" s="10">
        <f ca="1">SUMPRODUCT($A639:$F639,Results!$B$17:$G$17)</f>
        <v>3.0777277532081726</v>
      </c>
      <c r="M639" s="10">
        <f ca="1">SUMPRODUCT($A639:$F639,Results!$B$18:$G$18)</f>
        <v>-10.328027352690022</v>
      </c>
      <c r="N639" s="10">
        <f ca="1">SUMPRODUCT($A639:$F639,Results!$B$19:$G$19)</f>
        <v>19.705659207671793</v>
      </c>
      <c r="O639" s="10">
        <f ca="1">SUMPRODUCT($A639:$F639,Results!$B$20:$G$20)</f>
        <v>22.576299020596878</v>
      </c>
      <c r="P639" s="10" cm="1">
        <f t="array" aca="1" ref="P639" ca="1">SUMPRODUCT(J639:O639,TRANSPOSE(BL$20:BL$25))+$AD$20-$BL$27</f>
        <v>-28.770671510421696</v>
      </c>
      <c r="Q639" s="10" cm="1">
        <f t="array" aca="1" ref="Q639" ca="1">SUMPRODUCT(J639:O639,TRANSPOSE(ES$20:ES$25))+$AD$20-$ES$27</f>
        <v>-27.129833296271709</v>
      </c>
      <c r="R639" s="10">
        <f ca="1">I639-Results!$E$5*H639</f>
        <v>-26.039432867316137</v>
      </c>
      <c r="S639" s="10" cm="1">
        <f t="array" aca="1" ref="S639" ca="1">SUMPRODUCT(J639:O639,TRANSPOSE(AR$28:AR$33))+$AD$20-$AC$26</f>
        <v>-34.144142098075669</v>
      </c>
      <c r="T639" s="10">
        <f ca="1">SUMPRODUCT(J639:O639,Results!K$9:P$9)</f>
        <v>-27.192011178616056</v>
      </c>
      <c r="U639" s="10">
        <f ca="1">SUMPRODUCT(J639:O639,Results!K$9:P$9)+$AD$20-$AC$31</f>
        <v>-27.088994773730235</v>
      </c>
      <c r="V639" s="10">
        <f t="shared" ca="1" si="151"/>
        <v>-16.807434232450252</v>
      </c>
      <c r="W639" s="10">
        <f t="shared" ca="1" si="146"/>
        <v>-18.448272446600239</v>
      </c>
      <c r="X639" s="10">
        <f t="shared" ca="1" si="147"/>
        <v>-19.538672875555811</v>
      </c>
      <c r="Y639" s="10">
        <f t="shared" ca="1" si="148"/>
        <v>-11.433963644796279</v>
      </c>
      <c r="Z639" s="10">
        <f t="shared" ca="1" si="149"/>
        <v>-56.650577337161018</v>
      </c>
      <c r="AA639" s="10">
        <f t="shared" ca="1" si="150"/>
        <v>-18.489110969141713</v>
      </c>
    </row>
    <row r="640" spans="1:27">
      <c r="A640" s="6">
        <f ca="1">LN((RAND()^(-Results!$E$4))-1)</f>
        <v>-1.4680983896168214</v>
      </c>
      <c r="B640" s="6">
        <f ca="1">LN((RAND()^(-Results!$E$4))-1)</f>
        <v>0.20094051005319888</v>
      </c>
      <c r="C640" s="6">
        <f ca="1">LN((RAND()^(-Results!$E$4))-1)</f>
        <v>1.588898108240318</v>
      </c>
      <c r="D640" s="6">
        <f ca="1">LN((RAND()^(-Results!$E$4))-1)</f>
        <v>1.5274873619902012</v>
      </c>
      <c r="E640" s="6">
        <f ca="1">LN((RAND()^(-Results!$E$4))-1)</f>
        <v>2.915127780030569</v>
      </c>
      <c r="F640" s="6">
        <f ca="1">LN((RAND()^(-Results!$E$4))-1)</f>
        <v>-2.7423620168279998</v>
      </c>
      <c r="G640" s="6">
        <f ca="1">LN((RAND()^(-Results!$E$4))-1)</f>
        <v>-1.9765297153044086</v>
      </c>
      <c r="H640" s="6">
        <f t="shared" ca="1" si="145"/>
        <v>-4.4320706785110069</v>
      </c>
      <c r="I640" s="10">
        <f ca="1">SUMPRODUCT(J640:O640,Results!B$12:G$12)+Results!$E$5*H640</f>
        <v>-32.883439036602212</v>
      </c>
      <c r="J640" s="10">
        <f ca="1">SUMPRODUCT($A640:$F640,Results!$B$15:$G$15)</f>
        <v>-4.2902941107573227</v>
      </c>
      <c r="K640" s="10">
        <f ca="1">SUMPRODUCT($A640:$F640,Results!$B$16:$G$16)</f>
        <v>-15.627531750141706</v>
      </c>
      <c r="L640" s="10">
        <f ca="1">SUMPRODUCT($A640:$F640,Results!$B$17:$G$17)</f>
        <v>1.5080266241513733</v>
      </c>
      <c r="M640" s="10">
        <f ca="1">SUMPRODUCT($A640:$F640,Results!$B$18:$G$18)</f>
        <v>0.62984407104842144</v>
      </c>
      <c r="N640" s="10">
        <f ca="1">SUMPRODUCT($A640:$F640,Results!$B$19:$G$19)</f>
        <v>2.8743502024864545</v>
      </c>
      <c r="O640" s="10">
        <f ca="1">SUMPRODUCT($A640:$F640,Results!$B$20:$G$20)</f>
        <v>4.1671800224021514</v>
      </c>
      <c r="P640" s="10" cm="1">
        <f t="array" aca="1" ref="P640" ca="1">SUMPRODUCT(J640:O640,TRANSPOSE(BL$20:BL$25))+$AD$20-$BL$27</f>
        <v>-5.530839214361583</v>
      </c>
      <c r="Q640" s="10" cm="1">
        <f t="array" aca="1" ref="Q640" ca="1">SUMPRODUCT(J640:O640,TRANSPOSE(ES$20:ES$25))+$AD$20-$ES$27</f>
        <v>-5.3647049123715522</v>
      </c>
      <c r="R640" s="10">
        <f ca="1">I640-Results!$E$5*H640</f>
        <v>-6.2910149655361707</v>
      </c>
      <c r="S640" s="10" cm="1">
        <f t="array" aca="1" ref="S640" ca="1">SUMPRODUCT(J640:O640,TRANSPOSE(AR$28:AR$33))+$AD$20-$AC$26</f>
        <v>-3.5743141772563733</v>
      </c>
      <c r="T640" s="10">
        <f ca="1">SUMPRODUCT(J640:O640,Results!K$9:P$9)</f>
        <v>-5.8943572589104853</v>
      </c>
      <c r="U640" s="10">
        <f ca="1">SUMPRODUCT(J640:O640,Results!K$9:P$9)+$AD$20-$AC$31</f>
        <v>-5.791340854024666</v>
      </c>
      <c r="V640" s="10">
        <f t="shared" ca="1" si="151"/>
        <v>-27.352599822240627</v>
      </c>
      <c r="W640" s="10">
        <f t="shared" ca="1" si="146"/>
        <v>-27.518734124230662</v>
      </c>
      <c r="X640" s="10">
        <f t="shared" ca="1" si="147"/>
        <v>-26.592424071066041</v>
      </c>
      <c r="Y640" s="10">
        <f t="shared" ca="1" si="148"/>
        <v>-29.30912485934584</v>
      </c>
      <c r="Z640" s="10">
        <f t="shared" ca="1" si="149"/>
        <v>-43.955910630891282</v>
      </c>
      <c r="AA640" s="10">
        <f t="shared" ca="1" si="150"/>
        <v>-27.092098182577544</v>
      </c>
    </row>
    <row r="641" spans="1:27">
      <c r="A641" s="6">
        <f ca="1">LN((RAND()^(-Results!$E$4))-1)</f>
        <v>-0.88483725532293811</v>
      </c>
      <c r="B641" s="6">
        <f ca="1">LN((RAND()^(-Results!$E$4))-1)</f>
        <v>1.3685629497618887</v>
      </c>
      <c r="C641" s="6">
        <f ca="1">LN((RAND()^(-Results!$E$4))-1)</f>
        <v>-0.70870686292923724</v>
      </c>
      <c r="D641" s="6">
        <f ca="1">LN((RAND()^(-Results!$E$4))-1)</f>
        <v>4.6550350687160558</v>
      </c>
      <c r="E641" s="6">
        <f ca="1">LN((RAND()^(-Results!$E$4))-1)</f>
        <v>5.0030385022157544</v>
      </c>
      <c r="F641" s="6">
        <f ca="1">LN((RAND()^(-Results!$E$4))-1)</f>
        <v>1.5377131993714208</v>
      </c>
      <c r="G641" s="6">
        <f ca="1">LN((RAND()^(-Results!$E$4))-1)</f>
        <v>3.9603047475881024</v>
      </c>
      <c r="H641" s="6">
        <f t="shared" ca="1" si="145"/>
        <v>1.5047637843815038</v>
      </c>
      <c r="I641" s="10">
        <f ca="1">SUMPRODUCT(J641:O641,Results!B$12:G$12)+Results!$E$5*H641</f>
        <v>-20.587062394317492</v>
      </c>
      <c r="J641" s="10">
        <f ca="1">SUMPRODUCT($A641:$F641,Results!$B$15:$G$15)</f>
        <v>-13.366327982934695</v>
      </c>
      <c r="K641" s="10">
        <f ca="1">SUMPRODUCT($A641:$F641,Results!$B$16:$G$16)</f>
        <v>4.4848250929517075</v>
      </c>
      <c r="L641" s="10">
        <f ca="1">SUMPRODUCT($A641:$F641,Results!$B$17:$G$17)</f>
        <v>-0.85021886533705682</v>
      </c>
      <c r="M641" s="10">
        <f ca="1">SUMPRODUCT($A641:$F641,Results!$B$18:$G$18)</f>
        <v>-4.2499532509666151</v>
      </c>
      <c r="N641" s="10">
        <f ca="1">SUMPRODUCT($A641:$F641,Results!$B$19:$G$19)</f>
        <v>9.5983338705379282</v>
      </c>
      <c r="O641" s="10">
        <f ca="1">SUMPRODUCT($A641:$F641,Results!$B$20:$G$20)</f>
        <v>13.357405219187468</v>
      </c>
      <c r="P641" s="10" cm="1">
        <f t="array" aca="1" ref="P641" ca="1">SUMPRODUCT(J641:O641,TRANSPOSE(BL$20:BL$25))+$AD$20-$BL$27</f>
        <v>-27.706345843490524</v>
      </c>
      <c r="Q641" s="10" cm="1">
        <f t="array" aca="1" ref="Q641" ca="1">SUMPRODUCT(J641:O641,TRANSPOSE(ES$20:ES$25))+$AD$20-$ES$27</f>
        <v>-29.659326971222924</v>
      </c>
      <c r="R641" s="10">
        <f ca="1">I641-Results!$E$5*H641</f>
        <v>-29.615645100606514</v>
      </c>
      <c r="S641" s="10" cm="1">
        <f t="array" aca="1" ref="S641" ca="1">SUMPRODUCT(J641:O641,TRANSPOSE(AR$28:AR$33))+$AD$20-$AC$26</f>
        <v>-24.861670730123421</v>
      </c>
      <c r="T641" s="10">
        <f ca="1">SUMPRODUCT(J641:O641,Results!K$9:P$9)</f>
        <v>-30.573823761013863</v>
      </c>
      <c r="U641" s="10">
        <f ca="1">SUMPRODUCT(J641:O641,Results!K$9:P$9)+$AD$20-$AC$31</f>
        <v>-30.470807356128041</v>
      </c>
      <c r="V641" s="10">
        <f t="shared" ca="1" si="151"/>
        <v>7.1192834491730324</v>
      </c>
      <c r="W641" s="10">
        <f t="shared" ca="1" si="146"/>
        <v>9.0722645769054324</v>
      </c>
      <c r="X641" s="10">
        <f t="shared" ca="1" si="147"/>
        <v>9.028582706289022</v>
      </c>
      <c r="Y641" s="10">
        <f t="shared" ca="1" si="148"/>
        <v>4.2746083358059295</v>
      </c>
      <c r="Z641" s="10">
        <f t="shared" ca="1" si="149"/>
        <v>-31.659533988606562</v>
      </c>
      <c r="AA641" s="10">
        <f t="shared" ca="1" si="150"/>
        <v>9.8837449618105495</v>
      </c>
    </row>
    <row r="642" spans="1:27">
      <c r="A642" s="6">
        <f ca="1">LN((RAND()^(-Results!$E$4))-1)</f>
        <v>3.2121163169379225</v>
      </c>
      <c r="B642" s="6">
        <f ca="1">LN((RAND()^(-Results!$E$4))-1)</f>
        <v>7.5070230535244153</v>
      </c>
      <c r="C642" s="6">
        <f ca="1">LN((RAND()^(-Results!$E$4))-1)</f>
        <v>4.4915103284145523</v>
      </c>
      <c r="D642" s="6">
        <f ca="1">LN((RAND()^(-Results!$E$4))-1)</f>
        <v>3.2751905379198556</v>
      </c>
      <c r="E642" s="6">
        <f ca="1">LN((RAND()^(-Results!$E$4))-1)</f>
        <v>2.3461097467157241</v>
      </c>
      <c r="F642" s="6">
        <f ca="1">LN((RAND()^(-Results!$E$4))-1)</f>
        <v>2.2200748387713984</v>
      </c>
      <c r="G642" s="6">
        <f ca="1">LN((RAND()^(-Results!$E$4))-1)</f>
        <v>5.0436190101393246</v>
      </c>
      <c r="H642" s="6">
        <f t="shared" ref="H642:H705" ca="1" si="152">G642-$AL$10</f>
        <v>2.588078046932726</v>
      </c>
      <c r="I642" s="10">
        <f ca="1">SUMPRODUCT(J642:O642,Results!B$12:G$12)+Results!$E$5*H642</f>
        <v>63.193498920067981</v>
      </c>
      <c r="J642" s="10">
        <f ca="1">SUMPRODUCT($A642:$F642,Results!$B$15:$G$15)</f>
        <v>29.900587108393658</v>
      </c>
      <c r="K642" s="10">
        <f ca="1">SUMPRODUCT($A642:$F642,Results!$B$16:$G$16)</f>
        <v>17.695823715662108</v>
      </c>
      <c r="L642" s="10">
        <f ca="1">SUMPRODUCT($A642:$F642,Results!$B$17:$G$17)</f>
        <v>16.972644944335229</v>
      </c>
      <c r="M642" s="10">
        <f ca="1">SUMPRODUCT($A642:$F642,Results!$B$18:$G$18)</f>
        <v>5.5974505929777711</v>
      </c>
      <c r="N642" s="10">
        <f ca="1">SUMPRODUCT($A642:$F642,Results!$B$19:$G$19)</f>
        <v>-22.187957306505385</v>
      </c>
      <c r="O642" s="10">
        <f ca="1">SUMPRODUCT($A642:$F642,Results!$B$20:$G$20)</f>
        <v>5.7132837068233249</v>
      </c>
      <c r="P642" s="10" cm="1">
        <f t="array" aca="1" ref="P642" ca="1">SUMPRODUCT(J642:O642,TRANSPOSE(BL$20:BL$25))+$AD$20-$BL$27</f>
        <v>48.696173841759013</v>
      </c>
      <c r="Q642" s="10" cm="1">
        <f t="array" aca="1" ref="Q642" ca="1">SUMPRODUCT(J642:O642,TRANSPOSE(ES$20:ES$25))+$AD$20-$ES$27</f>
        <v>48.65772069062286</v>
      </c>
      <c r="R642" s="10">
        <f ca="1">I642-Results!$E$5*H642</f>
        <v>47.66503063847162</v>
      </c>
      <c r="S642" s="10" cm="1">
        <f t="array" aca="1" ref="S642" ca="1">SUMPRODUCT(J642:O642,TRANSPOSE(AR$28:AR$33))+$AD$20-$AC$26</f>
        <v>50.56916804313655</v>
      </c>
      <c r="T642" s="10">
        <f ca="1">SUMPRODUCT(J642:O642,Results!K$9:P$9)</f>
        <v>48.396879745396021</v>
      </c>
      <c r="U642" s="10">
        <f ca="1">SUMPRODUCT(J642:O642,Results!K$9:P$9)+$AD$20-$AC$31</f>
        <v>48.499896150281842</v>
      </c>
      <c r="V642" s="10">
        <f t="shared" ca="1" si="151"/>
        <v>14.497325078308968</v>
      </c>
      <c r="W642" s="10">
        <f t="shared" ca="1" si="146"/>
        <v>14.535778229445121</v>
      </c>
      <c r="X642" s="10">
        <f t="shared" ca="1" si="147"/>
        <v>15.528468281596361</v>
      </c>
      <c r="Y642" s="10">
        <f t="shared" ca="1" si="148"/>
        <v>12.624330876931431</v>
      </c>
      <c r="Z642" s="10">
        <f t="shared" ca="1" si="149"/>
        <v>52.121027325778911</v>
      </c>
      <c r="AA642" s="10">
        <f t="shared" ca="1" si="150"/>
        <v>14.693602769786139</v>
      </c>
    </row>
    <row r="643" spans="1:27">
      <c r="A643" s="6">
        <f ca="1">LN((RAND()^(-Results!$E$4))-1)</f>
        <v>-0.68559221574896823</v>
      </c>
      <c r="B643" s="6">
        <f ca="1">LN((RAND()^(-Results!$E$4))-1)</f>
        <v>2.8465323125882898</v>
      </c>
      <c r="C643" s="6">
        <f ca="1">LN((RAND()^(-Results!$E$4))-1)</f>
        <v>5.629184094870722E-2</v>
      </c>
      <c r="D643" s="6">
        <f ca="1">LN((RAND()^(-Results!$E$4))-1)</f>
        <v>0.99007470267731934</v>
      </c>
      <c r="E643" s="6">
        <f ca="1">LN((RAND()^(-Results!$E$4))-1)</f>
        <v>5.096172717748475</v>
      </c>
      <c r="F643" s="6">
        <f ca="1">LN((RAND()^(-Results!$E$4))-1)</f>
        <v>6.5503044636377483</v>
      </c>
      <c r="G643" s="6">
        <f ca="1">LN((RAND()^(-Results!$E$4))-1)</f>
        <v>-3.4318509479152699E-3</v>
      </c>
      <c r="H643" s="6">
        <f t="shared" ca="1" si="152"/>
        <v>-2.4589728141545137</v>
      </c>
      <c r="I643" s="10">
        <f ca="1">SUMPRODUCT(J643:O643,Results!B$12:G$12)+Results!$E$5*H643</f>
        <v>-29.177338442739973</v>
      </c>
      <c r="J643" s="10">
        <f ca="1">SUMPRODUCT($A643:$F643,Results!$B$15:$G$15)</f>
        <v>0.33088182659143717</v>
      </c>
      <c r="K643" s="10">
        <f ca="1">SUMPRODUCT($A643:$F643,Results!$B$16:$G$16)</f>
        <v>35.829799812058674</v>
      </c>
      <c r="L643" s="10">
        <f ca="1">SUMPRODUCT($A643:$F643,Results!$B$17:$G$17)</f>
        <v>-5.8759806068204536</v>
      </c>
      <c r="M643" s="10">
        <f ca="1">SUMPRODUCT($A643:$F643,Results!$B$18:$G$18)</f>
        <v>3.6099457051500266</v>
      </c>
      <c r="N643" s="10">
        <f ca="1">SUMPRODUCT($A643:$F643,Results!$B$19:$G$19)</f>
        <v>3.6823972134807939</v>
      </c>
      <c r="O643" s="10">
        <f ca="1">SUMPRODUCT($A643:$F643,Results!$B$20:$G$20)</f>
        <v>-0.31652365033949481</v>
      </c>
      <c r="P643" s="10" cm="1">
        <f t="array" aca="1" ref="P643" ca="1">SUMPRODUCT(J643:O643,TRANSPOSE(BL$20:BL$25))+$AD$20-$BL$27</f>
        <v>-10.359427081794877</v>
      </c>
      <c r="Q643" s="10" cm="1">
        <f t="array" aca="1" ref="Q643" ca="1">SUMPRODUCT(J643:O643,TRANSPOSE(ES$20:ES$25))+$AD$20-$ES$27</f>
        <v>-14.318327421816681</v>
      </c>
      <c r="R643" s="10">
        <f ca="1">I643-Results!$E$5*H643</f>
        <v>-14.423501557812891</v>
      </c>
      <c r="S643" s="10" cm="1">
        <f t="array" aca="1" ref="S643" ca="1">SUMPRODUCT(J643:O643,TRANSPOSE(AR$28:AR$33))+$AD$20-$AC$26</f>
        <v>-2.6948880005419973</v>
      </c>
      <c r="T643" s="10">
        <f ca="1">SUMPRODUCT(J643:O643,Results!K$9:P$9)</f>
        <v>-15.02745502560342</v>
      </c>
      <c r="U643" s="10">
        <f ca="1">SUMPRODUCT(J643:O643,Results!K$9:P$9)+$AD$20-$AC$31</f>
        <v>-14.9244386207176</v>
      </c>
      <c r="V643" s="10">
        <f t="shared" ca="1" si="151"/>
        <v>-18.817911360945097</v>
      </c>
      <c r="W643" s="10">
        <f t="shared" ref="W643:W706" ca="1" si="153">I643-Q643</f>
        <v>-14.859011020923292</v>
      </c>
      <c r="X643" s="10">
        <f t="shared" ref="X643:X706" ca="1" si="154">I643-R643</f>
        <v>-14.753836884927082</v>
      </c>
      <c r="Y643" s="10">
        <f t="shared" ref="Y643:Y706" ca="1" si="155">I643-S643</f>
        <v>-26.482450442197976</v>
      </c>
      <c r="Z643" s="10">
        <f t="shared" ref="Z643:Z706" ca="1" si="156">I643-$AD$20</f>
        <v>-40.249810037029043</v>
      </c>
      <c r="AA643" s="10">
        <f t="shared" ref="AA643:AA706" ca="1" si="157">I643-U643</f>
        <v>-14.252899822022373</v>
      </c>
    </row>
    <row r="644" spans="1:27">
      <c r="A644" s="6">
        <f ca="1">LN((RAND()^(-Results!$E$4))-1)</f>
        <v>-3.6825550213872571</v>
      </c>
      <c r="B644" s="6">
        <f ca="1">LN((RAND()^(-Results!$E$4))-1)</f>
        <v>10.137233670586429</v>
      </c>
      <c r="C644" s="6">
        <f ca="1">LN((RAND()^(-Results!$E$4))-1)</f>
        <v>0.20501225115891114</v>
      </c>
      <c r="D644" s="6">
        <f ca="1">LN((RAND()^(-Results!$E$4))-1)</f>
        <v>-1.829474349105257</v>
      </c>
      <c r="E644" s="6">
        <f ca="1">LN((RAND()^(-Results!$E$4))-1)</f>
        <v>1.3629792186352541</v>
      </c>
      <c r="F644" s="6">
        <f ca="1">LN((RAND()^(-Results!$E$4))-1)</f>
        <v>-0.90783670110285108</v>
      </c>
      <c r="G644" s="6">
        <f ca="1">LN((RAND()^(-Results!$E$4))-1)</f>
        <v>0.34707452794455484</v>
      </c>
      <c r="H644" s="6">
        <f t="shared" ca="1" si="152"/>
        <v>-2.1084664352620437</v>
      </c>
      <c r="I644" s="10">
        <f ca="1">SUMPRODUCT(J644:O644,Results!B$12:G$12)+Results!$E$5*H644</f>
        <v>47.671704596026039</v>
      </c>
      <c r="J644" s="10">
        <f ca="1">SUMPRODUCT($A644:$F644,Results!$B$15:$G$15)</f>
        <v>23.998432964947348</v>
      </c>
      <c r="K644" s="10">
        <f ca="1">SUMPRODUCT($A644:$F644,Results!$B$16:$G$16)</f>
        <v>-23.35590209634104</v>
      </c>
      <c r="L644" s="10">
        <f ca="1">SUMPRODUCT($A644:$F644,Results!$B$17:$G$17)</f>
        <v>13.095100829231638</v>
      </c>
      <c r="M644" s="10">
        <f ca="1">SUMPRODUCT($A644:$F644,Results!$B$18:$G$18)</f>
        <v>16.441435425079437</v>
      </c>
      <c r="N644" s="10">
        <f ca="1">SUMPRODUCT($A644:$F644,Results!$B$19:$G$19)</f>
        <v>-50.115942054365171</v>
      </c>
      <c r="O644" s="10">
        <f ca="1">SUMPRODUCT($A644:$F644,Results!$B$20:$G$20)</f>
        <v>-19.338709398681413</v>
      </c>
      <c r="P644" s="10" cm="1">
        <f t="array" aca="1" ref="P644" ca="1">SUMPRODUCT(J644:O644,TRANSPOSE(BL$20:BL$25))+$AD$20-$BL$27</f>
        <v>66.352793593106554</v>
      </c>
      <c r="Q644" s="10" cm="1">
        <f t="array" aca="1" ref="Q644" ca="1">SUMPRODUCT(J644:O644,TRANSPOSE(ES$20:ES$25))+$AD$20-$ES$27</f>
        <v>63.23214646846364</v>
      </c>
      <c r="R644" s="10">
        <f ca="1">I644-Results!$E$5*H644</f>
        <v>60.322503207598302</v>
      </c>
      <c r="S644" s="10" cm="1">
        <f t="array" aca="1" ref="S644" ca="1">SUMPRODUCT(J644:O644,TRANSPOSE(AR$28:AR$33))+$AD$20-$AC$26</f>
        <v>78.861750478045622</v>
      </c>
      <c r="T644" s="10">
        <f ca="1">SUMPRODUCT(J644:O644,Results!K$9:P$9)</f>
        <v>62.365927972978042</v>
      </c>
      <c r="U644" s="10">
        <f ca="1">SUMPRODUCT(J644:O644,Results!K$9:P$9)+$AD$20-$AC$31</f>
        <v>62.468944377863863</v>
      </c>
      <c r="V644" s="10">
        <f t="shared" ca="1" si="151"/>
        <v>-18.681088997080515</v>
      </c>
      <c r="W644" s="10">
        <f t="shared" ca="1" si="153"/>
        <v>-15.5604418724376</v>
      </c>
      <c r="X644" s="10">
        <f t="shared" ca="1" si="154"/>
        <v>-12.650798611572263</v>
      </c>
      <c r="Y644" s="10">
        <f t="shared" ca="1" si="155"/>
        <v>-31.190045882019582</v>
      </c>
      <c r="Z644" s="10">
        <f t="shared" ca="1" si="156"/>
        <v>36.59923300173697</v>
      </c>
      <c r="AA644" s="10">
        <f t="shared" ca="1" si="157"/>
        <v>-14.797239781837824</v>
      </c>
    </row>
    <row r="645" spans="1:27">
      <c r="A645" s="6">
        <f ca="1">LN((RAND()^(-Results!$E$4))-1)</f>
        <v>2.5033272478590232</v>
      </c>
      <c r="B645" s="6">
        <f ca="1">LN((RAND()^(-Results!$E$4))-1)</f>
        <v>-0.548209247284838</v>
      </c>
      <c r="C645" s="6">
        <f ca="1">LN((RAND()^(-Results!$E$4))-1)</f>
        <v>1.8739312895292437</v>
      </c>
      <c r="D645" s="6">
        <f ca="1">LN((RAND()^(-Results!$E$4))-1)</f>
        <v>0.63485152893549934</v>
      </c>
      <c r="E645" s="6">
        <f ca="1">LN((RAND()^(-Results!$E$4))-1)</f>
        <v>0.91329533905224414</v>
      </c>
      <c r="F645" s="6">
        <f ca="1">LN((RAND()^(-Results!$E$4))-1)</f>
        <v>6.6904014055612064</v>
      </c>
      <c r="G645" s="6">
        <f ca="1">LN((RAND()^(-Results!$E$4))-1)</f>
        <v>1.0866809578191376</v>
      </c>
      <c r="H645" s="6">
        <f t="shared" ca="1" si="152"/>
        <v>-1.3688600053874609</v>
      </c>
      <c r="I645" s="10">
        <f ca="1">SUMPRODUCT(J645:O645,Results!B$12:G$12)+Results!$E$5*H645</f>
        <v>-20.302662609528713</v>
      </c>
      <c r="J645" s="10">
        <f ca="1">SUMPRODUCT($A645:$F645,Results!$B$15:$G$15)</f>
        <v>6.1971806510525873</v>
      </c>
      <c r="K645" s="10">
        <f ca="1">SUMPRODUCT($A645:$F645,Results!$B$16:$G$16)</f>
        <v>46.172230636493509</v>
      </c>
      <c r="L645" s="10">
        <f ca="1">SUMPRODUCT($A645:$F645,Results!$B$17:$G$17)</f>
        <v>-5.507390295063237</v>
      </c>
      <c r="M645" s="10">
        <f ca="1">SUMPRODUCT($A645:$F645,Results!$B$18:$G$18)</f>
        <v>-1.4272764470112556</v>
      </c>
      <c r="N645" s="10">
        <f ca="1">SUMPRODUCT($A645:$F645,Results!$B$19:$G$19)</f>
        <v>12.556559263978919</v>
      </c>
      <c r="O645" s="10">
        <f ca="1">SUMPRODUCT($A645:$F645,Results!$B$20:$G$20)</f>
        <v>6.5082578269340496</v>
      </c>
      <c r="P645" s="10" cm="1">
        <f t="array" aca="1" ref="P645" ca="1">SUMPRODUCT(J645:O645,TRANSPOSE(BL$20:BL$25))+$AD$20-$BL$27</f>
        <v>-12.512879203163433</v>
      </c>
      <c r="Q645" s="10" cm="1">
        <f t="array" aca="1" ref="Q645" ca="1">SUMPRODUCT(J645:O645,TRANSPOSE(ES$20:ES$25))+$AD$20-$ES$27</f>
        <v>-13.50708019924903</v>
      </c>
      <c r="R645" s="10">
        <f ca="1">I645-Results!$E$5*H645</f>
        <v>-12.089502577203948</v>
      </c>
      <c r="S645" s="10" cm="1">
        <f t="array" aca="1" ref="S645" ca="1">SUMPRODUCT(J645:O645,TRANSPOSE(AR$28:AR$33))+$AD$20-$AC$26</f>
        <v>-10.975247708987661</v>
      </c>
      <c r="T645" s="10">
        <f ca="1">SUMPRODUCT(J645:O645,Results!K$9:P$9)</f>
        <v>-13.025725668887874</v>
      </c>
      <c r="U645" s="10">
        <f ca="1">SUMPRODUCT(J645:O645,Results!K$9:P$9)+$AD$20-$AC$31</f>
        <v>-12.922709264002055</v>
      </c>
      <c r="V645" s="10">
        <f t="shared" ca="1" si="151"/>
        <v>-7.7897834063652809</v>
      </c>
      <c r="W645" s="10">
        <f t="shared" ca="1" si="153"/>
        <v>-6.7955824102796836</v>
      </c>
      <c r="X645" s="10">
        <f t="shared" ca="1" si="154"/>
        <v>-8.2131600323247653</v>
      </c>
      <c r="Y645" s="10">
        <f t="shared" ca="1" si="155"/>
        <v>-9.3274149005410525</v>
      </c>
      <c r="Z645" s="10">
        <f t="shared" ca="1" si="156"/>
        <v>-31.375134203817783</v>
      </c>
      <c r="AA645" s="10">
        <f t="shared" ca="1" si="157"/>
        <v>-7.3799533455266584</v>
      </c>
    </row>
    <row r="646" spans="1:27">
      <c r="A646" s="6">
        <f ca="1">LN((RAND()^(-Results!$E$4))-1)</f>
        <v>0.16991171312398798</v>
      </c>
      <c r="B646" s="6">
        <f ca="1">LN((RAND()^(-Results!$E$4))-1)</f>
        <v>9.8705440631579116</v>
      </c>
      <c r="C646" s="6">
        <f ca="1">LN((RAND()^(-Results!$E$4))-1)</f>
        <v>2.5869001526289126</v>
      </c>
      <c r="D646" s="6">
        <f ca="1">LN((RAND()^(-Results!$E$4))-1)</f>
        <v>4.3500418066433602</v>
      </c>
      <c r="E646" s="6">
        <f ca="1">LN((RAND()^(-Results!$E$4))-1)</f>
        <v>-0.64593240164491283</v>
      </c>
      <c r="F646" s="6">
        <f ca="1">LN((RAND()^(-Results!$E$4))-1)</f>
        <v>-0.79695228735807311</v>
      </c>
      <c r="G646" s="6">
        <f ca="1">LN((RAND()^(-Results!$E$4))-1)</f>
        <v>-2.5800432789588452</v>
      </c>
      <c r="H646" s="6">
        <f t="shared" ca="1" si="152"/>
        <v>-5.0355842421654433</v>
      </c>
      <c r="I646" s="10">
        <f ca="1">SUMPRODUCT(J646:O646,Results!B$12:G$12)+Results!$E$5*H646</f>
        <v>23.361502248544834</v>
      </c>
      <c r="J646" s="10">
        <f ca="1">SUMPRODUCT($A646:$F646,Results!$B$15:$G$15)</f>
        <v>26.590092060835449</v>
      </c>
      <c r="K646" s="10">
        <f ca="1">SUMPRODUCT($A646:$F646,Results!$B$16:$G$16)</f>
        <v>-19.806394577112588</v>
      </c>
      <c r="L646" s="10">
        <f ca="1">SUMPRODUCT($A646:$F646,Results!$B$17:$G$17)</f>
        <v>22.67977937107614</v>
      </c>
      <c r="M646" s="10">
        <f ca="1">SUMPRODUCT($A646:$F646,Results!$B$18:$G$18)</f>
        <v>5.1060565630672334</v>
      </c>
      <c r="N646" s="10">
        <f ca="1">SUMPRODUCT($A646:$F646,Results!$B$19:$G$19)</f>
        <v>-44.508764549770319</v>
      </c>
      <c r="O646" s="10">
        <f ca="1">SUMPRODUCT($A646:$F646,Results!$B$20:$G$20)</f>
        <v>8.8343483101194842</v>
      </c>
      <c r="P646" s="10" cm="1">
        <f t="array" aca="1" ref="P646" ca="1">SUMPRODUCT(J646:O646,TRANSPOSE(BL$20:BL$25))+$AD$20-$BL$27</f>
        <v>55.385155228790012</v>
      </c>
      <c r="Q646" s="10" cm="1">
        <f t="array" aca="1" ref="Q646" ca="1">SUMPRODUCT(J646:O646,TRANSPOSE(ES$20:ES$25))+$AD$20-$ES$27</f>
        <v>54.817549137699729</v>
      </c>
      <c r="R646" s="10">
        <f ca="1">I646-Results!$E$5*H646</f>
        <v>53.575007701537494</v>
      </c>
      <c r="S646" s="10" cm="1">
        <f t="array" aca="1" ref="S646" ca="1">SUMPRODUCT(J646:O646,TRANSPOSE(AR$28:AR$33))+$AD$20-$AC$26</f>
        <v>61.616556053486434</v>
      </c>
      <c r="T646" s="10">
        <f ca="1">SUMPRODUCT(J646:O646,Results!K$9:P$9)</f>
        <v>54.482305408142182</v>
      </c>
      <c r="U646" s="10">
        <f ca="1">SUMPRODUCT(J646:O646,Results!K$9:P$9)+$AD$20-$AC$31</f>
        <v>54.585321813028003</v>
      </c>
      <c r="V646" s="10">
        <f t="shared" ca="1" si="151"/>
        <v>-32.023652980245174</v>
      </c>
      <c r="W646" s="10">
        <f t="shared" ca="1" si="153"/>
        <v>-31.456046889154894</v>
      </c>
      <c r="X646" s="10">
        <f t="shared" ca="1" si="154"/>
        <v>-30.21350545299266</v>
      </c>
      <c r="Y646" s="10">
        <f t="shared" ca="1" si="155"/>
        <v>-38.255053804941596</v>
      </c>
      <c r="Z646" s="10">
        <f t="shared" ca="1" si="156"/>
        <v>12.289030654255765</v>
      </c>
      <c r="AA646" s="10">
        <f t="shared" ca="1" si="157"/>
        <v>-31.223819564483168</v>
      </c>
    </row>
    <row r="647" spans="1:27">
      <c r="A647" s="6">
        <f ca="1">LN((RAND()^(-Results!$E$4))-1)</f>
        <v>4.2901194117587567</v>
      </c>
      <c r="B647" s="6">
        <f ca="1">LN((RAND()^(-Results!$E$4))-1)</f>
        <v>3.6438936429962925</v>
      </c>
      <c r="C647" s="6">
        <f ca="1">LN((RAND()^(-Results!$E$4))-1)</f>
        <v>-0.75829473654646506</v>
      </c>
      <c r="D647" s="6">
        <f ca="1">LN((RAND()^(-Results!$E$4))-1)</f>
        <v>1.8012380173867573</v>
      </c>
      <c r="E647" s="6">
        <f ca="1">LN((RAND()^(-Results!$E$4))-1)</f>
        <v>-0.88486876383903623</v>
      </c>
      <c r="F647" s="6">
        <f ca="1">LN((RAND()^(-Results!$E$4))-1)</f>
        <v>1.1713123222869914</v>
      </c>
      <c r="G647" s="6">
        <f ca="1">LN((RAND()^(-Results!$E$4))-1)</f>
        <v>2.4891692602583828</v>
      </c>
      <c r="H647" s="6">
        <f t="shared" ca="1" si="152"/>
        <v>3.3628297051784273E-2</v>
      </c>
      <c r="I647" s="10">
        <f ca="1">SUMPRODUCT(J647:O647,Results!B$12:G$12)+Results!$E$5*H647</f>
        <v>32.594659286460143</v>
      </c>
      <c r="J647" s="10">
        <f ca="1">SUMPRODUCT($A647:$F647,Results!$B$15:$G$15)</f>
        <v>14.11933774041659</v>
      </c>
      <c r="K647" s="10">
        <f ca="1">SUMPRODUCT($A647:$F647,Results!$B$16:$G$16)</f>
        <v>12.869352380163356</v>
      </c>
      <c r="L647" s="10">
        <f ca="1">SUMPRODUCT($A647:$F647,Results!$B$17:$G$17)</f>
        <v>12.076721507997062</v>
      </c>
      <c r="M647" s="10">
        <f ca="1">SUMPRODUCT($A647:$F647,Results!$B$18:$G$18)</f>
        <v>-1.1887299200945141</v>
      </c>
      <c r="N647" s="10">
        <f ca="1">SUMPRODUCT($A647:$F647,Results!$B$19:$G$19)</f>
        <v>-11.011824793039613</v>
      </c>
      <c r="O647" s="10">
        <f ca="1">SUMPRODUCT($A647:$F647,Results!$B$20:$G$20)</f>
        <v>0.84670546167055039</v>
      </c>
      <c r="P647" s="10" cm="1">
        <f t="array" aca="1" ref="P647" ca="1">SUMPRODUCT(J647:O647,TRANSPOSE(BL$20:BL$25))+$AD$20-$BL$27</f>
        <v>30.367050427721011</v>
      </c>
      <c r="Q647" s="10" cm="1">
        <f t="array" aca="1" ref="Q647" ca="1">SUMPRODUCT(J647:O647,TRANSPOSE(ES$20:ES$25))+$AD$20-$ES$27</f>
        <v>31.844837697875406</v>
      </c>
      <c r="R647" s="10">
        <f ca="1">I647-Results!$E$5*H647</f>
        <v>32.392889504149437</v>
      </c>
      <c r="S647" s="10" cm="1">
        <f t="array" aca="1" ref="S647" ca="1">SUMPRODUCT(J647:O647,TRANSPOSE(AR$28:AR$33))+$AD$20-$AC$26</f>
        <v>25.009638840139644</v>
      </c>
      <c r="T647" s="10">
        <f ca="1">SUMPRODUCT(J647:O647,Results!K$9:P$9)</f>
        <v>32.294128718719818</v>
      </c>
      <c r="U647" s="10">
        <f ca="1">SUMPRODUCT(J647:O647,Results!K$9:P$9)+$AD$20-$AC$31</f>
        <v>32.39714512360564</v>
      </c>
      <c r="V647" s="10">
        <f t="shared" ca="1" si="151"/>
        <v>2.2276088587391314</v>
      </c>
      <c r="W647" s="10">
        <f t="shared" ca="1" si="153"/>
        <v>0.74982158858473724</v>
      </c>
      <c r="X647" s="10">
        <f t="shared" ca="1" si="154"/>
        <v>0.20176978231070564</v>
      </c>
      <c r="Y647" s="10">
        <f t="shared" ca="1" si="155"/>
        <v>7.5850204463204989</v>
      </c>
      <c r="Z647" s="10">
        <f t="shared" ca="1" si="156"/>
        <v>21.522187692171073</v>
      </c>
      <c r="AA647" s="10">
        <f t="shared" ca="1" si="157"/>
        <v>0.19751416285450318</v>
      </c>
    </row>
    <row r="648" spans="1:27">
      <c r="A648" s="6">
        <f ca="1">LN((RAND()^(-Results!$E$4))-1)</f>
        <v>-1.1800276986543827</v>
      </c>
      <c r="B648" s="6">
        <f ca="1">LN((RAND()^(-Results!$E$4))-1)</f>
        <v>-0.49577800940759809</v>
      </c>
      <c r="C648" s="6">
        <f ca="1">LN((RAND()^(-Results!$E$4))-1)</f>
        <v>0.84497386019431564</v>
      </c>
      <c r="D648" s="6">
        <f ca="1">LN((RAND()^(-Results!$E$4))-1)</f>
        <v>4.7328166218071583</v>
      </c>
      <c r="E648" s="6">
        <f ca="1">LN((RAND()^(-Results!$E$4))-1)</f>
        <v>3.2870123322840725</v>
      </c>
      <c r="F648" s="6">
        <f ca="1">LN((RAND()^(-Results!$E$4))-1)</f>
        <v>0.88733943772134494</v>
      </c>
      <c r="G648" s="6">
        <f ca="1">LN((RAND()^(-Results!$E$4))-1)</f>
        <v>4.4501179877236581</v>
      </c>
      <c r="H648" s="6">
        <f t="shared" ca="1" si="152"/>
        <v>1.9945770245170595</v>
      </c>
      <c r="I648" s="10">
        <f ca="1">SUMPRODUCT(J648:O648,Results!B$12:G$12)+Results!$E$5*H648</f>
        <v>-25.00768947210916</v>
      </c>
      <c r="J648" s="10">
        <f ca="1">SUMPRODUCT($A648:$F648,Results!$B$15:$G$15)</f>
        <v>-13.873359889582371</v>
      </c>
      <c r="K648" s="10">
        <f ca="1">SUMPRODUCT($A648:$F648,Results!$B$16:$G$16)</f>
        <v>1.114033815154869E-2</v>
      </c>
      <c r="L648" s="10">
        <f ca="1">SUMPRODUCT($A648:$F648,Results!$B$17:$G$17)</f>
        <v>-2.4366267023449284</v>
      </c>
      <c r="M648" s="10">
        <f ca="1">SUMPRODUCT($A648:$F648,Results!$B$18:$G$18)</f>
        <v>-6.1858918142897803</v>
      </c>
      <c r="N648" s="10">
        <f ca="1">SUMPRODUCT($A648:$F648,Results!$B$19:$G$19)</f>
        <v>12.85750903936524</v>
      </c>
      <c r="O648" s="10">
        <f ca="1">SUMPRODUCT($A648:$F648,Results!$B$20:$G$20)</f>
        <v>19.236466296049837</v>
      </c>
      <c r="P648" s="10" cm="1">
        <f t="array" aca="1" ref="P648" ca="1">SUMPRODUCT(J648:O648,TRANSPOSE(BL$20:BL$25))+$AD$20-$BL$27</f>
        <v>-36.305907905891331</v>
      </c>
      <c r="Q648" s="10" cm="1">
        <f t="array" aca="1" ref="Q648" ca="1">SUMPRODUCT(J648:O648,TRANSPOSE(ES$20:ES$25))+$AD$20-$ES$27</f>
        <v>-37.457215643462582</v>
      </c>
      <c r="R648" s="10">
        <f ca="1">I648-Results!$E$5*H648</f>
        <v>-36.975151619211516</v>
      </c>
      <c r="S648" s="10" cm="1">
        <f t="array" aca="1" ref="S648" ca="1">SUMPRODUCT(J648:O648,TRANSPOSE(AR$28:AR$33))+$AD$20-$AC$26</f>
        <v>-33.121786523143456</v>
      </c>
      <c r="T648" s="10">
        <f ca="1">SUMPRODUCT(J648:O648,Results!K$9:P$9)</f>
        <v>-38.006432095585303</v>
      </c>
      <c r="U648" s="10">
        <f ca="1">SUMPRODUCT(J648:O648,Results!K$9:P$9)+$AD$20-$AC$31</f>
        <v>-37.903415690699482</v>
      </c>
      <c r="V648" s="10">
        <f t="shared" ca="1" si="151"/>
        <v>11.298218433782171</v>
      </c>
      <c r="W648" s="10">
        <f t="shared" ca="1" si="153"/>
        <v>12.449526171353423</v>
      </c>
      <c r="X648" s="10">
        <f t="shared" ca="1" si="154"/>
        <v>11.967462147102356</v>
      </c>
      <c r="Y648" s="10">
        <f t="shared" ca="1" si="155"/>
        <v>8.114097051034296</v>
      </c>
      <c r="Z648" s="10">
        <f t="shared" ca="1" si="156"/>
        <v>-36.080161066398233</v>
      </c>
      <c r="AA648" s="10">
        <f t="shared" ca="1" si="157"/>
        <v>12.895726218590323</v>
      </c>
    </row>
    <row r="649" spans="1:27">
      <c r="A649" s="6">
        <f ca="1">LN((RAND()^(-Results!$E$4))-1)</f>
        <v>2.8456008390610301</v>
      </c>
      <c r="B649" s="6">
        <f ca="1">LN((RAND()^(-Results!$E$4))-1)</f>
        <v>0.83172574815212907</v>
      </c>
      <c r="C649" s="6">
        <f ca="1">LN((RAND()^(-Results!$E$4))-1)</f>
        <v>8.9746107293663364</v>
      </c>
      <c r="D649" s="6">
        <f ca="1">LN((RAND()^(-Results!$E$4))-1)</f>
        <v>1.1659451454263361</v>
      </c>
      <c r="E649" s="6">
        <f ca="1">LN((RAND()^(-Results!$E$4))-1)</f>
        <v>7.7936368178178093</v>
      </c>
      <c r="F649" s="6">
        <f ca="1">LN((RAND()^(-Results!$E$4))-1)</f>
        <v>4.1414595183089586</v>
      </c>
      <c r="G649" s="6">
        <f ca="1">LN((RAND()^(-Results!$E$4))-1)</f>
        <v>7.1243217393473177</v>
      </c>
      <c r="H649" s="6">
        <f t="shared" ca="1" si="152"/>
        <v>4.6687807761407196</v>
      </c>
      <c r="I649" s="10">
        <f ca="1">SUMPRODUCT(J649:O649,Results!B$12:G$12)+Results!$E$5*H649</f>
        <v>34.099623904509208</v>
      </c>
      <c r="J649" s="10">
        <f ca="1">SUMPRODUCT($A649:$F649,Results!$B$15:$G$15)</f>
        <v>20.414663994820486</v>
      </c>
      <c r="K649" s="10">
        <f ca="1">SUMPRODUCT($A649:$F649,Results!$B$16:$G$16)</f>
        <v>49.611483937351274</v>
      </c>
      <c r="L649" s="10">
        <f ca="1">SUMPRODUCT($A649:$F649,Results!$B$17:$G$17)</f>
        <v>-0.8892712273183907</v>
      </c>
      <c r="M649" s="10">
        <f ca="1">SUMPRODUCT($A649:$F649,Results!$B$18:$G$18)</f>
        <v>6.7837611574712193</v>
      </c>
      <c r="N649" s="10">
        <f ca="1">SUMPRODUCT($A649:$F649,Results!$B$19:$G$19)</f>
        <v>19.08231061278676</v>
      </c>
      <c r="O649" s="10">
        <f ca="1">SUMPRODUCT($A649:$F649,Results!$B$20:$G$20)</f>
        <v>5.4523396583526722</v>
      </c>
      <c r="P649" s="10" cm="1">
        <f t="array" aca="1" ref="P649" ca="1">SUMPRODUCT(J649:O649,TRANSPOSE(BL$20:BL$25))+$AD$20-$BL$27</f>
        <v>7.6743825386720985</v>
      </c>
      <c r="Q649" s="10" cm="1">
        <f t="array" aca="1" ref="Q649" ca="1">SUMPRODUCT(J649:O649,TRANSPOSE(ES$20:ES$25))+$AD$20-$ES$27</f>
        <v>7.3488498985269999</v>
      </c>
      <c r="R649" s="10">
        <f ca="1">I649-Results!$E$5*H649</f>
        <v>6.0869392476648905</v>
      </c>
      <c r="S649" s="10" cm="1">
        <f t="array" aca="1" ref="S649" ca="1">SUMPRODUCT(J649:O649,TRANSPOSE(AR$28:AR$33))+$AD$20-$AC$26</f>
        <v>9.982310113741951</v>
      </c>
      <c r="T649" s="10">
        <f ca="1">SUMPRODUCT(J649:O649,Results!K$9:P$9)</f>
        <v>6.761107637899304</v>
      </c>
      <c r="U649" s="10">
        <f ca="1">SUMPRODUCT(J649:O649,Results!K$9:P$9)+$AD$20-$AC$31</f>
        <v>6.8641240427851233</v>
      </c>
      <c r="V649" s="10">
        <f t="shared" ca="1" si="151"/>
        <v>26.42524136583711</v>
      </c>
      <c r="W649" s="10">
        <f t="shared" ca="1" si="153"/>
        <v>26.750774005982208</v>
      </c>
      <c r="X649" s="10">
        <f t="shared" ca="1" si="154"/>
        <v>28.012684656844318</v>
      </c>
      <c r="Y649" s="10">
        <f t="shared" ca="1" si="155"/>
        <v>24.117313790767255</v>
      </c>
      <c r="Z649" s="10">
        <f t="shared" ca="1" si="156"/>
        <v>23.027152310220139</v>
      </c>
      <c r="AA649" s="10">
        <f t="shared" ca="1" si="157"/>
        <v>27.235499861724087</v>
      </c>
    </row>
    <row r="650" spans="1:27">
      <c r="A650" s="6">
        <f ca="1">LN((RAND()^(-Results!$E$4))-1)</f>
        <v>2.597557468607345</v>
      </c>
      <c r="B650" s="6">
        <f ca="1">LN((RAND()^(-Results!$E$4))-1)</f>
        <v>7.1855418447118957</v>
      </c>
      <c r="C650" s="6">
        <f ca="1">LN((RAND()^(-Results!$E$4))-1)</f>
        <v>-1.0191487013836629</v>
      </c>
      <c r="D650" s="6">
        <f ca="1">LN((RAND()^(-Results!$E$4))-1)</f>
        <v>2.5578101411932166</v>
      </c>
      <c r="E650" s="6">
        <f ca="1">LN((RAND()^(-Results!$E$4))-1)</f>
        <v>0.14976046997948592</v>
      </c>
      <c r="F650" s="6">
        <f ca="1">LN((RAND()^(-Results!$E$4))-1)</f>
        <v>-1.2764548200035135</v>
      </c>
      <c r="G650" s="6">
        <f ca="1">LN((RAND()^(-Results!$E$4))-1)</f>
        <v>3.9230743984098617</v>
      </c>
      <c r="H650" s="6">
        <f t="shared" ca="1" si="152"/>
        <v>1.4675334352032632</v>
      </c>
      <c r="I650" s="10">
        <f ca="1">SUMPRODUCT(J650:O650,Results!B$12:G$12)+Results!$E$5*H650</f>
        <v>58.452253817675171</v>
      </c>
      <c r="J650" s="10">
        <f ca="1">SUMPRODUCT($A650:$F650,Results!$B$15:$G$15)</f>
        <v>17.540029127195023</v>
      </c>
      <c r="K650" s="10">
        <f ca="1">SUMPRODUCT($A650:$F650,Results!$B$16:$G$16)</f>
        <v>-9.1338100879120354</v>
      </c>
      <c r="L650" s="10">
        <f ca="1">SUMPRODUCT($A650:$F650,Results!$B$17:$G$17)</f>
        <v>19.098947518816701</v>
      </c>
      <c r="M650" s="10">
        <f ca="1">SUMPRODUCT($A650:$F650,Results!$B$18:$G$18)</f>
        <v>2.5625703575730716</v>
      </c>
      <c r="N650" s="10">
        <f ca="1">SUMPRODUCT($A650:$F650,Results!$B$19:$G$19)</f>
        <v>-28.010105456848944</v>
      </c>
      <c r="O650" s="10">
        <f ca="1">SUMPRODUCT($A650:$F650,Results!$B$20:$G$20)</f>
        <v>-1.9621202249572502</v>
      </c>
      <c r="P650" s="10" cm="1">
        <f t="array" aca="1" ref="P650" ca="1">SUMPRODUCT(J650:O650,TRANSPOSE(BL$20:BL$25))+$AD$20-$BL$27</f>
        <v>49.58471533204586</v>
      </c>
      <c r="Q650" s="10" cm="1">
        <f t="array" aca="1" ref="Q650" ca="1">SUMPRODUCT(J650:O650,TRANSPOSE(ES$20:ES$25))+$AD$20-$ES$27</f>
        <v>50.408047875946224</v>
      </c>
      <c r="R650" s="10">
        <f ca="1">I650-Results!$E$5*H650</f>
        <v>49.647053206455595</v>
      </c>
      <c r="S650" s="10" cm="1">
        <f t="array" aca="1" ref="S650" ca="1">SUMPRODUCT(J650:O650,TRANSPOSE(AR$28:AR$33))+$AD$20-$AC$26</f>
        <v>47.130354989351389</v>
      </c>
      <c r="T650" s="10">
        <f ca="1">SUMPRODUCT(J650:O650,Results!K$9:P$9)</f>
        <v>50.256396670296063</v>
      </c>
      <c r="U650" s="10">
        <f ca="1">SUMPRODUCT(J650:O650,Results!K$9:P$9)+$AD$20-$AC$31</f>
        <v>50.359413075181884</v>
      </c>
      <c r="V650" s="10">
        <f t="shared" ca="1" si="151"/>
        <v>8.8675384856293107</v>
      </c>
      <c r="W650" s="10">
        <f t="shared" ca="1" si="153"/>
        <v>8.0442059417289471</v>
      </c>
      <c r="X650" s="10">
        <f t="shared" ca="1" si="154"/>
        <v>8.8052006112195755</v>
      </c>
      <c r="Y650" s="10">
        <f t="shared" ca="1" si="155"/>
        <v>11.321898828323782</v>
      </c>
      <c r="Z650" s="10">
        <f t="shared" ca="1" si="156"/>
        <v>47.379782223386101</v>
      </c>
      <c r="AA650" s="10">
        <f t="shared" ca="1" si="157"/>
        <v>8.0928407424932871</v>
      </c>
    </row>
    <row r="651" spans="1:27">
      <c r="A651" s="6">
        <f ca="1">LN((RAND()^(-Results!$E$4))-1)</f>
        <v>0.97790296739596749</v>
      </c>
      <c r="B651" s="6">
        <f ca="1">LN((RAND()^(-Results!$E$4))-1)</f>
        <v>5.9361534966864031</v>
      </c>
      <c r="C651" s="6">
        <f ca="1">LN((RAND()^(-Results!$E$4))-1)</f>
        <v>0.73841402029369074</v>
      </c>
      <c r="D651" s="6">
        <f ca="1">LN((RAND()^(-Results!$E$4))-1)</f>
        <v>-6.8269864001030064E-3</v>
      </c>
      <c r="E651" s="6">
        <f ca="1">LN((RAND()^(-Results!$E$4))-1)</f>
        <v>8.2533184349016064</v>
      </c>
      <c r="F651" s="6">
        <f ca="1">LN((RAND()^(-Results!$E$4))-1)</f>
        <v>-2.861212869271788</v>
      </c>
      <c r="G651" s="6">
        <f ca="1">LN((RAND()^(-Results!$E$4))-1)</f>
        <v>1.5279751302025177</v>
      </c>
      <c r="H651" s="6">
        <f t="shared" ca="1" si="152"/>
        <v>-0.9275658330040808</v>
      </c>
      <c r="I651" s="10">
        <f ca="1">SUMPRODUCT(J651:O651,Results!B$12:G$12)+Results!$E$5*H651</f>
        <v>36.768165677455301</v>
      </c>
      <c r="J651" s="10">
        <f ca="1">SUMPRODUCT($A651:$F651,Results!$B$15:$G$15)</f>
        <v>12.26056426847763</v>
      </c>
      <c r="K651" s="10">
        <f ca="1">SUMPRODUCT($A651:$F651,Results!$B$16:$G$16)</f>
        <v>-2.143972855498717</v>
      </c>
      <c r="L651" s="10">
        <f ca="1">SUMPRODUCT($A651:$F651,Results!$B$17:$G$17)</f>
        <v>11.318572991141082</v>
      </c>
      <c r="M651" s="10">
        <f ca="1">SUMPRODUCT($A651:$F651,Results!$B$18:$G$18)</f>
        <v>10.857050019590316</v>
      </c>
      <c r="N651" s="10">
        <f ca="1">SUMPRODUCT($A651:$F651,Results!$B$19:$G$19)</f>
        <v>-9.0350710636854128</v>
      </c>
      <c r="O651" s="10">
        <f ca="1">SUMPRODUCT($A651:$F651,Results!$B$20:$G$20)</f>
        <v>-17.651347512003717</v>
      </c>
      <c r="P651" s="10" cm="1">
        <f t="array" aca="1" ref="P651" ca="1">SUMPRODUCT(J651:O651,TRANSPOSE(BL$20:BL$25))+$AD$20-$BL$27</f>
        <v>45.766301407772559</v>
      </c>
      <c r="Q651" s="10" cm="1">
        <f t="array" aca="1" ref="Q651" ca="1">SUMPRODUCT(J651:O651,TRANSPOSE(ES$20:ES$25))+$AD$20-$ES$27</f>
        <v>45.516304193912774</v>
      </c>
      <c r="R651" s="10">
        <f ca="1">I651-Results!$E$5*H651</f>
        <v>42.333560675479788</v>
      </c>
      <c r="S651" s="10" cm="1">
        <f t="array" aca="1" ref="S651" ca="1">SUMPRODUCT(J651:O651,TRANSPOSE(AR$28:AR$33))+$AD$20-$AC$26</f>
        <v>44.267956512585918</v>
      </c>
      <c r="T651" s="10">
        <f ca="1">SUMPRODUCT(J651:O651,Results!K$9:P$9)</f>
        <v>44.065609172191294</v>
      </c>
      <c r="U651" s="10">
        <f ca="1">SUMPRODUCT(J651:O651,Results!K$9:P$9)+$AD$20-$AC$31</f>
        <v>44.168625577077115</v>
      </c>
      <c r="V651" s="10">
        <f t="shared" ca="1" si="151"/>
        <v>-8.9981357303172587</v>
      </c>
      <c r="W651" s="10">
        <f t="shared" ca="1" si="153"/>
        <v>-8.7481385164574732</v>
      </c>
      <c r="X651" s="10">
        <f t="shared" ca="1" si="154"/>
        <v>-5.5653949980244874</v>
      </c>
      <c r="Y651" s="10">
        <f t="shared" ca="1" si="155"/>
        <v>-7.4997908351306179</v>
      </c>
      <c r="Z651" s="10">
        <f t="shared" ca="1" si="156"/>
        <v>25.695694083166231</v>
      </c>
      <c r="AA651" s="10">
        <f t="shared" ca="1" si="157"/>
        <v>-7.4004598996218149</v>
      </c>
    </row>
    <row r="652" spans="1:27">
      <c r="A652" s="6">
        <f ca="1">LN((RAND()^(-Results!$E$4))-1)</f>
        <v>0.55166802818070215</v>
      </c>
      <c r="B652" s="6">
        <f ca="1">LN((RAND()^(-Results!$E$4))-1)</f>
        <v>3.3982133379728028</v>
      </c>
      <c r="C652" s="6">
        <f ca="1">LN((RAND()^(-Results!$E$4))-1)</f>
        <v>5.9964163356029152</v>
      </c>
      <c r="D652" s="6">
        <f ca="1">LN((RAND()^(-Results!$E$4))-1)</f>
        <v>2.1360797663204392</v>
      </c>
      <c r="E652" s="6">
        <f ca="1">LN((RAND()^(-Results!$E$4))-1)</f>
        <v>-2.2892367318363633</v>
      </c>
      <c r="F652" s="6">
        <f ca="1">LN((RAND()^(-Results!$E$4))-1)</f>
        <v>2.5835770088885033</v>
      </c>
      <c r="G652" s="6">
        <f ca="1">LN((RAND()^(-Results!$E$4))-1)</f>
        <v>-1.5635838628776568</v>
      </c>
      <c r="H652" s="6">
        <f t="shared" ca="1" si="152"/>
        <v>-4.0191248260842549</v>
      </c>
      <c r="I652" s="10">
        <f ca="1">SUMPRODUCT(J652:O652,Results!B$12:G$12)+Results!$E$5*H652</f>
        <v>-3.0135468237864593</v>
      </c>
      <c r="J652" s="10">
        <f ca="1">SUMPRODUCT($A652:$F652,Results!$B$15:$G$15)</f>
        <v>23.615882221143121</v>
      </c>
      <c r="K652" s="10">
        <f ca="1">SUMPRODUCT($A652:$F652,Results!$B$16:$G$16)</f>
        <v>8.8342635688382583</v>
      </c>
      <c r="L652" s="10">
        <f ca="1">SUMPRODUCT($A652:$F652,Results!$B$17:$G$17)</f>
        <v>7.8666957117220555</v>
      </c>
      <c r="M652" s="10">
        <f ca="1">SUMPRODUCT($A652:$F652,Results!$B$18:$G$18)</f>
        <v>2.451101599124148</v>
      </c>
      <c r="N652" s="10">
        <f ca="1">SUMPRODUCT($A652:$F652,Results!$B$19:$G$19)</f>
        <v>-18.60006622776212</v>
      </c>
      <c r="O652" s="10">
        <f ca="1">SUMPRODUCT($A652:$F652,Results!$B$20:$G$20)</f>
        <v>14.554381929118735</v>
      </c>
      <c r="P652" s="10" cm="1">
        <f t="array" aca="1" ref="P652" ca="1">SUMPRODUCT(J652:O652,TRANSPOSE(BL$20:BL$25))+$AD$20-$BL$27</f>
        <v>20.936783628318715</v>
      </c>
      <c r="Q652" s="10" cm="1">
        <f t="array" aca="1" ref="Q652" ca="1">SUMPRODUCT(J652:O652,TRANSPOSE(ES$20:ES$25))+$AD$20-$ES$27</f>
        <v>20.833322941130682</v>
      </c>
      <c r="R652" s="10">
        <f ca="1">I652-Results!$E$5*H652</f>
        <v>21.10120213271907</v>
      </c>
      <c r="S652" s="10" cm="1">
        <f t="array" aca="1" ref="S652" ca="1">SUMPRODUCT(J652:O652,TRANSPOSE(AR$28:AR$33))+$AD$20-$AC$26</f>
        <v>28.076565885893885</v>
      </c>
      <c r="T652" s="10">
        <f ca="1">SUMPRODUCT(J652:O652,Results!K$9:P$9)</f>
        <v>21.386972936034301</v>
      </c>
      <c r="U652" s="10">
        <f ca="1">SUMPRODUCT(J652:O652,Results!K$9:P$9)+$AD$20-$AC$31</f>
        <v>21.489989340920118</v>
      </c>
      <c r="V652" s="10">
        <f t="shared" ca="1" si="151"/>
        <v>-23.950330452105174</v>
      </c>
      <c r="W652" s="10">
        <f t="shared" ca="1" si="153"/>
        <v>-23.846869764917141</v>
      </c>
      <c r="X652" s="10">
        <f t="shared" ca="1" si="154"/>
        <v>-24.11474895650553</v>
      </c>
      <c r="Y652" s="10">
        <f t="shared" ca="1" si="155"/>
        <v>-31.090112709680344</v>
      </c>
      <c r="Z652" s="10">
        <f t="shared" ca="1" si="156"/>
        <v>-14.086018418075529</v>
      </c>
      <c r="AA652" s="10">
        <f t="shared" ca="1" si="157"/>
        <v>-24.503536164706578</v>
      </c>
    </row>
    <row r="653" spans="1:27">
      <c r="A653" s="6">
        <f ca="1">LN((RAND()^(-Results!$E$4))-1)</f>
        <v>-1.6029862804247852</v>
      </c>
      <c r="B653" s="6">
        <f ca="1">LN((RAND()^(-Results!$E$4))-1)</f>
        <v>4.8403148983303819</v>
      </c>
      <c r="C653" s="6">
        <f ca="1">LN((RAND()^(-Results!$E$4))-1)</f>
        <v>2.0459663096343639</v>
      </c>
      <c r="D653" s="6">
        <f ca="1">LN((RAND()^(-Results!$E$4))-1)</f>
        <v>3.924735753693692</v>
      </c>
      <c r="E653" s="6">
        <f ca="1">LN((RAND()^(-Results!$E$4))-1)</f>
        <v>-4.7851611999201591</v>
      </c>
      <c r="F653" s="6">
        <f ca="1">LN((RAND()^(-Results!$E$4))-1)</f>
        <v>2.0486700694534425</v>
      </c>
      <c r="G653" s="6">
        <f ca="1">LN((RAND()^(-Results!$E$4))-1)</f>
        <v>12.273112023830031</v>
      </c>
      <c r="H653" s="6">
        <f t="shared" ca="1" si="152"/>
        <v>9.8175710606234325</v>
      </c>
      <c r="I653" s="10">
        <f ca="1">SUMPRODUCT(J653:O653,Results!B$12:G$12)+Results!$E$5*H653</f>
        <v>69.282114124873175</v>
      </c>
      <c r="J653" s="10">
        <f ca="1">SUMPRODUCT($A653:$F653,Results!$B$15:$G$15)</f>
        <v>12.677332760537123</v>
      </c>
      <c r="K653" s="10">
        <f ca="1">SUMPRODUCT($A653:$F653,Results!$B$16:$G$16)</f>
        <v>-13.436650098435033</v>
      </c>
      <c r="L653" s="10">
        <f ca="1">SUMPRODUCT($A653:$F653,Results!$B$17:$G$17)</f>
        <v>9.5838046135634585</v>
      </c>
      <c r="M653" s="10">
        <f ca="1">SUMPRODUCT($A653:$F653,Results!$B$18:$G$18)</f>
        <v>-1.7545439116210613</v>
      </c>
      <c r="N653" s="10">
        <f ca="1">SUMPRODUCT($A653:$F653,Results!$B$19:$G$19)</f>
        <v>-31.363725841524065</v>
      </c>
      <c r="O653" s="10">
        <f ca="1">SUMPRODUCT($A653:$F653,Results!$B$20:$G$20)</f>
        <v>19.986924175973989</v>
      </c>
      <c r="P653" s="10" cm="1">
        <f t="array" aca="1" ref="P653" ca="1">SUMPRODUCT(J653:O653,TRANSPOSE(BL$20:BL$25))+$AD$20-$BL$27</f>
        <v>10.721044791374606</v>
      </c>
      <c r="Q653" s="10" cm="1">
        <f t="array" aca="1" ref="Q653" ca="1">SUMPRODUCT(J653:O653,TRANSPOSE(ES$20:ES$25))+$AD$20-$ES$27</f>
        <v>9.4305197782179491</v>
      </c>
      <c r="R653" s="10">
        <f ca="1">I653-Results!$E$5*H653</f>
        <v>10.37668776113258</v>
      </c>
      <c r="S653" s="10" cm="1">
        <f t="array" aca="1" ref="S653" ca="1">SUMPRODUCT(J653:O653,TRANSPOSE(AR$28:AR$33))+$AD$20-$AC$26</f>
        <v>20.608156810923212</v>
      </c>
      <c r="T653" s="10">
        <f ca="1">SUMPRODUCT(J653:O653,Results!K$9:P$9)</f>
        <v>9.9528151878143021</v>
      </c>
      <c r="U653" s="10">
        <f ca="1">SUMPRODUCT(J653:O653,Results!K$9:P$9)+$AD$20-$AC$31</f>
        <v>10.055831592700121</v>
      </c>
      <c r="V653" s="10">
        <f t="shared" ca="1" si="151"/>
        <v>58.561069333498565</v>
      </c>
      <c r="W653" s="10">
        <f t="shared" ca="1" si="153"/>
        <v>59.851594346655226</v>
      </c>
      <c r="X653" s="10">
        <f t="shared" ca="1" si="154"/>
        <v>58.905426363740595</v>
      </c>
      <c r="Y653" s="10">
        <f t="shared" ca="1" si="155"/>
        <v>48.673957313949963</v>
      </c>
      <c r="Z653" s="10">
        <f t="shared" ca="1" si="156"/>
        <v>58.209642530584105</v>
      </c>
      <c r="AA653" s="10">
        <f t="shared" ca="1" si="157"/>
        <v>59.226282532173052</v>
      </c>
    </row>
    <row r="654" spans="1:27">
      <c r="A654" s="6">
        <f ca="1">LN((RAND()^(-Results!$E$4))-1)</f>
        <v>3.4314599893327835</v>
      </c>
      <c r="B654" s="6">
        <f ca="1">LN((RAND()^(-Results!$E$4))-1)</f>
        <v>2.6857271988606812</v>
      </c>
      <c r="C654" s="6">
        <f ca="1">LN((RAND()^(-Results!$E$4))-1)</f>
        <v>5.7338603753701545</v>
      </c>
      <c r="D654" s="6">
        <f ca="1">LN((RAND()^(-Results!$E$4))-1)</f>
        <v>12.933302682003474</v>
      </c>
      <c r="E654" s="6">
        <f ca="1">LN((RAND()^(-Results!$E$4))-1)</f>
        <v>2.1759360429500836</v>
      </c>
      <c r="F654" s="6">
        <f ca="1">LN((RAND()^(-Results!$E$4))-1)</f>
        <v>-1.0726025959610581</v>
      </c>
      <c r="G654" s="6">
        <f ca="1">LN((RAND()^(-Results!$E$4))-1)</f>
        <v>2.6503658255883491</v>
      </c>
      <c r="H654" s="6">
        <f t="shared" ca="1" si="152"/>
        <v>0.19482486238175056</v>
      </c>
      <c r="I654" s="10">
        <f ca="1">SUMPRODUCT(J654:O654,Results!B$12:G$12)+Results!$E$5*H654</f>
        <v>-16.676256853431312</v>
      </c>
      <c r="J654" s="10">
        <f ca="1">SUMPRODUCT($A654:$F654,Results!$B$15:$G$15)</f>
        <v>1.1593659084540482</v>
      </c>
      <c r="K654" s="10">
        <f ca="1">SUMPRODUCT($A654:$F654,Results!$B$16:$G$16)</f>
        <v>-7.6076124532326688</v>
      </c>
      <c r="L654" s="10">
        <f ca="1">SUMPRODUCT($A654:$F654,Results!$B$17:$G$17)</f>
        <v>18.28393466730936</v>
      </c>
      <c r="M654" s="10">
        <f ca="1">SUMPRODUCT($A654:$F654,Results!$B$18:$G$18)</f>
        <v>-15.166195952563685</v>
      </c>
      <c r="N654" s="10">
        <f ca="1">SUMPRODUCT($A654:$F654,Results!$B$19:$G$19)</f>
        <v>4.9877743618602892</v>
      </c>
      <c r="O654" s="10">
        <f ca="1">SUMPRODUCT($A654:$F654,Results!$B$20:$G$20)</f>
        <v>51.535055686618499</v>
      </c>
      <c r="P654" s="10" cm="1">
        <f t="array" aca="1" ref="P654" ca="1">SUMPRODUCT(J654:O654,TRANSPOSE(BL$20:BL$25))+$AD$20-$BL$27</f>
        <v>-21.150304325630621</v>
      </c>
      <c r="Q654" s="10" cm="1">
        <f t="array" aca="1" ref="Q654" ca="1">SUMPRODUCT(J654:O654,TRANSPOSE(ES$20:ES$25))+$AD$20-$ES$27</f>
        <v>-18.940345272067987</v>
      </c>
      <c r="R654" s="10">
        <f ca="1">I654-Results!$E$5*H654</f>
        <v>-17.845206027721815</v>
      </c>
      <c r="S654" s="10" cm="1">
        <f t="array" aca="1" ref="S654" ca="1">SUMPRODUCT(J654:O654,TRANSPOSE(AR$28:AR$33))+$AD$20-$AC$26</f>
        <v>-24.435583686555887</v>
      </c>
      <c r="T654" s="10">
        <f ca="1">SUMPRODUCT(J654:O654,Results!K$9:P$9)</f>
        <v>-19.282681752483228</v>
      </c>
      <c r="U654" s="10">
        <f ca="1">SUMPRODUCT(J654:O654,Results!K$9:P$9)+$AD$20-$AC$31</f>
        <v>-19.179665347597407</v>
      </c>
      <c r="V654" s="10">
        <f t="shared" ca="1" si="151"/>
        <v>4.4740474721993095</v>
      </c>
      <c r="W654" s="10">
        <f t="shared" ca="1" si="153"/>
        <v>2.2640884186366748</v>
      </c>
      <c r="X654" s="10">
        <f t="shared" ca="1" si="154"/>
        <v>1.1689491742905034</v>
      </c>
      <c r="Y654" s="10">
        <f t="shared" ca="1" si="155"/>
        <v>7.7593268331245753</v>
      </c>
      <c r="Z654" s="10">
        <f t="shared" ca="1" si="156"/>
        <v>-27.748728447720381</v>
      </c>
      <c r="AA654" s="10">
        <f t="shared" ca="1" si="157"/>
        <v>2.503408494166095</v>
      </c>
    </row>
    <row r="655" spans="1:27">
      <c r="A655" s="6">
        <f ca="1">LN((RAND()^(-Results!$E$4))-1)</f>
        <v>-2.6052383193188353</v>
      </c>
      <c r="B655" s="6">
        <f ca="1">LN((RAND()^(-Results!$E$4))-1)</f>
        <v>1.1191296129437722</v>
      </c>
      <c r="C655" s="6">
        <f ca="1">LN((RAND()^(-Results!$E$4))-1)</f>
        <v>2.0051754403292357</v>
      </c>
      <c r="D655" s="6">
        <f ca="1">LN((RAND()^(-Results!$E$4))-1)</f>
        <v>0.50712273532621988</v>
      </c>
      <c r="E655" s="6">
        <f ca="1">LN((RAND()^(-Results!$E$4))-1)</f>
        <v>1.1307354353318653</v>
      </c>
      <c r="F655" s="6">
        <f ca="1">LN((RAND()^(-Results!$E$4))-1)</f>
        <v>0.82303174893718467</v>
      </c>
      <c r="G655" s="6">
        <f ca="1">LN((RAND()^(-Results!$E$4))-1)</f>
        <v>4.8065249497988383</v>
      </c>
      <c r="H655" s="6">
        <f t="shared" ca="1" si="152"/>
        <v>2.3509839865922397</v>
      </c>
      <c r="I655" s="10">
        <f ca="1">SUMPRODUCT(J655:O655,Results!B$12:G$12)+Results!$E$5*H655</f>
        <v>6.5209897031886044</v>
      </c>
      <c r="J655" s="10">
        <f ca="1">SUMPRODUCT($A655:$F655,Results!$B$15:$G$15)</f>
        <v>1.005858708897875</v>
      </c>
      <c r="K655" s="10">
        <f ca="1">SUMPRODUCT($A655:$F655,Results!$B$16:$G$16)</f>
        <v>-3.6816385917654939</v>
      </c>
      <c r="L655" s="10">
        <f ca="1">SUMPRODUCT($A655:$F655,Results!$B$17:$G$17)</f>
        <v>-2.1280218421567785</v>
      </c>
      <c r="M655" s="10">
        <f ca="1">SUMPRODUCT($A655:$F655,Results!$B$18:$G$18)</f>
        <v>2.8764652605841738</v>
      </c>
      <c r="N655" s="10">
        <f ca="1">SUMPRODUCT($A655:$F655,Results!$B$19:$G$19)</f>
        <v>-5.2799185581709516</v>
      </c>
      <c r="O655" s="10">
        <f ca="1">SUMPRODUCT($A655:$F655,Results!$B$20:$G$20)</f>
        <v>3.9749369896404945</v>
      </c>
      <c r="P655" s="10" cm="1">
        <f t="array" aca="1" ref="P655" ca="1">SUMPRODUCT(J655:O655,TRANSPOSE(BL$20:BL$25))+$AD$20-$BL$27</f>
        <v>-5.5074387265447076</v>
      </c>
      <c r="Q655" s="10" cm="1">
        <f t="array" aca="1" ref="Q655" ca="1">SUMPRODUCT(J655:O655,TRANSPOSE(ES$20:ES$25))+$AD$20-$ES$27</f>
        <v>-7.1645944387766871</v>
      </c>
      <c r="R655" s="10">
        <f ca="1">I655-Results!$E$5*H655</f>
        <v>-7.5849142163648331</v>
      </c>
      <c r="S655" s="10" cm="1">
        <f t="array" aca="1" ref="S655" ca="1">SUMPRODUCT(J655:O655,TRANSPOSE(AR$28:AR$33))+$AD$20-$AC$26</f>
        <v>2.5551956288977795</v>
      </c>
      <c r="T655" s="10">
        <f ca="1">SUMPRODUCT(J655:O655,Results!K$9:P$9)</f>
        <v>-7.4101736774673235</v>
      </c>
      <c r="U655" s="10">
        <f ca="1">SUMPRODUCT(J655:O655,Results!K$9:P$9)+$AD$20-$AC$31</f>
        <v>-7.3071572725815042</v>
      </c>
      <c r="V655" s="10">
        <f t="shared" ca="1" si="151"/>
        <v>12.028428429733312</v>
      </c>
      <c r="W655" s="10">
        <f t="shared" ca="1" si="153"/>
        <v>13.685584141965291</v>
      </c>
      <c r="X655" s="10">
        <f t="shared" ca="1" si="154"/>
        <v>14.105903919553437</v>
      </c>
      <c r="Y655" s="10">
        <f t="shared" ca="1" si="155"/>
        <v>3.9657940742908249</v>
      </c>
      <c r="Z655" s="10">
        <f t="shared" ca="1" si="156"/>
        <v>-4.5514818911004653</v>
      </c>
      <c r="AA655" s="10">
        <f t="shared" ca="1" si="157"/>
        <v>13.828146975770109</v>
      </c>
    </row>
    <row r="656" spans="1:27">
      <c r="A656" s="6">
        <f ca="1">LN((RAND()^(-Results!$E$4))-1)</f>
        <v>-0.11076456378270012</v>
      </c>
      <c r="B656" s="6">
        <f ca="1">LN((RAND()^(-Results!$E$4))-1)</f>
        <v>0.87737789256989296</v>
      </c>
      <c r="C656" s="6">
        <f ca="1">LN((RAND()^(-Results!$E$4))-1)</f>
        <v>8.3196618763190546</v>
      </c>
      <c r="D656" s="6">
        <f ca="1">LN((RAND()^(-Results!$E$4))-1)</f>
        <v>-1.9533511334401792</v>
      </c>
      <c r="E656" s="6">
        <f ca="1">LN((RAND()^(-Results!$E$4))-1)</f>
        <v>1.9981133891792795</v>
      </c>
      <c r="F656" s="6">
        <f ca="1">LN((RAND()^(-Results!$E$4))-1)</f>
        <v>2.248506002095414</v>
      </c>
      <c r="G656" s="6">
        <f ca="1">LN((RAND()^(-Results!$E$4))-1)</f>
        <v>0.87423665391010663</v>
      </c>
      <c r="H656" s="6">
        <f t="shared" ca="1" si="152"/>
        <v>-1.5813043092964918</v>
      </c>
      <c r="I656" s="10">
        <f ca="1">SUMPRODUCT(J656:O656,Results!B$12:G$12)+Results!$E$5*H656</f>
        <v>10.186030315041162</v>
      </c>
      <c r="J656" s="10">
        <f ca="1">SUMPRODUCT($A656:$F656,Results!$B$15:$G$15)</f>
        <v>24.721658712403777</v>
      </c>
      <c r="K656" s="10">
        <f ca="1">SUMPRODUCT($A656:$F656,Results!$B$16:$G$16)</f>
        <v>23.039932916868771</v>
      </c>
      <c r="L656" s="10">
        <f ca="1">SUMPRODUCT($A656:$F656,Results!$B$17:$G$17)</f>
        <v>-1.1308054719282465</v>
      </c>
      <c r="M656" s="10">
        <f ca="1">SUMPRODUCT($A656:$F656,Results!$B$18:$G$18)</f>
        <v>10.070173651988982</v>
      </c>
      <c r="N656" s="10">
        <f ca="1">SUMPRODUCT($A656:$F656,Results!$B$19:$G$19)</f>
        <v>-2.1106112943457687</v>
      </c>
      <c r="O656" s="10">
        <f ca="1">SUMPRODUCT($A656:$F656,Results!$B$20:$G$20)</f>
        <v>-1.2930405574700048</v>
      </c>
      <c r="P656" s="10" cm="1">
        <f t="array" aca="1" ref="P656" ca="1">SUMPRODUCT(J656:O656,TRANSPOSE(BL$20:BL$25))+$AD$20-$BL$27</f>
        <v>21.183679448105252</v>
      </c>
      <c r="Q656" s="10" cm="1">
        <f t="array" aca="1" ref="Q656" ca="1">SUMPRODUCT(J656:O656,TRANSPOSE(ES$20:ES$25))+$AD$20-$ES$27</f>
        <v>20.855867154841775</v>
      </c>
      <c r="R656" s="10">
        <f ca="1">I656-Results!$E$5*H656</f>
        <v>19.673856170820113</v>
      </c>
      <c r="S656" s="10" cm="1">
        <f t="array" aca="1" ref="S656" ca="1">SUMPRODUCT(J656:O656,TRANSPOSE(AR$28:AR$33))+$AD$20-$AC$26</f>
        <v>28.806656790138369</v>
      </c>
      <c r="T656" s="10">
        <f ca="1">SUMPRODUCT(J656:O656,Results!K$9:P$9)</f>
        <v>20.97495045960072</v>
      </c>
      <c r="U656" s="10">
        <f ca="1">SUMPRODUCT(J656:O656,Results!K$9:P$9)+$AD$20-$AC$31</f>
        <v>21.077966864486541</v>
      </c>
      <c r="V656" s="10">
        <f t="shared" ca="1" si="151"/>
        <v>-10.99764913306409</v>
      </c>
      <c r="W656" s="10">
        <f t="shared" ca="1" si="153"/>
        <v>-10.669836839800613</v>
      </c>
      <c r="X656" s="10">
        <f t="shared" ca="1" si="154"/>
        <v>-9.4878258557789508</v>
      </c>
      <c r="Y656" s="10">
        <f t="shared" ca="1" si="155"/>
        <v>-18.620626475097207</v>
      </c>
      <c r="Z656" s="10">
        <f t="shared" ca="1" si="156"/>
        <v>-0.88644127924790794</v>
      </c>
      <c r="AA656" s="10">
        <f t="shared" ca="1" si="157"/>
        <v>-10.891936549445379</v>
      </c>
    </row>
    <row r="657" spans="1:27">
      <c r="A657" s="6">
        <f ca="1">LN((RAND()^(-Results!$E$4))-1)</f>
        <v>-0.27825772534465004</v>
      </c>
      <c r="B657" s="6">
        <f ca="1">LN((RAND()^(-Results!$E$4))-1)</f>
        <v>1.3906261439143419</v>
      </c>
      <c r="C657" s="6">
        <f ca="1">LN((RAND()^(-Results!$E$4))-1)</f>
        <v>3.9440195367570028</v>
      </c>
      <c r="D657" s="6">
        <f ca="1">LN((RAND()^(-Results!$E$4))-1)</f>
        <v>3.4194856207361268</v>
      </c>
      <c r="E657" s="6">
        <f ca="1">LN((RAND()^(-Results!$E$4))-1)</f>
        <v>4.3479420026170299</v>
      </c>
      <c r="F657" s="6">
        <f ca="1">LN((RAND()^(-Results!$E$4))-1)</f>
        <v>-0.41925597884340454</v>
      </c>
      <c r="G657" s="6">
        <f ca="1">LN((RAND()^(-Results!$E$4))-1)</f>
        <v>-0.44745919846462739</v>
      </c>
      <c r="H657" s="6">
        <f t="shared" ca="1" si="152"/>
        <v>-2.9030001616712258</v>
      </c>
      <c r="I657" s="10">
        <f ca="1">SUMPRODUCT(J657:O657,Results!B$12:G$12)+Results!$E$5*H657</f>
        <v>-23.784998292286858</v>
      </c>
      <c r="J657" s="10">
        <f ca="1">SUMPRODUCT($A657:$F657,Results!$B$15:$G$15)</f>
        <v>2.2488258645767467</v>
      </c>
      <c r="K657" s="10">
        <f ca="1">SUMPRODUCT($A657:$F657,Results!$B$16:$G$16)</f>
        <v>0.80823827063616127</v>
      </c>
      <c r="L657" s="10">
        <f ca="1">SUMPRODUCT($A657:$F657,Results!$B$17:$G$17)</f>
        <v>3.330210448496755</v>
      </c>
      <c r="M657" s="10">
        <f ca="1">SUMPRODUCT($A657:$F657,Results!$B$18:$G$18)</f>
        <v>0.33013541902673743</v>
      </c>
      <c r="N657" s="10">
        <f ca="1">SUMPRODUCT($A657:$F657,Results!$B$19:$G$19)</f>
        <v>4.7352509232062259</v>
      </c>
      <c r="O657" s="10">
        <f ca="1">SUMPRODUCT($A657:$F657,Results!$B$20:$G$20)</f>
        <v>12.107711518915174</v>
      </c>
      <c r="P657" s="10" cm="1">
        <f t="array" aca="1" ref="P657" ca="1">SUMPRODUCT(J657:O657,TRANSPOSE(BL$20:BL$25))+$AD$20-$BL$27</f>
        <v>-5.2648155861288188</v>
      </c>
      <c r="Q657" s="10" cm="1">
        <f t="array" aca="1" ref="Q657" ca="1">SUMPRODUCT(J657:O657,TRANSPOSE(ES$20:ES$25))+$AD$20-$ES$27</f>
        <v>-5.5442347484878898</v>
      </c>
      <c r="R657" s="10">
        <f ca="1">I657-Results!$E$5*H657</f>
        <v>-6.366997322259504</v>
      </c>
      <c r="S657" s="10" cm="1">
        <f t="array" aca="1" ref="S657" ca="1">SUMPRODUCT(J657:O657,TRANSPOSE(AR$28:AR$33))+$AD$20-$AC$26</f>
        <v>-2.296896763637724</v>
      </c>
      <c r="T657" s="10">
        <f ca="1">SUMPRODUCT(J657:O657,Results!K$9:P$9)</f>
        <v>-6.2034241748328043</v>
      </c>
      <c r="U657" s="10">
        <f ca="1">SUMPRODUCT(J657:O657,Results!K$9:P$9)+$AD$20-$AC$31</f>
        <v>-6.100407769946985</v>
      </c>
      <c r="V657" s="10">
        <f t="shared" ca="1" si="151"/>
        <v>-18.520182706158039</v>
      </c>
      <c r="W657" s="10">
        <f t="shared" ca="1" si="153"/>
        <v>-18.24076354379897</v>
      </c>
      <c r="X657" s="10">
        <f t="shared" ca="1" si="154"/>
        <v>-17.418000970027354</v>
      </c>
      <c r="Y657" s="10">
        <f t="shared" ca="1" si="155"/>
        <v>-21.488101528649132</v>
      </c>
      <c r="Z657" s="10">
        <f t="shared" ca="1" si="156"/>
        <v>-34.857469886575927</v>
      </c>
      <c r="AA657" s="10">
        <f t="shared" ca="1" si="157"/>
        <v>-17.684590522339874</v>
      </c>
    </row>
    <row r="658" spans="1:27">
      <c r="A658" s="6">
        <f ca="1">LN((RAND()^(-Results!$E$4))-1)</f>
        <v>0.93375341379842114</v>
      </c>
      <c r="B658" s="6">
        <f ca="1">LN((RAND()^(-Results!$E$4))-1)</f>
        <v>1.133117160244852</v>
      </c>
      <c r="C658" s="6">
        <f ca="1">LN((RAND()^(-Results!$E$4))-1)</f>
        <v>2.2155303314793278</v>
      </c>
      <c r="D658" s="6">
        <f ca="1">LN((RAND()^(-Results!$E$4))-1)</f>
        <v>-0.41509793121649285</v>
      </c>
      <c r="E658" s="6">
        <f ca="1">LN((RAND()^(-Results!$E$4))-1)</f>
        <v>3.3491678706087296</v>
      </c>
      <c r="F658" s="6">
        <f ca="1">LN((RAND()^(-Results!$E$4))-1)</f>
        <v>1.7554980841635273</v>
      </c>
      <c r="G658" s="6">
        <f ca="1">LN((RAND()^(-Results!$E$4))-1)</f>
        <v>5.4581772902423031</v>
      </c>
      <c r="H658" s="6">
        <f t="shared" ca="1" si="152"/>
        <v>3.0026363270357046</v>
      </c>
      <c r="I658" s="10">
        <f ca="1">SUMPRODUCT(J658:O658,Results!B$12:G$12)+Results!$E$5*H658</f>
        <v>26.107721003443622</v>
      </c>
      <c r="J658" s="10">
        <f ca="1">SUMPRODUCT($A658:$F658,Results!$B$15:$G$15)</f>
        <v>8.1158923936211256</v>
      </c>
      <c r="K658" s="10">
        <f ca="1">SUMPRODUCT($A658:$F658,Results!$B$16:$G$16)</f>
        <v>19.507774437930173</v>
      </c>
      <c r="L658" s="10">
        <f ca="1">SUMPRODUCT($A658:$F658,Results!$B$17:$G$17)</f>
        <v>-0.28166376430936158</v>
      </c>
      <c r="M658" s="10">
        <f ca="1">SUMPRODUCT($A658:$F658,Results!$B$18:$G$18)</f>
        <v>4.4234724592632437</v>
      </c>
      <c r="N658" s="10">
        <f ca="1">SUMPRODUCT($A658:$F658,Results!$B$19:$G$19)</f>
        <v>4.0382452109705298</v>
      </c>
      <c r="O658" s="10">
        <f ca="1">SUMPRODUCT($A658:$F658,Results!$B$20:$G$20)</f>
        <v>-3.9770323095881843</v>
      </c>
      <c r="P658" s="10" cm="1">
        <f t="array" aca="1" ref="P658" ca="1">SUMPRODUCT(J658:O658,TRANSPOSE(BL$20:BL$25))+$AD$20-$BL$27</f>
        <v>9.1934476907666003</v>
      </c>
      <c r="Q658" s="10" cm="1">
        <f t="array" aca="1" ref="Q658" ca="1">SUMPRODUCT(J658:O658,TRANSPOSE(ES$20:ES$25))+$AD$20-$ES$27</f>
        <v>8.7279463487759443</v>
      </c>
      <c r="R658" s="10">
        <f ca="1">I658-Results!$E$5*H658</f>
        <v>8.0919030412293935</v>
      </c>
      <c r="S658" s="10" cm="1">
        <f t="array" aca="1" ref="S658" ca="1">SUMPRODUCT(J658:O658,TRANSPOSE(AR$28:AR$33))+$AD$20-$AC$26</f>
        <v>10.685728306183547</v>
      </c>
      <c r="T658" s="10">
        <f ca="1">SUMPRODUCT(J658:O658,Results!K$9:P$9)</f>
        <v>8.4951801242099698</v>
      </c>
      <c r="U658" s="10">
        <f ca="1">SUMPRODUCT(J658:O658,Results!K$9:P$9)+$AD$20-$AC$31</f>
        <v>8.5981965290957891</v>
      </c>
      <c r="V658" s="10">
        <f t="shared" ca="1" si="151"/>
        <v>16.914273312677022</v>
      </c>
      <c r="W658" s="10">
        <f t="shared" ca="1" si="153"/>
        <v>17.379774654667678</v>
      </c>
      <c r="X658" s="10">
        <f t="shared" ca="1" si="154"/>
        <v>18.015817962214228</v>
      </c>
      <c r="Y658" s="10">
        <f t="shared" ca="1" si="155"/>
        <v>15.421992697260075</v>
      </c>
      <c r="Z658" s="10">
        <f t="shared" ca="1" si="156"/>
        <v>15.035249409154552</v>
      </c>
      <c r="AA658" s="10">
        <f t="shared" ca="1" si="157"/>
        <v>17.509524474347835</v>
      </c>
    </row>
    <row r="659" spans="1:27">
      <c r="A659" s="6">
        <f ca="1">LN((RAND()^(-Results!$E$4))-1)</f>
        <v>-1.7006683731511441</v>
      </c>
      <c r="B659" s="6">
        <f ca="1">LN((RAND()^(-Results!$E$4))-1)</f>
        <v>-0.71686853563973496</v>
      </c>
      <c r="C659" s="6">
        <f ca="1">LN((RAND()^(-Results!$E$4))-1)</f>
        <v>2.2051960179519416</v>
      </c>
      <c r="D659" s="6">
        <f ca="1">LN((RAND()^(-Results!$E$4))-1)</f>
        <v>1.9158803311457864</v>
      </c>
      <c r="E659" s="6">
        <f ca="1">LN((RAND()^(-Results!$E$4))-1)</f>
        <v>5.90316651722366</v>
      </c>
      <c r="F659" s="6">
        <f ca="1">LN((RAND()^(-Results!$E$4))-1)</f>
        <v>0.15635897647708313</v>
      </c>
      <c r="G659" s="6">
        <f ca="1">LN((RAND()^(-Results!$E$4))-1)</f>
        <v>3.174933598916398</v>
      </c>
      <c r="H659" s="6">
        <f t="shared" ca="1" si="152"/>
        <v>0.7193926357097995</v>
      </c>
      <c r="I659" s="10">
        <f ca="1">SUMPRODUCT(J659:O659,Results!B$12:G$12)+Results!$E$5*H659</f>
        <v>-22.339904237807531</v>
      </c>
      <c r="J659" s="10">
        <f ca="1">SUMPRODUCT($A659:$F659,Results!$B$15:$G$15)</f>
        <v>-9.275412827606818</v>
      </c>
      <c r="K659" s="10">
        <f ca="1">SUMPRODUCT($A659:$F659,Results!$B$16:$G$16)</f>
        <v>4.6088155878820958</v>
      </c>
      <c r="L659" s="10">
        <f ca="1">SUMPRODUCT($A659:$F659,Results!$B$17:$G$17)</f>
        <v>-5.2301060700024964</v>
      </c>
      <c r="M659" s="10">
        <f ca="1">SUMPRODUCT($A659:$F659,Results!$B$18:$G$18)</f>
        <v>0.52929407306149978</v>
      </c>
      <c r="N659" s="10">
        <f ca="1">SUMPRODUCT($A659:$F659,Results!$B$19:$G$19)</f>
        <v>16.089666075457473</v>
      </c>
      <c r="O659" s="10">
        <f ca="1">SUMPRODUCT($A659:$F659,Results!$B$20:$G$20)</f>
        <v>6.3034543187017311</v>
      </c>
      <c r="P659" s="10" cm="1">
        <f t="array" aca="1" ref="P659" ca="1">SUMPRODUCT(J659:O659,TRANSPOSE(BL$20:BL$25))+$AD$20-$BL$27</f>
        <v>-24.487529656478777</v>
      </c>
      <c r="Q659" s="10" cm="1">
        <f t="array" aca="1" ref="Q659" ca="1">SUMPRODUCT(J659:O659,TRANSPOSE(ES$20:ES$25))+$AD$20-$ES$27</f>
        <v>-25.833944793705626</v>
      </c>
      <c r="R659" s="10">
        <f ca="1">I659-Results!$E$5*H659</f>
        <v>-26.65626005206633</v>
      </c>
      <c r="S659" s="10" cm="1">
        <f t="array" aca="1" ref="S659" ca="1">SUMPRODUCT(J659:O659,TRANSPOSE(AR$28:AR$33))+$AD$20-$AC$26</f>
        <v>-20.529556054831652</v>
      </c>
      <c r="T659" s="10">
        <f ca="1">SUMPRODUCT(J659:O659,Results!K$9:P$9)</f>
        <v>-26.733345441664611</v>
      </c>
      <c r="U659" s="10">
        <f ca="1">SUMPRODUCT(J659:O659,Results!K$9:P$9)+$AD$20-$AC$31</f>
        <v>-26.630329036778789</v>
      </c>
      <c r="V659" s="10">
        <f t="shared" ca="1" si="151"/>
        <v>2.1476254186712467</v>
      </c>
      <c r="W659" s="10">
        <f t="shared" ca="1" si="153"/>
        <v>3.4940405558980956</v>
      </c>
      <c r="X659" s="10">
        <f t="shared" ca="1" si="154"/>
        <v>4.3163558142587988</v>
      </c>
      <c r="Y659" s="10">
        <f t="shared" ca="1" si="155"/>
        <v>-1.8103481829758792</v>
      </c>
      <c r="Z659" s="10">
        <f t="shared" ca="1" si="156"/>
        <v>-33.4123758320966</v>
      </c>
      <c r="AA659" s="10">
        <f t="shared" ca="1" si="157"/>
        <v>4.2904247989712587</v>
      </c>
    </row>
    <row r="660" spans="1:27">
      <c r="A660" s="6">
        <f ca="1">LN((RAND()^(-Results!$E$4))-1)</f>
        <v>0.49153508049460576</v>
      </c>
      <c r="B660" s="6">
        <f ca="1">LN((RAND()^(-Results!$E$4))-1)</f>
        <v>2.5870436766426788</v>
      </c>
      <c r="C660" s="6">
        <f ca="1">LN((RAND()^(-Results!$E$4))-1)</f>
        <v>2.074474132516253</v>
      </c>
      <c r="D660" s="6">
        <f ca="1">LN((RAND()^(-Results!$E$4))-1)</f>
        <v>-3.9220374727370402</v>
      </c>
      <c r="E660" s="6">
        <f ca="1">LN((RAND()^(-Results!$E$4))-1)</f>
        <v>1.7648507832474523</v>
      </c>
      <c r="F660" s="6">
        <f ca="1">LN((RAND()^(-Results!$E$4))-1)</f>
        <v>0.95872069839289964</v>
      </c>
      <c r="G660" s="6">
        <f ca="1">LN((RAND()^(-Results!$E$4))-1)</f>
        <v>-0.38582752861542602</v>
      </c>
      <c r="H660" s="6">
        <f t="shared" ca="1" si="152"/>
        <v>-2.8413684918220246</v>
      </c>
      <c r="I660" s="10">
        <f ca="1">SUMPRODUCT(J660:O660,Results!B$12:G$12)+Results!$E$5*H660</f>
        <v>19.607292072870205</v>
      </c>
      <c r="J660" s="10">
        <f ca="1">SUMPRODUCT($A660:$F660,Results!$B$15:$G$15)</f>
        <v>19.259030013237162</v>
      </c>
      <c r="K660" s="10">
        <f ca="1">SUMPRODUCT($A660:$F660,Results!$B$16:$G$16)</f>
        <v>14.730294989278047</v>
      </c>
      <c r="L660" s="10">
        <f ca="1">SUMPRODUCT($A660:$F660,Results!$B$17:$G$17)</f>
        <v>1.6335687595312436</v>
      </c>
      <c r="M660" s="10">
        <f ca="1">SUMPRODUCT($A660:$F660,Results!$B$18:$G$18)</f>
        <v>11.330251496333313</v>
      </c>
      <c r="N660" s="10">
        <f ca="1">SUMPRODUCT($A660:$F660,Results!$B$19:$G$19)</f>
        <v>-10.343346183814031</v>
      </c>
      <c r="O660" s="10">
        <f ca="1">SUMPRODUCT($A660:$F660,Results!$B$20:$G$20)</f>
        <v>-19.112929888227143</v>
      </c>
      <c r="P660" s="10" cm="1">
        <f t="array" aca="1" ref="P660" ca="1">SUMPRODUCT(J660:O660,TRANSPOSE(BL$20:BL$25))+$AD$20-$BL$27</f>
        <v>38.442180637855706</v>
      </c>
      <c r="Q660" s="10" cm="1">
        <f t="array" aca="1" ref="Q660" ca="1">SUMPRODUCT(J660:O660,TRANSPOSE(ES$20:ES$25))+$AD$20-$ES$27</f>
        <v>38.077508925662173</v>
      </c>
      <c r="R660" s="10">
        <f ca="1">I660-Results!$E$5*H660</f>
        <v>36.655503023802353</v>
      </c>
      <c r="S660" s="10" cm="1">
        <f t="array" aca="1" ref="S660" ca="1">SUMPRODUCT(J660:O660,TRANSPOSE(AR$28:AR$33))+$AD$20-$AC$26</f>
        <v>41.326525012892887</v>
      </c>
      <c r="T660" s="10">
        <f ca="1">SUMPRODUCT(J660:O660,Results!K$9:P$9)</f>
        <v>38.07480332759603</v>
      </c>
      <c r="U660" s="10">
        <f ca="1">SUMPRODUCT(J660:O660,Results!K$9:P$9)+$AD$20-$AC$31</f>
        <v>38.177819732481851</v>
      </c>
      <c r="V660" s="10">
        <f t="shared" ca="1" si="151"/>
        <v>-18.834888564985501</v>
      </c>
      <c r="W660" s="10">
        <f t="shared" ca="1" si="153"/>
        <v>-18.470216852791967</v>
      </c>
      <c r="X660" s="10">
        <f t="shared" ca="1" si="154"/>
        <v>-17.048210950932148</v>
      </c>
      <c r="Y660" s="10">
        <f t="shared" ca="1" si="155"/>
        <v>-21.719232940022682</v>
      </c>
      <c r="Z660" s="10">
        <f t="shared" ca="1" si="156"/>
        <v>8.5348204785811355</v>
      </c>
      <c r="AA660" s="10">
        <f t="shared" ca="1" si="157"/>
        <v>-18.570527659611646</v>
      </c>
    </row>
    <row r="661" spans="1:27">
      <c r="A661" s="6">
        <f ca="1">LN((RAND()^(-Results!$E$4))-1)</f>
        <v>-2.581038315162576</v>
      </c>
      <c r="B661" s="6">
        <f ca="1">LN((RAND()^(-Results!$E$4))-1)</f>
        <v>11.35498869896791</v>
      </c>
      <c r="C661" s="6">
        <f ca="1">LN((RAND()^(-Results!$E$4))-1)</f>
        <v>-1.2727167036444211</v>
      </c>
      <c r="D661" s="6">
        <f ca="1">LN((RAND()^(-Results!$E$4))-1)</f>
        <v>2.3683375205179478</v>
      </c>
      <c r="E661" s="6">
        <f ca="1">LN((RAND()^(-Results!$E$4))-1)</f>
        <v>1.506670497043368</v>
      </c>
      <c r="F661" s="6">
        <f ca="1">LN((RAND()^(-Results!$E$4))-1)</f>
        <v>2.5410290965728874</v>
      </c>
      <c r="G661" s="6">
        <f ca="1">LN((RAND()^(-Results!$E$4))-1)</f>
        <v>2.470331230027254</v>
      </c>
      <c r="H661" s="6">
        <f t="shared" ca="1" si="152"/>
        <v>1.4790266820655429E-2</v>
      </c>
      <c r="I661" s="10">
        <f ca="1">SUMPRODUCT(J661:O661,Results!B$12:G$12)+Results!$E$5*H661</f>
        <v>41.167944488872891</v>
      </c>
      <c r="J661" s="10">
        <f ca="1">SUMPRODUCT($A661:$F661,Results!$B$15:$G$15)</f>
        <v>17.851618898612589</v>
      </c>
      <c r="K661" s="10">
        <f ca="1">SUMPRODUCT($A661:$F661,Results!$B$16:$G$16)</f>
        <v>-10.192456804416025</v>
      </c>
      <c r="L661" s="10">
        <f ca="1">SUMPRODUCT($A661:$F661,Results!$B$17:$G$17)</f>
        <v>14.392244471063002</v>
      </c>
      <c r="M661" s="10">
        <f ca="1">SUMPRODUCT($A661:$F661,Results!$B$18:$G$18)</f>
        <v>9.3344577630274799</v>
      </c>
      <c r="N661" s="10">
        <f ca="1">SUMPRODUCT($A661:$F661,Results!$B$19:$G$19)</f>
        <v>-47.555296859601782</v>
      </c>
      <c r="O661" s="10">
        <f ca="1">SUMPRODUCT($A661:$F661,Results!$B$20:$G$20)</f>
        <v>-3.680384172165188</v>
      </c>
      <c r="P661" s="10" cm="1">
        <f t="array" aca="1" ref="P661" ca="1">SUMPRODUCT(J661:O661,TRANSPOSE(BL$20:BL$25))+$AD$20-$BL$27</f>
        <v>46.90734142601228</v>
      </c>
      <c r="Q661" s="10" cm="1">
        <f t="array" aca="1" ref="Q661" ca="1">SUMPRODUCT(J661:O661,TRANSPOSE(ES$20:ES$25))+$AD$20-$ES$27</f>
        <v>42.634111639318228</v>
      </c>
      <c r="R661" s="10">
        <f ca="1">I661-Results!$E$5*H661</f>
        <v>41.079202887948959</v>
      </c>
      <c r="S661" s="10" cm="1">
        <f t="array" aca="1" ref="S661" ca="1">SUMPRODUCT(J661:O661,TRANSPOSE(AR$28:AR$33))+$AD$20-$AC$26</f>
        <v>59.439174844595769</v>
      </c>
      <c r="T661" s="10">
        <f ca="1">SUMPRODUCT(J661:O661,Results!K$9:P$9)</f>
        <v>41.699984902311485</v>
      </c>
      <c r="U661" s="10">
        <f ca="1">SUMPRODUCT(J661:O661,Results!K$9:P$9)+$AD$20-$AC$31</f>
        <v>41.803001307197306</v>
      </c>
      <c r="V661" s="10">
        <f t="shared" ca="1" si="151"/>
        <v>-5.7393969371393894</v>
      </c>
      <c r="W661" s="10">
        <f t="shared" ca="1" si="153"/>
        <v>-1.4661671504453366</v>
      </c>
      <c r="X661" s="10">
        <f t="shared" ca="1" si="154"/>
        <v>8.8741600923931685E-2</v>
      </c>
      <c r="Y661" s="10">
        <f t="shared" ca="1" si="155"/>
        <v>-18.271230355722878</v>
      </c>
      <c r="Z661" s="10">
        <f t="shared" ca="1" si="156"/>
        <v>30.095472894583821</v>
      </c>
      <c r="AA661" s="10">
        <f t="shared" ca="1" si="157"/>
        <v>-0.63505681832441496</v>
      </c>
    </row>
    <row r="662" spans="1:27">
      <c r="A662" s="6">
        <f ca="1">LN((RAND()^(-Results!$E$4))-1)</f>
        <v>7.7298127188685113</v>
      </c>
      <c r="B662" s="6">
        <f ca="1">LN((RAND()^(-Results!$E$4))-1)</f>
        <v>3.1347253097780632</v>
      </c>
      <c r="C662" s="6">
        <f ca="1">LN((RAND()^(-Results!$E$4))-1)</f>
        <v>2.2085923646248213</v>
      </c>
      <c r="D662" s="6">
        <f ca="1">LN((RAND()^(-Results!$E$4))-1)</f>
        <v>-1.4134714994046591</v>
      </c>
      <c r="E662" s="6">
        <f ca="1">LN((RAND()^(-Results!$E$4))-1)</f>
        <v>-1.6666003154053137</v>
      </c>
      <c r="F662" s="6">
        <f ca="1">LN((RAND()^(-Results!$E$4))-1)</f>
        <v>2.6192662673001017</v>
      </c>
      <c r="G662" s="6">
        <f ca="1">LN((RAND()^(-Results!$E$4))-1)</f>
        <v>-0.4933851114882436</v>
      </c>
      <c r="H662" s="6">
        <f t="shared" ca="1" si="152"/>
        <v>-2.948926074694842</v>
      </c>
      <c r="I662" s="10">
        <f ca="1">SUMPRODUCT(J662:O662,Results!B$12:G$12)+Results!$E$5*H662</f>
        <v>44.683069184767191</v>
      </c>
      <c r="J662" s="10">
        <f ca="1">SUMPRODUCT($A662:$F662,Results!$B$15:$G$15)</f>
        <v>33.720440628564759</v>
      </c>
      <c r="K662" s="10">
        <f ca="1">SUMPRODUCT($A662:$F662,Results!$B$16:$G$16)</f>
        <v>39.140505047248276</v>
      </c>
      <c r="L662" s="10">
        <f ca="1">SUMPRODUCT($A662:$F662,Results!$B$17:$G$17)</f>
        <v>13.330735378297655</v>
      </c>
      <c r="M662" s="10">
        <f ca="1">SUMPRODUCT($A662:$F662,Results!$B$18:$G$18)</f>
        <v>3.8954044402680932</v>
      </c>
      <c r="N662" s="10">
        <f ca="1">SUMPRODUCT($A662:$F662,Results!$B$19:$G$19)</f>
        <v>-8.8665138030954029</v>
      </c>
      <c r="O662" s="10">
        <f ca="1">SUMPRODUCT($A662:$F662,Results!$B$20:$G$20)</f>
        <v>-9.6652110016961199</v>
      </c>
      <c r="P662" s="10" cm="1">
        <f t="array" aca="1" ref="P662" ca="1">SUMPRODUCT(J662:O662,TRANSPOSE(BL$20:BL$25))+$AD$20-$BL$27</f>
        <v>58.70577225815569</v>
      </c>
      <c r="Q662" s="10" cm="1">
        <f t="array" aca="1" ref="Q662" ca="1">SUMPRODUCT(J662:O662,TRANSPOSE(ES$20:ES$25))+$AD$20-$ES$27</f>
        <v>61.949148177136053</v>
      </c>
      <c r="R662" s="10">
        <f ca="1">I662-Results!$E$5*H662</f>
        <v>62.376625632936239</v>
      </c>
      <c r="S662" s="10" cm="1">
        <f t="array" aca="1" ref="S662" ca="1">SUMPRODUCT(J662:O662,TRANSPOSE(AR$28:AR$33))+$AD$20-$AC$26</f>
        <v>49.351333744295445</v>
      </c>
      <c r="T662" s="10">
        <f ca="1">SUMPRODUCT(J662:O662,Results!K$9:P$9)</f>
        <v>63.07014541693237</v>
      </c>
      <c r="U662" s="10">
        <f ca="1">SUMPRODUCT(J662:O662,Results!K$9:P$9)+$AD$20-$AC$31</f>
        <v>63.173161821818184</v>
      </c>
      <c r="V662" s="10">
        <f t="shared" ca="1" si="151"/>
        <v>-14.022703073388499</v>
      </c>
      <c r="W662" s="10">
        <f t="shared" ca="1" si="153"/>
        <v>-17.266078992368861</v>
      </c>
      <c r="X662" s="10">
        <f t="shared" ca="1" si="154"/>
        <v>-17.693556448169048</v>
      </c>
      <c r="Y662" s="10">
        <f t="shared" ca="1" si="155"/>
        <v>-4.6682645595282537</v>
      </c>
      <c r="Z662" s="10">
        <f t="shared" ca="1" si="156"/>
        <v>33.610597590478122</v>
      </c>
      <c r="AA662" s="10">
        <f t="shared" ca="1" si="157"/>
        <v>-18.490092637050992</v>
      </c>
    </row>
    <row r="663" spans="1:27">
      <c r="A663" s="6">
        <f ca="1">LN((RAND()^(-Results!$E$4))-1)</f>
        <v>4.0213367488638969</v>
      </c>
      <c r="B663" s="6">
        <f ca="1">LN((RAND()^(-Results!$E$4))-1)</f>
        <v>-0.45289454425586145</v>
      </c>
      <c r="C663" s="6">
        <f ca="1">LN((RAND()^(-Results!$E$4))-1)</f>
        <v>2.0040000837782865</v>
      </c>
      <c r="D663" s="6">
        <f ca="1">LN((RAND()^(-Results!$E$4))-1)</f>
        <v>6.4246542129889415</v>
      </c>
      <c r="E663" s="6">
        <f ca="1">LN((RAND()^(-Results!$E$4))-1)</f>
        <v>2.3541823833232178</v>
      </c>
      <c r="F663" s="6">
        <f ca="1">LN((RAND()^(-Results!$E$4))-1)</f>
        <v>3.8944685402446582</v>
      </c>
      <c r="G663" s="6">
        <f ca="1">LN((RAND()^(-Results!$E$4))-1)</f>
        <v>4.0329062953772938</v>
      </c>
      <c r="H663" s="6">
        <f t="shared" ca="1" si="152"/>
        <v>1.5773653321706953</v>
      </c>
      <c r="I663" s="10">
        <f ca="1">SUMPRODUCT(J663:O663,Results!B$12:G$12)+Results!$E$5*H663</f>
        <v>-16.297175697902745</v>
      </c>
      <c r="J663" s="10">
        <f ca="1">SUMPRODUCT($A663:$F663,Results!$B$15:$G$15)</f>
        <v>-3.0130905754593251</v>
      </c>
      <c r="K663" s="10">
        <f ca="1">SUMPRODUCT($A663:$F663,Results!$B$16:$G$16)</f>
        <v>30.958550078547479</v>
      </c>
      <c r="L663" s="10">
        <f ca="1">SUMPRODUCT($A663:$F663,Results!$B$17:$G$17)</f>
        <v>2.5244319385171439</v>
      </c>
      <c r="M663" s="10">
        <f ca="1">SUMPRODUCT($A663:$F663,Results!$B$18:$G$18)</f>
        <v>-10.535511901217578</v>
      </c>
      <c r="N663" s="10">
        <f ca="1">SUMPRODUCT($A663:$F663,Results!$B$19:$G$19)</f>
        <v>20.035243138217886</v>
      </c>
      <c r="O663" s="10">
        <f ca="1">SUMPRODUCT($A663:$F663,Results!$B$20:$G$20)</f>
        <v>26.559999879951533</v>
      </c>
      <c r="P663" s="10" cm="1">
        <f t="array" aca="1" ref="P663" ca="1">SUMPRODUCT(J663:O663,TRANSPOSE(BL$20:BL$25))+$AD$20-$BL$27</f>
        <v>-28.199778759247696</v>
      </c>
      <c r="Q663" s="10" cm="1">
        <f t="array" aca="1" ref="Q663" ca="1">SUMPRODUCT(J663:O663,TRANSPOSE(ES$20:ES$25))+$AD$20-$ES$27</f>
        <v>-27.539055739209328</v>
      </c>
      <c r="R663" s="10">
        <f ca="1">I663-Results!$E$5*H663</f>
        <v>-25.761367690926917</v>
      </c>
      <c r="S663" s="10" cm="1">
        <f t="array" aca="1" ref="S663" ca="1">SUMPRODUCT(J663:O663,TRANSPOSE(AR$28:AR$33))+$AD$20-$AC$26</f>
        <v>-32.267885925343741</v>
      </c>
      <c r="T663" s="10">
        <f ca="1">SUMPRODUCT(J663:O663,Results!K$9:P$9)</f>
        <v>-27.428921954841513</v>
      </c>
      <c r="U663" s="10">
        <f ca="1">SUMPRODUCT(J663:O663,Results!K$9:P$9)+$AD$20-$AC$31</f>
        <v>-27.325905549955692</v>
      </c>
      <c r="V663" s="10">
        <f t="shared" ca="1" si="151"/>
        <v>11.902603061344951</v>
      </c>
      <c r="W663" s="10">
        <f t="shared" ca="1" si="153"/>
        <v>11.241880041306583</v>
      </c>
      <c r="X663" s="10">
        <f t="shared" ca="1" si="154"/>
        <v>9.4641919930241727</v>
      </c>
      <c r="Y663" s="10">
        <f t="shared" ca="1" si="155"/>
        <v>15.970710227440996</v>
      </c>
      <c r="Z663" s="10">
        <f t="shared" ca="1" si="156"/>
        <v>-27.369647292191814</v>
      </c>
      <c r="AA663" s="10">
        <f t="shared" ca="1" si="157"/>
        <v>11.028729852052948</v>
      </c>
    </row>
    <row r="664" spans="1:27">
      <c r="A664" s="6">
        <f ca="1">LN((RAND()^(-Results!$E$4))-1)</f>
        <v>-2.020296598188748</v>
      </c>
      <c r="B664" s="6">
        <f ca="1">LN((RAND()^(-Results!$E$4))-1)</f>
        <v>4.6558755817027082</v>
      </c>
      <c r="C664" s="6">
        <f ca="1">LN((RAND()^(-Results!$E$4))-1)</f>
        <v>12.456830247821035</v>
      </c>
      <c r="D664" s="6">
        <f ca="1">LN((RAND()^(-Results!$E$4))-1)</f>
        <v>5.0475595285273833</v>
      </c>
      <c r="E664" s="6">
        <f ca="1">LN((RAND()^(-Results!$E$4))-1)</f>
        <v>2.2517397098690846</v>
      </c>
      <c r="F664" s="6">
        <f ca="1">LN((RAND()^(-Results!$E$4))-1)</f>
        <v>3.1008121996850168E-2</v>
      </c>
      <c r="G664" s="6">
        <f ca="1">LN((RAND()^(-Results!$E$4))-1)</f>
        <v>-0.71705668886237162</v>
      </c>
      <c r="H664" s="6">
        <f t="shared" ca="1" si="152"/>
        <v>-3.17259765206897</v>
      </c>
      <c r="I664" s="10">
        <f ca="1">SUMPRODUCT(J664:O664,Results!B$12:G$12)+Results!$E$5*H664</f>
        <v>-3.3969471472340906</v>
      </c>
      <c r="J664" s="10">
        <f ca="1">SUMPRODUCT($A664:$F664,Results!$B$15:$G$15)</f>
        <v>27.921295304969586</v>
      </c>
      <c r="K664" s="10">
        <f ca="1">SUMPRODUCT($A664:$F664,Results!$B$16:$G$16)</f>
        <v>-6.5303731350559531</v>
      </c>
      <c r="L664" s="10">
        <f ca="1">SUMPRODUCT($A664:$F664,Results!$B$17:$G$17)</f>
        <v>10.879426945185999</v>
      </c>
      <c r="M664" s="10">
        <f ca="1">SUMPRODUCT($A664:$F664,Results!$B$18:$G$18)</f>
        <v>5.9668914661346717</v>
      </c>
      <c r="N664" s="10">
        <f ca="1">SUMPRODUCT($A664:$F664,Results!$B$19:$G$19)</f>
        <v>-18.392890702458608</v>
      </c>
      <c r="O664" s="10">
        <f ca="1">SUMPRODUCT($A664:$F664,Results!$B$20:$G$20)</f>
        <v>27.482214941848831</v>
      </c>
      <c r="P664" s="10" cm="1">
        <f t="array" aca="1" ref="P664" ca="1">SUMPRODUCT(J664:O664,TRANSPOSE(BL$20:BL$25))+$AD$20-$BL$27</f>
        <v>17.941738700958552</v>
      </c>
      <c r="Q664" s="10" cm="1">
        <f t="array" aca="1" ref="Q664" ca="1">SUMPRODUCT(J664:O664,TRANSPOSE(ES$20:ES$25))+$AD$20-$ES$27</f>
        <v>17.263414982402157</v>
      </c>
      <c r="R664" s="10">
        <f ca="1">I664-Results!$E$5*H664</f>
        <v>15.638638765179731</v>
      </c>
      <c r="S664" s="10" cm="1">
        <f t="array" aca="1" ref="S664" ca="1">SUMPRODUCT(J664:O664,TRANSPOSE(AR$28:AR$33))+$AD$20-$AC$26</f>
        <v>31.549425351785587</v>
      </c>
      <c r="T664" s="10">
        <f ca="1">SUMPRODUCT(J664:O664,Results!K$9:P$9)</f>
        <v>16.782596626543764</v>
      </c>
      <c r="U664" s="10">
        <f ca="1">SUMPRODUCT(J664:O664,Results!K$9:P$9)+$AD$20-$AC$31</f>
        <v>16.885613031429585</v>
      </c>
      <c r="V664" s="10">
        <f t="shared" ca="1" si="151"/>
        <v>-21.338685848192643</v>
      </c>
      <c r="W664" s="10">
        <f t="shared" ca="1" si="153"/>
        <v>-20.660362129636248</v>
      </c>
      <c r="X664" s="10">
        <f t="shared" ca="1" si="154"/>
        <v>-19.035585912413822</v>
      </c>
      <c r="Y664" s="10">
        <f t="shared" ca="1" si="155"/>
        <v>-34.946372499019674</v>
      </c>
      <c r="Z664" s="10">
        <f t="shared" ca="1" si="156"/>
        <v>-14.46941874152316</v>
      </c>
      <c r="AA664" s="10">
        <f t="shared" ca="1" si="157"/>
        <v>-20.282560178663676</v>
      </c>
    </row>
    <row r="665" spans="1:27">
      <c r="A665" s="6">
        <f ca="1">LN((RAND()^(-Results!$E$4))-1)</f>
        <v>3.8564788968164305</v>
      </c>
      <c r="B665" s="6">
        <f ca="1">LN((RAND()^(-Results!$E$4))-1)</f>
        <v>1.754454407981469</v>
      </c>
      <c r="C665" s="6">
        <f ca="1">LN((RAND()^(-Results!$E$4))-1)</f>
        <v>1.2791032991502913</v>
      </c>
      <c r="D665" s="6">
        <f ca="1">LN((RAND()^(-Results!$E$4))-1)</f>
        <v>-0.41047218806714869</v>
      </c>
      <c r="E665" s="6">
        <f ca="1">LN((RAND()^(-Results!$E$4))-1)</f>
        <v>-0.50908322869649547</v>
      </c>
      <c r="F665" s="6">
        <f ca="1">LN((RAND()^(-Results!$E$4))-1)</f>
        <v>8.7109118359804789</v>
      </c>
      <c r="G665" s="6">
        <f ca="1">LN((RAND()^(-Results!$E$4))-1)</f>
        <v>3.478639277438877</v>
      </c>
      <c r="H665" s="6">
        <f t="shared" ca="1" si="152"/>
        <v>1.0230983142322785</v>
      </c>
      <c r="I665" s="10">
        <f ca="1">SUMPRODUCT(J665:O665,Results!B$12:G$12)+Results!$E$5*H665</f>
        <v>15.931033788320244</v>
      </c>
      <c r="J665" s="10">
        <f ca="1">SUMPRODUCT($A665:$F665,Results!$B$15:$G$15)</f>
        <v>17.329002233735167</v>
      </c>
      <c r="K665" s="10">
        <f ca="1">SUMPRODUCT($A665:$F665,Results!$B$16:$G$16)</f>
        <v>57.69054514878929</v>
      </c>
      <c r="L665" s="10">
        <f ca="1">SUMPRODUCT($A665:$F665,Results!$B$17:$G$17)</f>
        <v>-1.9834435146141232</v>
      </c>
      <c r="M665" s="10">
        <f ca="1">SUMPRODUCT($A665:$F665,Results!$B$18:$G$18)</f>
        <v>1.3333814125941434</v>
      </c>
      <c r="N665" s="10">
        <f ca="1">SUMPRODUCT($A665:$F665,Results!$B$19:$G$19)</f>
        <v>1.0915602752143245</v>
      </c>
      <c r="O665" s="10">
        <f ca="1">SUMPRODUCT($A665:$F665,Results!$B$20:$G$20)</f>
        <v>0.39256932493010854</v>
      </c>
      <c r="P665" s="10" cm="1">
        <f t="array" aca="1" ref="P665" ca="1">SUMPRODUCT(J665:O665,TRANSPOSE(BL$20:BL$25))+$AD$20-$BL$27</f>
        <v>9.4867763038608715</v>
      </c>
      <c r="Q665" s="10" cm="1">
        <f t="array" aca="1" ref="Q665" ca="1">SUMPRODUCT(J665:O665,TRANSPOSE(ES$20:ES$25))+$AD$20-$ES$27</f>
        <v>8.2229433143740138</v>
      </c>
      <c r="R665" s="10">
        <f ca="1">I665-Results!$E$5*H665</f>
        <v>9.7924439029265731</v>
      </c>
      <c r="S665" s="10" cm="1">
        <f t="array" aca="1" ref="S665" ca="1">SUMPRODUCT(J665:O665,TRANSPOSE(AR$28:AR$33))+$AD$20-$AC$26</f>
        <v>11.045073522220376</v>
      </c>
      <c r="T665" s="10">
        <f ca="1">SUMPRODUCT(J665:O665,Results!K$9:P$9)</f>
        <v>9.0077286939964569</v>
      </c>
      <c r="U665" s="10">
        <f ca="1">SUMPRODUCT(J665:O665,Results!K$9:P$9)+$AD$20-$AC$31</f>
        <v>9.1107450988822745</v>
      </c>
      <c r="V665" s="10">
        <f t="shared" ca="1" si="151"/>
        <v>6.4442574844593725</v>
      </c>
      <c r="W665" s="10">
        <f t="shared" ca="1" si="153"/>
        <v>7.7080904739462301</v>
      </c>
      <c r="X665" s="10">
        <f t="shared" ca="1" si="154"/>
        <v>6.1385898853936709</v>
      </c>
      <c r="Y665" s="10">
        <f t="shared" ca="1" si="155"/>
        <v>4.8859602660998682</v>
      </c>
      <c r="Z665" s="10">
        <f t="shared" ca="1" si="156"/>
        <v>4.8585621940311743</v>
      </c>
      <c r="AA665" s="10">
        <f t="shared" ca="1" si="157"/>
        <v>6.8202886894379695</v>
      </c>
    </row>
    <row r="666" spans="1:27">
      <c r="A666" s="6">
        <f ca="1">LN((RAND()^(-Results!$E$4))-1)</f>
        <v>18.477071556760617</v>
      </c>
      <c r="B666" s="6">
        <f ca="1">LN((RAND()^(-Results!$E$4))-1)</f>
        <v>3.9430158468366958</v>
      </c>
      <c r="C666" s="6">
        <f ca="1">LN((RAND()^(-Results!$E$4))-1)</f>
        <v>0.6004679555678285</v>
      </c>
      <c r="D666" s="6">
        <f ca="1">LN((RAND()^(-Results!$E$4))-1)</f>
        <v>3.2205017458909304</v>
      </c>
      <c r="E666" s="6">
        <f ca="1">LN((RAND()^(-Results!$E$4))-1)</f>
        <v>4.5265331773449837</v>
      </c>
      <c r="F666" s="6">
        <f ca="1">LN((RAND()^(-Results!$E$4))-1)</f>
        <v>1.0177814975244093</v>
      </c>
      <c r="G666" s="6">
        <f ca="1">LN((RAND()^(-Results!$E$4))-1)</f>
        <v>3.3453373280690819</v>
      </c>
      <c r="H666" s="6">
        <f t="shared" ca="1" si="152"/>
        <v>0.88979636486248337</v>
      </c>
      <c r="I666" s="10">
        <f ca="1">SUMPRODUCT(J666:O666,Results!B$12:G$12)+Results!$E$5*H666</f>
        <v>94.539575533167792</v>
      </c>
      <c r="J666" s="10">
        <f ca="1">SUMPRODUCT($A666:$F666,Results!$B$15:$G$15)</f>
        <v>37.830820564019909</v>
      </c>
      <c r="K666" s="10">
        <f ca="1">SUMPRODUCT($A666:$F666,Results!$B$16:$G$16)</f>
        <v>71.843424182191541</v>
      </c>
      <c r="L666" s="10">
        <f ca="1">SUMPRODUCT($A666:$F666,Results!$B$17:$G$17)</f>
        <v>29.534407008095066</v>
      </c>
      <c r="M666" s="10">
        <f ca="1">SUMPRODUCT($A666:$F666,Results!$B$18:$G$18)</f>
        <v>-4.2705477776254748</v>
      </c>
      <c r="N666" s="10">
        <f ca="1">SUMPRODUCT($A666:$F666,Results!$B$19:$G$19)</f>
        <v>18.232597231945757</v>
      </c>
      <c r="O666" s="10">
        <f ca="1">SUMPRODUCT($A666:$F666,Results!$B$20:$G$20)</f>
        <v>-7.9775870788577361</v>
      </c>
      <c r="P666" s="10" cm="1">
        <f t="array" aca="1" ref="P666" ca="1">SUMPRODUCT(J666:O666,TRANSPOSE(BL$20:BL$25))+$AD$20-$BL$27</f>
        <v>80.369223929674163</v>
      </c>
      <c r="Q666" s="10" cm="1">
        <f t="array" aca="1" ref="Q666" ca="1">SUMPRODUCT(J666:O666,TRANSPOSE(ES$20:ES$25))+$AD$20-$ES$27</f>
        <v>88.67218641445622</v>
      </c>
      <c r="R666" s="10">
        <f ca="1">I666-Results!$E$5*H666</f>
        <v>89.200797343992889</v>
      </c>
      <c r="S666" s="10" cm="1">
        <f t="array" aca="1" ref="S666" ca="1">SUMPRODUCT(J666:O666,TRANSPOSE(AR$28:AR$33))+$AD$20-$AC$26</f>
        <v>46.497857950463263</v>
      </c>
      <c r="T666" s="10">
        <f ca="1">SUMPRODUCT(J666:O666,Results!K$9:P$9)</f>
        <v>89.45499371373846</v>
      </c>
      <c r="U666" s="10">
        <f ca="1">SUMPRODUCT(J666:O666,Results!K$9:P$9)+$AD$20-$AC$31</f>
        <v>89.558010118624281</v>
      </c>
      <c r="V666" s="10">
        <f t="shared" ca="1" si="151"/>
        <v>14.170351603493629</v>
      </c>
      <c r="W666" s="10">
        <f t="shared" ca="1" si="153"/>
        <v>5.8673891187115714</v>
      </c>
      <c r="X666" s="10">
        <f t="shared" ca="1" si="154"/>
        <v>5.3387781891749029</v>
      </c>
      <c r="Y666" s="10">
        <f t="shared" ca="1" si="155"/>
        <v>48.041717582704528</v>
      </c>
      <c r="Z666" s="10">
        <f t="shared" ca="1" si="156"/>
        <v>83.467103938878722</v>
      </c>
      <c r="AA666" s="10">
        <f t="shared" ca="1" si="157"/>
        <v>4.9815654145435104</v>
      </c>
    </row>
    <row r="667" spans="1:27">
      <c r="A667" s="6">
        <f ca="1">LN((RAND()^(-Results!$E$4))-1)</f>
        <v>4.3213160478449106</v>
      </c>
      <c r="B667" s="6">
        <f ca="1">LN((RAND()^(-Results!$E$4))-1)</f>
        <v>5.3991408732177923</v>
      </c>
      <c r="C667" s="6">
        <f ca="1">LN((RAND()^(-Results!$E$4))-1)</f>
        <v>1.2407426481668571</v>
      </c>
      <c r="D667" s="6">
        <f ca="1">LN((RAND()^(-Results!$E$4))-1)</f>
        <v>0.83806594247289656</v>
      </c>
      <c r="E667" s="6">
        <f ca="1">LN((RAND()^(-Results!$E$4))-1)</f>
        <v>4.1918792062322838</v>
      </c>
      <c r="F667" s="6">
        <f ca="1">LN((RAND()^(-Results!$E$4))-1)</f>
        <v>0.25187306342967364</v>
      </c>
      <c r="G667" s="6">
        <f ca="1">LN((RAND()^(-Results!$E$4))-1)</f>
        <v>4.6094022623713684</v>
      </c>
      <c r="H667" s="6">
        <f t="shared" ca="1" si="152"/>
        <v>2.1538612991647699</v>
      </c>
      <c r="I667" s="10">
        <f ca="1">SUMPRODUCT(J667:O667,Results!B$12:G$12)+Results!$E$5*H667</f>
        <v>60.830177975748967</v>
      </c>
      <c r="J667" s="10">
        <f ca="1">SUMPRODUCT($A667:$F667,Results!$B$15:$G$15)</f>
        <v>20.938770644590477</v>
      </c>
      <c r="K667" s="10">
        <f ca="1">SUMPRODUCT($A667:$F667,Results!$B$16:$G$16)</f>
        <v>18.434207918503603</v>
      </c>
      <c r="L667" s="10">
        <f ca="1">SUMPRODUCT($A667:$F667,Results!$B$17:$G$17)</f>
        <v>13.711974401526886</v>
      </c>
      <c r="M667" s="10">
        <f ca="1">SUMPRODUCT($A667:$F667,Results!$B$18:$G$18)</f>
        <v>6.0045299220540667</v>
      </c>
      <c r="N667" s="10">
        <f ca="1">SUMPRODUCT($A667:$F667,Results!$B$19:$G$19)</f>
        <v>-9.2201642969734028</v>
      </c>
      <c r="O667" s="10">
        <f ca="1">SUMPRODUCT($A667:$F667,Results!$B$20:$G$20)</f>
        <v>-9.1790186244650336</v>
      </c>
      <c r="P667" s="10" cm="1">
        <f t="array" aca="1" ref="P667" ca="1">SUMPRODUCT(J667:O667,TRANSPOSE(BL$20:BL$25))+$AD$20-$BL$27</f>
        <v>48.225621804815233</v>
      </c>
      <c r="Q667" s="10" cm="1">
        <f t="array" aca="1" ref="Q667" ca="1">SUMPRODUCT(J667:O667,TRANSPOSE(ES$20:ES$25))+$AD$20-$ES$27</f>
        <v>49.260824615879137</v>
      </c>
      <c r="R667" s="10">
        <f ca="1">I667-Results!$E$5*H667</f>
        <v>47.907010180760352</v>
      </c>
      <c r="S667" s="10" cm="1">
        <f t="array" aca="1" ref="S667" ca="1">SUMPRODUCT(J667:O667,TRANSPOSE(AR$28:AR$33))+$AD$20-$AC$26</f>
        <v>43.215959104058257</v>
      </c>
      <c r="T667" s="10">
        <f ca="1">SUMPRODUCT(J667:O667,Results!K$9:P$9)</f>
        <v>48.856779068568748</v>
      </c>
      <c r="U667" s="10">
        <f ca="1">SUMPRODUCT(J667:O667,Results!K$9:P$9)+$AD$20-$AC$31</f>
        <v>48.95979547345457</v>
      </c>
      <c r="V667" s="10">
        <f t="shared" ca="1" si="151"/>
        <v>12.604556170933733</v>
      </c>
      <c r="W667" s="10">
        <f t="shared" ca="1" si="153"/>
        <v>11.569353359869829</v>
      </c>
      <c r="X667" s="10">
        <f t="shared" ca="1" si="154"/>
        <v>12.923167794988615</v>
      </c>
      <c r="Y667" s="10">
        <f t="shared" ca="1" si="155"/>
        <v>17.61421887169071</v>
      </c>
      <c r="Z667" s="10">
        <f t="shared" ca="1" si="156"/>
        <v>49.757706381459897</v>
      </c>
      <c r="AA667" s="10">
        <f t="shared" ca="1" si="157"/>
        <v>11.870382502294397</v>
      </c>
    </row>
    <row r="668" spans="1:27">
      <c r="A668" s="6">
        <f ca="1">LN((RAND()^(-Results!$E$4))-1)</f>
        <v>6.3683506572340738</v>
      </c>
      <c r="B668" s="6">
        <f ca="1">LN((RAND()^(-Results!$E$4))-1)</f>
        <v>2.1550109566582938</v>
      </c>
      <c r="C668" s="6">
        <f ca="1">LN((RAND()^(-Results!$E$4))-1)</f>
        <v>1.6231344698869432</v>
      </c>
      <c r="D668" s="6">
        <f ca="1">LN((RAND()^(-Results!$E$4))-1)</f>
        <v>1.7029682684137151</v>
      </c>
      <c r="E668" s="6">
        <f ca="1">LN((RAND()^(-Results!$E$4))-1)</f>
        <v>3.9234480785042551</v>
      </c>
      <c r="F668" s="6">
        <f ca="1">LN((RAND()^(-Results!$E$4))-1)</f>
        <v>6.1239286861292666</v>
      </c>
      <c r="G668" s="6">
        <f ca="1">LN((RAND()^(-Results!$E$4))-1)</f>
        <v>-2.7238361825375268</v>
      </c>
      <c r="H668" s="6">
        <f t="shared" ca="1" si="152"/>
        <v>-5.1793771457441249</v>
      </c>
      <c r="I668" s="10">
        <f ca="1">SUMPRODUCT(J668:O668,Results!B$12:G$12)+Results!$E$5*H668</f>
        <v>-15.089897573573943</v>
      </c>
      <c r="J668" s="10">
        <f ca="1">SUMPRODUCT($A668:$F668,Results!$B$15:$G$15)</f>
        <v>15.657335116030595</v>
      </c>
      <c r="K668" s="10">
        <f ca="1">SUMPRODUCT($A668:$F668,Results!$B$16:$G$16)</f>
        <v>58.000164723141587</v>
      </c>
      <c r="L668" s="10">
        <f ca="1">SUMPRODUCT($A668:$F668,Results!$B$17:$G$17)</f>
        <v>4.0425919967902662</v>
      </c>
      <c r="M668" s="10">
        <f ca="1">SUMPRODUCT($A668:$F668,Results!$B$18:$G$18)</f>
        <v>-8.5675360360021047E-2</v>
      </c>
      <c r="N668" s="10">
        <f ca="1">SUMPRODUCT($A668:$F668,Results!$B$19:$G$19)</f>
        <v>12.462035643649148</v>
      </c>
      <c r="O668" s="10">
        <f ca="1">SUMPRODUCT($A668:$F668,Results!$B$20:$G$20)</f>
        <v>1.1506642236364915</v>
      </c>
      <c r="P668" s="10" cm="1">
        <f t="array" aca="1" ref="P668" ca="1">SUMPRODUCT(J668:O668,TRANSPOSE(BL$20:BL$25))+$AD$20-$BL$27</f>
        <v>14.935104911531184</v>
      </c>
      <c r="Q668" s="10" cm="1">
        <f t="array" aca="1" ref="Q668" ca="1">SUMPRODUCT(J668:O668,TRANSPOSE(ES$20:ES$25))+$AD$20-$ES$27</f>
        <v>15.310399526694653</v>
      </c>
      <c r="R668" s="10">
        <f ca="1">I668-Results!$E$5*H668</f>
        <v>15.986365300890807</v>
      </c>
      <c r="S668" s="10" cm="1">
        <f t="array" aca="1" ref="S668" ca="1">SUMPRODUCT(J668:O668,TRANSPOSE(AR$28:AR$33))+$AD$20-$AC$26</f>
        <v>8.9596138709075444</v>
      </c>
      <c r="T668" s="10">
        <f ca="1">SUMPRODUCT(J668:O668,Results!K$9:P$9)</f>
        <v>15.445111120677227</v>
      </c>
      <c r="U668" s="10">
        <f ca="1">SUMPRODUCT(J668:O668,Results!K$9:P$9)+$AD$20-$AC$31</f>
        <v>15.548127525563045</v>
      </c>
      <c r="V668" s="10">
        <f t="shared" ca="1" si="151"/>
        <v>-30.025002485105126</v>
      </c>
      <c r="W668" s="10">
        <f t="shared" ca="1" si="153"/>
        <v>-30.400297100268595</v>
      </c>
      <c r="X668" s="10">
        <f t="shared" ca="1" si="154"/>
        <v>-31.076262874464749</v>
      </c>
      <c r="Y668" s="10">
        <f t="shared" ca="1" si="155"/>
        <v>-24.049511444481489</v>
      </c>
      <c r="Z668" s="10">
        <f t="shared" ca="1" si="156"/>
        <v>-26.162369167863012</v>
      </c>
      <c r="AA668" s="10">
        <f t="shared" ca="1" si="157"/>
        <v>-30.638025099136989</v>
      </c>
    </row>
    <row r="669" spans="1:27">
      <c r="A669" s="6">
        <f ca="1">LN((RAND()^(-Results!$E$4))-1)</f>
        <v>2.5901487470728037</v>
      </c>
      <c r="B669" s="6">
        <f ca="1">LN((RAND()^(-Results!$E$4))-1)</f>
        <v>1.3221309355514217</v>
      </c>
      <c r="C669" s="6">
        <f ca="1">LN((RAND()^(-Results!$E$4))-1)</f>
        <v>2.1073452510709489</v>
      </c>
      <c r="D669" s="6">
        <f ca="1">LN((RAND()^(-Results!$E$4))-1)</f>
        <v>2.2179765267085285</v>
      </c>
      <c r="E669" s="6">
        <f ca="1">LN((RAND()^(-Results!$E$4))-1)</f>
        <v>3.6139956550619954</v>
      </c>
      <c r="F669" s="6">
        <f ca="1">LN((RAND()^(-Results!$E$4))-1)</f>
        <v>10.06005884891014</v>
      </c>
      <c r="G669" s="6">
        <f ca="1">LN((RAND()^(-Results!$E$4))-1)</f>
        <v>3.2387453192552988</v>
      </c>
      <c r="H669" s="6">
        <f t="shared" ca="1" si="152"/>
        <v>0.78320435604870031</v>
      </c>
      <c r="I669" s="10">
        <f ca="1">SUMPRODUCT(J669:O669,Results!B$12:G$12)+Results!$E$5*H669</f>
        <v>-14.922726576168957</v>
      </c>
      <c r="J669" s="10">
        <f ca="1">SUMPRODUCT($A669:$F669,Results!$B$15:$G$15)</f>
        <v>6.7111487325951238</v>
      </c>
      <c r="K669" s="10">
        <f ca="1">SUMPRODUCT($A669:$F669,Results!$B$16:$G$16)</f>
        <v>64.415643846321657</v>
      </c>
      <c r="L669" s="10">
        <f ca="1">SUMPRODUCT($A669:$F669,Results!$B$17:$G$17)</f>
        <v>-6.6061516026507396</v>
      </c>
      <c r="M669" s="10">
        <f ca="1">SUMPRODUCT($A669:$F669,Results!$B$18:$G$18)</f>
        <v>-0.88856715893541838</v>
      </c>
      <c r="N669" s="10">
        <f ca="1">SUMPRODUCT($A669:$F669,Results!$B$19:$G$19)</f>
        <v>14.126340685910606</v>
      </c>
      <c r="O669" s="10">
        <f ca="1">SUMPRODUCT($A669:$F669,Results!$B$20:$G$20)</f>
        <v>10.164892412061395</v>
      </c>
      <c r="P669" s="10" cm="1">
        <f t="array" aca="1" ref="P669" ca="1">SUMPRODUCT(J669:O669,TRANSPOSE(BL$20:BL$25))+$AD$20-$BL$27</f>
        <v>-18.066675713060967</v>
      </c>
      <c r="Q669" s="10" cm="1">
        <f t="array" aca="1" ref="Q669" ca="1">SUMPRODUCT(J669:O669,TRANSPOSE(ES$20:ES$25))+$AD$20-$ES$27</f>
        <v>-21.013432450266436</v>
      </c>
      <c r="R669" s="10">
        <f ca="1">I669-Results!$E$5*H669</f>
        <v>-19.621952712461159</v>
      </c>
      <c r="S669" s="10" cm="1">
        <f t="array" aca="1" ref="S669" ca="1">SUMPRODUCT(J669:O669,TRANSPOSE(AR$28:AR$33))+$AD$20-$AC$26</f>
        <v>-13.599537796845878</v>
      </c>
      <c r="T669" s="10">
        <f ca="1">SUMPRODUCT(J669:O669,Results!K$9:P$9)</f>
        <v>-21.009558791124828</v>
      </c>
      <c r="U669" s="10">
        <f ca="1">SUMPRODUCT(J669:O669,Results!K$9:P$9)+$AD$20-$AC$31</f>
        <v>-20.906542386239011</v>
      </c>
      <c r="V669" s="10">
        <f t="shared" ca="1" si="151"/>
        <v>3.1439491368920098</v>
      </c>
      <c r="W669" s="10">
        <f t="shared" ca="1" si="153"/>
        <v>6.0907058740974787</v>
      </c>
      <c r="X669" s="10">
        <f t="shared" ca="1" si="154"/>
        <v>4.6992261362922019</v>
      </c>
      <c r="Y669" s="10">
        <f t="shared" ca="1" si="155"/>
        <v>-1.323188779323079</v>
      </c>
      <c r="Z669" s="10">
        <f t="shared" ca="1" si="156"/>
        <v>-25.995198170458025</v>
      </c>
      <c r="AA669" s="10">
        <f t="shared" ca="1" si="157"/>
        <v>5.9838158100700536</v>
      </c>
    </row>
    <row r="670" spans="1:27">
      <c r="A670" s="6">
        <f ca="1">LN((RAND()^(-Results!$E$4))-1)</f>
        <v>6.3097951900823794</v>
      </c>
      <c r="B670" s="6">
        <f ca="1">LN((RAND()^(-Results!$E$4))-1)</f>
        <v>6.0468450081482255</v>
      </c>
      <c r="C670" s="6">
        <f ca="1">LN((RAND()^(-Results!$E$4))-1)</f>
        <v>1.4146495040444611</v>
      </c>
      <c r="D670" s="6">
        <f ca="1">LN((RAND()^(-Results!$E$4))-1)</f>
        <v>0.90838857959528718</v>
      </c>
      <c r="E670" s="6">
        <f ca="1">LN((RAND()^(-Results!$E$4))-1)</f>
        <v>4.6361625419181323</v>
      </c>
      <c r="F670" s="6">
        <f ca="1">LN((RAND()^(-Results!$E$4))-1)</f>
        <v>-3.5720670224563595</v>
      </c>
      <c r="G670" s="6">
        <f ca="1">LN((RAND()^(-Results!$E$4))-1)</f>
        <v>2.9316315440975913</v>
      </c>
      <c r="H670" s="6">
        <f t="shared" ca="1" si="152"/>
        <v>0.47609058089099277</v>
      </c>
      <c r="I670" s="10">
        <f ca="1">SUMPRODUCT(J670:O670,Results!B$12:G$12)+Results!$E$5*H670</f>
        <v>74.602933917579008</v>
      </c>
      <c r="J670" s="10">
        <f ca="1">SUMPRODUCT($A670:$F670,Results!$B$15:$G$15)</f>
        <v>26.261439443547655</v>
      </c>
      <c r="K670" s="10">
        <f ca="1">SUMPRODUCT($A670:$F670,Results!$B$16:$G$16)</f>
        <v>6.1148794560355526</v>
      </c>
      <c r="L670" s="10">
        <f ca="1">SUMPRODUCT($A670:$F670,Results!$B$17:$G$17)</f>
        <v>21.989970334592019</v>
      </c>
      <c r="M670" s="10">
        <f ca="1">SUMPRODUCT($A670:$F670,Results!$B$18:$G$18)</f>
        <v>6.6174472626595522</v>
      </c>
      <c r="N670" s="10">
        <f ca="1">SUMPRODUCT($A670:$F670,Results!$B$19:$G$19)</f>
        <v>-11.542170062538998</v>
      </c>
      <c r="O670" s="10">
        <f ca="1">SUMPRODUCT($A670:$F670,Results!$B$20:$G$20)</f>
        <v>-13.633408749046193</v>
      </c>
      <c r="P670" s="10" cm="1">
        <f t="array" aca="1" ref="P670" ca="1">SUMPRODUCT(J670:O670,TRANSPOSE(BL$20:BL$25))+$AD$20-$BL$27</f>
        <v>70.428446620070162</v>
      </c>
      <c r="Q670" s="10" cm="1">
        <f t="array" aca="1" ref="Q670" ca="1">SUMPRODUCT(J670:O670,TRANSPOSE(ES$20:ES$25))+$AD$20-$ES$27</f>
        <v>73.869480674596232</v>
      </c>
      <c r="R670" s="10">
        <f ca="1">I670-Results!$E$5*H670</f>
        <v>71.746390432233056</v>
      </c>
      <c r="S670" s="10" cm="1">
        <f t="array" aca="1" ref="S670" ca="1">SUMPRODUCT(J670:O670,TRANSPOSE(AR$28:AR$33))+$AD$20-$AC$26</f>
        <v>58.850981588766857</v>
      </c>
      <c r="T670" s="10">
        <f ca="1">SUMPRODUCT(J670:O670,Results!K$9:P$9)</f>
        <v>73.4276567610667</v>
      </c>
      <c r="U670" s="10">
        <f ca="1">SUMPRODUCT(J670:O670,Results!K$9:P$9)+$AD$20-$AC$31</f>
        <v>73.530673165952521</v>
      </c>
      <c r="V670" s="10">
        <f t="shared" ca="1" si="151"/>
        <v>4.174487297508847</v>
      </c>
      <c r="W670" s="10">
        <f t="shared" ca="1" si="153"/>
        <v>0.73345324298277603</v>
      </c>
      <c r="X670" s="10">
        <f t="shared" ca="1" si="154"/>
        <v>2.8565434853459521</v>
      </c>
      <c r="Y670" s="10">
        <f t="shared" ca="1" si="155"/>
        <v>15.751952328812152</v>
      </c>
      <c r="Z670" s="10">
        <f t="shared" ca="1" si="156"/>
        <v>63.530462323289939</v>
      </c>
      <c r="AA670" s="10">
        <f t="shared" ca="1" si="157"/>
        <v>1.0722607516264873</v>
      </c>
    </row>
    <row r="671" spans="1:27">
      <c r="A671" s="6">
        <f ca="1">LN((RAND()^(-Results!$E$4))-1)</f>
        <v>3.5655892377110781</v>
      </c>
      <c r="B671" s="6">
        <f ca="1">LN((RAND()^(-Results!$E$4))-1)</f>
        <v>5.2435023212418086</v>
      </c>
      <c r="C671" s="6">
        <f ca="1">LN((RAND()^(-Results!$E$4))-1)</f>
        <v>1.3151474555854812</v>
      </c>
      <c r="D671" s="6">
        <f ca="1">LN((RAND()^(-Results!$E$4))-1)</f>
        <v>3.8819783396465839</v>
      </c>
      <c r="E671" s="6">
        <f ca="1">LN((RAND()^(-Results!$E$4))-1)</f>
        <v>0.22168477996721034</v>
      </c>
      <c r="F671" s="6">
        <f ca="1">LN((RAND()^(-Results!$E$4))-1)</f>
        <v>8.9789773753729989</v>
      </c>
      <c r="G671" s="6">
        <f ca="1">LN((RAND()^(-Results!$E$4))-1)</f>
        <v>4.7066836910475498</v>
      </c>
      <c r="H671" s="6">
        <f t="shared" ca="1" si="152"/>
        <v>2.2511427278409513</v>
      </c>
      <c r="I671" s="10">
        <f ca="1">SUMPRODUCT(J671:O671,Results!B$12:G$12)+Results!$E$5*H671</f>
        <v>23.095567694433832</v>
      </c>
      <c r="J671" s="10">
        <f ca="1">SUMPRODUCT($A671:$F671,Results!$B$15:$G$15)</f>
        <v>17.661866454594854</v>
      </c>
      <c r="K671" s="10">
        <f ca="1">SUMPRODUCT($A671:$F671,Results!$B$16:$G$16)</f>
        <v>49.057075554634508</v>
      </c>
      <c r="L671" s="10">
        <f ca="1">SUMPRODUCT($A671:$F671,Results!$B$17:$G$17)</f>
        <v>5.6729758627710414</v>
      </c>
      <c r="M671" s="10">
        <f ca="1">SUMPRODUCT($A671:$F671,Results!$B$18:$G$18)</f>
        <v>-1.5092798422215132</v>
      </c>
      <c r="N671" s="10">
        <f ca="1">SUMPRODUCT($A671:$F671,Results!$B$19:$G$19)</f>
        <v>-9.852060147218328</v>
      </c>
      <c r="O671" s="10">
        <f ca="1">SUMPRODUCT($A671:$F671,Results!$B$20:$G$20)</f>
        <v>13.712426402929969</v>
      </c>
      <c r="P671" s="10" cm="1">
        <f t="array" aca="1" ref="P671" ca="1">SUMPRODUCT(J671:O671,TRANSPOSE(BL$20:BL$25))+$AD$20-$BL$27</f>
        <v>10.215401576866487</v>
      </c>
      <c r="Q671" s="10" cm="1">
        <f t="array" aca="1" ref="Q671" ca="1">SUMPRODUCT(J671:O671,TRANSPOSE(ES$20:ES$25))+$AD$20-$ES$27</f>
        <v>8.0380903446877667</v>
      </c>
      <c r="R671" s="10">
        <f ca="1">I671-Results!$E$5*H671</f>
        <v>9.5887113273881255</v>
      </c>
      <c r="S671" s="10" cm="1">
        <f t="array" aca="1" ref="S671" ca="1">SUMPRODUCT(J671:O671,TRANSPOSE(AR$28:AR$33))+$AD$20-$AC$26</f>
        <v>14.014868522375052</v>
      </c>
      <c r="T671" s="10">
        <f ca="1">SUMPRODUCT(J671:O671,Results!K$9:P$9)</f>
        <v>8.3631421673963811</v>
      </c>
      <c r="U671" s="10">
        <f ca="1">SUMPRODUCT(J671:O671,Results!K$9:P$9)+$AD$20-$AC$31</f>
        <v>8.4661585722822021</v>
      </c>
      <c r="V671" s="10">
        <f t="shared" ca="1" si="151"/>
        <v>12.880166117567345</v>
      </c>
      <c r="W671" s="10">
        <f t="shared" ca="1" si="153"/>
        <v>15.057477349746065</v>
      </c>
      <c r="X671" s="10">
        <f t="shared" ca="1" si="154"/>
        <v>13.506856367045707</v>
      </c>
      <c r="Y671" s="10">
        <f t="shared" ca="1" si="155"/>
        <v>9.0806991720587806</v>
      </c>
      <c r="Z671" s="10">
        <f t="shared" ca="1" si="156"/>
        <v>12.023096100144762</v>
      </c>
      <c r="AA671" s="10">
        <f t="shared" ca="1" si="157"/>
        <v>14.62940912215163</v>
      </c>
    </row>
    <row r="672" spans="1:27">
      <c r="A672" s="6">
        <f ca="1">LN((RAND()^(-Results!$E$4))-1)</f>
        <v>0.30196730202620137</v>
      </c>
      <c r="B672" s="6">
        <f ca="1">LN((RAND()^(-Results!$E$4))-1)</f>
        <v>2.8494007473670697</v>
      </c>
      <c r="C672" s="6">
        <f ca="1">LN((RAND()^(-Results!$E$4))-1)</f>
        <v>3.9734541907762106</v>
      </c>
      <c r="D672" s="6">
        <f ca="1">LN((RAND()^(-Results!$E$4))-1)</f>
        <v>2.214903495583632</v>
      </c>
      <c r="E672" s="6">
        <f ca="1">LN((RAND()^(-Results!$E$4))-1)</f>
        <v>-1.5494397382201779E-2</v>
      </c>
      <c r="F672" s="6">
        <f ca="1">LN((RAND()^(-Results!$E$4))-1)</f>
        <v>-0.84056103090535927</v>
      </c>
      <c r="G672" s="6">
        <f ca="1">LN((RAND()^(-Results!$E$4))-1)</f>
        <v>0.86254547705142337</v>
      </c>
      <c r="H672" s="6">
        <f t="shared" ca="1" si="152"/>
        <v>-1.5929954861551752</v>
      </c>
      <c r="I672" s="10">
        <f ca="1">SUMPRODUCT(J672:O672,Results!B$12:G$12)+Results!$E$5*H672</f>
        <v>9.5093810744422651</v>
      </c>
      <c r="J672" s="10">
        <f ca="1">SUMPRODUCT($A672:$F672,Results!$B$15:$G$15)</f>
        <v>14.064022477637154</v>
      </c>
      <c r="K672" s="10">
        <f ca="1">SUMPRODUCT($A672:$F672,Results!$B$16:$G$16)</f>
        <v>-6.6974742256939237</v>
      </c>
      <c r="L672" s="10">
        <f ca="1">SUMPRODUCT($A672:$F672,Results!$B$17:$G$17)</f>
        <v>8.9607777255486241</v>
      </c>
      <c r="M672" s="10">
        <f ca="1">SUMPRODUCT($A672:$F672,Results!$B$18:$G$18)</f>
        <v>1.8665361443353097</v>
      </c>
      <c r="N672" s="10">
        <f ca="1">SUMPRODUCT($A672:$F672,Results!$B$19:$G$19)</f>
        <v>-12.8366845803648</v>
      </c>
      <c r="O672" s="10">
        <f ca="1">SUMPRODUCT($A672:$F672,Results!$B$20:$G$20)</f>
        <v>9.2174857271365127</v>
      </c>
      <c r="P672" s="10" cm="1">
        <f t="array" aca="1" ref="P672" ca="1">SUMPRODUCT(J672:O672,TRANSPOSE(BL$20:BL$25))+$AD$20-$BL$27</f>
        <v>18.929317869662178</v>
      </c>
      <c r="Q672" s="10" cm="1">
        <f t="array" aca="1" ref="Q672" ca="1">SUMPRODUCT(J672:O672,TRANSPOSE(ES$20:ES$25))+$AD$20-$ES$27</f>
        <v>19.569114514149447</v>
      </c>
      <c r="R672" s="10">
        <f ca="1">I672-Results!$E$5*H672</f>
        <v>19.067353991373317</v>
      </c>
      <c r="S672" s="10" cm="1">
        <f t="array" aca="1" ref="S672" ca="1">SUMPRODUCT(J672:O672,TRANSPOSE(AR$28:AR$33))+$AD$20-$AC$26</f>
        <v>22.058513632323617</v>
      </c>
      <c r="T672" s="10">
        <f ca="1">SUMPRODUCT(J672:O672,Results!K$9:P$9)</f>
        <v>19.615540063499022</v>
      </c>
      <c r="U672" s="10">
        <f ca="1">SUMPRODUCT(J672:O672,Results!K$9:P$9)+$AD$20-$AC$31</f>
        <v>19.71855646838484</v>
      </c>
      <c r="V672" s="10">
        <f t="shared" ca="1" si="151"/>
        <v>-9.4199367952199129</v>
      </c>
      <c r="W672" s="10">
        <f t="shared" ca="1" si="153"/>
        <v>-10.059733439707182</v>
      </c>
      <c r="X672" s="10">
        <f t="shared" ca="1" si="154"/>
        <v>-9.5579729169310514</v>
      </c>
      <c r="Y672" s="10">
        <f t="shared" ca="1" si="155"/>
        <v>-12.549132557881352</v>
      </c>
      <c r="Z672" s="10">
        <f t="shared" ca="1" si="156"/>
        <v>-1.5630905198468046</v>
      </c>
      <c r="AA672" s="10">
        <f t="shared" ca="1" si="157"/>
        <v>-10.209175393942575</v>
      </c>
    </row>
    <row r="673" spans="1:27">
      <c r="A673" s="6">
        <f ca="1">LN((RAND()^(-Results!$E$4))-1)</f>
        <v>4.1978696501999506</v>
      </c>
      <c r="B673" s="6">
        <f ca="1">LN((RAND()^(-Results!$E$4))-1)</f>
        <v>4.183355375672857</v>
      </c>
      <c r="C673" s="6">
        <f ca="1">LN((RAND()^(-Results!$E$4))-1)</f>
        <v>0.86032352968544201</v>
      </c>
      <c r="D673" s="6">
        <f ca="1">LN((RAND()^(-Results!$E$4))-1)</f>
        <v>1.158428929927477</v>
      </c>
      <c r="E673" s="6">
        <f ca="1">LN((RAND()^(-Results!$E$4))-1)</f>
        <v>2.4324983538029721</v>
      </c>
      <c r="F673" s="6">
        <f ca="1">LN((RAND()^(-Results!$E$4))-1)</f>
        <v>6.0040696649830112</v>
      </c>
      <c r="G673" s="6">
        <f ca="1">LN((RAND()^(-Results!$E$4))-1)</f>
        <v>14.54420828642035</v>
      </c>
      <c r="H673" s="6">
        <f t="shared" ca="1" si="152"/>
        <v>12.088667323213752</v>
      </c>
      <c r="I673" s="10">
        <f ca="1">SUMPRODUCT(J673:O673,Results!B$12:G$12)+Results!$E$5*H673</f>
        <v>95.620854341479941</v>
      </c>
      <c r="J673" s="10">
        <f ca="1">SUMPRODUCT($A673:$F673,Results!$B$15:$G$15)</f>
        <v>17.751695782521914</v>
      </c>
      <c r="K673" s="10">
        <f ca="1">SUMPRODUCT($A673:$F673,Results!$B$16:$G$16)</f>
        <v>44.958109358390104</v>
      </c>
      <c r="L673" s="10">
        <f ca="1">SUMPRODUCT($A673:$F673,Results!$B$17:$G$17)</f>
        <v>5.3507617810326664</v>
      </c>
      <c r="M673" s="10">
        <f ca="1">SUMPRODUCT($A673:$F673,Results!$B$18:$G$18)</f>
        <v>2.643561480460217</v>
      </c>
      <c r="N673" s="10">
        <f ca="1">SUMPRODUCT($A673:$F673,Results!$B$19:$G$19)</f>
        <v>-3.3008984132742647</v>
      </c>
      <c r="O673" s="10">
        <f ca="1">SUMPRODUCT($A673:$F673,Results!$B$20:$G$20)</f>
        <v>-1.3992137045983153</v>
      </c>
      <c r="P673" s="10" cm="1">
        <f t="array" aca="1" ref="P673" ca="1">SUMPRODUCT(J673:O673,TRANSPOSE(BL$20:BL$25))+$AD$20-$BL$27</f>
        <v>23.604787626199212</v>
      </c>
      <c r="Q673" s="10" cm="1">
        <f t="array" aca="1" ref="Q673" ca="1">SUMPRODUCT(J673:O673,TRANSPOSE(ES$20:ES$25))+$AD$20-$ES$27</f>
        <v>22.722663519017182</v>
      </c>
      <c r="R673" s="10">
        <f ca="1">I673-Results!$E$5*H673</f>
        <v>23.088850402197437</v>
      </c>
      <c r="S673" s="10" cm="1">
        <f t="array" aca="1" ref="S673" ca="1">SUMPRODUCT(J673:O673,TRANSPOSE(AR$28:AR$33))+$AD$20-$AC$26</f>
        <v>22.762942233251238</v>
      </c>
      <c r="T673" s="10">
        <f ca="1">SUMPRODUCT(J673:O673,Results!K$9:P$9)</f>
        <v>22.797534863988279</v>
      </c>
      <c r="U673" s="10">
        <f ca="1">SUMPRODUCT(J673:O673,Results!K$9:P$9)+$AD$20-$AC$31</f>
        <v>22.900551268874096</v>
      </c>
      <c r="V673" s="10">
        <f t="shared" ca="1" si="151"/>
        <v>72.016066715280729</v>
      </c>
      <c r="W673" s="10">
        <f t="shared" ca="1" si="153"/>
        <v>72.898190822462766</v>
      </c>
      <c r="X673" s="10">
        <f t="shared" ca="1" si="154"/>
        <v>72.532003939282504</v>
      </c>
      <c r="Y673" s="10">
        <f t="shared" ca="1" si="155"/>
        <v>72.857912108228703</v>
      </c>
      <c r="Z673" s="10">
        <f t="shared" ca="1" si="156"/>
        <v>84.548382747190871</v>
      </c>
      <c r="AA673" s="10">
        <f t="shared" ca="1" si="157"/>
        <v>72.720303072605844</v>
      </c>
    </row>
    <row r="674" spans="1:27">
      <c r="A674" s="6">
        <f ca="1">LN((RAND()^(-Results!$E$4))-1)</f>
        <v>10.023742774197926</v>
      </c>
      <c r="B674" s="6">
        <f ca="1">LN((RAND()^(-Results!$E$4))-1)</f>
        <v>1.0764050529390405</v>
      </c>
      <c r="C674" s="6">
        <f ca="1">LN((RAND()^(-Results!$E$4))-1)</f>
        <v>-7.9138308894477179E-4</v>
      </c>
      <c r="D674" s="6">
        <f ca="1">LN((RAND()^(-Results!$E$4))-1)</f>
        <v>2.8281210208261753</v>
      </c>
      <c r="E674" s="6">
        <f ca="1">LN((RAND()^(-Results!$E$4))-1)</f>
        <v>1.0506485318618022</v>
      </c>
      <c r="F674" s="6">
        <f ca="1">LN((RAND()^(-Results!$E$4))-1)</f>
        <v>6.5070350731329443</v>
      </c>
      <c r="G674" s="6">
        <f ca="1">LN((RAND()^(-Results!$E$4))-1)</f>
        <v>1.0600753972345216</v>
      </c>
      <c r="H674" s="6">
        <f t="shared" ca="1" si="152"/>
        <v>-1.3954655659720769</v>
      </c>
      <c r="I674" s="10">
        <f ca="1">SUMPRODUCT(J674:O674,Results!B$12:G$12)+Results!$E$5*H674</f>
        <v>12.203699020972559</v>
      </c>
      <c r="J674" s="10">
        <f ca="1">SUMPRODUCT($A674:$F674,Results!$B$15:$G$15)</f>
        <v>16.33651914058078</v>
      </c>
      <c r="K674" s="10">
        <f ca="1">SUMPRODUCT($A674:$F674,Results!$B$16:$G$16)</f>
        <v>66.331347407091243</v>
      </c>
      <c r="L674" s="10">
        <f ca="1">SUMPRODUCT($A674:$F674,Results!$B$17:$G$17)</f>
        <v>8.1000854032022076</v>
      </c>
      <c r="M674" s="10">
        <f ca="1">SUMPRODUCT($A674:$F674,Results!$B$18:$G$18)</f>
        <v>-6.639719550004747</v>
      </c>
      <c r="N674" s="10">
        <f ca="1">SUMPRODUCT($A674:$F674,Results!$B$19:$G$19)</f>
        <v>16.849836599022336</v>
      </c>
      <c r="O674" s="10">
        <f ca="1">SUMPRODUCT($A674:$F674,Results!$B$20:$G$20)</f>
        <v>6.1674912840655267</v>
      </c>
      <c r="P674" s="10" cm="1">
        <f t="array" aca="1" ref="P674" ca="1">SUMPRODUCT(J674:O674,TRANSPOSE(BL$20:BL$25))+$AD$20-$BL$27</f>
        <v>15.833840652384239</v>
      </c>
      <c r="Q674" s="10" cm="1">
        <f t="array" aca="1" ref="Q674" ca="1">SUMPRODUCT(J674:O674,TRANSPOSE(ES$20:ES$25))+$AD$20-$ES$27</f>
        <v>18.412583451040483</v>
      </c>
      <c r="R674" s="10">
        <f ca="1">I674-Results!$E$5*H674</f>
        <v>20.576492416805021</v>
      </c>
      <c r="S674" s="10" cm="1">
        <f t="array" aca="1" ref="S674" ca="1">SUMPRODUCT(J674:O674,TRANSPOSE(AR$28:AR$33))+$AD$20-$AC$26</f>
        <v>1.8947623392762001</v>
      </c>
      <c r="T674" s="10">
        <f ca="1">SUMPRODUCT(J674:O674,Results!K$9:P$9)</f>
        <v>19.320658348437803</v>
      </c>
      <c r="U674" s="10">
        <f ca="1">SUMPRODUCT(J674:O674,Results!K$9:P$9)+$AD$20-$AC$31</f>
        <v>19.423674753323624</v>
      </c>
      <c r="V674" s="10">
        <f t="shared" ca="1" si="151"/>
        <v>-3.6301416314116803</v>
      </c>
      <c r="W674" s="10">
        <f t="shared" ca="1" si="153"/>
        <v>-6.2088844300679238</v>
      </c>
      <c r="X674" s="10">
        <f t="shared" ca="1" si="154"/>
        <v>-8.3727933958324616</v>
      </c>
      <c r="Y674" s="10">
        <f t="shared" ca="1" si="155"/>
        <v>10.308936681696359</v>
      </c>
      <c r="Z674" s="10">
        <f t="shared" ca="1" si="156"/>
        <v>1.1312274266834894</v>
      </c>
      <c r="AA674" s="10">
        <f t="shared" ca="1" si="157"/>
        <v>-7.2199757323510649</v>
      </c>
    </row>
    <row r="675" spans="1:27">
      <c r="A675" s="6">
        <f ca="1">LN((RAND()^(-Results!$E$4))-1)</f>
        <v>8.5326664979239641</v>
      </c>
      <c r="B675" s="6">
        <f ca="1">LN((RAND()^(-Results!$E$4))-1)</f>
        <v>1.4675683528571115</v>
      </c>
      <c r="C675" s="6">
        <f ca="1">LN((RAND()^(-Results!$E$4))-1)</f>
        <v>1.7758898389416868</v>
      </c>
      <c r="D675" s="6">
        <f ca="1">LN((RAND()^(-Results!$E$4))-1)</f>
        <v>4.8717860858779529</v>
      </c>
      <c r="E675" s="6">
        <f ca="1">LN((RAND()^(-Results!$E$4))-1)</f>
        <v>-0.93293020045735264</v>
      </c>
      <c r="F675" s="6">
        <f ca="1">LN((RAND()^(-Results!$E$4))-1)</f>
        <v>0.83807596396228823</v>
      </c>
      <c r="G675" s="6">
        <f ca="1">LN((RAND()^(-Results!$E$4))-1)</f>
        <v>2.266018033578217</v>
      </c>
      <c r="H675" s="6">
        <f t="shared" ca="1" si="152"/>
        <v>-0.18952292962838158</v>
      </c>
      <c r="I675" s="10">
        <f ca="1">SUMPRODUCT(J675:O675,Results!B$12:G$12)+Results!$E$5*H675</f>
        <v>27.216661780785927</v>
      </c>
      <c r="J675" s="10">
        <f ca="1">SUMPRODUCT($A675:$F675,Results!$B$15:$G$15)</f>
        <v>16.570606078650318</v>
      </c>
      <c r="K675" s="10">
        <f ca="1">SUMPRODUCT($A675:$F675,Results!$B$16:$G$16)</f>
        <v>25.962611252074737</v>
      </c>
      <c r="L675" s="10">
        <f ca="1">SUMPRODUCT($A675:$F675,Results!$B$17:$G$17)</f>
        <v>16.481773308721543</v>
      </c>
      <c r="M675" s="10">
        <f ca="1">SUMPRODUCT($A675:$F675,Results!$B$18:$G$18)</f>
        <v>-8.5551524001400736</v>
      </c>
      <c r="N675" s="10">
        <f ca="1">SUMPRODUCT($A675:$F675,Results!$B$19:$G$19)</f>
        <v>5.5160135275941835</v>
      </c>
      <c r="O675" s="10">
        <f ca="1">SUMPRODUCT($A675:$F675,Results!$B$20:$G$20)</f>
        <v>15.9020883758536</v>
      </c>
      <c r="P675" s="10" cm="1">
        <f t="array" aca="1" ref="P675" ca="1">SUMPRODUCT(J675:O675,TRANSPOSE(BL$20:BL$25))+$AD$20-$BL$27</f>
        <v>22.360885711764865</v>
      </c>
      <c r="Q675" s="10" cm="1">
        <f t="array" aca="1" ref="Q675" ca="1">SUMPRODUCT(J675:O675,TRANSPOSE(ES$20:ES$25))+$AD$20-$ES$27</f>
        <v>26.79531868182697</v>
      </c>
      <c r="R675" s="10">
        <f ca="1">I675-Results!$E$5*H675</f>
        <v>28.353799358556216</v>
      </c>
      <c r="S675" s="10" cm="1">
        <f t="array" aca="1" ref="S675" ca="1">SUMPRODUCT(J675:O675,TRANSPOSE(AR$28:AR$33))+$AD$20-$AC$26</f>
        <v>8.4988362310594052</v>
      </c>
      <c r="T675" s="10">
        <f ca="1">SUMPRODUCT(J675:O675,Results!K$9:P$9)</f>
        <v>27.687852531237574</v>
      </c>
      <c r="U675" s="10">
        <f ca="1">SUMPRODUCT(J675:O675,Results!K$9:P$9)+$AD$20-$AC$31</f>
        <v>27.790868936123395</v>
      </c>
      <c r="V675" s="10">
        <f t="shared" ca="1" si="151"/>
        <v>4.8557760690210614</v>
      </c>
      <c r="W675" s="10">
        <f t="shared" ca="1" si="153"/>
        <v>0.42134309895895683</v>
      </c>
      <c r="X675" s="10">
        <f t="shared" ca="1" si="154"/>
        <v>-1.1371375777702895</v>
      </c>
      <c r="Y675" s="10">
        <f t="shared" ca="1" si="155"/>
        <v>18.71782554972652</v>
      </c>
      <c r="Z675" s="10">
        <f t="shared" ca="1" si="156"/>
        <v>16.144190186496857</v>
      </c>
      <c r="AA675" s="10">
        <f t="shared" ca="1" si="157"/>
        <v>-0.57420715533746858</v>
      </c>
    </row>
    <row r="676" spans="1:27">
      <c r="A676" s="6">
        <f ca="1">LN((RAND()^(-Results!$E$4))-1)</f>
        <v>-0.23704790693018279</v>
      </c>
      <c r="B676" s="6">
        <f ca="1">LN((RAND()^(-Results!$E$4))-1)</f>
        <v>6.884745678748752</v>
      </c>
      <c r="C676" s="6">
        <f ca="1">LN((RAND()^(-Results!$E$4))-1)</f>
        <v>2.3227334513352096</v>
      </c>
      <c r="D676" s="6">
        <f ca="1">LN((RAND()^(-Results!$E$4))-1)</f>
        <v>10.396598948442028</v>
      </c>
      <c r="E676" s="6">
        <f ca="1">LN((RAND()^(-Results!$E$4))-1)</f>
        <v>3.6620105913467302</v>
      </c>
      <c r="F676" s="6">
        <f ca="1">LN((RAND()^(-Results!$E$4))-1)</f>
        <v>6.7482436167649443E-2</v>
      </c>
      <c r="G676" s="6">
        <f ca="1">LN((RAND()^(-Results!$E$4))-1)</f>
        <v>1.8113838624739236</v>
      </c>
      <c r="H676" s="6">
        <f t="shared" ca="1" si="152"/>
        <v>-0.64415710073267496</v>
      </c>
      <c r="I676" s="10">
        <f ca="1">SUMPRODUCT(J676:O676,Results!B$12:G$12)+Results!$E$5*H676</f>
        <v>-9.7780885910891016</v>
      </c>
      <c r="J676" s="10">
        <f ca="1">SUMPRODUCT($A676:$F676,Results!$B$15:$G$15)</f>
        <v>0.96313838185167</v>
      </c>
      <c r="K676" s="10">
        <f ca="1">SUMPRODUCT($A676:$F676,Results!$B$16:$G$16)</f>
        <v>-15.505775599196905</v>
      </c>
      <c r="L676" s="10">
        <f ca="1">SUMPRODUCT($A676:$F676,Results!$B$17:$G$17)</f>
        <v>16.605915255745636</v>
      </c>
      <c r="M676" s="10">
        <f ca="1">SUMPRODUCT($A676:$F676,Results!$B$18:$G$18)</f>
        <v>-6.5271752931367075</v>
      </c>
      <c r="N676" s="10">
        <f ca="1">SUMPRODUCT($A676:$F676,Results!$B$19:$G$19)</f>
        <v>-15.439516413821</v>
      </c>
      <c r="O676" s="10">
        <f ca="1">SUMPRODUCT($A676:$F676,Results!$B$20:$G$20)</f>
        <v>33.862462167915723</v>
      </c>
      <c r="P676" s="10" cm="1">
        <f t="array" aca="1" ref="P676" ca="1">SUMPRODUCT(J676:O676,TRANSPOSE(BL$20:BL$25))+$AD$20-$BL$27</f>
        <v>-4.3022526718576373</v>
      </c>
      <c r="Q676" s="10" cm="1">
        <f t="array" aca="1" ref="Q676" ca="1">SUMPRODUCT(J676:O676,TRANSPOSE(ES$20:ES$25))+$AD$20-$ES$27</f>
        <v>-5.6794609281904798</v>
      </c>
      <c r="R676" s="10">
        <f ca="1">I676-Results!$E$5*H676</f>
        <v>-5.9131459866930518</v>
      </c>
      <c r="S676" s="10" cm="1">
        <f t="array" aca="1" ref="S676" ca="1">SUMPRODUCT(J676:O676,TRANSPOSE(AR$28:AR$33))+$AD$20-$AC$26</f>
        <v>0.63256488538551459</v>
      </c>
      <c r="T676" s="10">
        <f ca="1">SUMPRODUCT(J676:O676,Results!K$9:P$9)</f>
        <v>-6.7689260783486489</v>
      </c>
      <c r="U676" s="10">
        <f ca="1">SUMPRODUCT(J676:O676,Results!K$9:P$9)+$AD$20-$AC$31</f>
        <v>-6.6659096734628296</v>
      </c>
      <c r="V676" s="10">
        <f t="shared" ca="1" si="151"/>
        <v>-5.4758359192314643</v>
      </c>
      <c r="W676" s="10">
        <f t="shared" ca="1" si="153"/>
        <v>-4.0986276628986218</v>
      </c>
      <c r="X676" s="10">
        <f t="shared" ca="1" si="154"/>
        <v>-3.8649426043960498</v>
      </c>
      <c r="Y676" s="10">
        <f t="shared" ca="1" si="155"/>
        <v>-10.410653476474616</v>
      </c>
      <c r="Z676" s="10">
        <f t="shared" ca="1" si="156"/>
        <v>-20.850560185378171</v>
      </c>
      <c r="AA676" s="10">
        <f t="shared" ca="1" si="157"/>
        <v>-3.112178917626272</v>
      </c>
    </row>
    <row r="677" spans="1:27">
      <c r="A677" s="6">
        <f ca="1">LN((RAND()^(-Results!$E$4))-1)</f>
        <v>-1.7376728330593225</v>
      </c>
      <c r="B677" s="6">
        <f ca="1">LN((RAND()^(-Results!$E$4))-1)</f>
        <v>4.777362781652954</v>
      </c>
      <c r="C677" s="6">
        <f ca="1">LN((RAND()^(-Results!$E$4))-1)</f>
        <v>8.2168368692928109</v>
      </c>
      <c r="D677" s="6">
        <f ca="1">LN((RAND()^(-Results!$E$4))-1)</f>
        <v>2.6230319336040031</v>
      </c>
      <c r="E677" s="6">
        <f ca="1">LN((RAND()^(-Results!$E$4))-1)</f>
        <v>-1.7592842086372942</v>
      </c>
      <c r="F677" s="6">
        <f ca="1">LN((RAND()^(-Results!$E$4))-1)</f>
        <v>6.0386392110016205</v>
      </c>
      <c r="G677" s="6">
        <f ca="1">LN((RAND()^(-Results!$E$4))-1)</f>
        <v>2.82534466260031</v>
      </c>
      <c r="H677" s="6">
        <f t="shared" ca="1" si="152"/>
        <v>0.36980369939371149</v>
      </c>
      <c r="I677" s="10">
        <f ca="1">SUMPRODUCT(J677:O677,Results!B$12:G$12)+Results!$E$5*H677</f>
        <v>12.749822873968711</v>
      </c>
      <c r="J677" s="10">
        <f ca="1">SUMPRODUCT($A677:$F677,Results!$B$15:$G$15)</f>
        <v>27.261880130272427</v>
      </c>
      <c r="K677" s="10">
        <f ca="1">SUMPRODUCT($A677:$F677,Results!$B$16:$G$16)</f>
        <v>18.694718445917061</v>
      </c>
      <c r="L677" s="10">
        <f ca="1">SUMPRODUCT($A677:$F677,Results!$B$17:$G$17)</f>
        <v>3.7919883932166423</v>
      </c>
      <c r="M677" s="10">
        <f ca="1">SUMPRODUCT($A677:$F677,Results!$B$18:$G$18)</f>
        <v>5.2040734201061358</v>
      </c>
      <c r="N677" s="10">
        <f ca="1">SUMPRODUCT($A677:$F677,Results!$B$19:$G$19)</f>
        <v>-24.252989951940233</v>
      </c>
      <c r="O677" s="10">
        <f ca="1">SUMPRODUCT($A677:$F677,Results!$B$20:$G$20)</f>
        <v>20.309504831147244</v>
      </c>
      <c r="P677" s="10" cm="1">
        <f t="array" aca="1" ref="P677" ca="1">SUMPRODUCT(J677:O677,TRANSPOSE(BL$20:BL$25))+$AD$20-$BL$27</f>
        <v>13.041243839082185</v>
      </c>
      <c r="Q677" s="10" cm="1">
        <f t="array" aca="1" ref="Q677" ca="1">SUMPRODUCT(J677:O677,TRANSPOSE(ES$20:ES$25))+$AD$20-$ES$27</f>
        <v>10.310064964733513</v>
      </c>
      <c r="R677" s="10">
        <f ca="1">I677-Results!$E$5*H677</f>
        <v>10.531000677606443</v>
      </c>
      <c r="S677" s="10" cm="1">
        <f t="array" aca="1" ref="S677" ca="1">SUMPRODUCT(J677:O677,TRANSPOSE(AR$28:AR$33))+$AD$20-$AC$26</f>
        <v>29.247407515646536</v>
      </c>
      <c r="T677" s="10">
        <f ca="1">SUMPRODUCT(J677:O677,Results!K$9:P$9)</f>
        <v>10.640730888215572</v>
      </c>
      <c r="U677" s="10">
        <f ca="1">SUMPRODUCT(J677:O677,Results!K$9:P$9)+$AD$20-$AC$31</f>
        <v>10.743747293101391</v>
      </c>
      <c r="V677" s="10">
        <f t="shared" ca="1" si="151"/>
        <v>-0.29142096511347404</v>
      </c>
      <c r="W677" s="10">
        <f t="shared" ca="1" si="153"/>
        <v>2.4397579092351975</v>
      </c>
      <c r="X677" s="10">
        <f t="shared" ca="1" si="154"/>
        <v>2.2188221963622681</v>
      </c>
      <c r="Y677" s="10">
        <f t="shared" ca="1" si="155"/>
        <v>-16.497584641677825</v>
      </c>
      <c r="Z677" s="10">
        <f t="shared" ca="1" si="156"/>
        <v>1.677351279679641</v>
      </c>
      <c r="AA677" s="10">
        <f t="shared" ca="1" si="157"/>
        <v>2.0060755808673196</v>
      </c>
    </row>
    <row r="678" spans="1:27">
      <c r="A678" s="6">
        <f ca="1">LN((RAND()^(-Results!$E$4))-1)</f>
        <v>1.4546380531894973</v>
      </c>
      <c r="B678" s="6">
        <f ca="1">LN((RAND()^(-Results!$E$4))-1)</f>
        <v>4.571821935709182</v>
      </c>
      <c r="C678" s="6">
        <f ca="1">LN((RAND()^(-Results!$E$4))-1)</f>
        <v>-9.4916775248904198E-3</v>
      </c>
      <c r="D678" s="6">
        <f ca="1">LN((RAND()^(-Results!$E$4))-1)</f>
        <v>-2.005425598175024</v>
      </c>
      <c r="E678" s="6">
        <f ca="1">LN((RAND()^(-Results!$E$4))-1)</f>
        <v>3.3944101786288776</v>
      </c>
      <c r="F678" s="6">
        <f ca="1">LN((RAND()^(-Results!$E$4))-1)</f>
        <v>4.3443847420073221</v>
      </c>
      <c r="G678" s="6">
        <f ca="1">LN((RAND()^(-Results!$E$4))-1)</f>
        <v>5.1100196460005707</v>
      </c>
      <c r="H678" s="6">
        <f t="shared" ca="1" si="152"/>
        <v>2.6544786827939721</v>
      </c>
      <c r="I678" s="10">
        <f ca="1">SUMPRODUCT(J678:O678,Results!B$12:G$12)+Results!$E$5*H678</f>
        <v>45.798981711427089</v>
      </c>
      <c r="J678" s="10">
        <f ca="1">SUMPRODUCT($A678:$F678,Results!$B$15:$G$15)</f>
        <v>16.473995801496326</v>
      </c>
      <c r="K678" s="10">
        <f ca="1">SUMPRODUCT($A678:$F678,Results!$B$16:$G$16)</f>
        <v>31.96431749246613</v>
      </c>
      <c r="L678" s="10">
        <f ca="1">SUMPRODUCT($A678:$F678,Results!$B$17:$G$17)</f>
        <v>1.9848302190277343</v>
      </c>
      <c r="M678" s="10">
        <f ca="1">SUMPRODUCT($A678:$F678,Results!$B$18:$G$18)</f>
        <v>9.2753376874907723</v>
      </c>
      <c r="N678" s="10">
        <f ca="1">SUMPRODUCT($A678:$F678,Results!$B$19:$G$19)</f>
        <v>-9.7167607113656551</v>
      </c>
      <c r="O678" s="10">
        <f ca="1">SUMPRODUCT($A678:$F678,Results!$B$20:$G$20)</f>
        <v>-16.100199661286204</v>
      </c>
      <c r="P678" s="10" cm="1">
        <f t="array" aca="1" ref="P678" ca="1">SUMPRODUCT(J678:O678,TRANSPOSE(BL$20:BL$25))+$AD$20-$BL$27</f>
        <v>32.733263284171635</v>
      </c>
      <c r="Q678" s="10" cm="1">
        <f t="array" aca="1" ref="Q678" ca="1">SUMPRODUCT(J678:O678,TRANSPOSE(ES$20:ES$25))+$AD$20-$ES$27</f>
        <v>30.775117985868462</v>
      </c>
      <c r="R678" s="10">
        <f ca="1">I678-Results!$E$5*H678</f>
        <v>29.872109614663255</v>
      </c>
      <c r="S678" s="10" cm="1">
        <f t="array" aca="1" ref="S678" ca="1">SUMPRODUCT(J678:O678,TRANSPOSE(AR$28:AR$33))+$AD$20-$AC$26</f>
        <v>35.741632949363776</v>
      </c>
      <c r="T678" s="10">
        <f ca="1">SUMPRODUCT(J678:O678,Results!K$9:P$9)</f>
        <v>30.471559568594504</v>
      </c>
      <c r="U678" s="10">
        <f ca="1">SUMPRODUCT(J678:O678,Results!K$9:P$9)+$AD$20-$AC$31</f>
        <v>30.574575973480322</v>
      </c>
      <c r="V678" s="10">
        <f t="shared" ca="1" si="151"/>
        <v>13.065718427255455</v>
      </c>
      <c r="W678" s="10">
        <f t="shared" ca="1" si="153"/>
        <v>15.023863725558627</v>
      </c>
      <c r="X678" s="10">
        <f t="shared" ca="1" si="154"/>
        <v>15.926872096763834</v>
      </c>
      <c r="Y678" s="10">
        <f t="shared" ca="1" si="155"/>
        <v>10.057348762063313</v>
      </c>
      <c r="Z678" s="10">
        <f t="shared" ca="1" si="156"/>
        <v>34.726510117138019</v>
      </c>
      <c r="AA678" s="10">
        <f t="shared" ca="1" si="157"/>
        <v>15.224405737946768</v>
      </c>
    </row>
    <row r="679" spans="1:27">
      <c r="A679" s="6">
        <f ca="1">LN((RAND()^(-Results!$E$4))-1)</f>
        <v>2.8883741542745516</v>
      </c>
      <c r="B679" s="6">
        <f ca="1">LN((RAND()^(-Results!$E$4))-1)</f>
        <v>-3.0695963407436464</v>
      </c>
      <c r="C679" s="6">
        <f ca="1">LN((RAND()^(-Results!$E$4))-1)</f>
        <v>1.6458529760545375</v>
      </c>
      <c r="D679" s="6">
        <f ca="1">LN((RAND()^(-Results!$E$4))-1)</f>
        <v>2.4841287411063964</v>
      </c>
      <c r="E679" s="6">
        <f ca="1">LN((RAND()^(-Results!$E$4))-1)</f>
        <v>5.7425466782162733</v>
      </c>
      <c r="F679" s="6">
        <f ca="1">LN((RAND()^(-Results!$E$4))-1)</f>
        <v>1.0351095387305005</v>
      </c>
      <c r="G679" s="6">
        <f ca="1">LN((RAND()^(-Results!$E$4))-1)</f>
        <v>-0.12493893506365661</v>
      </c>
      <c r="H679" s="6">
        <f t="shared" ca="1" si="152"/>
        <v>-2.580479898270255</v>
      </c>
      <c r="I679" s="10">
        <f ca="1">SUMPRODUCT(J679:O679,Results!B$12:G$12)+Results!$E$5*H679</f>
        <v>-42.36921086670533</v>
      </c>
      <c r="J679" s="10">
        <f ca="1">SUMPRODUCT($A679:$F679,Results!$B$15:$G$15)</f>
        <v>-9.2569746513431053</v>
      </c>
      <c r="K679" s="10">
        <f ca="1">SUMPRODUCT($A679:$F679,Results!$B$16:$G$16)</f>
        <v>26.722504654248478</v>
      </c>
      <c r="L679" s="10">
        <f ca="1">SUMPRODUCT($A679:$F679,Results!$B$17:$G$17)</f>
        <v>-4.3640815610043084</v>
      </c>
      <c r="M679" s="10">
        <f ca="1">SUMPRODUCT($A679:$F679,Results!$B$18:$G$18)</f>
        <v>-4.9645591095984347</v>
      </c>
      <c r="N679" s="10">
        <f ca="1">SUMPRODUCT($A679:$F679,Results!$B$19:$G$19)</f>
        <v>33.409309004012911</v>
      </c>
      <c r="O679" s="10">
        <f ca="1">SUMPRODUCT($A679:$F679,Results!$B$20:$G$20)</f>
        <v>8.4480487713347614</v>
      </c>
      <c r="P679" s="10" cm="1">
        <f t="array" aca="1" ref="P679" ca="1">SUMPRODUCT(J679:O679,TRANSPOSE(BL$20:BL$25))+$AD$20-$BL$27</f>
        <v>-28.263935472783903</v>
      </c>
      <c r="Q679" s="10" cm="1">
        <f t="array" aca="1" ref="Q679" ca="1">SUMPRODUCT(J679:O679,TRANSPOSE(ES$20:ES$25))+$AD$20-$ES$27</f>
        <v>-27.212506156959968</v>
      </c>
      <c r="R679" s="10">
        <f ca="1">I679-Results!$E$5*H679</f>
        <v>-26.8863314770838</v>
      </c>
      <c r="S679" s="10" cm="1">
        <f t="array" aca="1" ref="S679" ca="1">SUMPRODUCT(J679:O679,TRANSPOSE(AR$28:AR$33))+$AD$20-$AC$26</f>
        <v>-34.273573128753412</v>
      </c>
      <c r="T679" s="10">
        <f ca="1">SUMPRODUCT(J679:O679,Results!K$9:P$9)</f>
        <v>-27.568940079901687</v>
      </c>
      <c r="U679" s="10">
        <f ca="1">SUMPRODUCT(J679:O679,Results!K$9:P$9)+$AD$20-$AC$31</f>
        <v>-27.465923675015866</v>
      </c>
      <c r="V679" s="10">
        <f t="shared" ca="1" si="151"/>
        <v>-14.105275393921428</v>
      </c>
      <c r="W679" s="10">
        <f t="shared" ca="1" si="153"/>
        <v>-15.156704709745362</v>
      </c>
      <c r="X679" s="10">
        <f t="shared" ca="1" si="154"/>
        <v>-15.48287938962153</v>
      </c>
      <c r="Y679" s="10">
        <f t="shared" ca="1" si="155"/>
        <v>-8.0956377379519182</v>
      </c>
      <c r="Z679" s="10">
        <f t="shared" ca="1" si="156"/>
        <v>-53.4416824609944</v>
      </c>
      <c r="AA679" s="10">
        <f t="shared" ca="1" si="157"/>
        <v>-14.903287191689465</v>
      </c>
    </row>
    <row r="680" spans="1:27">
      <c r="A680" s="6">
        <f ca="1">LN((RAND()^(-Results!$E$4))-1)</f>
        <v>4.6806416535514064</v>
      </c>
      <c r="B680" s="6">
        <f ca="1">LN((RAND()^(-Results!$E$4))-1)</f>
        <v>1.791410079418607</v>
      </c>
      <c r="C680" s="6">
        <f ca="1">LN((RAND()^(-Results!$E$4))-1)</f>
        <v>7.3809151318891608</v>
      </c>
      <c r="D680" s="6">
        <f ca="1">LN((RAND()^(-Results!$E$4))-1)</f>
        <v>4.2621250325121265</v>
      </c>
      <c r="E680" s="6">
        <f ca="1">LN((RAND()^(-Results!$E$4))-1)</f>
        <v>-5.9814624285923941E-2</v>
      </c>
      <c r="F680" s="6">
        <f ca="1">LN((RAND()^(-Results!$E$4))-1)</f>
        <v>3.4835931067014325</v>
      </c>
      <c r="G680" s="6">
        <f ca="1">LN((RAND()^(-Results!$E$4))-1)</f>
        <v>5.4164025435557042</v>
      </c>
      <c r="H680" s="6">
        <f t="shared" ca="1" si="152"/>
        <v>2.9608615803491056</v>
      </c>
      <c r="I680" s="10">
        <f ca="1">SUMPRODUCT(J680:O680,Results!B$12:G$12)+Results!$E$5*H680</f>
        <v>34.015364695766323</v>
      </c>
      <c r="J680" s="10">
        <f ca="1">SUMPRODUCT($A680:$F680,Results!$B$15:$G$15)</f>
        <v>24.307079030852776</v>
      </c>
      <c r="K680" s="10">
        <f ca="1">SUMPRODUCT($A680:$F680,Results!$B$16:$G$16)</f>
        <v>31.918231115843149</v>
      </c>
      <c r="L680" s="10">
        <f ca="1">SUMPRODUCT($A680:$F680,Results!$B$17:$G$17)</f>
        <v>9.5813291815646302</v>
      </c>
      <c r="M680" s="10">
        <f ca="1">SUMPRODUCT($A680:$F680,Results!$B$18:$G$18)</f>
        <v>-2.4035650376282902</v>
      </c>
      <c r="N680" s="10">
        <f ca="1">SUMPRODUCT($A680:$F680,Results!$B$19:$G$19)</f>
        <v>1.0253586765776337</v>
      </c>
      <c r="O680" s="10">
        <f ca="1">SUMPRODUCT($A680:$F680,Results!$B$20:$G$20)</f>
        <v>22.15998668678623</v>
      </c>
      <c r="P680" s="10" cm="1">
        <f t="array" aca="1" ref="P680" ca="1">SUMPRODUCT(J680:O680,TRANSPOSE(BL$20:BL$25))+$AD$20-$BL$27</f>
        <v>13.625870636039384</v>
      </c>
      <c r="Q680" s="10" cm="1">
        <f t="array" aca="1" ref="Q680" ca="1">SUMPRODUCT(J680:O680,TRANSPOSE(ES$20:ES$25))+$AD$20-$ES$27</f>
        <v>15.389391580414163</v>
      </c>
      <c r="R680" s="10">
        <f ca="1">I680-Results!$E$5*H680</f>
        <v>16.250195213671688</v>
      </c>
      <c r="S680" s="10" cm="1">
        <f t="array" aca="1" ref="S680" ca="1">SUMPRODUCT(J680:O680,TRANSPOSE(AR$28:AR$33))+$AD$20-$AC$26</f>
        <v>12.690589790275313</v>
      </c>
      <c r="T680" s="10">
        <f ca="1">SUMPRODUCT(J680:O680,Results!K$9:P$9)</f>
        <v>16.017661312629606</v>
      </c>
      <c r="U680" s="10">
        <f ca="1">SUMPRODUCT(J680:O680,Results!K$9:P$9)+$AD$20-$AC$31</f>
        <v>16.120677717515427</v>
      </c>
      <c r="V680" s="10">
        <f t="shared" ca="1" si="151"/>
        <v>20.389494059726939</v>
      </c>
      <c r="W680" s="10">
        <f t="shared" ca="1" si="153"/>
        <v>18.62597311535216</v>
      </c>
      <c r="X680" s="10">
        <f t="shared" ca="1" si="154"/>
        <v>17.765169482094635</v>
      </c>
      <c r="Y680" s="10">
        <f t="shared" ca="1" si="155"/>
        <v>21.324774905491012</v>
      </c>
      <c r="Z680" s="10">
        <f t="shared" ca="1" si="156"/>
        <v>22.942893101477253</v>
      </c>
      <c r="AA680" s="10">
        <f t="shared" ca="1" si="157"/>
        <v>17.894686978250895</v>
      </c>
    </row>
    <row r="681" spans="1:27">
      <c r="A681" s="6">
        <f ca="1">LN((RAND()^(-Results!$E$4))-1)</f>
        <v>10.776029789360738</v>
      </c>
      <c r="B681" s="6">
        <f ca="1">LN((RAND()^(-Results!$E$4))-1)</f>
        <v>0.40939427692771563</v>
      </c>
      <c r="C681" s="6">
        <f ca="1">LN((RAND()^(-Results!$E$4))-1)</f>
        <v>2.7204549654896599</v>
      </c>
      <c r="D681" s="6">
        <f ca="1">LN((RAND()^(-Results!$E$4))-1)</f>
        <v>1.368980894711084</v>
      </c>
      <c r="E681" s="6">
        <f ca="1">LN((RAND()^(-Results!$E$4))-1)</f>
        <v>4.6952476838871684</v>
      </c>
      <c r="F681" s="6">
        <f ca="1">LN((RAND()^(-Results!$E$4))-1)</f>
        <v>2.4146586175285543</v>
      </c>
      <c r="G681" s="6">
        <f ca="1">LN((RAND()^(-Results!$E$4))-1)</f>
        <v>-0.28197503912978711</v>
      </c>
      <c r="H681" s="6">
        <f t="shared" ca="1" si="152"/>
        <v>-2.7375160023363856</v>
      </c>
      <c r="I681" s="10">
        <f ca="1">SUMPRODUCT(J681:O681,Results!B$12:G$12)+Results!$E$5*H681</f>
        <v>21.427254573208202</v>
      </c>
      <c r="J681" s="10">
        <f ca="1">SUMPRODUCT($A681:$F681,Results!$B$15:$G$15)</f>
        <v>21.697033487959342</v>
      </c>
      <c r="K681" s="10">
        <f ca="1">SUMPRODUCT($A681:$F681,Results!$B$16:$G$16)</f>
        <v>59.490435812550935</v>
      </c>
      <c r="L681" s="10">
        <f ca="1">SUMPRODUCT($A681:$F681,Results!$B$17:$G$17)</f>
        <v>10.824687029005183</v>
      </c>
      <c r="M681" s="10">
        <f ca="1">SUMPRODUCT($A681:$F681,Results!$B$18:$G$18)</f>
        <v>-1.5340850068553344</v>
      </c>
      <c r="N681" s="10">
        <f ca="1">SUMPRODUCT($A681:$F681,Results!$B$19:$G$19)</f>
        <v>24.30887733915058</v>
      </c>
      <c r="O681" s="10">
        <f ca="1">SUMPRODUCT($A681:$F681,Results!$B$20:$G$20)</f>
        <v>-3.0688550746977286</v>
      </c>
      <c r="P681" s="10" cm="1">
        <f t="array" aca="1" ref="P681" ca="1">SUMPRODUCT(J681:O681,TRANSPOSE(BL$20:BL$25))+$AD$20-$BL$27</f>
        <v>33.081686111586805</v>
      </c>
      <c r="Q681" s="10" cm="1">
        <f t="array" aca="1" ref="Q681" ca="1">SUMPRODUCT(J681:O681,TRANSPOSE(ES$20:ES$25))+$AD$20-$ES$27</f>
        <v>37.505684376822067</v>
      </c>
      <c r="R681" s="10">
        <f ca="1">I681-Results!$E$5*H681</f>
        <v>37.852350587226518</v>
      </c>
      <c r="S681" s="10" cm="1">
        <f t="array" aca="1" ref="S681" ca="1">SUMPRODUCT(J681:O681,TRANSPOSE(AR$28:AR$33))+$AD$20-$AC$26</f>
        <v>15.076132602423924</v>
      </c>
      <c r="T681" s="10">
        <f ca="1">SUMPRODUCT(J681:O681,Results!K$9:P$9)</f>
        <v>37.925852676654003</v>
      </c>
      <c r="U681" s="10">
        <f ca="1">SUMPRODUCT(J681:O681,Results!K$9:P$9)+$AD$20-$AC$31</f>
        <v>38.028869081539824</v>
      </c>
      <c r="V681" s="10">
        <f t="shared" ca="1" si="151"/>
        <v>-11.654431538378603</v>
      </c>
      <c r="W681" s="10">
        <f t="shared" ca="1" si="153"/>
        <v>-16.078429803613865</v>
      </c>
      <c r="X681" s="10">
        <f t="shared" ca="1" si="154"/>
        <v>-16.425096014018315</v>
      </c>
      <c r="Y681" s="10">
        <f t="shared" ca="1" si="155"/>
        <v>6.3511219707842788</v>
      </c>
      <c r="Z681" s="10">
        <f t="shared" ca="1" si="156"/>
        <v>10.354782978919133</v>
      </c>
      <c r="AA681" s="10">
        <f t="shared" ca="1" si="157"/>
        <v>-16.601614508331622</v>
      </c>
    </row>
    <row r="682" spans="1:27">
      <c r="A682" s="6">
        <f ca="1">LN((RAND()^(-Results!$E$4))-1)</f>
        <v>2.9957430445756867</v>
      </c>
      <c r="B682" s="6">
        <f ca="1">LN((RAND()^(-Results!$E$4))-1)</f>
        <v>3.4606077070475481</v>
      </c>
      <c r="C682" s="6">
        <f ca="1">LN((RAND()^(-Results!$E$4))-1)</f>
        <v>-0.9593528409264146</v>
      </c>
      <c r="D682" s="6">
        <f ca="1">LN((RAND()^(-Results!$E$4))-1)</f>
        <v>3.707632707024282</v>
      </c>
      <c r="E682" s="6">
        <f ca="1">LN((RAND()^(-Results!$E$4))-1)</f>
        <v>0.18424444928249348</v>
      </c>
      <c r="F682" s="6">
        <f ca="1">LN((RAND()^(-Results!$E$4))-1)</f>
        <v>-0.51954091046923534</v>
      </c>
      <c r="G682" s="6">
        <f ca="1">LN((RAND()^(-Results!$E$4))-1)</f>
        <v>-1.0276716570740492</v>
      </c>
      <c r="H682" s="6">
        <f t="shared" ca="1" si="152"/>
        <v>-3.4832126202806477</v>
      </c>
      <c r="I682" s="10">
        <f ca="1">SUMPRODUCT(J682:O682,Results!B$12:G$12)+Results!$E$5*H682</f>
        <v>-1.8618595578861985</v>
      </c>
      <c r="J682" s="10">
        <f ca="1">SUMPRODUCT($A682:$F682,Results!$B$15:$G$15)</f>
        <v>5.7865437222755123</v>
      </c>
      <c r="K682" s="10">
        <f ca="1">SUMPRODUCT($A682:$F682,Results!$B$16:$G$16)</f>
        <v>-1.5245696522592702</v>
      </c>
      <c r="L682" s="10">
        <f ca="1">SUMPRODUCT($A682:$F682,Results!$B$17:$G$17)</f>
        <v>12.5402403189421</v>
      </c>
      <c r="M682" s="10">
        <f ca="1">SUMPRODUCT($A682:$F682,Results!$B$18:$G$18)</f>
        <v>-3.6930259788217623</v>
      </c>
      <c r="N682" s="10">
        <f ca="1">SUMPRODUCT($A682:$F682,Results!$B$19:$G$19)</f>
        <v>-8.8370583971917327</v>
      </c>
      <c r="O682" s="10">
        <f ca="1">SUMPRODUCT($A682:$F682,Results!$B$20:$G$20)</f>
        <v>7.6495066277798625</v>
      </c>
      <c r="P682" s="10" cm="1">
        <f t="array" aca="1" ref="P682" ca="1">SUMPRODUCT(J682:O682,TRANSPOSE(BL$20:BL$25))+$AD$20-$BL$27</f>
        <v>17.395941190141528</v>
      </c>
      <c r="Q682" s="10" cm="1">
        <f t="array" aca="1" ref="Q682" ca="1">SUMPRODUCT(J682:O682,TRANSPOSE(ES$20:ES$25))+$AD$20-$ES$27</f>
        <v>18.69106152122804</v>
      </c>
      <c r="R682" s="10">
        <f ca="1">I682-Results!$E$5*H682</f>
        <v>19.037416163797687</v>
      </c>
      <c r="S682" s="10" cm="1">
        <f t="array" aca="1" ref="S682" ca="1">SUMPRODUCT(J682:O682,TRANSPOSE(AR$28:AR$33))+$AD$20-$AC$26</f>
        <v>12.808065593771795</v>
      </c>
      <c r="T682" s="10">
        <f ca="1">SUMPRODUCT(J682:O682,Results!K$9:P$9)</f>
        <v>18.749250145207171</v>
      </c>
      <c r="U682" s="10">
        <f ca="1">SUMPRODUCT(J682:O682,Results!K$9:P$9)+$AD$20-$AC$31</f>
        <v>18.852266550092992</v>
      </c>
      <c r="V682" s="10">
        <f t="shared" ca="1" si="151"/>
        <v>-19.257800748027726</v>
      </c>
      <c r="W682" s="10">
        <f t="shared" ca="1" si="153"/>
        <v>-20.552921079114238</v>
      </c>
      <c r="X682" s="10">
        <f t="shared" ca="1" si="154"/>
        <v>-20.899275721683885</v>
      </c>
      <c r="Y682" s="10">
        <f t="shared" ca="1" si="155"/>
        <v>-14.669925151657994</v>
      </c>
      <c r="Z682" s="10">
        <f t="shared" ca="1" si="156"/>
        <v>-12.934331152175268</v>
      </c>
      <c r="AA682" s="10">
        <f t="shared" ca="1" si="157"/>
        <v>-20.71412610797919</v>
      </c>
    </row>
    <row r="683" spans="1:27">
      <c r="A683" s="6">
        <f ca="1">LN((RAND()^(-Results!$E$4))-1)</f>
        <v>0.91889388983740217</v>
      </c>
      <c r="B683" s="6">
        <f ca="1">LN((RAND()^(-Results!$E$4))-1)</f>
        <v>1.4027316233927885</v>
      </c>
      <c r="C683" s="6">
        <f ca="1">LN((RAND()^(-Results!$E$4))-1)</f>
        <v>2.6330452210147097</v>
      </c>
      <c r="D683" s="6">
        <f ca="1">LN((RAND()^(-Results!$E$4))-1)</f>
        <v>10.572762123868921</v>
      </c>
      <c r="E683" s="6">
        <f ca="1">LN((RAND()^(-Results!$E$4))-1)</f>
        <v>-1.8413746969175164</v>
      </c>
      <c r="F683" s="6">
        <f ca="1">LN((RAND()^(-Results!$E$4))-1)</f>
        <v>4.6889168500816885</v>
      </c>
      <c r="G683" s="6">
        <f ca="1">LN((RAND()^(-Results!$E$4))-1)</f>
        <v>0.42754469032376902</v>
      </c>
      <c r="H683" s="6">
        <f t="shared" ca="1" si="152"/>
        <v>-2.0279962728828296</v>
      </c>
      <c r="I683" s="10">
        <f ca="1">SUMPRODUCT(J683:O683,Results!B$12:G$12)+Results!$E$5*H683</f>
        <v>-55.217314181688955</v>
      </c>
      <c r="J683" s="10">
        <f ca="1">SUMPRODUCT($A683:$F683,Results!$B$15:$G$15)</f>
        <v>-6.1870612448044753</v>
      </c>
      <c r="K683" s="10">
        <f ca="1">SUMPRODUCT($A683:$F683,Results!$B$16:$G$16)</f>
        <v>8.4093231107853832</v>
      </c>
      <c r="L683" s="10">
        <f ca="1">SUMPRODUCT($A683:$F683,Results!$B$17:$G$17)</f>
        <v>5.6494562833068001</v>
      </c>
      <c r="M683" s="10">
        <f ca="1">SUMPRODUCT($A683:$F683,Results!$B$18:$G$18)</f>
        <v>-16.055278748779163</v>
      </c>
      <c r="N683" s="10">
        <f ca="1">SUMPRODUCT($A683:$F683,Results!$B$19:$G$19)</f>
        <v>1.6689744209071646</v>
      </c>
      <c r="O683" s="10">
        <f ca="1">SUMPRODUCT($A683:$F683,Results!$B$20:$G$20)</f>
        <v>49.392525923874821</v>
      </c>
      <c r="P683" s="10" cm="1">
        <f t="array" aca="1" ref="P683" ca="1">SUMPRODUCT(J683:O683,TRANSPOSE(BL$20:BL$25))+$AD$20-$BL$27</f>
        <v>-45.03533882938325</v>
      </c>
      <c r="Q683" s="10" cm="1">
        <f t="array" aca="1" ref="Q683" ca="1">SUMPRODUCT(J683:O683,TRANSPOSE(ES$20:ES$25))+$AD$20-$ES$27</f>
        <v>-45.926619522877829</v>
      </c>
      <c r="R683" s="10">
        <f ca="1">I683-Results!$E$5*H683</f>
        <v>-43.049336544391977</v>
      </c>
      <c r="S683" s="10" cm="1">
        <f t="array" aca="1" ref="S683" ca="1">SUMPRODUCT(J683:O683,TRANSPOSE(AR$28:AR$33))+$AD$20-$AC$26</f>
        <v>-40.419149354101947</v>
      </c>
      <c r="T683" s="10">
        <f ca="1">SUMPRODUCT(J683:O683,Results!K$9:P$9)</f>
        <v>-45.608394034511122</v>
      </c>
      <c r="U683" s="10">
        <f ca="1">SUMPRODUCT(J683:O683,Results!K$9:P$9)+$AD$20-$AC$31</f>
        <v>-45.505377629625301</v>
      </c>
      <c r="V683" s="10">
        <f t="shared" ca="1" si="151"/>
        <v>-10.181975352305706</v>
      </c>
      <c r="W683" s="10">
        <f t="shared" ca="1" si="153"/>
        <v>-9.2906946588111268</v>
      </c>
      <c r="X683" s="10">
        <f t="shared" ca="1" si="154"/>
        <v>-12.167977637296978</v>
      </c>
      <c r="Y683" s="10">
        <f t="shared" ca="1" si="155"/>
        <v>-14.798164827587009</v>
      </c>
      <c r="Z683" s="10">
        <f t="shared" ca="1" si="156"/>
        <v>-66.289785775978032</v>
      </c>
      <c r="AA683" s="10">
        <f t="shared" ca="1" si="157"/>
        <v>-9.7119365520636549</v>
      </c>
    </row>
    <row r="684" spans="1:27">
      <c r="A684" s="6">
        <f ca="1">LN((RAND()^(-Results!$E$4))-1)</f>
        <v>8.0482841118480817</v>
      </c>
      <c r="B684" s="6">
        <f ca="1">LN((RAND()^(-Results!$E$4))-1)</f>
        <v>2.6740104367407329</v>
      </c>
      <c r="C684" s="6">
        <f ca="1">LN((RAND()^(-Results!$E$4))-1)</f>
        <v>-1.5956314973862573</v>
      </c>
      <c r="D684" s="6">
        <f ca="1">LN((RAND()^(-Results!$E$4))-1)</f>
        <v>10.04922086527335</v>
      </c>
      <c r="E684" s="6">
        <f ca="1">LN((RAND()^(-Results!$E$4))-1)</f>
        <v>2.7226788198481606</v>
      </c>
      <c r="F684" s="6">
        <f ca="1">LN((RAND()^(-Results!$E$4))-1)</f>
        <v>1.1236051251897912</v>
      </c>
      <c r="G684" s="6">
        <f ca="1">LN((RAND()^(-Results!$E$4))-1)</f>
        <v>0.91827735747638239</v>
      </c>
      <c r="H684" s="6">
        <f t="shared" ca="1" si="152"/>
        <v>-1.537263605730216</v>
      </c>
      <c r="I684" s="10">
        <f ca="1">SUMPRODUCT(J684:O684,Results!B$12:G$12)+Results!$E$5*H684</f>
        <v>-11.308935406436973</v>
      </c>
      <c r="J684" s="10">
        <f ca="1">SUMPRODUCT($A684:$F684,Results!$B$15:$G$15)</f>
        <v>-2.8143172849892486</v>
      </c>
      <c r="K684" s="10">
        <f ca="1">SUMPRODUCT($A684:$F684,Results!$B$16:$G$16)</f>
        <v>20.429739781179357</v>
      </c>
      <c r="L684" s="10">
        <f ca="1">SUMPRODUCT($A684:$F684,Results!$B$17:$G$17)</f>
        <v>17.660454010713206</v>
      </c>
      <c r="M684" s="10">
        <f ca="1">SUMPRODUCT($A684:$F684,Results!$B$18:$G$18)</f>
        <v>-16.11652606389692</v>
      </c>
      <c r="N684" s="10">
        <f ca="1">SUMPRODUCT($A684:$F684,Results!$B$19:$G$19)</f>
        <v>13.54766400303221</v>
      </c>
      <c r="O684" s="10">
        <f ca="1">SUMPRODUCT($A684:$F684,Results!$B$20:$G$20)</f>
        <v>29.267959713008885</v>
      </c>
      <c r="P684" s="10" cm="1">
        <f t="array" aca="1" ref="P684" ca="1">SUMPRODUCT(J684:O684,TRANSPOSE(BL$20:BL$25))+$AD$20-$BL$27</f>
        <v>-6.9380719255184999</v>
      </c>
      <c r="Q684" s="10" cm="1">
        <f t="array" aca="1" ref="Q684" ca="1">SUMPRODUCT(J684:O684,TRANSPOSE(ES$20:ES$25))+$AD$20-$ES$27</f>
        <v>-3.9803594671923541</v>
      </c>
      <c r="R684" s="10">
        <f ca="1">I684-Results!$E$5*H684</f>
        <v>-2.0853537720556758</v>
      </c>
      <c r="S684" s="10" cm="1">
        <f t="array" aca="1" ref="S684" ca="1">SUMPRODUCT(J684:O684,TRANSPOSE(AR$28:AR$33))+$AD$20-$AC$26</f>
        <v>-21.856802656796035</v>
      </c>
      <c r="T684" s="10">
        <f ca="1">SUMPRODUCT(J684:O684,Results!K$9:P$9)</f>
        <v>-4.0266873259079148</v>
      </c>
      <c r="U684" s="10">
        <f ca="1">SUMPRODUCT(J684:O684,Results!K$9:P$9)+$AD$20-$AC$31</f>
        <v>-3.9236709210220955</v>
      </c>
      <c r="V684" s="10">
        <f t="shared" ref="V684:V747" ca="1" si="158">I684-P684</f>
        <v>-4.370863480918473</v>
      </c>
      <c r="W684" s="10">
        <f t="shared" ca="1" si="153"/>
        <v>-7.3285759392446188</v>
      </c>
      <c r="X684" s="10">
        <f t="shared" ca="1" si="154"/>
        <v>-9.2235816343812971</v>
      </c>
      <c r="Y684" s="10">
        <f t="shared" ca="1" si="155"/>
        <v>10.547867250359062</v>
      </c>
      <c r="Z684" s="10">
        <f t="shared" ca="1" si="156"/>
        <v>-22.381407000726043</v>
      </c>
      <c r="AA684" s="10">
        <f t="shared" ca="1" si="157"/>
        <v>-7.3852644854148775</v>
      </c>
    </row>
    <row r="685" spans="1:27">
      <c r="A685" s="6">
        <f ca="1">LN((RAND()^(-Results!$E$4))-1)</f>
        <v>2.4595879885519953</v>
      </c>
      <c r="B685" s="6">
        <f ca="1">LN((RAND()^(-Results!$E$4))-1)</f>
        <v>3.3504980933464008</v>
      </c>
      <c r="C685" s="6">
        <f ca="1">LN((RAND()^(-Results!$E$4))-1)</f>
        <v>4.3843093684132519</v>
      </c>
      <c r="D685" s="6">
        <f ca="1">LN((RAND()^(-Results!$E$4))-1)</f>
        <v>2.3154018818981137</v>
      </c>
      <c r="E685" s="6">
        <f ca="1">LN((RAND()^(-Results!$E$4))-1)</f>
        <v>8.7564549064861179</v>
      </c>
      <c r="F685" s="6">
        <f ca="1">LN((RAND()^(-Results!$E$4))-1)</f>
        <v>-3.258966311708055</v>
      </c>
      <c r="G685" s="6">
        <f ca="1">LN((RAND()^(-Results!$E$4))-1)</f>
        <v>-0.20993183602137977</v>
      </c>
      <c r="H685" s="6">
        <f t="shared" ca="1" si="152"/>
        <v>-2.6654727992279783</v>
      </c>
      <c r="I685" s="10">
        <f ca="1">SUMPRODUCT(J685:O685,Results!B$12:G$12)+Results!$E$5*H685</f>
        <v>11.558446735669262</v>
      </c>
      <c r="J685" s="10">
        <f ca="1">SUMPRODUCT($A685:$F685,Results!$B$15:$G$15)</f>
        <v>11.85967846396948</v>
      </c>
      <c r="K685" s="10">
        <f ca="1">SUMPRODUCT($A685:$F685,Results!$B$16:$G$16)</f>
        <v>3.9752890157620655</v>
      </c>
      <c r="L685" s="10">
        <f ca="1">SUMPRODUCT($A685:$F685,Results!$B$17:$G$17)</f>
        <v>11.053867190417407</v>
      </c>
      <c r="M685" s="10">
        <f ca="1">SUMPRODUCT($A685:$F685,Results!$B$18:$G$18)</f>
        <v>6.0620923538330711</v>
      </c>
      <c r="N685" s="10">
        <f ca="1">SUMPRODUCT($A685:$F685,Results!$B$19:$G$19)</f>
        <v>6.2847417803248744</v>
      </c>
      <c r="O685" s="10">
        <f ca="1">SUMPRODUCT($A685:$F685,Results!$B$20:$G$20)</f>
        <v>-2.7325123342946975</v>
      </c>
      <c r="P685" s="10" cm="1">
        <f t="array" aca="1" ref="P685" ca="1">SUMPRODUCT(J685:O685,TRANSPOSE(BL$20:BL$25))+$AD$20-$BL$27</f>
        <v>28.838357408684914</v>
      </c>
      <c r="Q685" s="10" cm="1">
        <f t="array" aca="1" ref="Q685" ca="1">SUMPRODUCT(J685:O685,TRANSPOSE(ES$20:ES$25))+$AD$20-$ES$27</f>
        <v>30.209625501654216</v>
      </c>
      <c r="R685" s="10">
        <f ca="1">I685-Results!$E$5*H685</f>
        <v>27.551283531037132</v>
      </c>
      <c r="S685" s="10" cm="1">
        <f t="array" aca="1" ref="S685" ca="1">SUMPRODUCT(J685:O685,TRANSPOSE(AR$28:AR$33))+$AD$20-$AC$26</f>
        <v>24.635350185698883</v>
      </c>
      <c r="T685" s="10">
        <f ca="1">SUMPRODUCT(J685:O685,Results!K$9:P$9)</f>
        <v>28.943385326521714</v>
      </c>
      <c r="U685" s="10">
        <f ca="1">SUMPRODUCT(J685:O685,Results!K$9:P$9)+$AD$20-$AC$31</f>
        <v>29.046401731407535</v>
      </c>
      <c r="V685" s="10">
        <f t="shared" ca="1" si="158"/>
        <v>-17.27991067301565</v>
      </c>
      <c r="W685" s="10">
        <f t="shared" ca="1" si="153"/>
        <v>-18.651178765984952</v>
      </c>
      <c r="X685" s="10">
        <f t="shared" ca="1" si="154"/>
        <v>-15.99283679536787</v>
      </c>
      <c r="Y685" s="10">
        <f t="shared" ca="1" si="155"/>
        <v>-13.07690345002962</v>
      </c>
      <c r="Z685" s="10">
        <f t="shared" ca="1" si="156"/>
        <v>0.48597514138019271</v>
      </c>
      <c r="AA685" s="10">
        <f t="shared" ca="1" si="157"/>
        <v>-17.487954995738271</v>
      </c>
    </row>
    <row r="686" spans="1:27">
      <c r="A686" s="6">
        <f ca="1">LN((RAND()^(-Results!$E$4))-1)</f>
        <v>0.14796501592550676</v>
      </c>
      <c r="B686" s="6">
        <f ca="1">LN((RAND()^(-Results!$E$4))-1)</f>
        <v>7.0904603227440752</v>
      </c>
      <c r="C686" s="6">
        <f ca="1">LN((RAND()^(-Results!$E$4))-1)</f>
        <v>-3.2554667285288779</v>
      </c>
      <c r="D686" s="6">
        <f ca="1">LN((RAND()^(-Results!$E$4))-1)</f>
        <v>6.9645520311400375</v>
      </c>
      <c r="E686" s="6">
        <f ca="1">LN((RAND()^(-Results!$E$4))-1)</f>
        <v>2.3994838506791125</v>
      </c>
      <c r="F686" s="6">
        <f ca="1">LN((RAND()^(-Results!$E$4))-1)</f>
        <v>1.5358624532487342</v>
      </c>
      <c r="G686" s="6">
        <f ca="1">LN((RAND()^(-Results!$E$4))-1)</f>
        <v>5.1868924889171122E-2</v>
      </c>
      <c r="H686" s="6">
        <f t="shared" ca="1" si="152"/>
        <v>-2.4036720383174273</v>
      </c>
      <c r="I686" s="10">
        <f ca="1">SUMPRODUCT(J686:O686,Results!B$12:G$12)+Results!$E$5*H686</f>
        <v>-12.740433740635886</v>
      </c>
      <c r="J686" s="10">
        <f ca="1">SUMPRODUCT($A686:$F686,Results!$B$15:$G$15)</f>
        <v>-3.5219329063543183</v>
      </c>
      <c r="K686" s="10">
        <f ca="1">SUMPRODUCT($A686:$F686,Results!$B$16:$G$16)</f>
        <v>-7.9080608302117472</v>
      </c>
      <c r="L686" s="10">
        <f ca="1">SUMPRODUCT($A686:$F686,Results!$B$17:$G$17)</f>
        <v>12.914494501000421</v>
      </c>
      <c r="M686" s="10">
        <f ca="1">SUMPRODUCT($A686:$F686,Results!$B$18:$G$18)</f>
        <v>-4.7272830000647073</v>
      </c>
      <c r="N686" s="10">
        <f ca="1">SUMPRODUCT($A686:$F686,Results!$B$19:$G$19)</f>
        <v>-18.838583082448071</v>
      </c>
      <c r="O686" s="10">
        <f ca="1">SUMPRODUCT($A686:$F686,Results!$B$20:$G$20)</f>
        <v>15.324291427080619</v>
      </c>
      <c r="P686" s="10" cm="1">
        <f t="array" aca="1" ref="P686" ca="1">SUMPRODUCT(J686:O686,TRANSPOSE(BL$20:BL$25))+$AD$20-$BL$27</f>
        <v>3.6586456556536948</v>
      </c>
      <c r="Q686" s="10" cm="1">
        <f t="array" aca="1" ref="Q686" ca="1">SUMPRODUCT(J686:O686,TRANSPOSE(ES$20:ES$25))+$AD$20-$ES$27</f>
        <v>1.5047510406773945</v>
      </c>
      <c r="R686" s="10">
        <f ca="1">I686-Results!$E$5*H686</f>
        <v>1.6815984892686764</v>
      </c>
      <c r="S686" s="10" cm="1">
        <f t="array" aca="1" ref="S686" ca="1">SUMPRODUCT(J686:O686,TRANSPOSE(AR$28:AR$33))+$AD$20-$AC$26</f>
        <v>6.2942249885961825</v>
      </c>
      <c r="T686" s="10">
        <f ca="1">SUMPRODUCT(J686:O686,Results!K$9:P$9)</f>
        <v>0.66149477757110731</v>
      </c>
      <c r="U686" s="10">
        <f ca="1">SUMPRODUCT(J686:O686,Results!K$9:P$9)+$AD$20-$AC$31</f>
        <v>0.76451118245692662</v>
      </c>
      <c r="V686" s="10">
        <f t="shared" ca="1" si="158"/>
        <v>-16.399079396289579</v>
      </c>
      <c r="W686" s="10">
        <f t="shared" ca="1" si="153"/>
        <v>-14.245184781313281</v>
      </c>
      <c r="X686" s="10">
        <f t="shared" ca="1" si="154"/>
        <v>-14.422032229904563</v>
      </c>
      <c r="Y686" s="10">
        <f t="shared" ca="1" si="155"/>
        <v>-19.034658729232071</v>
      </c>
      <c r="Z686" s="10">
        <f t="shared" ca="1" si="156"/>
        <v>-23.812905334924956</v>
      </c>
      <c r="AA686" s="10">
        <f t="shared" ca="1" si="157"/>
        <v>-13.504944923092813</v>
      </c>
    </row>
    <row r="687" spans="1:27">
      <c r="A687" s="6">
        <f ca="1">LN((RAND()^(-Results!$E$4))-1)</f>
        <v>2.389872798956675</v>
      </c>
      <c r="B687" s="6">
        <f ca="1">LN((RAND()^(-Results!$E$4))-1)</f>
        <v>4.8102930419435319</v>
      </c>
      <c r="C687" s="6">
        <f ca="1">LN((RAND()^(-Results!$E$4))-1)</f>
        <v>-2.995270955448202</v>
      </c>
      <c r="D687" s="6">
        <f ca="1">LN((RAND()^(-Results!$E$4))-1)</f>
        <v>0.3197743850778319</v>
      </c>
      <c r="E687" s="6">
        <f ca="1">LN((RAND()^(-Results!$E$4))-1)</f>
        <v>0.62520477438567046</v>
      </c>
      <c r="F687" s="6">
        <f ca="1">LN((RAND()^(-Results!$E$4))-1)</f>
        <v>7.6539560254303325</v>
      </c>
      <c r="G687" s="6">
        <f ca="1">LN((RAND()^(-Results!$E$4))-1)</f>
        <v>1.3599528477539162</v>
      </c>
      <c r="H687" s="6">
        <f t="shared" ca="1" si="152"/>
        <v>-1.0955881154526823</v>
      </c>
      <c r="I687" s="10">
        <f ca="1">SUMPRODUCT(J687:O687,Results!B$12:G$12)+Results!$E$5*H687</f>
        <v>7.4868165714829917</v>
      </c>
      <c r="J687" s="10">
        <f ca="1">SUMPRODUCT($A687:$F687,Results!$B$15:$G$15)</f>
        <v>9.9659575175947293</v>
      </c>
      <c r="K687" s="10">
        <f ca="1">SUMPRODUCT($A687:$F687,Results!$B$16:$G$16)</f>
        <v>41.395976462965962</v>
      </c>
      <c r="L687" s="10">
        <f ca="1">SUMPRODUCT($A687:$F687,Results!$B$17:$G$17)</f>
        <v>1.5650746178036847</v>
      </c>
      <c r="M687" s="10">
        <f ca="1">SUMPRODUCT($A687:$F687,Results!$B$18:$G$18)</f>
        <v>2.0196906849781495</v>
      </c>
      <c r="N687" s="10">
        <f ca="1">SUMPRODUCT($A687:$F687,Results!$B$19:$G$19)</f>
        <v>-10.868645301160793</v>
      </c>
      <c r="O687" s="10">
        <f ca="1">SUMPRODUCT($A687:$F687,Results!$B$20:$G$20)</f>
        <v>-5.556466327420635</v>
      </c>
      <c r="P687" s="10" cm="1">
        <f t="array" aca="1" ref="P687" ca="1">SUMPRODUCT(J687:O687,TRANSPOSE(BL$20:BL$25))+$AD$20-$BL$27</f>
        <v>15.772692311950735</v>
      </c>
      <c r="Q687" s="10" cm="1">
        <f t="array" aca="1" ref="Q687" ca="1">SUMPRODUCT(J687:O687,TRANSPOSE(ES$20:ES$25))+$AD$20-$ES$27</f>
        <v>13.069345966538236</v>
      </c>
      <c r="R687" s="10">
        <f ca="1">I687-Results!$E$5*H687</f>
        <v>14.060345264199086</v>
      </c>
      <c r="S687" s="10" cm="1">
        <f t="array" aca="1" ref="S687" ca="1">SUMPRODUCT(J687:O687,TRANSPOSE(AR$28:AR$33))+$AD$20-$AC$26</f>
        <v>18.309467866507248</v>
      </c>
      <c r="T687" s="10">
        <f ca="1">SUMPRODUCT(J687:O687,Results!K$9:P$9)</f>
        <v>13.22558944915427</v>
      </c>
      <c r="U687" s="10">
        <f ca="1">SUMPRODUCT(J687:O687,Results!K$9:P$9)+$AD$20-$AC$31</f>
        <v>13.32860585404009</v>
      </c>
      <c r="V687" s="10">
        <f t="shared" ca="1" si="158"/>
        <v>-8.285875740467743</v>
      </c>
      <c r="W687" s="10">
        <f t="shared" ca="1" si="153"/>
        <v>-5.5825293950552446</v>
      </c>
      <c r="X687" s="10">
        <f t="shared" ca="1" si="154"/>
        <v>-6.5735286927160939</v>
      </c>
      <c r="Y687" s="10">
        <f t="shared" ca="1" si="155"/>
        <v>-10.822651295024256</v>
      </c>
      <c r="Z687" s="10">
        <f t="shared" ca="1" si="156"/>
        <v>-3.585655022806078</v>
      </c>
      <c r="AA687" s="10">
        <f t="shared" ca="1" si="157"/>
        <v>-5.8417892825570981</v>
      </c>
    </row>
    <row r="688" spans="1:27">
      <c r="A688" s="6">
        <f ca="1">LN((RAND()^(-Results!$E$4))-1)</f>
        <v>-0.52074646680911418</v>
      </c>
      <c r="B688" s="6">
        <f ca="1">LN((RAND()^(-Results!$E$4))-1)</f>
        <v>6.8457300228516038</v>
      </c>
      <c r="C688" s="6">
        <f ca="1">LN((RAND()^(-Results!$E$4))-1)</f>
        <v>1.8061609213211984</v>
      </c>
      <c r="D688" s="6">
        <f ca="1">LN((RAND()^(-Results!$E$4))-1)</f>
        <v>-1.2364077454144407</v>
      </c>
      <c r="E688" s="6">
        <f ca="1">LN((RAND()^(-Results!$E$4))-1)</f>
        <v>-1.1686356671220246</v>
      </c>
      <c r="F688" s="6">
        <f ca="1">LN((RAND()^(-Results!$E$4))-1)</f>
        <v>7.7162109066977962</v>
      </c>
      <c r="G688" s="6">
        <f ca="1">LN((RAND()^(-Results!$E$4))-1)</f>
        <v>2.8867755363087828</v>
      </c>
      <c r="H688" s="6">
        <f t="shared" ca="1" si="152"/>
        <v>0.43123457310218427</v>
      </c>
      <c r="I688" s="10">
        <f ca="1">SUMPRODUCT(J688:O688,Results!B$12:G$12)+Results!$E$5*H688</f>
        <v>34.527389951345953</v>
      </c>
      <c r="J688" s="10">
        <f ca="1">SUMPRODUCT($A688:$F688,Results!$B$15:$G$15)</f>
        <v>26.615445421726253</v>
      </c>
      <c r="K688" s="10">
        <f ca="1">SUMPRODUCT($A688:$F688,Results!$B$16:$G$16)</f>
        <v>31.771249874980747</v>
      </c>
      <c r="L688" s="10">
        <f ca="1">SUMPRODUCT($A688:$F688,Results!$B$17:$G$17)</f>
        <v>2.8533906023668898</v>
      </c>
      <c r="M688" s="10">
        <f ca="1">SUMPRODUCT($A688:$F688,Results!$B$18:$G$18)</f>
        <v>9.8937118009045744</v>
      </c>
      <c r="N688" s="10">
        <f ca="1">SUMPRODUCT($A688:$F688,Results!$B$19:$G$19)</f>
        <v>-30.773146373420012</v>
      </c>
      <c r="O688" s="10">
        <f ca="1">SUMPRODUCT($A688:$F688,Results!$B$20:$G$20)</f>
        <v>-5.6036030025652996</v>
      </c>
      <c r="P688" s="10" cm="1">
        <f t="array" aca="1" ref="P688" ca="1">SUMPRODUCT(J688:O688,TRANSPOSE(BL$20:BL$25))+$AD$20-$BL$27</f>
        <v>35.747050993362819</v>
      </c>
      <c r="Q688" s="10" cm="1">
        <f t="array" aca="1" ref="Q688" ca="1">SUMPRODUCT(J688:O688,TRANSPOSE(ES$20:ES$25))+$AD$20-$ES$27</f>
        <v>31.950382945180195</v>
      </c>
      <c r="R688" s="10">
        <f ca="1">I688-Results!$E$5*H688</f>
        <v>31.939982512732847</v>
      </c>
      <c r="S688" s="10" cm="1">
        <f t="array" aca="1" ref="S688" ca="1">SUMPRODUCT(J688:O688,TRANSPOSE(AR$28:AR$33))+$AD$20-$AC$26</f>
        <v>48.306145689173675</v>
      </c>
      <c r="T688" s="10">
        <f ca="1">SUMPRODUCT(J688:O688,Results!K$9:P$9)</f>
        <v>32.203372060426965</v>
      </c>
      <c r="U688" s="10">
        <f ca="1">SUMPRODUCT(J688:O688,Results!K$9:P$9)+$AD$20-$AC$31</f>
        <v>32.306388465312786</v>
      </c>
      <c r="V688" s="10">
        <f t="shared" ca="1" si="158"/>
        <v>-1.2196610420168668</v>
      </c>
      <c r="W688" s="10">
        <f t="shared" ca="1" si="153"/>
        <v>2.5770070061657577</v>
      </c>
      <c r="X688" s="10">
        <f t="shared" ca="1" si="154"/>
        <v>2.5874074386131056</v>
      </c>
      <c r="Y688" s="10">
        <f t="shared" ca="1" si="155"/>
        <v>-13.778755737827723</v>
      </c>
      <c r="Z688" s="10">
        <f t="shared" ca="1" si="156"/>
        <v>23.454918357056883</v>
      </c>
      <c r="AA688" s="10">
        <f t="shared" ca="1" si="157"/>
        <v>2.2210014860331668</v>
      </c>
    </row>
    <row r="689" spans="1:27">
      <c r="A689" s="6">
        <f ca="1">LN((RAND()^(-Results!$E$4))-1)</f>
        <v>0.78451234528160319</v>
      </c>
      <c r="B689" s="6">
        <f ca="1">LN((RAND()^(-Results!$E$4))-1)</f>
        <v>1.3680991182022726</v>
      </c>
      <c r="C689" s="6">
        <f ca="1">LN((RAND()^(-Results!$E$4))-1)</f>
        <v>2.726921728085296</v>
      </c>
      <c r="D689" s="6">
        <f ca="1">LN((RAND()^(-Results!$E$4))-1)</f>
        <v>1.1140861237274742</v>
      </c>
      <c r="E689" s="6">
        <f ca="1">LN((RAND()^(-Results!$E$4))-1)</f>
        <v>0.49046500880981792</v>
      </c>
      <c r="F689" s="6">
        <f ca="1">LN((RAND()^(-Results!$E$4))-1)</f>
        <v>7.3068566090687721</v>
      </c>
      <c r="G689" s="6">
        <f ca="1">LN((RAND()^(-Results!$E$4))-1)</f>
        <v>3.1911900301671348</v>
      </c>
      <c r="H689" s="6">
        <f t="shared" ca="1" si="152"/>
        <v>0.73564906696053622</v>
      </c>
      <c r="I689" s="10">
        <f ca="1">SUMPRODUCT(J689:O689,Results!B$12:G$12)+Results!$E$5*H689</f>
        <v>-4.9021031024712212</v>
      </c>
      <c r="J689" s="10">
        <f ca="1">SUMPRODUCT($A689:$F689,Results!$B$15:$G$15)</f>
        <v>9.8643780463888415</v>
      </c>
      <c r="K689" s="10">
        <f ca="1">SUMPRODUCT($A689:$F689,Results!$B$16:$G$16)</f>
        <v>40.219505960964604</v>
      </c>
      <c r="L689" s="10">
        <f ca="1">SUMPRODUCT($A689:$F689,Results!$B$17:$G$17)</f>
        <v>-4.2707147579517635</v>
      </c>
      <c r="M689" s="10">
        <f ca="1">SUMPRODUCT($A689:$F689,Results!$B$18:$G$18)</f>
        <v>0.72915242947710934</v>
      </c>
      <c r="N689" s="10">
        <f ca="1">SUMPRODUCT($A689:$F689,Results!$B$19:$G$19)</f>
        <v>1.2356425391608425</v>
      </c>
      <c r="O689" s="10">
        <f ca="1">SUMPRODUCT($A689:$F689,Results!$B$20:$G$20)</f>
        <v>9.0652250203772304</v>
      </c>
      <c r="P689" s="10" cm="1">
        <f t="array" aca="1" ref="P689" ca="1">SUMPRODUCT(J689:O689,TRANSPOSE(BL$20:BL$25))+$AD$20-$BL$27</f>
        <v>-8.146516192934488</v>
      </c>
      <c r="Q689" s="10" cm="1">
        <f t="array" aca="1" ref="Q689" ca="1">SUMPRODUCT(J689:O689,TRANSPOSE(ES$20:ES$25))+$AD$20-$ES$27</f>
        <v>-10.430566104582274</v>
      </c>
      <c r="R689" s="10">
        <f ca="1">I689-Results!$E$5*H689</f>
        <v>-9.3159975042344385</v>
      </c>
      <c r="S689" s="10" cm="1">
        <f t="array" aca="1" ref="S689" ca="1">SUMPRODUCT(J689:O689,TRANSPOSE(AR$28:AR$33))+$AD$20-$AC$26</f>
        <v>-1.1937490983417138</v>
      </c>
      <c r="T689" s="10">
        <f ca="1">SUMPRODUCT(J689:O689,Results!K$9:P$9)</f>
        <v>-10.109820649695857</v>
      </c>
      <c r="U689" s="10">
        <f ca="1">SUMPRODUCT(J689:O689,Results!K$9:P$9)+$AD$20-$AC$31</f>
        <v>-10.006804244810038</v>
      </c>
      <c r="V689" s="10">
        <f t="shared" ca="1" si="158"/>
        <v>3.2444130904632669</v>
      </c>
      <c r="W689" s="10">
        <f t="shared" ca="1" si="153"/>
        <v>5.528463002111053</v>
      </c>
      <c r="X689" s="10">
        <f t="shared" ca="1" si="154"/>
        <v>4.4138944017632173</v>
      </c>
      <c r="Y689" s="10">
        <f t="shared" ca="1" si="155"/>
        <v>-3.7083540041295073</v>
      </c>
      <c r="Z689" s="10">
        <f t="shared" ca="1" si="156"/>
        <v>-15.974574696760291</v>
      </c>
      <c r="AA689" s="10">
        <f t="shared" ca="1" si="157"/>
        <v>5.1047011423388167</v>
      </c>
    </row>
    <row r="690" spans="1:27">
      <c r="A690" s="6">
        <f ca="1">LN((RAND()^(-Results!$E$4))-1)</f>
        <v>3.3286539517127789</v>
      </c>
      <c r="B690" s="6">
        <f ca="1">LN((RAND()^(-Results!$E$4))-1)</f>
        <v>-1.4908137865341013</v>
      </c>
      <c r="C690" s="6">
        <f ca="1">LN((RAND()^(-Results!$E$4))-1)</f>
        <v>8.2673995255923867</v>
      </c>
      <c r="D690" s="6">
        <f ca="1">LN((RAND()^(-Results!$E$4))-1)</f>
        <v>0.8598259507976862</v>
      </c>
      <c r="E690" s="6">
        <f ca="1">LN((RAND()^(-Results!$E$4))-1)</f>
        <v>4.1312276620637727</v>
      </c>
      <c r="F690" s="6">
        <f ca="1">LN((RAND()^(-Results!$E$4))-1)</f>
        <v>6.6765510274962727</v>
      </c>
      <c r="G690" s="6">
        <f ca="1">LN((RAND()^(-Results!$E$4))-1)</f>
        <v>5.715232438528199</v>
      </c>
      <c r="H690" s="6">
        <f t="shared" ca="1" si="152"/>
        <v>3.2596914753216004</v>
      </c>
      <c r="I690" s="10">
        <f ca="1">SUMPRODUCT(J690:O690,Results!B$12:G$12)+Results!$E$5*H690</f>
        <v>10.453197261595522</v>
      </c>
      <c r="J690" s="10">
        <f ca="1">SUMPRODUCT($A690:$F690,Results!$B$15:$G$15)</f>
        <v>17.360180113433881</v>
      </c>
      <c r="K690" s="10">
        <f ca="1">SUMPRODUCT($A690:$F690,Results!$B$16:$G$16)</f>
        <v>60.274155224952935</v>
      </c>
      <c r="L690" s="10">
        <f ca="1">SUMPRODUCT($A690:$F690,Results!$B$17:$G$17)</f>
        <v>-5.9679727844860402</v>
      </c>
      <c r="M690" s="10">
        <f ca="1">SUMPRODUCT($A690:$F690,Results!$B$18:$G$18)</f>
        <v>2.224462165840162</v>
      </c>
      <c r="N690" s="10">
        <f ca="1">SUMPRODUCT($A690:$F690,Results!$B$19:$G$19)</f>
        <v>23.573998596743401</v>
      </c>
      <c r="O690" s="10">
        <f ca="1">SUMPRODUCT($A690:$F690,Results!$B$20:$G$20)</f>
        <v>11.306098798900818</v>
      </c>
      <c r="P690" s="10" cm="1">
        <f t="array" aca="1" ref="P690" ca="1">SUMPRODUCT(J690:O690,TRANSPOSE(BL$20:BL$25))+$AD$20-$BL$27</f>
        <v>-9.3076618702981442</v>
      </c>
      <c r="Q690" s="10" cm="1">
        <f t="array" aca="1" ref="Q690" ca="1">SUMPRODUCT(J690:O690,TRANSPOSE(ES$20:ES$25))+$AD$20-$ES$27</f>
        <v>-9.5418792271837347</v>
      </c>
      <c r="R690" s="10">
        <f ca="1">I690-Results!$E$5*H690</f>
        <v>-9.1049515903340801</v>
      </c>
      <c r="S690" s="10" cm="1">
        <f t="array" aca="1" ref="S690" ca="1">SUMPRODUCT(J690:O690,TRANSPOSE(AR$28:AR$33))+$AD$20-$AC$26</f>
        <v>-6.883639876661289</v>
      </c>
      <c r="T690" s="10">
        <f ca="1">SUMPRODUCT(J690:O690,Results!K$9:P$9)</f>
        <v>-9.3108196427183412</v>
      </c>
      <c r="U690" s="10">
        <f ca="1">SUMPRODUCT(J690:O690,Results!K$9:P$9)+$AD$20-$AC$31</f>
        <v>-9.2078032378325219</v>
      </c>
      <c r="V690" s="10">
        <f t="shared" ca="1" si="158"/>
        <v>19.760859131893667</v>
      </c>
      <c r="W690" s="10">
        <f t="shared" ca="1" si="153"/>
        <v>19.995076488779254</v>
      </c>
      <c r="X690" s="10">
        <f t="shared" ca="1" si="154"/>
        <v>19.558148851929602</v>
      </c>
      <c r="Y690" s="10">
        <f t="shared" ca="1" si="155"/>
        <v>17.336837138256811</v>
      </c>
      <c r="Z690" s="10">
        <f t="shared" ca="1" si="156"/>
        <v>-0.61927433269354815</v>
      </c>
      <c r="AA690" s="10">
        <f t="shared" ca="1" si="157"/>
        <v>19.661000499428042</v>
      </c>
    </row>
    <row r="691" spans="1:27">
      <c r="A691" s="6">
        <f ca="1">LN((RAND()^(-Results!$E$4))-1)</f>
        <v>3.9216599942234032</v>
      </c>
      <c r="B691" s="6">
        <f ca="1">LN((RAND()^(-Results!$E$4))-1)</f>
        <v>0.67503560312891564</v>
      </c>
      <c r="C691" s="6">
        <f ca="1">LN((RAND()^(-Results!$E$4))-1)</f>
        <v>-0.41262553856883227</v>
      </c>
      <c r="D691" s="6">
        <f ca="1">LN((RAND()^(-Results!$E$4))-1)</f>
        <v>1.7174496877443379</v>
      </c>
      <c r="E691" s="6">
        <f ca="1">LN((RAND()^(-Results!$E$4))-1)</f>
        <v>0.86230843952051861</v>
      </c>
      <c r="F691" s="6">
        <f ca="1">LN((RAND()^(-Results!$E$4))-1)</f>
        <v>5.4494519650849913</v>
      </c>
      <c r="G691" s="6">
        <f ca="1">LN((RAND()^(-Results!$E$4))-1)</f>
        <v>-8.3220116881545597E-2</v>
      </c>
      <c r="H691" s="6">
        <f t="shared" ca="1" si="152"/>
        <v>-2.5387610800881442</v>
      </c>
      <c r="I691" s="10">
        <f ca="1">SUMPRODUCT(J691:O691,Results!B$12:G$12)+Results!$E$5*H691</f>
        <v>-17.97539051781067</v>
      </c>
      <c r="J691" s="10">
        <f ca="1">SUMPRODUCT($A691:$F691,Results!$B$15:$G$15)</f>
        <v>4.6340040244424721</v>
      </c>
      <c r="K691" s="10">
        <f ca="1">SUMPRODUCT($A691:$F691,Results!$B$16:$G$16)</f>
        <v>40.18517708303316</v>
      </c>
      <c r="L691" s="10">
        <f ca="1">SUMPRODUCT($A691:$F691,Results!$B$17:$G$17)</f>
        <v>7.4812456559639529E-2</v>
      </c>
      <c r="M691" s="10">
        <f ca="1">SUMPRODUCT($A691:$F691,Results!$B$18:$G$18)</f>
        <v>-3.6084573532264228</v>
      </c>
      <c r="N691" s="10">
        <f ca="1">SUMPRODUCT($A691:$F691,Results!$B$19:$G$19)</f>
        <v>9.259596163442211</v>
      </c>
      <c r="O691" s="10">
        <f ca="1">SUMPRODUCT($A691:$F691,Results!$B$20:$G$20)</f>
        <v>5.4694444691345527</v>
      </c>
      <c r="P691" s="10" cm="1">
        <f t="array" aca="1" ref="P691" ca="1">SUMPRODUCT(J691:O691,TRANSPOSE(BL$20:BL$25))+$AD$20-$BL$27</f>
        <v>-4.0521341761129896</v>
      </c>
      <c r="Q691" s="10" cm="1">
        <f t="array" aca="1" ref="Q691" ca="1">SUMPRODUCT(J691:O691,TRANSPOSE(ES$20:ES$25))+$AD$20-$ES$27</f>
        <v>-4.229043032938864</v>
      </c>
      <c r="R691" s="10">
        <f ca="1">I691-Results!$E$5*H691</f>
        <v>-2.7428240372818049</v>
      </c>
      <c r="S691" s="10" cm="1">
        <f t="array" aca="1" ref="S691" ca="1">SUMPRODUCT(J691:O691,TRANSPOSE(AR$28:AR$33))+$AD$20-$AC$26</f>
        <v>-7.0149753250843858</v>
      </c>
      <c r="T691" s="10">
        <f ca="1">SUMPRODUCT(J691:O691,Results!K$9:P$9)</f>
        <v>-3.8057350693851477</v>
      </c>
      <c r="U691" s="10">
        <f ca="1">SUMPRODUCT(J691:O691,Results!K$9:P$9)+$AD$20-$AC$31</f>
        <v>-3.7027186644993284</v>
      </c>
      <c r="V691" s="10">
        <f t="shared" ca="1" si="158"/>
        <v>-13.92325634169768</v>
      </c>
      <c r="W691" s="10">
        <f t="shared" ca="1" si="153"/>
        <v>-13.746347484871805</v>
      </c>
      <c r="X691" s="10">
        <f t="shared" ca="1" si="154"/>
        <v>-15.232566480528865</v>
      </c>
      <c r="Y691" s="10">
        <f t="shared" ca="1" si="155"/>
        <v>-10.960415192726284</v>
      </c>
      <c r="Z691" s="10">
        <f t="shared" ca="1" si="156"/>
        <v>-29.04786211209974</v>
      </c>
      <c r="AA691" s="10">
        <f t="shared" ca="1" si="157"/>
        <v>-14.272671853311341</v>
      </c>
    </row>
    <row r="692" spans="1:27">
      <c r="A692" s="6">
        <f ca="1">LN((RAND()^(-Results!$E$4))-1)</f>
        <v>2.5882915705549823</v>
      </c>
      <c r="B692" s="6">
        <f ca="1">LN((RAND()^(-Results!$E$4))-1)</f>
        <v>-1.1946239388581403</v>
      </c>
      <c r="C692" s="6">
        <f ca="1">LN((RAND()^(-Results!$E$4))-1)</f>
        <v>-0.5822601068046096</v>
      </c>
      <c r="D692" s="6">
        <f ca="1">LN((RAND()^(-Results!$E$4))-1)</f>
        <v>-0.79847526758120746</v>
      </c>
      <c r="E692" s="6">
        <f ca="1">LN((RAND()^(-Results!$E$4))-1)</f>
        <v>-0.3807566785155973</v>
      </c>
      <c r="F692" s="6">
        <f ca="1">LN((RAND()^(-Results!$E$4))-1)</f>
        <v>8.84847765574251</v>
      </c>
      <c r="G692" s="6">
        <f ca="1">LN((RAND()^(-Results!$E$4))-1)</f>
        <v>2.7855771976361461</v>
      </c>
      <c r="H692" s="6">
        <f t="shared" ca="1" si="152"/>
        <v>0.33003623442954755</v>
      </c>
      <c r="I692" s="10">
        <f ca="1">SUMPRODUCT(J692:O692,Results!B$12:G$12)+Results!$E$5*H692</f>
        <v>-15.741471072939891</v>
      </c>
      <c r="J692" s="10">
        <f ca="1">SUMPRODUCT($A692:$F692,Results!$B$15:$G$15)</f>
        <v>2.6365096373351462</v>
      </c>
      <c r="K692" s="10">
        <f ca="1">SUMPRODUCT($A692:$F692,Results!$B$16:$G$16)</f>
        <v>56.330607987027882</v>
      </c>
      <c r="L692" s="10">
        <f ca="1">SUMPRODUCT($A692:$F692,Results!$B$17:$G$17)</f>
        <v>-9.9854719922979509</v>
      </c>
      <c r="M692" s="10">
        <f ca="1">SUMPRODUCT($A692:$F692,Results!$B$18:$G$18)</f>
        <v>-2.027768929373579</v>
      </c>
      <c r="N692" s="10">
        <f ca="1">SUMPRODUCT($A692:$F692,Results!$B$19:$G$19)</f>
        <v>13.7848387108792</v>
      </c>
      <c r="O692" s="10">
        <f ca="1">SUMPRODUCT($A692:$F692,Results!$B$20:$G$20)</f>
        <v>1.3102906391526825</v>
      </c>
      <c r="P692" s="10" cm="1">
        <f t="array" aca="1" ref="P692" ca="1">SUMPRODUCT(J692:O692,TRANSPOSE(BL$20:BL$25))+$AD$20-$BL$27</f>
        <v>-18.143225373256584</v>
      </c>
      <c r="Q692" s="10" cm="1">
        <f t="array" aca="1" ref="Q692" ca="1">SUMPRODUCT(J692:O692,TRANSPOSE(ES$20:ES$25))+$AD$20-$ES$27</f>
        <v>-19.89556144365897</v>
      </c>
      <c r="R692" s="10">
        <f ca="1">I692-Results!$E$5*H692</f>
        <v>-17.721688479517177</v>
      </c>
      <c r="S692" s="10" cm="1">
        <f t="array" aca="1" ref="S692" ca="1">SUMPRODUCT(J692:O692,TRANSPOSE(AR$28:AR$33))+$AD$20-$AC$26</f>
        <v>-16.522593027671412</v>
      </c>
      <c r="T692" s="10">
        <f ca="1">SUMPRODUCT(J692:O692,Results!K$9:P$9)</f>
        <v>-19.115500705734757</v>
      </c>
      <c r="U692" s="10">
        <f ca="1">SUMPRODUCT(J692:O692,Results!K$9:P$9)+$AD$20-$AC$31</f>
        <v>-19.012484300848939</v>
      </c>
      <c r="V692" s="10">
        <f t="shared" ca="1" si="158"/>
        <v>2.4017543003166928</v>
      </c>
      <c r="W692" s="10">
        <f t="shared" ca="1" si="153"/>
        <v>4.1540903707190786</v>
      </c>
      <c r="X692" s="10">
        <f t="shared" ca="1" si="154"/>
        <v>1.9802174065772853</v>
      </c>
      <c r="Y692" s="10">
        <f t="shared" ca="1" si="155"/>
        <v>0.78112195473152113</v>
      </c>
      <c r="Z692" s="10">
        <f t="shared" ca="1" si="156"/>
        <v>-26.813942667228961</v>
      </c>
      <c r="AA692" s="10">
        <f t="shared" ca="1" si="157"/>
        <v>3.271013227909048</v>
      </c>
    </row>
    <row r="693" spans="1:27">
      <c r="A693" s="6">
        <f ca="1">LN((RAND()^(-Results!$E$4))-1)</f>
        <v>4.7161818755583989</v>
      </c>
      <c r="B693" s="6">
        <f ca="1">LN((RAND()^(-Results!$E$4))-1)</f>
        <v>0.90519717802531008</v>
      </c>
      <c r="C693" s="6">
        <f ca="1">LN((RAND()^(-Results!$E$4))-1)</f>
        <v>-1.1541570098899352</v>
      </c>
      <c r="D693" s="6">
        <f ca="1">LN((RAND()^(-Results!$E$4))-1)</f>
        <v>4.5240250764939072</v>
      </c>
      <c r="E693" s="6">
        <f ca="1">LN((RAND()^(-Results!$E$4))-1)</f>
        <v>3.8230337876520086</v>
      </c>
      <c r="F693" s="6">
        <f ca="1">LN((RAND()^(-Results!$E$4))-1)</f>
        <v>2.7510187290687931</v>
      </c>
      <c r="G693" s="6">
        <f ca="1">LN((RAND()^(-Results!$E$4))-1)</f>
        <v>4.6764380165646147</v>
      </c>
      <c r="H693" s="6">
        <f t="shared" ca="1" si="152"/>
        <v>2.2208970533580161</v>
      </c>
      <c r="I693" s="10">
        <f ca="1">SUMPRODUCT(J693:O693,Results!B$12:G$12)+Results!$E$5*H693</f>
        <v>4.8045403742353088</v>
      </c>
      <c r="J693" s="10">
        <f ca="1">SUMPRODUCT($A693:$F693,Results!$B$15:$G$15)</f>
        <v>-3.4445323610275689</v>
      </c>
      <c r="K693" s="10">
        <f ca="1">SUMPRODUCT($A693:$F693,Results!$B$16:$G$16)</f>
        <v>29.350775279232273</v>
      </c>
      <c r="L693" s="10">
        <f ca="1">SUMPRODUCT($A693:$F693,Results!$B$17:$G$17)</f>
        <v>4.5672610986877196</v>
      </c>
      <c r="M693" s="10">
        <f ca="1">SUMPRODUCT($A693:$F693,Results!$B$18:$G$18)</f>
        <v>-7.1776842301419839</v>
      </c>
      <c r="N693" s="10">
        <f ca="1">SUMPRODUCT($A693:$F693,Results!$B$19:$G$19)</f>
        <v>16.701610087910968</v>
      </c>
      <c r="O693" s="10">
        <f ca="1">SUMPRODUCT($A693:$F693,Results!$B$20:$G$20)</f>
        <v>10.909464986526846</v>
      </c>
      <c r="P693" s="10" cm="1">
        <f t="array" aca="1" ref="P693" ca="1">SUMPRODUCT(J693:O693,TRANSPOSE(BL$20:BL$25))+$AD$20-$BL$27</f>
        <v>-10.264089341277494</v>
      </c>
      <c r="Q693" s="10" cm="1">
        <f t="array" aca="1" ref="Q693" ca="1">SUMPRODUCT(J693:O693,TRANSPOSE(ES$20:ES$25))+$AD$20-$ES$27</f>
        <v>-9.5328968795085043</v>
      </c>
      <c r="R693" s="10">
        <f ca="1">I693-Results!$E$5*H693</f>
        <v>-8.5208419459127889</v>
      </c>
      <c r="S693" s="10" cm="1">
        <f t="array" aca="1" ref="S693" ca="1">SUMPRODUCT(J693:O693,TRANSPOSE(AR$28:AR$33))+$AD$20-$AC$26</f>
        <v>-17.889136831147631</v>
      </c>
      <c r="T693" s="10">
        <f ca="1">SUMPRODUCT(J693:O693,Results!K$9:P$9)</f>
        <v>-9.7158298606721125</v>
      </c>
      <c r="U693" s="10">
        <f ca="1">SUMPRODUCT(J693:O693,Results!K$9:P$9)+$AD$20-$AC$31</f>
        <v>-9.6128134557862932</v>
      </c>
      <c r="V693" s="10">
        <f t="shared" ca="1" si="158"/>
        <v>15.068629715512802</v>
      </c>
      <c r="W693" s="10">
        <f t="shared" ca="1" si="153"/>
        <v>14.337437253743813</v>
      </c>
      <c r="X693" s="10">
        <f t="shared" ca="1" si="154"/>
        <v>13.325382320148098</v>
      </c>
      <c r="Y693" s="10">
        <f t="shared" ca="1" si="155"/>
        <v>22.69367720538294</v>
      </c>
      <c r="Z693" s="10">
        <f t="shared" ca="1" si="156"/>
        <v>-6.2679312200537609</v>
      </c>
      <c r="AA693" s="10">
        <f t="shared" ca="1" si="157"/>
        <v>14.417353830021602</v>
      </c>
    </row>
    <row r="694" spans="1:27">
      <c r="A694" s="6">
        <f ca="1">LN((RAND()^(-Results!$E$4))-1)</f>
        <v>2.0076364109496403</v>
      </c>
      <c r="B694" s="6">
        <f ca="1">LN((RAND()^(-Results!$E$4))-1)</f>
        <v>-0.38490206624738754</v>
      </c>
      <c r="C694" s="6">
        <f ca="1">LN((RAND()^(-Results!$E$4))-1)</f>
        <v>3.1695372312513275</v>
      </c>
      <c r="D694" s="6">
        <f ca="1">LN((RAND()^(-Results!$E$4))-1)</f>
        <v>1.2474745584244702</v>
      </c>
      <c r="E694" s="6">
        <f ca="1">LN((RAND()^(-Results!$E$4))-1)</f>
        <v>0.30617979076492691</v>
      </c>
      <c r="F694" s="6">
        <f ca="1">LN((RAND()^(-Results!$E$4))-1)</f>
        <v>0.52382156829019411</v>
      </c>
      <c r="G694" s="6">
        <f ca="1">LN((RAND()^(-Results!$E$4))-1)</f>
        <v>1.1029845005256167</v>
      </c>
      <c r="H694" s="6">
        <f t="shared" ca="1" si="152"/>
        <v>-1.3525564626809818</v>
      </c>
      <c r="I694" s="10">
        <f ca="1">SUMPRODUCT(J694:O694,Results!B$12:G$12)+Results!$E$5*H694</f>
        <v>-3.7742688054289619</v>
      </c>
      <c r="J694" s="10">
        <f ca="1">SUMPRODUCT($A694:$F694,Results!$B$15:$G$15)</f>
        <v>7.9440376724308281</v>
      </c>
      <c r="K694" s="10">
        <f ca="1">SUMPRODUCT($A694:$F694,Results!$B$16:$G$16)</f>
        <v>11.400643868763938</v>
      </c>
      <c r="L694" s="10">
        <f ca="1">SUMPRODUCT($A694:$F694,Results!$B$17:$G$17)</f>
        <v>2.6875415190038883</v>
      </c>
      <c r="M694" s="10">
        <f ca="1">SUMPRODUCT($A694:$F694,Results!$B$18:$G$18)</f>
        <v>-1.1254996736646352</v>
      </c>
      <c r="N694" s="10">
        <f ca="1">SUMPRODUCT($A694:$F694,Results!$B$19:$G$19)</f>
        <v>5.3264682855422976</v>
      </c>
      <c r="O694" s="10">
        <f ca="1">SUMPRODUCT($A694:$F694,Results!$B$20:$G$20)</f>
        <v>7.5771044036855413</v>
      </c>
      <c r="P694" s="10" cm="1">
        <f t="array" aca="1" ref="P694" ca="1">SUMPRODUCT(J694:O694,TRANSPOSE(BL$20:BL$25))+$AD$20-$BL$27</f>
        <v>2.6299485047439859</v>
      </c>
      <c r="Q694" s="10" cm="1">
        <f t="array" aca="1" ref="Q694" ca="1">SUMPRODUCT(J694:O694,TRANSPOSE(ES$20:ES$25))+$AD$20-$ES$27</f>
        <v>3.9961173412208506</v>
      </c>
      <c r="R694" s="10">
        <f ca="1">I694-Results!$E$5*H694</f>
        <v>4.34106997065693</v>
      </c>
      <c r="S694" s="10" cm="1">
        <f t="array" aca="1" ref="S694" ca="1">SUMPRODUCT(J694:O694,TRANSPOSE(AR$28:AR$33))+$AD$20-$AC$26</f>
        <v>1.2983578679504379</v>
      </c>
      <c r="T694" s="10">
        <f ca="1">SUMPRODUCT(J694:O694,Results!K$9:P$9)</f>
        <v>4.3606841037415531</v>
      </c>
      <c r="U694" s="10">
        <f ca="1">SUMPRODUCT(J694:O694,Results!K$9:P$9)+$AD$20-$AC$31</f>
        <v>4.4637005086273724</v>
      </c>
      <c r="V694" s="10">
        <f t="shared" ca="1" si="158"/>
        <v>-6.4042173101729478</v>
      </c>
      <c r="W694" s="10">
        <f t="shared" ca="1" si="153"/>
        <v>-7.7703861466498125</v>
      </c>
      <c r="X694" s="10">
        <f t="shared" ca="1" si="154"/>
        <v>-8.1153387760858919</v>
      </c>
      <c r="Y694" s="10">
        <f t="shared" ca="1" si="155"/>
        <v>-5.0726266733793999</v>
      </c>
      <c r="Z694" s="10">
        <f t="shared" ca="1" si="156"/>
        <v>-14.846740399718032</v>
      </c>
      <c r="AA694" s="10">
        <f t="shared" ca="1" si="157"/>
        <v>-8.2379693140563344</v>
      </c>
    </row>
    <row r="695" spans="1:27">
      <c r="A695" s="6">
        <f ca="1">LN((RAND()^(-Results!$E$4))-1)</f>
        <v>3.8581350808359325</v>
      </c>
      <c r="B695" s="6">
        <f ca="1">LN((RAND()^(-Results!$E$4))-1)</f>
        <v>1.5850228103894326</v>
      </c>
      <c r="C695" s="6">
        <f ca="1">LN((RAND()^(-Results!$E$4))-1)</f>
        <v>8.1063330813910852</v>
      </c>
      <c r="D695" s="6">
        <f ca="1">LN((RAND()^(-Results!$E$4))-1)</f>
        <v>0.98070932920965381</v>
      </c>
      <c r="E695" s="6">
        <f ca="1">LN((RAND()^(-Results!$E$4))-1)</f>
        <v>0.87070145345008843</v>
      </c>
      <c r="F695" s="6">
        <f ca="1">LN((RAND()^(-Results!$E$4))-1)</f>
        <v>0.16359797501482207</v>
      </c>
      <c r="G695" s="6">
        <f ca="1">LN((RAND()^(-Results!$E$4))-1)</f>
        <v>1.868812010305045</v>
      </c>
      <c r="H695" s="6">
        <f t="shared" ca="1" si="152"/>
        <v>-0.58672895290155358</v>
      </c>
      <c r="I695" s="10">
        <f ca="1">SUMPRODUCT(J695:O695,Results!B$12:G$12)+Results!$E$5*H695</f>
        <v>32.546489343022486</v>
      </c>
      <c r="J695" s="10">
        <f ca="1">SUMPRODUCT($A695:$F695,Results!$B$15:$G$15)</f>
        <v>29.178419580453614</v>
      </c>
      <c r="K695" s="10">
        <f ca="1">SUMPRODUCT($A695:$F695,Results!$B$16:$G$16)</f>
        <v>19.3093948573467</v>
      </c>
      <c r="L695" s="10">
        <f ca="1">SUMPRODUCT($A695:$F695,Results!$B$17:$G$17)</f>
        <v>10.052880234959655</v>
      </c>
      <c r="M695" s="10">
        <f ca="1">SUMPRODUCT($A695:$F695,Results!$B$18:$G$18)</f>
        <v>4.2476468448033131</v>
      </c>
      <c r="N695" s="10">
        <f ca="1">SUMPRODUCT($A695:$F695,Results!$B$19:$G$19)</f>
        <v>-2.2243275014342689</v>
      </c>
      <c r="O695" s="10">
        <f ca="1">SUMPRODUCT($A695:$F695,Results!$B$20:$G$20)</f>
        <v>7.0586403937593598</v>
      </c>
      <c r="P695" s="10" cm="1">
        <f t="array" aca="1" ref="P695" ca="1">SUMPRODUCT(J695:O695,TRANSPOSE(BL$20:BL$25))+$AD$20-$BL$27</f>
        <v>34.074627383957797</v>
      </c>
      <c r="Q695" s="10" cm="1">
        <f t="array" aca="1" ref="Q695" ca="1">SUMPRODUCT(J695:O695,TRANSPOSE(ES$20:ES$25))+$AD$20-$ES$27</f>
        <v>36.689890190464475</v>
      </c>
      <c r="R695" s="10">
        <f ca="1">I695-Results!$E$5*H695</f>
        <v>36.066863060431807</v>
      </c>
      <c r="S695" s="10" cm="1">
        <f t="array" aca="1" ref="S695" ca="1">SUMPRODUCT(J695:O695,TRANSPOSE(AR$28:AR$33))+$AD$20-$AC$26</f>
        <v>32.501500620175285</v>
      </c>
      <c r="T695" s="10">
        <f ca="1">SUMPRODUCT(J695:O695,Results!K$9:P$9)</f>
        <v>37.139454704121412</v>
      </c>
      <c r="U695" s="10">
        <f ca="1">SUMPRODUCT(J695:O695,Results!K$9:P$9)+$AD$20-$AC$31</f>
        <v>37.242471109007234</v>
      </c>
      <c r="V695" s="10">
        <f t="shared" ca="1" si="158"/>
        <v>-1.5281380409353105</v>
      </c>
      <c r="W695" s="10">
        <f t="shared" ca="1" si="153"/>
        <v>-4.1434008474419883</v>
      </c>
      <c r="X695" s="10">
        <f t="shared" ca="1" si="154"/>
        <v>-3.5203737174093206</v>
      </c>
      <c r="Y695" s="10">
        <f t="shared" ca="1" si="155"/>
        <v>4.4988722847200791E-2</v>
      </c>
      <c r="Z695" s="10">
        <f t="shared" ca="1" si="156"/>
        <v>21.474017748733417</v>
      </c>
      <c r="AA695" s="10">
        <f t="shared" ca="1" si="157"/>
        <v>-4.6959817659847474</v>
      </c>
    </row>
    <row r="696" spans="1:27">
      <c r="A696" s="6">
        <f ca="1">LN((RAND()^(-Results!$E$4))-1)</f>
        <v>1.1948432779268485</v>
      </c>
      <c r="B696" s="6">
        <f ca="1">LN((RAND()^(-Results!$E$4))-1)</f>
        <v>5.3535675226416695</v>
      </c>
      <c r="C696" s="6">
        <f ca="1">LN((RAND()^(-Results!$E$4))-1)</f>
        <v>4.7438220645686213</v>
      </c>
      <c r="D696" s="6">
        <f ca="1">LN((RAND()^(-Results!$E$4))-1)</f>
        <v>1.0165839425047369</v>
      </c>
      <c r="E696" s="6">
        <f ca="1">LN((RAND()^(-Results!$E$4))-1)</f>
        <v>-1.0756124528765689</v>
      </c>
      <c r="F696" s="6">
        <f ca="1">LN((RAND()^(-Results!$E$4))-1)</f>
        <v>1.9407552949952951</v>
      </c>
      <c r="G696" s="6">
        <f ca="1">LN((RAND()^(-Results!$E$4))-1)</f>
        <v>3.0246437486290985</v>
      </c>
      <c r="H696" s="6">
        <f t="shared" ca="1" si="152"/>
        <v>0.56910278542249992</v>
      </c>
      <c r="I696" s="10">
        <f ca="1">SUMPRODUCT(J696:O696,Results!B$12:G$12)+Results!$E$5*H696</f>
        <v>43.952268745475862</v>
      </c>
      <c r="J696" s="10">
        <f ca="1">SUMPRODUCT($A696:$F696,Results!$B$15:$G$15)</f>
        <v>28.221795909001603</v>
      </c>
      <c r="K696" s="10">
        <f ca="1">SUMPRODUCT($A696:$F696,Results!$B$16:$G$16)</f>
        <v>8.7534249322850641</v>
      </c>
      <c r="L696" s="10">
        <f ca="1">SUMPRODUCT($A696:$F696,Results!$B$17:$G$17)</f>
        <v>11.42508012837785</v>
      </c>
      <c r="M696" s="10">
        <f ca="1">SUMPRODUCT($A696:$F696,Results!$B$18:$G$18)</f>
        <v>6.1839415443003407</v>
      </c>
      <c r="N696" s="10">
        <f ca="1">SUMPRODUCT($A696:$F696,Results!$B$19:$G$19)</f>
        <v>-24.943391579558206</v>
      </c>
      <c r="O696" s="10">
        <f ca="1">SUMPRODUCT($A696:$F696,Results!$B$20:$G$20)</f>
        <v>4.0288220823454823</v>
      </c>
      <c r="P696" s="10" cm="1">
        <f t="array" aca="1" ref="P696" ca="1">SUMPRODUCT(J696:O696,TRANSPOSE(BL$20:BL$25))+$AD$20-$BL$27</f>
        <v>41.172058268811497</v>
      </c>
      <c r="Q696" s="10" cm="1">
        <f t="array" aca="1" ref="Q696" ca="1">SUMPRODUCT(J696:O696,TRANSPOSE(ES$20:ES$25))+$AD$20-$ES$27</f>
        <v>41.057229028200197</v>
      </c>
      <c r="R696" s="10">
        <f ca="1">I696-Results!$E$5*H696</f>
        <v>40.537652032940862</v>
      </c>
      <c r="S696" s="10" cm="1">
        <f t="array" aca="1" ref="S696" ca="1">SUMPRODUCT(J696:O696,TRANSPOSE(AR$28:AR$33))+$AD$20-$AC$26</f>
        <v>46.643715725868269</v>
      </c>
      <c r="T696" s="10">
        <f ca="1">SUMPRODUCT(J696:O696,Results!K$9:P$9)</f>
        <v>41.357358256005419</v>
      </c>
      <c r="U696" s="10">
        <f ca="1">SUMPRODUCT(J696:O696,Results!K$9:P$9)+$AD$20-$AC$31</f>
        <v>41.46037466089124</v>
      </c>
      <c r="V696" s="10">
        <f t="shared" ca="1" si="158"/>
        <v>2.7802104766643652</v>
      </c>
      <c r="W696" s="10">
        <f t="shared" ca="1" si="153"/>
        <v>2.8950397172756652</v>
      </c>
      <c r="X696" s="10">
        <f t="shared" ca="1" si="154"/>
        <v>3.4146167125350004</v>
      </c>
      <c r="Y696" s="10">
        <f t="shared" ca="1" si="155"/>
        <v>-2.6914469803924064</v>
      </c>
      <c r="Z696" s="10">
        <f t="shared" ca="1" si="156"/>
        <v>32.879797151186793</v>
      </c>
      <c r="AA696" s="10">
        <f t="shared" ca="1" si="157"/>
        <v>2.4918940845846222</v>
      </c>
    </row>
    <row r="697" spans="1:27">
      <c r="A697" s="6">
        <f ca="1">LN((RAND()^(-Results!$E$4))-1)</f>
        <v>-0.18965643396515156</v>
      </c>
      <c r="B697" s="6">
        <f ca="1">LN((RAND()^(-Results!$E$4))-1)</f>
        <v>7.580683871862151</v>
      </c>
      <c r="C697" s="6">
        <f ca="1">LN((RAND()^(-Results!$E$4))-1)</f>
        <v>1.547882685960251</v>
      </c>
      <c r="D697" s="6">
        <f ca="1">LN((RAND()^(-Results!$E$4))-1)</f>
        <v>3.8540030988525675</v>
      </c>
      <c r="E697" s="6">
        <f ca="1">LN((RAND()^(-Results!$E$4))-1)</f>
        <v>8.0603789740288825</v>
      </c>
      <c r="F697" s="6">
        <f ca="1">LN((RAND()^(-Results!$E$4))-1)</f>
        <v>3.8077732974736342</v>
      </c>
      <c r="G697" s="6">
        <f ca="1">LN((RAND()^(-Results!$E$4))-1)</f>
        <v>3.2643183869576782</v>
      </c>
      <c r="H697" s="6">
        <f t="shared" ca="1" si="152"/>
        <v>0.80877742375107964</v>
      </c>
      <c r="I697" s="10">
        <f ca="1">SUMPRODUCT(J697:O697,Results!B$12:G$12)+Results!$E$5*H697</f>
        <v>17.000821436830787</v>
      </c>
      <c r="J697" s="10">
        <f ca="1">SUMPRODUCT($A697:$F697,Results!$B$15:$G$15)</f>
        <v>9.7064377321124908</v>
      </c>
      <c r="K697" s="10">
        <f ca="1">SUMPRODUCT($A697:$F697,Results!$B$16:$G$16)</f>
        <v>20.520782259671535</v>
      </c>
      <c r="L697" s="10">
        <f ca="1">SUMPRODUCT($A697:$F697,Results!$B$17:$G$17)</f>
        <v>7.1468985483283376</v>
      </c>
      <c r="M697" s="10">
        <f ca="1">SUMPRODUCT($A697:$F697,Results!$B$18:$G$18)</f>
        <v>6.4672113588517828</v>
      </c>
      <c r="N697" s="10">
        <f ca="1">SUMPRODUCT($A697:$F697,Results!$B$19:$G$19)</f>
        <v>-10.637467344114915</v>
      </c>
      <c r="O697" s="10">
        <f ca="1">SUMPRODUCT($A697:$F697,Results!$B$20:$G$20)</f>
        <v>2.3122035653782991</v>
      </c>
      <c r="P697" s="10" cm="1">
        <f t="array" aca="1" ref="P697" ca="1">SUMPRODUCT(J697:O697,TRANSPOSE(BL$20:BL$25))+$AD$20-$BL$27</f>
        <v>17.502429621719202</v>
      </c>
      <c r="Q697" s="10" cm="1">
        <f t="array" aca="1" ref="Q697" ca="1">SUMPRODUCT(J697:O697,TRANSPOSE(ES$20:ES$25))+$AD$20-$ES$27</f>
        <v>13.860903914551919</v>
      </c>
      <c r="R697" s="10">
        <f ca="1">I697-Results!$E$5*H697</f>
        <v>12.148156894324309</v>
      </c>
      <c r="S697" s="10" cm="1">
        <f t="array" aca="1" ref="S697" ca="1">SUMPRODUCT(J697:O697,TRANSPOSE(AR$28:AR$33))+$AD$20-$AC$26</f>
        <v>24.627246114016948</v>
      </c>
      <c r="T697" s="10">
        <f ca="1">SUMPRODUCT(J697:O697,Results!K$9:P$9)</f>
        <v>12.332937294677816</v>
      </c>
      <c r="U697" s="10">
        <f ca="1">SUMPRODUCT(J697:O697,Results!K$9:P$9)+$AD$20-$AC$31</f>
        <v>12.435953699563635</v>
      </c>
      <c r="V697" s="10">
        <f t="shared" ca="1" si="158"/>
        <v>-0.50160818488841485</v>
      </c>
      <c r="W697" s="10">
        <f t="shared" ca="1" si="153"/>
        <v>3.1399175222788678</v>
      </c>
      <c r="X697" s="10">
        <f t="shared" ca="1" si="154"/>
        <v>4.8526645425064778</v>
      </c>
      <c r="Y697" s="10">
        <f t="shared" ca="1" si="155"/>
        <v>-7.6264246771861615</v>
      </c>
      <c r="Z697" s="10">
        <f t="shared" ca="1" si="156"/>
        <v>5.9283498425417172</v>
      </c>
      <c r="AA697" s="10">
        <f t="shared" ca="1" si="157"/>
        <v>4.5648677372671518</v>
      </c>
    </row>
    <row r="698" spans="1:27">
      <c r="A698" s="6">
        <f ca="1">LN((RAND()^(-Results!$E$4))-1)</f>
        <v>1.650546517781228</v>
      </c>
      <c r="B698" s="6">
        <f ca="1">LN((RAND()^(-Results!$E$4))-1)</f>
        <v>8.7214862314171295</v>
      </c>
      <c r="C698" s="6">
        <f ca="1">LN((RAND()^(-Results!$E$4))-1)</f>
        <v>0.39437966063978747</v>
      </c>
      <c r="D698" s="6">
        <f ca="1">LN((RAND()^(-Results!$E$4))-1)</f>
        <v>0.62092228524617687</v>
      </c>
      <c r="E698" s="6">
        <f ca="1">LN((RAND()^(-Results!$E$4))-1)</f>
        <v>8.6172785250136741</v>
      </c>
      <c r="F698" s="6">
        <f ca="1">LN((RAND()^(-Results!$E$4))-1)</f>
        <v>0.51894474459881168</v>
      </c>
      <c r="G698" s="6">
        <f ca="1">LN((RAND()^(-Results!$E$4))-1)</f>
        <v>-1.590534588823586</v>
      </c>
      <c r="H698" s="6">
        <f t="shared" ca="1" si="152"/>
        <v>-4.0460755520301843</v>
      </c>
      <c r="I698" s="10">
        <f ca="1">SUMPRODUCT(J698:O698,Results!B$12:G$12)+Results!$E$5*H698</f>
        <v>26.122033517047143</v>
      </c>
      <c r="J698" s="10">
        <f ca="1">SUMPRODUCT($A698:$F698,Results!$B$15:$G$15)</f>
        <v>19.162114820862435</v>
      </c>
      <c r="K698" s="10">
        <f ca="1">SUMPRODUCT($A698:$F698,Results!$B$16:$G$16)</f>
        <v>14.188369141340576</v>
      </c>
      <c r="L698" s="10">
        <f ca="1">SUMPRODUCT($A698:$F698,Results!$B$17:$G$17)</f>
        <v>13.212034860815566</v>
      </c>
      <c r="M698" s="10">
        <f ca="1">SUMPRODUCT($A698:$F698,Results!$B$18:$G$18)</f>
        <v>12.427694005428398</v>
      </c>
      <c r="N698" s="10">
        <f ca="1">SUMPRODUCT($A698:$F698,Results!$B$19:$G$19)</f>
        <v>-17.046558484952474</v>
      </c>
      <c r="O698" s="10">
        <f ca="1">SUMPRODUCT($A698:$F698,Results!$B$20:$G$20)</f>
        <v>-17.682594446614917</v>
      </c>
      <c r="P698" s="10" cm="1">
        <f t="array" aca="1" ref="P698" ca="1">SUMPRODUCT(J698:O698,TRANSPOSE(BL$20:BL$25))+$AD$20-$BL$27</f>
        <v>55.137566965168929</v>
      </c>
      <c r="Q698" s="10" cm="1">
        <f t="array" aca="1" ref="Q698" ca="1">SUMPRODUCT(J698:O698,TRANSPOSE(ES$20:ES$25))+$AD$20-$ES$27</f>
        <v>53.399465123341855</v>
      </c>
      <c r="R698" s="10">
        <f ca="1">I698-Results!$E$5*H698</f>
        <v>50.398486829228247</v>
      </c>
      <c r="S698" s="10" cm="1">
        <f t="array" aca="1" ref="S698" ca="1">SUMPRODUCT(J698:O698,TRANSPOSE(AR$28:AR$33))+$AD$20-$AC$26</f>
        <v>56.035438784197609</v>
      </c>
      <c r="T698" s="10">
        <f ca="1">SUMPRODUCT(J698:O698,Results!K$9:P$9)</f>
        <v>51.868741137994121</v>
      </c>
      <c r="U698" s="10">
        <f ca="1">SUMPRODUCT(J698:O698,Results!K$9:P$9)+$AD$20-$AC$31</f>
        <v>51.971757542879942</v>
      </c>
      <c r="V698" s="10">
        <f t="shared" ca="1" si="158"/>
        <v>-29.015533448121786</v>
      </c>
      <c r="W698" s="10">
        <f t="shared" ca="1" si="153"/>
        <v>-27.277431606294712</v>
      </c>
      <c r="X698" s="10">
        <f t="shared" ca="1" si="154"/>
        <v>-24.276453312181104</v>
      </c>
      <c r="Y698" s="10">
        <f t="shared" ca="1" si="155"/>
        <v>-29.913405267150466</v>
      </c>
      <c r="Z698" s="10">
        <f t="shared" ca="1" si="156"/>
        <v>15.049561922758073</v>
      </c>
      <c r="AA698" s="10">
        <f t="shared" ca="1" si="157"/>
        <v>-25.849724025832799</v>
      </c>
    </row>
    <row r="699" spans="1:27">
      <c r="A699" s="6">
        <f ca="1">LN((RAND()^(-Results!$E$4))-1)</f>
        <v>3.4528296621905712</v>
      </c>
      <c r="B699" s="6">
        <f ca="1">LN((RAND()^(-Results!$E$4))-1)</f>
        <v>1.8871632180245235</v>
      </c>
      <c r="C699" s="6">
        <f ca="1">LN((RAND()^(-Results!$E$4))-1)</f>
        <v>4.3941692877275189</v>
      </c>
      <c r="D699" s="6">
        <f ca="1">LN((RAND()^(-Results!$E$4))-1)</f>
        <v>6.4251498222345198</v>
      </c>
      <c r="E699" s="6">
        <f ca="1">LN((RAND()^(-Results!$E$4))-1)</f>
        <v>1.1633456296922338</v>
      </c>
      <c r="F699" s="6">
        <f ca="1">LN((RAND()^(-Results!$E$4))-1)</f>
        <v>2.3219513520500885</v>
      </c>
      <c r="G699" s="6">
        <f ca="1">LN((RAND()^(-Results!$E$4))-1)</f>
        <v>1.0924449182873917</v>
      </c>
      <c r="H699" s="6">
        <f t="shared" ca="1" si="152"/>
        <v>-1.3630960449192069</v>
      </c>
      <c r="I699" s="10">
        <f ca="1">SUMPRODUCT(J699:O699,Results!B$12:G$12)+Results!$E$5*H699</f>
        <v>-10.787355257493056</v>
      </c>
      <c r="J699" s="10">
        <f ca="1">SUMPRODUCT($A699:$F699,Results!$B$15:$G$15)</f>
        <v>9.4069632355562351</v>
      </c>
      <c r="K699" s="10">
        <f ca="1">SUMPRODUCT($A699:$F699,Results!$B$16:$G$16)</f>
        <v>17.991921823056558</v>
      </c>
      <c r="L699" s="10">
        <f ca="1">SUMPRODUCT($A699:$F699,Results!$B$17:$G$17)</f>
        <v>9.2780252774444492</v>
      </c>
      <c r="M699" s="10">
        <f ca="1">SUMPRODUCT($A699:$F699,Results!$B$18:$G$18)</f>
        <v>-6.7007913405728079</v>
      </c>
      <c r="N699" s="10">
        <f ca="1">SUMPRODUCT($A699:$F699,Results!$B$19:$G$19)</f>
        <v>3.8603857881384132</v>
      </c>
      <c r="O699" s="10">
        <f ca="1">SUMPRODUCT($A699:$F699,Results!$B$20:$G$20)</f>
        <v>26.892006546637766</v>
      </c>
      <c r="P699" s="10" cm="1">
        <f t="array" aca="1" ref="P699" ca="1">SUMPRODUCT(J699:O699,TRANSPOSE(BL$20:BL$25))+$AD$20-$BL$27</f>
        <v>-4.6535856265380531</v>
      </c>
      <c r="Q699" s="10" cm="1">
        <f t="array" aca="1" ref="Q699" ca="1">SUMPRODUCT(J699:O699,TRANSPOSE(ES$20:ES$25))+$AD$20-$ES$27</f>
        <v>-3.6012009332707002</v>
      </c>
      <c r="R699" s="10">
        <f ca="1">I699-Results!$E$5*H699</f>
        <v>-2.6087789879778143</v>
      </c>
      <c r="S699" s="10" cm="1">
        <f t="array" aca="1" ref="S699" ca="1">SUMPRODUCT(J699:O699,TRANSPOSE(AR$28:AR$33))+$AD$20-$AC$26</f>
        <v>-6.0273860142972948</v>
      </c>
      <c r="T699" s="10">
        <f ca="1">SUMPRODUCT(J699:O699,Results!K$9:P$9)</f>
        <v>-3.4584983991000691</v>
      </c>
      <c r="U699" s="10">
        <f ca="1">SUMPRODUCT(J699:O699,Results!K$9:P$9)+$AD$20-$AC$31</f>
        <v>-3.3554819942142498</v>
      </c>
      <c r="V699" s="10">
        <f t="shared" ca="1" si="158"/>
        <v>-6.1337696309550029</v>
      </c>
      <c r="W699" s="10">
        <f t="shared" ca="1" si="153"/>
        <v>-7.1861543242223558</v>
      </c>
      <c r="X699" s="10">
        <f t="shared" ca="1" si="154"/>
        <v>-8.1785762695152417</v>
      </c>
      <c r="Y699" s="10">
        <f t="shared" ca="1" si="155"/>
        <v>-4.7599692431957612</v>
      </c>
      <c r="Z699" s="10">
        <f t="shared" ca="1" si="156"/>
        <v>-21.859826851782124</v>
      </c>
      <c r="AA699" s="10">
        <f t="shared" ca="1" si="157"/>
        <v>-7.4318732632788063</v>
      </c>
    </row>
    <row r="700" spans="1:27">
      <c r="A700" s="6">
        <f ca="1">LN((RAND()^(-Results!$E$4))-1)</f>
        <v>-0.3948512954289739</v>
      </c>
      <c r="B700" s="6">
        <f ca="1">LN((RAND()^(-Results!$E$4))-1)</f>
        <v>-1.9778832077545998</v>
      </c>
      <c r="C700" s="6">
        <f ca="1">LN((RAND()^(-Results!$E$4))-1)</f>
        <v>8.8922755805075404</v>
      </c>
      <c r="D700" s="6">
        <f ca="1">LN((RAND()^(-Results!$E$4))-1)</f>
        <v>0.60220309832991381</v>
      </c>
      <c r="E700" s="6">
        <f ca="1">LN((RAND()^(-Results!$E$4))-1)</f>
        <v>9.2721132010253822</v>
      </c>
      <c r="F700" s="6">
        <f ca="1">LN((RAND()^(-Results!$E$4))-1)</f>
        <v>2.2376312576078279</v>
      </c>
      <c r="G700" s="6">
        <f ca="1">LN((RAND()^(-Results!$E$4))-1)</f>
        <v>3.4238616180826922</v>
      </c>
      <c r="H700" s="6">
        <f t="shared" ca="1" si="152"/>
        <v>0.96832065487609364</v>
      </c>
      <c r="I700" s="10">
        <f ca="1">SUMPRODUCT(J700:O700,Results!B$12:G$12)+Results!$E$5*H700</f>
        <v>-16.078613813189023</v>
      </c>
      <c r="J700" s="10">
        <f ca="1">SUMPRODUCT($A700:$F700,Results!$B$15:$G$15)</f>
        <v>5.594511753624495</v>
      </c>
      <c r="K700" s="10">
        <f ca="1">SUMPRODUCT($A700:$F700,Results!$B$16:$G$16)</f>
        <v>34.434827080126283</v>
      </c>
      <c r="L700" s="10">
        <f ca="1">SUMPRODUCT($A700:$F700,Results!$B$17:$G$17)</f>
        <v>-9.0525444910183985</v>
      </c>
      <c r="M700" s="10">
        <f ca="1">SUMPRODUCT($A700:$F700,Results!$B$18:$G$18)</f>
        <v>6.3364976830886572</v>
      </c>
      <c r="N700" s="10">
        <f ca="1">SUMPRODUCT($A700:$F700,Results!$B$19:$G$19)</f>
        <v>29.687218439188172</v>
      </c>
      <c r="O700" s="10">
        <f ca="1">SUMPRODUCT($A700:$F700,Results!$B$20:$G$20)</f>
        <v>6.0873432098578775</v>
      </c>
      <c r="P700" s="10" cm="1">
        <f t="array" aca="1" ref="P700" ca="1">SUMPRODUCT(J700:O700,TRANSPOSE(BL$20:BL$25))+$AD$20-$BL$27</f>
        <v>-19.123952576584276</v>
      </c>
      <c r="Q700" s="10" cm="1">
        <f t="array" aca="1" ref="Q700" ca="1">SUMPRODUCT(J700:O700,TRANSPOSE(ES$20:ES$25))+$AD$20-$ES$27</f>
        <v>-20.217027667244952</v>
      </c>
      <c r="R700" s="10">
        <f ca="1">I700-Results!$E$5*H700</f>
        <v>-21.888537742445585</v>
      </c>
      <c r="S700" s="10" cm="1">
        <f t="array" aca="1" ref="S700" ca="1">SUMPRODUCT(J700:O700,TRANSPOSE(AR$28:AR$33))+$AD$20-$AC$26</f>
        <v>-13.568206065608766</v>
      </c>
      <c r="T700" s="10">
        <f ca="1">SUMPRODUCT(J700:O700,Results!K$9:P$9)</f>
        <v>-21.215445049420865</v>
      </c>
      <c r="U700" s="10">
        <f ca="1">SUMPRODUCT(J700:O700,Results!K$9:P$9)+$AD$20-$AC$31</f>
        <v>-21.112428644535044</v>
      </c>
      <c r="V700" s="10">
        <f t="shared" ca="1" si="158"/>
        <v>3.0453387633952538</v>
      </c>
      <c r="W700" s="10">
        <f t="shared" ca="1" si="153"/>
        <v>4.1384138540559299</v>
      </c>
      <c r="X700" s="10">
        <f t="shared" ca="1" si="154"/>
        <v>5.8099239292565628</v>
      </c>
      <c r="Y700" s="10">
        <f t="shared" ca="1" si="155"/>
        <v>-2.5104077475802562</v>
      </c>
      <c r="Z700" s="10">
        <f t="shared" ca="1" si="156"/>
        <v>-27.151085407478092</v>
      </c>
      <c r="AA700" s="10">
        <f t="shared" ca="1" si="157"/>
        <v>5.0338148313460209</v>
      </c>
    </row>
    <row r="701" spans="1:27">
      <c r="A701" s="6">
        <f ca="1">LN((RAND()^(-Results!$E$4))-1)</f>
        <v>-0.10637600751185748</v>
      </c>
      <c r="B701" s="6">
        <f ca="1">LN((RAND()^(-Results!$E$4))-1)</f>
        <v>0.72881138460469486</v>
      </c>
      <c r="C701" s="6">
        <f ca="1">LN((RAND()^(-Results!$E$4))-1)</f>
        <v>3.5850142661104991</v>
      </c>
      <c r="D701" s="6">
        <f ca="1">LN((RAND()^(-Results!$E$4))-1)</f>
        <v>-0.96875996591603086</v>
      </c>
      <c r="E701" s="6">
        <f ca="1">LN((RAND()^(-Results!$E$4))-1)</f>
        <v>4.4434036926981095</v>
      </c>
      <c r="F701" s="6">
        <f ca="1">LN((RAND()^(-Results!$E$4))-1)</f>
        <v>5.0263385968787127</v>
      </c>
      <c r="G701" s="6">
        <f ca="1">LN((RAND()^(-Results!$E$4))-1)</f>
        <v>1.2860364059154468</v>
      </c>
      <c r="H701" s="6">
        <f t="shared" ca="1" si="152"/>
        <v>-1.1695045572911518</v>
      </c>
      <c r="I701" s="10">
        <f ca="1">SUMPRODUCT(J701:O701,Results!B$12:G$12)+Results!$E$5*H701</f>
        <v>-12.318430783544452</v>
      </c>
      <c r="J701" s="10">
        <f ca="1">SUMPRODUCT($A701:$F701,Results!$B$15:$G$15)</f>
        <v>8.5350910592483142</v>
      </c>
      <c r="K701" s="10">
        <f ca="1">SUMPRODUCT($A701:$F701,Results!$B$16:$G$16)</f>
        <v>36.815664939920971</v>
      </c>
      <c r="L701" s="10">
        <f ca="1">SUMPRODUCT($A701:$F701,Results!$B$17:$G$17)</f>
        <v>-6.8772897788794509</v>
      </c>
      <c r="M701" s="10">
        <f ca="1">SUMPRODUCT($A701:$F701,Results!$B$18:$G$18)</f>
        <v>6.2872445666305321</v>
      </c>
      <c r="N701" s="10">
        <f ca="1">SUMPRODUCT($A701:$F701,Results!$B$19:$G$19)</f>
        <v>8.7103307308641114</v>
      </c>
      <c r="O701" s="10">
        <f ca="1">SUMPRODUCT($A701:$F701,Results!$B$20:$G$20)</f>
        <v>-2.8558053603854079</v>
      </c>
      <c r="P701" s="10" cm="1">
        <f t="array" aca="1" ref="P701" ca="1">SUMPRODUCT(J701:O701,TRANSPOSE(BL$20:BL$25))+$AD$20-$BL$27</f>
        <v>-2.5466458809179091</v>
      </c>
      <c r="Q701" s="10" cm="1">
        <f t="array" aca="1" ref="Q701" ca="1">SUMPRODUCT(J701:O701,TRANSPOSE(ES$20:ES$25))+$AD$20-$ES$27</f>
        <v>-4.8065421404299178</v>
      </c>
      <c r="R701" s="10">
        <f ca="1">I701-Results!$E$5*H701</f>
        <v>-5.3014034397975411</v>
      </c>
      <c r="S701" s="10" cm="1">
        <f t="array" aca="1" ref="S701" ca="1">SUMPRODUCT(J701:O701,TRANSPOSE(AR$28:AR$33))+$AD$20-$AC$26</f>
        <v>3.93412445307019</v>
      </c>
      <c r="T701" s="10">
        <f ca="1">SUMPRODUCT(J701:O701,Results!K$9:P$9)</f>
        <v>-5.1417300974586784</v>
      </c>
      <c r="U701" s="10">
        <f ca="1">SUMPRODUCT(J701:O701,Results!K$9:P$9)+$AD$20-$AC$31</f>
        <v>-5.0387136925728591</v>
      </c>
      <c r="V701" s="10">
        <f t="shared" ca="1" si="158"/>
        <v>-9.7717849026265426</v>
      </c>
      <c r="W701" s="10">
        <f t="shared" ca="1" si="153"/>
        <v>-7.511888643114534</v>
      </c>
      <c r="X701" s="10">
        <f t="shared" ca="1" si="154"/>
        <v>-7.0170273437469106</v>
      </c>
      <c r="Y701" s="10">
        <f t="shared" ca="1" si="155"/>
        <v>-16.25255523661464</v>
      </c>
      <c r="Z701" s="10">
        <f t="shared" ca="1" si="156"/>
        <v>-23.39090237783352</v>
      </c>
      <c r="AA701" s="10">
        <f t="shared" ca="1" si="157"/>
        <v>-7.2797170909715927</v>
      </c>
    </row>
    <row r="702" spans="1:27">
      <c r="A702" s="6">
        <f ca="1">LN((RAND()^(-Results!$E$4))-1)</f>
        <v>3.703284848619532</v>
      </c>
      <c r="B702" s="6">
        <f ca="1">LN((RAND()^(-Results!$E$4))-1)</f>
        <v>5.6770665375504414</v>
      </c>
      <c r="C702" s="6">
        <f ca="1">LN((RAND()^(-Results!$E$4))-1)</f>
        <v>-1.8208801268444699</v>
      </c>
      <c r="D702" s="6">
        <f ca="1">LN((RAND()^(-Results!$E$4))-1)</f>
        <v>-0.81129067524067044</v>
      </c>
      <c r="E702" s="6">
        <f ca="1">LN((RAND()^(-Results!$E$4))-1)</f>
        <v>-0.26158687259829133</v>
      </c>
      <c r="F702" s="6">
        <f ca="1">LN((RAND()^(-Results!$E$4))-1)</f>
        <v>-0.67892613932613721</v>
      </c>
      <c r="G702" s="6">
        <f ca="1">LN((RAND()^(-Results!$E$4))-1)</f>
        <v>6.7254364395256392</v>
      </c>
      <c r="H702" s="6">
        <f t="shared" ca="1" si="152"/>
        <v>4.2698954763190411</v>
      </c>
      <c r="I702" s="10">
        <f ca="1">SUMPRODUCT(J702:O702,Results!B$12:G$12)+Results!$E$5*H702</f>
        <v>83.907150497514564</v>
      </c>
      <c r="J702" s="10">
        <f ca="1">SUMPRODUCT($A702:$F702,Results!$B$15:$G$15)</f>
        <v>20.416267314446475</v>
      </c>
      <c r="K702" s="10">
        <f ca="1">SUMPRODUCT($A702:$F702,Results!$B$16:$G$16)</f>
        <v>3.4053739412250823</v>
      </c>
      <c r="L702" s="10">
        <f ca="1">SUMPRODUCT($A702:$F702,Results!$B$17:$G$17)</f>
        <v>15.188042618154753</v>
      </c>
      <c r="M702" s="10">
        <f ca="1">SUMPRODUCT($A702:$F702,Results!$B$18:$G$18)</f>
        <v>5.4530253834438627</v>
      </c>
      <c r="N702" s="10">
        <f ca="1">SUMPRODUCT($A702:$F702,Results!$B$19:$G$19)</f>
        <v>-22.780492306333144</v>
      </c>
      <c r="O702" s="10">
        <f ca="1">SUMPRODUCT($A702:$F702,Results!$B$20:$G$20)</f>
        <v>-15.057255360813889</v>
      </c>
      <c r="P702" s="10" cm="1">
        <f t="array" aca="1" ref="P702" ca="1">SUMPRODUCT(J702:O702,TRANSPOSE(BL$20:BL$25))+$AD$20-$BL$27</f>
        <v>57.631434227219145</v>
      </c>
      <c r="Q702" s="10" cm="1">
        <f t="array" aca="1" ref="Q702" ca="1">SUMPRODUCT(J702:O702,TRANSPOSE(ES$20:ES$25))+$AD$20-$ES$27</f>
        <v>59.026863349185575</v>
      </c>
      <c r="R702" s="10">
        <f ca="1">I702-Results!$E$5*H702</f>
        <v>58.287777639600321</v>
      </c>
      <c r="S702" s="10" cm="1">
        <f t="array" aca="1" ref="S702" ca="1">SUMPRODUCT(J702:O702,TRANSPOSE(AR$28:AR$33))+$AD$20-$AC$26</f>
        <v>52.451878258613846</v>
      </c>
      <c r="T702" s="10">
        <f ca="1">SUMPRODUCT(J702:O702,Results!K$9:P$9)</f>
        <v>59.226020664320743</v>
      </c>
      <c r="U702" s="10">
        <f ca="1">SUMPRODUCT(J702:O702,Results!K$9:P$9)+$AD$20-$AC$31</f>
        <v>59.329037069206564</v>
      </c>
      <c r="V702" s="10">
        <f t="shared" ca="1" si="158"/>
        <v>26.275716270295419</v>
      </c>
      <c r="W702" s="10">
        <f t="shared" ca="1" si="153"/>
        <v>24.880287148328989</v>
      </c>
      <c r="X702" s="10">
        <f t="shared" ca="1" si="154"/>
        <v>25.619372857914243</v>
      </c>
      <c r="Y702" s="10">
        <f t="shared" ca="1" si="155"/>
        <v>31.455272238900719</v>
      </c>
      <c r="Z702" s="10">
        <f t="shared" ca="1" si="156"/>
        <v>72.834678903225495</v>
      </c>
      <c r="AA702" s="10">
        <f t="shared" ca="1" si="157"/>
        <v>24.578113428308001</v>
      </c>
    </row>
    <row r="703" spans="1:27">
      <c r="A703" s="6">
        <f ca="1">LN((RAND()^(-Results!$E$4))-1)</f>
        <v>2.4101342665476158</v>
      </c>
      <c r="B703" s="6">
        <f ca="1">LN((RAND()^(-Results!$E$4))-1)</f>
        <v>23.251820975746259</v>
      </c>
      <c r="C703" s="6">
        <f ca="1">LN((RAND()^(-Results!$E$4))-1)</f>
        <v>3.2527697744688782</v>
      </c>
      <c r="D703" s="6">
        <f ca="1">LN((RAND()^(-Results!$E$4))-1)</f>
        <v>0.66647061610575031</v>
      </c>
      <c r="E703" s="6">
        <f ca="1">LN((RAND()^(-Results!$E$4))-1)</f>
        <v>6.7543029856089278</v>
      </c>
      <c r="F703" s="6">
        <f ca="1">LN((RAND()^(-Results!$E$4))-1)</f>
        <v>1.6893504563889756</v>
      </c>
      <c r="G703" s="6">
        <f ca="1">LN((RAND()^(-Results!$E$4))-1)</f>
        <v>11.241285773475415</v>
      </c>
      <c r="H703" s="6">
        <f t="shared" ca="1" si="152"/>
        <v>8.7857448102688167</v>
      </c>
      <c r="I703" s="10">
        <f ca="1">SUMPRODUCT(J703:O703,Results!B$12:G$12)+Results!$E$5*H703</f>
        <v>207.63136297344391</v>
      </c>
      <c r="J703" s="10">
        <f ca="1">SUMPRODUCT($A703:$F703,Results!$B$15:$G$15)</f>
        <v>70.25609352448356</v>
      </c>
      <c r="K703" s="10">
        <f ca="1">SUMPRODUCT($A703:$F703,Results!$B$16:$G$16)</f>
        <v>6.3945518696320338</v>
      </c>
      <c r="L703" s="10">
        <f ca="1">SUMPRODUCT($A703:$F703,Results!$B$17:$G$17)</f>
        <v>41.103131874426644</v>
      </c>
      <c r="M703" s="10">
        <f ca="1">SUMPRODUCT($A703:$F703,Results!$B$18:$G$18)</f>
        <v>29.27311694710566</v>
      </c>
      <c r="N703" s="10">
        <f ca="1">SUMPRODUCT($A703:$F703,Results!$B$19:$G$19)</f>
        <v>-87.309631167926568</v>
      </c>
      <c r="O703" s="10">
        <f ca="1">SUMPRODUCT($A703:$F703,Results!$B$20:$G$20)</f>
        <v>-30.342356874593456</v>
      </c>
      <c r="P703" s="10" cm="1">
        <f t="array" aca="1" ref="P703" ca="1">SUMPRODUCT(J703:O703,TRANSPOSE(BL$20:BL$25))+$AD$20-$BL$27</f>
        <v>163.85796561493407</v>
      </c>
      <c r="Q703" s="10" cm="1">
        <f t="array" aca="1" ref="Q703" ca="1">SUMPRODUCT(J703:O703,TRANSPOSE(ES$20:ES$25))+$AD$20-$ES$27</f>
        <v>160.44112618501464</v>
      </c>
      <c r="R703" s="10">
        <f ca="1">I703-Results!$E$5*H703</f>
        <v>154.91689411183103</v>
      </c>
      <c r="S703" s="10" cm="1">
        <f t="array" aca="1" ref="S703" ca="1">SUMPRODUCT(J703:O703,TRANSPOSE(AR$28:AR$33))+$AD$20-$AC$26</f>
        <v>173.52805998502535</v>
      </c>
      <c r="T703" s="10">
        <f ca="1">SUMPRODUCT(J703:O703,Results!K$9:P$9)</f>
        <v>158.61370870264284</v>
      </c>
      <c r="U703" s="10">
        <f ca="1">SUMPRODUCT(J703:O703,Results!K$9:P$9)+$AD$20-$AC$31</f>
        <v>158.71672510752867</v>
      </c>
      <c r="V703" s="10">
        <f t="shared" ca="1" si="158"/>
        <v>43.77339735850984</v>
      </c>
      <c r="W703" s="10">
        <f t="shared" ca="1" si="153"/>
        <v>47.190236788429274</v>
      </c>
      <c r="X703" s="10">
        <f t="shared" ca="1" si="154"/>
        <v>52.714468861612886</v>
      </c>
      <c r="Y703" s="10">
        <f t="shared" ca="1" si="155"/>
        <v>34.103302988418562</v>
      </c>
      <c r="Z703" s="10">
        <f t="shared" ca="1" si="156"/>
        <v>196.55889137915483</v>
      </c>
      <c r="AA703" s="10">
        <f t="shared" ca="1" si="157"/>
        <v>48.914637865915239</v>
      </c>
    </row>
    <row r="704" spans="1:27">
      <c r="A704" s="6">
        <f ca="1">LN((RAND()^(-Results!$E$4))-1)</f>
        <v>0.19981779634780306</v>
      </c>
      <c r="B704" s="6">
        <f ca="1">LN((RAND()^(-Results!$E$4))-1)</f>
        <v>-2.5585738961522684</v>
      </c>
      <c r="C704" s="6">
        <f ca="1">LN((RAND()^(-Results!$E$4))-1)</f>
        <v>0.4281186491578125</v>
      </c>
      <c r="D704" s="6">
        <f ca="1">LN((RAND()^(-Results!$E$4))-1)</f>
        <v>-0.70826889937433535</v>
      </c>
      <c r="E704" s="6">
        <f ca="1">LN((RAND()^(-Results!$E$4))-1)</f>
        <v>5.6091278717166961</v>
      </c>
      <c r="F704" s="6">
        <f ca="1">LN((RAND()^(-Results!$E$4))-1)</f>
        <v>0.30734192552582651</v>
      </c>
      <c r="G704" s="6">
        <f ca="1">LN((RAND()^(-Results!$E$4))-1)</f>
        <v>7.2006550510018807E-2</v>
      </c>
      <c r="H704" s="6">
        <f t="shared" ca="1" si="152"/>
        <v>-2.3835344126965796</v>
      </c>
      <c r="I704" s="10">
        <f ca="1">SUMPRODUCT(J704:O704,Results!B$12:G$12)+Results!$E$5*H704</f>
        <v>-34.932939026636902</v>
      </c>
      <c r="J704" s="10">
        <f ca="1">SUMPRODUCT($A704:$F704,Results!$B$15:$G$15)</f>
        <v>-9.7759680719104551</v>
      </c>
      <c r="K704" s="10">
        <f ca="1">SUMPRODUCT($A704:$F704,Results!$B$16:$G$16)</f>
        <v>16.424461400489729</v>
      </c>
      <c r="L704" s="10">
        <f ca="1">SUMPRODUCT($A704:$F704,Results!$B$17:$G$17)</f>
        <v>-8.0905149408756252</v>
      </c>
      <c r="M704" s="10">
        <f ca="1">SUMPRODUCT($A704:$F704,Results!$B$18:$G$18)</f>
        <v>1.0500271413431568</v>
      </c>
      <c r="N704" s="10">
        <f ca="1">SUMPRODUCT($A704:$F704,Results!$B$19:$G$19)</f>
        <v>24.695405526860835</v>
      </c>
      <c r="O704" s="10">
        <f ca="1">SUMPRODUCT($A704:$F704,Results!$B$20:$G$20)</f>
        <v>-5.22345299435906</v>
      </c>
      <c r="P704" s="10" cm="1">
        <f t="array" aca="1" ref="P704" ca="1">SUMPRODUCT(J704:O704,TRANSPOSE(BL$20:BL$25))+$AD$20-$BL$27</f>
        <v>-19.83308865478093</v>
      </c>
      <c r="Q704" s="10" cm="1">
        <f t="array" aca="1" ref="Q704" ca="1">SUMPRODUCT(J704:O704,TRANSPOSE(ES$20:ES$25))+$AD$20-$ES$27</f>
        <v>-20.084117343978861</v>
      </c>
      <c r="R704" s="10">
        <f ca="1">I704-Results!$E$5*H704</f>
        <v>-20.631732550457425</v>
      </c>
      <c r="S704" s="10" cm="1">
        <f t="array" aca="1" ref="S704" ca="1">SUMPRODUCT(J704:O704,TRANSPOSE(AR$28:AR$33))+$AD$20-$AC$26</f>
        <v>-21.309181839634782</v>
      </c>
      <c r="T704" s="10">
        <f ca="1">SUMPRODUCT(J704:O704,Results!K$9:P$9)</f>
        <v>-20.625367838886135</v>
      </c>
      <c r="U704" s="10">
        <f ca="1">SUMPRODUCT(J704:O704,Results!K$9:P$9)+$AD$20-$AC$31</f>
        <v>-20.522351434000313</v>
      </c>
      <c r="V704" s="10">
        <f t="shared" ca="1" si="158"/>
        <v>-15.099850371855972</v>
      </c>
      <c r="W704" s="10">
        <f t="shared" ca="1" si="153"/>
        <v>-14.848821682658041</v>
      </c>
      <c r="X704" s="10">
        <f t="shared" ca="1" si="154"/>
        <v>-14.301206476179477</v>
      </c>
      <c r="Y704" s="10">
        <f t="shared" ca="1" si="155"/>
        <v>-13.62375718700212</v>
      </c>
      <c r="Z704" s="10">
        <f t="shared" ca="1" si="156"/>
        <v>-46.005410620925971</v>
      </c>
      <c r="AA704" s="10">
        <f t="shared" ca="1" si="157"/>
        <v>-14.410587592636588</v>
      </c>
    </row>
    <row r="705" spans="1:27">
      <c r="A705" s="6">
        <f ca="1">LN((RAND()^(-Results!$E$4))-1)</f>
        <v>4.8842916903567124</v>
      </c>
      <c r="B705" s="6">
        <f ca="1">LN((RAND()^(-Results!$E$4))-1)</f>
        <v>1.8387472661600335</v>
      </c>
      <c r="C705" s="6">
        <f ca="1">LN((RAND()^(-Results!$E$4))-1)</f>
        <v>-3.3952570111962541</v>
      </c>
      <c r="D705" s="6">
        <f ca="1">LN((RAND()^(-Results!$E$4))-1)</f>
        <v>-0.26634013686731828</v>
      </c>
      <c r="E705" s="6">
        <f ca="1">LN((RAND()^(-Results!$E$4))-1)</f>
        <v>-1.3442290511487607</v>
      </c>
      <c r="F705" s="6">
        <f ca="1">LN((RAND()^(-Results!$E$4))-1)</f>
        <v>1.5874692361016254</v>
      </c>
      <c r="G705" s="6">
        <f ca="1">LN((RAND()^(-Results!$E$4))-1)</f>
        <v>-1.3225380837220024</v>
      </c>
      <c r="H705" s="6">
        <f t="shared" ca="1" si="152"/>
        <v>-3.778079046928601</v>
      </c>
      <c r="I705" s="10">
        <f ca="1">SUMPRODUCT(J705:O705,Results!B$12:G$12)+Results!$E$5*H705</f>
        <v>5.2503008185108726</v>
      </c>
      <c r="J705" s="10">
        <f ca="1">SUMPRODUCT($A705:$F705,Results!$B$15:$G$15)</f>
        <v>8.1685914139188256</v>
      </c>
      <c r="K705" s="10">
        <f ca="1">SUMPRODUCT($A705:$F705,Results!$B$16:$G$16)</f>
        <v>19.465885907505658</v>
      </c>
      <c r="L705" s="10">
        <f ca="1">SUMPRODUCT($A705:$F705,Results!$B$17:$G$17)</f>
        <v>7.416633119724712</v>
      </c>
      <c r="M705" s="10">
        <f ca="1">SUMPRODUCT($A705:$F705,Results!$B$18:$G$18)</f>
        <v>-1.7763282374584384</v>
      </c>
      <c r="N705" s="10">
        <f ca="1">SUMPRODUCT($A705:$F705,Results!$B$19:$G$19)</f>
        <v>-3.6217042538647819</v>
      </c>
      <c r="O705" s="10">
        <f ca="1">SUMPRODUCT($A705:$F705,Results!$B$20:$G$20)</f>
        <v>-8.0339751383397715</v>
      </c>
      <c r="P705" s="10" cm="1">
        <f t="array" aca="1" ref="P705" ca="1">SUMPRODUCT(J705:O705,TRANSPOSE(BL$20:BL$25))+$AD$20-$BL$27</f>
        <v>25.222270828475104</v>
      </c>
      <c r="Q705" s="10" cm="1">
        <f t="array" aca="1" ref="Q705" ca="1">SUMPRODUCT(J705:O705,TRANSPOSE(ES$20:ES$25))+$AD$20-$ES$27</f>
        <v>26.928898107463468</v>
      </c>
      <c r="R705" s="10">
        <f ca="1">I705-Results!$E$5*H705</f>
        <v>27.918775100082478</v>
      </c>
      <c r="S705" s="10" cm="1">
        <f t="array" aca="1" ref="S705" ca="1">SUMPRODUCT(J705:O705,TRANSPOSE(AR$28:AR$33))+$AD$20-$AC$26</f>
        <v>16.76903486015496</v>
      </c>
      <c r="T705" s="10">
        <f ca="1">SUMPRODUCT(J705:O705,Results!K$9:P$9)</f>
        <v>27.615279375740617</v>
      </c>
      <c r="U705" s="10">
        <f ca="1">SUMPRODUCT(J705:O705,Results!K$9:P$9)+$AD$20-$AC$31</f>
        <v>27.718295780626434</v>
      </c>
      <c r="V705" s="10">
        <f t="shared" ca="1" si="158"/>
        <v>-19.971970009964231</v>
      </c>
      <c r="W705" s="10">
        <f t="shared" ca="1" si="153"/>
        <v>-21.678597288952595</v>
      </c>
      <c r="X705" s="10">
        <f t="shared" ca="1" si="154"/>
        <v>-22.668474281571605</v>
      </c>
      <c r="Y705" s="10">
        <f t="shared" ca="1" si="155"/>
        <v>-11.518734041644088</v>
      </c>
      <c r="Z705" s="10">
        <f t="shared" ca="1" si="156"/>
        <v>-5.8221707757781971</v>
      </c>
      <c r="AA705" s="10">
        <f t="shared" ca="1" si="157"/>
        <v>-22.467994962115561</v>
      </c>
    </row>
    <row r="706" spans="1:27">
      <c r="A706" s="6">
        <f ca="1">LN((RAND()^(-Results!$E$4))-1)</f>
        <v>0.6200365084003574</v>
      </c>
      <c r="B706" s="6">
        <f ca="1">LN((RAND()^(-Results!$E$4))-1)</f>
        <v>-1.3795899557808868</v>
      </c>
      <c r="C706" s="6">
        <f ca="1">LN((RAND()^(-Results!$E$4))-1)</f>
        <v>2.1405812970244287</v>
      </c>
      <c r="D706" s="6">
        <f ca="1">LN((RAND()^(-Results!$E$4))-1)</f>
        <v>4.0613298598763476</v>
      </c>
      <c r="E706" s="6">
        <f ca="1">LN((RAND()^(-Results!$E$4))-1)</f>
        <v>2.3178610210619151</v>
      </c>
      <c r="F706" s="6">
        <f ca="1">LN((RAND()^(-Results!$E$4))-1)</f>
        <v>-1.298167519480796</v>
      </c>
      <c r="G706" s="6">
        <f ca="1">LN((RAND()^(-Results!$E$4))-1)</f>
        <v>0.15206665851656034</v>
      </c>
      <c r="H706" s="6">
        <f t="shared" ref="H706:H769" ca="1" si="159">G706-$AL$10</f>
        <v>-2.3034743046900381</v>
      </c>
      <c r="I706" s="10">
        <f ca="1">SUMPRODUCT(J706:O706,Results!B$12:G$12)+Results!$E$5*H706</f>
        <v>-35.346514762710314</v>
      </c>
      <c r="J706" s="10">
        <f ca="1">SUMPRODUCT($A706:$F706,Results!$B$15:$G$15)</f>
        <v>-7.5603998831849806</v>
      </c>
      <c r="K706" s="10">
        <f ca="1">SUMPRODUCT($A706:$F706,Results!$B$16:$G$16)</f>
        <v>-3.4858384857030655</v>
      </c>
      <c r="L706" s="10">
        <f ca="1">SUMPRODUCT($A706:$F706,Results!$B$17:$G$17)</f>
        <v>1.4728510781321953</v>
      </c>
      <c r="M706" s="10">
        <f ca="1">SUMPRODUCT($A706:$F706,Results!$B$18:$G$18)</f>
        <v>-6.095706972413252</v>
      </c>
      <c r="N706" s="10">
        <f ca="1">SUMPRODUCT($A706:$F706,Results!$B$19:$G$19)</f>
        <v>14.252949599965817</v>
      </c>
      <c r="O706" s="10">
        <f ca="1">SUMPRODUCT($A706:$F706,Results!$B$20:$G$20)</f>
        <v>17.320118275338551</v>
      </c>
      <c r="P706" s="10" cm="1">
        <f t="array" aca="1" ref="P706" ca="1">SUMPRODUCT(J706:O706,TRANSPOSE(BL$20:BL$25))+$AD$20-$BL$27</f>
        <v>-22.93690423597878</v>
      </c>
      <c r="Q706" s="10" cm="1">
        <f t="array" aca="1" ref="Q706" ca="1">SUMPRODUCT(J706:O706,TRANSPOSE(ES$20:ES$25))+$AD$20-$ES$27</f>
        <v>-21.860890267050003</v>
      </c>
      <c r="R706" s="10">
        <f ca="1">I706-Results!$E$5*H706</f>
        <v>-21.525668934570085</v>
      </c>
      <c r="S706" s="10" cm="1">
        <f t="array" aca="1" ref="S706" ca="1">SUMPRODUCT(J706:O706,TRANSPOSE(AR$28:AR$33))+$AD$20-$AC$26</f>
        <v>-24.520513070237286</v>
      </c>
      <c r="T706" s="10">
        <f ca="1">SUMPRODUCT(J706:O706,Results!K$9:P$9)</f>
        <v>-22.058406799495536</v>
      </c>
      <c r="U706" s="10">
        <f ca="1">SUMPRODUCT(J706:O706,Results!K$9:P$9)+$AD$20-$AC$31</f>
        <v>-21.955390394609715</v>
      </c>
      <c r="V706" s="10">
        <f t="shared" ca="1" si="158"/>
        <v>-12.409610526731534</v>
      </c>
      <c r="W706" s="10">
        <f t="shared" ca="1" si="153"/>
        <v>-13.485624495660311</v>
      </c>
      <c r="X706" s="10">
        <f t="shared" ca="1" si="154"/>
        <v>-13.820845828140229</v>
      </c>
      <c r="Y706" s="10">
        <f t="shared" ca="1" si="155"/>
        <v>-10.826001692473028</v>
      </c>
      <c r="Z706" s="10">
        <f t="shared" ca="1" si="156"/>
        <v>-46.418986356999383</v>
      </c>
      <c r="AA706" s="10">
        <f t="shared" ca="1" si="157"/>
        <v>-13.391124368100598</v>
      </c>
    </row>
    <row r="707" spans="1:27">
      <c r="A707" s="6">
        <f ca="1">LN((RAND()^(-Results!$E$4))-1)</f>
        <v>-0.90403674951323365</v>
      </c>
      <c r="B707" s="6">
        <f ca="1">LN((RAND()^(-Results!$E$4))-1)</f>
        <v>8.5319736831751744E-2</v>
      </c>
      <c r="C707" s="6">
        <f ca="1">LN((RAND()^(-Results!$E$4))-1)</f>
        <v>-2.4448306089662095</v>
      </c>
      <c r="D707" s="6">
        <f ca="1">LN((RAND()^(-Results!$E$4))-1)</f>
        <v>4.2661964186147268</v>
      </c>
      <c r="E707" s="6">
        <f ca="1">LN((RAND()^(-Results!$E$4))-1)</f>
        <v>2.2249556976155382</v>
      </c>
      <c r="F707" s="6">
        <f ca="1">LN((RAND()^(-Results!$E$4))-1)</f>
        <v>7.3755017887610812</v>
      </c>
      <c r="G707" s="6">
        <f ca="1">LN((RAND()^(-Results!$E$4))-1)</f>
        <v>0.13665160927792547</v>
      </c>
      <c r="H707" s="6">
        <f t="shared" ca="1" si="159"/>
        <v>-2.318889353928673</v>
      </c>
      <c r="I707" s="10">
        <f ca="1">SUMPRODUCT(J707:O707,Results!B$12:G$12)+Results!$E$5*H707</f>
        <v>-66.083319790172141</v>
      </c>
      <c r="J707" s="10">
        <f ca="1">SUMPRODUCT($A707:$F707,Results!$B$15:$G$15)</f>
        <v>-17.52128798851756</v>
      </c>
      <c r="K707" s="10">
        <f ca="1">SUMPRODUCT($A707:$F707,Results!$B$16:$G$16)</f>
        <v>30.159402949963901</v>
      </c>
      <c r="L707" s="10">
        <f ca="1">SUMPRODUCT($A707:$F707,Results!$B$17:$G$17)</f>
        <v>-9.523547944752158</v>
      </c>
      <c r="M707" s="10">
        <f ca="1">SUMPRODUCT($A707:$F707,Results!$B$18:$G$18)</f>
        <v>-7.8235203935333377</v>
      </c>
      <c r="N707" s="10">
        <f ca="1">SUMPRODUCT($A707:$F707,Results!$B$19:$G$19)</f>
        <v>13.474055565935815</v>
      </c>
      <c r="O707" s="10">
        <f ca="1">SUMPRODUCT($A707:$F707,Results!$B$20:$G$20)</f>
        <v>17.881686809759366</v>
      </c>
      <c r="P707" s="10" cm="1">
        <f t="array" aca="1" ref="P707" ca="1">SUMPRODUCT(J707:O707,TRANSPOSE(BL$20:BL$25))+$AD$20-$BL$27</f>
        <v>-50.35201508734329</v>
      </c>
      <c r="Q707" s="10" cm="1">
        <f t="array" aca="1" ref="Q707" ca="1">SUMPRODUCT(J707:O707,TRANSPOSE(ES$20:ES$25))+$AD$20-$ES$27</f>
        <v>-54.17412325980473</v>
      </c>
      <c r="R707" s="10">
        <f ca="1">I707-Results!$E$5*H707</f>
        <v>-52.169983666600103</v>
      </c>
      <c r="S707" s="10" cm="1">
        <f t="array" aca="1" ref="S707" ca="1">SUMPRODUCT(J707:O707,TRANSPOSE(AR$28:AR$33))+$AD$20-$AC$26</f>
        <v>-44.060490640767412</v>
      </c>
      <c r="T707" s="10">
        <f ca="1">SUMPRODUCT(J707:O707,Results!K$9:P$9)</f>
        <v>-54.439834994934081</v>
      </c>
      <c r="U707" s="10">
        <f ca="1">SUMPRODUCT(J707:O707,Results!K$9:P$9)+$AD$20-$AC$31</f>
        <v>-54.33681859004826</v>
      </c>
      <c r="V707" s="10">
        <f t="shared" ca="1" si="158"/>
        <v>-15.731304702828851</v>
      </c>
      <c r="W707" s="10">
        <f t="shared" ref="W707:W770" ca="1" si="160">I707-Q707</f>
        <v>-11.90919653036741</v>
      </c>
      <c r="X707" s="10">
        <f t="shared" ref="X707:X770" ca="1" si="161">I707-R707</f>
        <v>-13.913336123572037</v>
      </c>
      <c r="Y707" s="10">
        <f t="shared" ref="Y707:Y770" ca="1" si="162">I707-S707</f>
        <v>-22.022829149404728</v>
      </c>
      <c r="Z707" s="10">
        <f t="shared" ref="Z707:Z770" ca="1" si="163">I707-$AD$20</f>
        <v>-77.15579138446121</v>
      </c>
      <c r="AA707" s="10">
        <f t="shared" ref="AA707:AA770" ca="1" si="164">I707-U707</f>
        <v>-11.74650120012388</v>
      </c>
    </row>
    <row r="708" spans="1:27">
      <c r="A708" s="6">
        <f ca="1">LN((RAND()^(-Results!$E$4))-1)</f>
        <v>5.7633325294181352</v>
      </c>
      <c r="B708" s="6">
        <f ca="1">LN((RAND()^(-Results!$E$4))-1)</f>
        <v>6.5542360487568416</v>
      </c>
      <c r="C708" s="6">
        <f ca="1">LN((RAND()^(-Results!$E$4))-1)</f>
        <v>5.4320736853488141</v>
      </c>
      <c r="D708" s="6">
        <f ca="1">LN((RAND()^(-Results!$E$4))-1)</f>
        <v>1.4758348749610233</v>
      </c>
      <c r="E708" s="6">
        <f ca="1">LN((RAND()^(-Results!$E$4))-1)</f>
        <v>2.1759728432179322</v>
      </c>
      <c r="F708" s="6">
        <f ca="1">LN((RAND()^(-Results!$E$4))-1)</f>
        <v>9.4696522812078534</v>
      </c>
      <c r="G708" s="6">
        <f ca="1">LN((RAND()^(-Results!$E$4))-1)</f>
        <v>-1.7696837893352573</v>
      </c>
      <c r="H708" s="6">
        <f t="shared" ca="1" si="159"/>
        <v>-4.2252247525418554</v>
      </c>
      <c r="I708" s="10">
        <f ca="1">SUMPRODUCT(J708:O708,Results!B$12:G$12)+Results!$E$5*H708</f>
        <v>17.6535875034035</v>
      </c>
      <c r="J708" s="10">
        <f ca="1">SUMPRODUCT($A708:$F708,Results!$B$15:$G$15)</f>
        <v>38.538469471399083</v>
      </c>
      <c r="K708" s="10">
        <f ca="1">SUMPRODUCT($A708:$F708,Results!$B$16:$G$16)</f>
        <v>68.462207377100469</v>
      </c>
      <c r="L708" s="10">
        <f ca="1">SUMPRODUCT($A708:$F708,Results!$B$17:$G$17)</f>
        <v>9.0822245502543808</v>
      </c>
      <c r="M708" s="10">
        <f ca="1">SUMPRODUCT($A708:$F708,Results!$B$18:$G$18)</f>
        <v>6.6764319672112284</v>
      </c>
      <c r="N708" s="10">
        <f ca="1">SUMPRODUCT($A708:$F708,Results!$B$19:$G$19)</f>
        <v>-11.557980231283018</v>
      </c>
      <c r="O708" s="10">
        <f ca="1">SUMPRODUCT($A708:$F708,Results!$B$20:$G$20)</f>
        <v>2.9782330865997504</v>
      </c>
      <c r="P708" s="10" cm="1">
        <f t="array" aca="1" ref="P708" ca="1">SUMPRODUCT(J708:O708,TRANSPOSE(BL$20:BL$25))+$AD$20-$BL$27</f>
        <v>43.972405536637652</v>
      </c>
      <c r="Q708" s="10" cm="1">
        <f t="array" aca="1" ref="Q708" ca="1">SUMPRODUCT(J708:O708,TRANSPOSE(ES$20:ES$25))+$AD$20-$ES$27</f>
        <v>42.70793480496954</v>
      </c>
      <c r="R708" s="10">
        <f ca="1">I708-Results!$E$5*H708</f>
        <v>43.004936018654632</v>
      </c>
      <c r="S708" s="10" cm="1">
        <f t="array" aca="1" ref="S708" ca="1">SUMPRODUCT(J708:O708,TRANSPOSE(AR$28:AR$33))+$AD$20-$AC$26</f>
        <v>46.53387525688732</v>
      </c>
      <c r="T708" s="10">
        <f ca="1">SUMPRODUCT(J708:O708,Results!K$9:P$9)</f>
        <v>43.033834288829176</v>
      </c>
      <c r="U708" s="10">
        <f ca="1">SUMPRODUCT(J708:O708,Results!K$9:P$9)+$AD$20-$AC$31</f>
        <v>43.136850693714997</v>
      </c>
      <c r="V708" s="10">
        <f t="shared" ca="1" si="158"/>
        <v>-26.318818033234152</v>
      </c>
      <c r="W708" s="10">
        <f t="shared" ca="1" si="160"/>
        <v>-25.05434730156604</v>
      </c>
      <c r="X708" s="10">
        <f t="shared" ca="1" si="161"/>
        <v>-25.351348515251132</v>
      </c>
      <c r="Y708" s="10">
        <f t="shared" ca="1" si="162"/>
        <v>-28.88028775348382</v>
      </c>
      <c r="Z708" s="10">
        <f t="shared" ca="1" si="163"/>
        <v>6.5811159091144305</v>
      </c>
      <c r="AA708" s="10">
        <f t="shared" ca="1" si="164"/>
        <v>-25.483263190311497</v>
      </c>
    </row>
    <row r="709" spans="1:27">
      <c r="A709" s="6">
        <f ca="1">LN((RAND()^(-Results!$E$4))-1)</f>
        <v>0.49845517168298992</v>
      </c>
      <c r="B709" s="6">
        <f ca="1">LN((RAND()^(-Results!$E$4))-1)</f>
        <v>-0.49482527752437921</v>
      </c>
      <c r="C709" s="6">
        <f ca="1">LN((RAND()^(-Results!$E$4))-1)</f>
        <v>-1.1621911843991346</v>
      </c>
      <c r="D709" s="6">
        <f ca="1">LN((RAND()^(-Results!$E$4))-1)</f>
        <v>4.5421383197650318</v>
      </c>
      <c r="E709" s="6">
        <f ca="1">LN((RAND()^(-Results!$E$4))-1)</f>
        <v>2.0185614617585799</v>
      </c>
      <c r="F709" s="6">
        <f ca="1">LN((RAND()^(-Results!$E$4))-1)</f>
        <v>4.9278705126026034</v>
      </c>
      <c r="G709" s="6">
        <f ca="1">LN((RAND()^(-Results!$E$4))-1)</f>
        <v>4.9710193695799703</v>
      </c>
      <c r="H709" s="6">
        <f t="shared" ca="1" si="159"/>
        <v>2.5154784063733717</v>
      </c>
      <c r="I709" s="10">
        <f ca="1">SUMPRODUCT(J709:O709,Results!B$12:G$12)+Results!$E$5*H709</f>
        <v>-26.293555689155337</v>
      </c>
      <c r="J709" s="10">
        <f ca="1">SUMPRODUCT($A709:$F709,Results!$B$15:$G$15)</f>
        <v>-13.741689570871024</v>
      </c>
      <c r="K709" s="10">
        <f ca="1">SUMPRODUCT($A709:$F709,Results!$B$16:$G$16)</f>
        <v>23.440121734183041</v>
      </c>
      <c r="L709" s="10">
        <f ca="1">SUMPRODUCT($A709:$F709,Results!$B$17:$G$17)</f>
        <v>-5.1491426767948427</v>
      </c>
      <c r="M709" s="10">
        <f ca="1">SUMPRODUCT($A709:$F709,Results!$B$18:$G$18)</f>
        <v>-8.4955140327352865</v>
      </c>
      <c r="N709" s="10">
        <f ca="1">SUMPRODUCT($A709:$F709,Results!$B$19:$G$19)</f>
        <v>15.37656797093117</v>
      </c>
      <c r="O709" s="10">
        <f ca="1">SUMPRODUCT($A709:$F709,Results!$B$20:$G$20)</f>
        <v>18.873157992920216</v>
      </c>
      <c r="P709" s="10" cm="1">
        <f t="array" aca="1" ref="P709" ca="1">SUMPRODUCT(J709:O709,TRANSPOSE(BL$20:BL$25))+$AD$20-$BL$27</f>
        <v>-41.263536489795719</v>
      </c>
      <c r="Q709" s="10" cm="1">
        <f t="array" aca="1" ref="Q709" ca="1">SUMPRODUCT(J709:O709,TRANSPOSE(ES$20:ES$25))+$AD$20-$ES$27</f>
        <v>-43.132219565542634</v>
      </c>
      <c r="R709" s="10">
        <f ca="1">I709-Results!$E$5*H709</f>
        <v>-41.386426127395566</v>
      </c>
      <c r="S709" s="10" cm="1">
        <f t="array" aca="1" ref="S709" ca="1">SUMPRODUCT(J709:O709,TRANSPOSE(AR$28:AR$33))+$AD$20-$AC$26</f>
        <v>-39.192858055280936</v>
      </c>
      <c r="T709" s="10">
        <f ca="1">SUMPRODUCT(J709:O709,Results!K$9:P$9)</f>
        <v>-43.25877641016389</v>
      </c>
      <c r="U709" s="10">
        <f ca="1">SUMPRODUCT(J709:O709,Results!K$9:P$9)+$AD$20-$AC$31</f>
        <v>-43.155760005278069</v>
      </c>
      <c r="V709" s="10">
        <f t="shared" ca="1" si="158"/>
        <v>14.969980800640382</v>
      </c>
      <c r="W709" s="10">
        <f t="shared" ca="1" si="160"/>
        <v>16.838663876387297</v>
      </c>
      <c r="X709" s="10">
        <f t="shared" ca="1" si="161"/>
        <v>15.092870438240229</v>
      </c>
      <c r="Y709" s="10">
        <f t="shared" ca="1" si="162"/>
        <v>12.8993023661256</v>
      </c>
      <c r="Z709" s="10">
        <f t="shared" ca="1" si="163"/>
        <v>-37.36602728344441</v>
      </c>
      <c r="AA709" s="10">
        <f t="shared" ca="1" si="164"/>
        <v>16.862204316122732</v>
      </c>
    </row>
    <row r="710" spans="1:27">
      <c r="A710" s="6">
        <f ca="1">LN((RAND()^(-Results!$E$4))-1)</f>
        <v>14.353294593612931</v>
      </c>
      <c r="B710" s="6">
        <f ca="1">LN((RAND()^(-Results!$E$4))-1)</f>
        <v>4.0995126833685358</v>
      </c>
      <c r="C710" s="6">
        <f ca="1">LN((RAND()^(-Results!$E$4))-1)</f>
        <v>0.37582599571789371</v>
      </c>
      <c r="D710" s="6">
        <f ca="1">LN((RAND()^(-Results!$E$4))-1)</f>
        <v>1.0874497296853276</v>
      </c>
      <c r="E710" s="6">
        <f ca="1">LN((RAND()^(-Results!$E$4))-1)</f>
        <v>6.8080164073089371</v>
      </c>
      <c r="F710" s="6">
        <f ca="1">LN((RAND()^(-Results!$E$4))-1)</f>
        <v>0.62576877588676316</v>
      </c>
      <c r="G710" s="6">
        <f ca="1">LN((RAND()^(-Results!$E$4))-1)</f>
        <v>5.492000464186968</v>
      </c>
      <c r="H710" s="6">
        <f t="shared" ca="1" si="159"/>
        <v>3.0364595009803694</v>
      </c>
      <c r="I710" s="10">
        <f ca="1">SUMPRODUCT(J710:O710,Results!B$12:G$12)+Results!$E$5*H710</f>
        <v>96.975252126417502</v>
      </c>
      <c r="J710" s="10">
        <f ca="1">SUMPRODUCT($A710:$F710,Results!$B$15:$G$15)</f>
        <v>31.61835547626206</v>
      </c>
      <c r="K710" s="10">
        <f ca="1">SUMPRODUCT($A710:$F710,Results!$B$16:$G$16)</f>
        <v>61.848927159796588</v>
      </c>
      <c r="L710" s="10">
        <f ca="1">SUMPRODUCT($A710:$F710,Results!$B$17:$G$17)</f>
        <v>22.440439359031945</v>
      </c>
      <c r="M710" s="10">
        <f ca="1">SUMPRODUCT($A710:$F710,Results!$B$18:$G$18)</f>
        <v>1.6898371486148647</v>
      </c>
      <c r="N710" s="10">
        <f ca="1">SUMPRODUCT($A710:$F710,Results!$B$19:$G$19)</f>
        <v>15.879941689030268</v>
      </c>
      <c r="O710" s="10">
        <f ca="1">SUMPRODUCT($A710:$F710,Results!$B$20:$G$20)</f>
        <v>-17.06085545333022</v>
      </c>
      <c r="P710" s="10" cm="1">
        <f t="array" aca="1" ref="P710" ca="1">SUMPRODUCT(J710:O710,TRANSPOSE(BL$20:BL$25))+$AD$20-$BL$27</f>
        <v>73.558973098820857</v>
      </c>
      <c r="Q710" s="10" cm="1">
        <f t="array" aca="1" ref="Q710" ca="1">SUMPRODUCT(J710:O710,TRANSPOSE(ES$20:ES$25))+$AD$20-$ES$27</f>
        <v>79.456360435816421</v>
      </c>
      <c r="R710" s="10">
        <f ca="1">I710-Results!$E$5*H710</f>
        <v>78.756495120535277</v>
      </c>
      <c r="S710" s="10" cm="1">
        <f t="array" aca="1" ref="S710" ca="1">SUMPRODUCT(J710:O710,TRANSPOSE(AR$28:AR$33))+$AD$20-$AC$26</f>
        <v>47.214459617566519</v>
      </c>
      <c r="T710" s="10">
        <f ca="1">SUMPRODUCT(J710:O710,Results!K$9:P$9)</f>
        <v>79.557001257916298</v>
      </c>
      <c r="U710" s="10">
        <f ca="1">SUMPRODUCT(J710:O710,Results!K$9:P$9)+$AD$20-$AC$31</f>
        <v>79.660017662802119</v>
      </c>
      <c r="V710" s="10">
        <f t="shared" ca="1" si="158"/>
        <v>23.416279027596644</v>
      </c>
      <c r="W710" s="10">
        <f t="shared" ca="1" si="160"/>
        <v>17.51889169060108</v>
      </c>
      <c r="X710" s="10">
        <f t="shared" ca="1" si="161"/>
        <v>18.218757005882225</v>
      </c>
      <c r="Y710" s="10">
        <f t="shared" ca="1" si="162"/>
        <v>49.760792508850983</v>
      </c>
      <c r="Z710" s="10">
        <f t="shared" ca="1" si="163"/>
        <v>85.902780532128432</v>
      </c>
      <c r="AA710" s="10">
        <f t="shared" ca="1" si="164"/>
        <v>17.315234463615383</v>
      </c>
    </row>
    <row r="711" spans="1:27">
      <c r="A711" s="6">
        <f ca="1">LN((RAND()^(-Results!$E$4))-1)</f>
        <v>0.217729327681494</v>
      </c>
      <c r="B711" s="6">
        <f ca="1">LN((RAND()^(-Results!$E$4))-1)</f>
        <v>1.6138951406275239</v>
      </c>
      <c r="C711" s="6">
        <f ca="1">LN((RAND()^(-Results!$E$4))-1)</f>
        <v>2.8639103162330208</v>
      </c>
      <c r="D711" s="6">
        <f ca="1">LN((RAND()^(-Results!$E$4))-1)</f>
        <v>-1.4769176725150064</v>
      </c>
      <c r="E711" s="6">
        <f ca="1">LN((RAND()^(-Results!$E$4))-1)</f>
        <v>-0.41767208823253776</v>
      </c>
      <c r="F711" s="6">
        <f ca="1">LN((RAND()^(-Results!$E$4))-1)</f>
        <v>-2.5164362132408127</v>
      </c>
      <c r="G711" s="6">
        <f ca="1">LN((RAND()^(-Results!$E$4))-1)</f>
        <v>2.2705507469009545</v>
      </c>
      <c r="H711" s="6">
        <f t="shared" ca="1" si="159"/>
        <v>-0.18499021630564405</v>
      </c>
      <c r="I711" s="10">
        <f ca="1">SUMPRODUCT(J711:O711,Results!B$12:G$12)+Results!$E$5*H711</f>
        <v>30.331958635196472</v>
      </c>
      <c r="J711" s="10">
        <f ca="1">SUMPRODUCT($A711:$F711,Results!$B$15:$G$15)</f>
        <v>15.128668642384447</v>
      </c>
      <c r="K711" s="10">
        <f ca="1">SUMPRODUCT($A711:$F711,Results!$B$16:$G$16)</f>
        <v>-10.192342255089537</v>
      </c>
      <c r="L711" s="10">
        <f ca="1">SUMPRODUCT($A711:$F711,Results!$B$17:$G$17)</f>
        <v>6.4964757802236726</v>
      </c>
      <c r="M711" s="10">
        <f ca="1">SUMPRODUCT($A711:$F711,Results!$B$18:$G$18)</f>
        <v>5.9687436423150322</v>
      </c>
      <c r="N711" s="10">
        <f ca="1">SUMPRODUCT($A711:$F711,Results!$B$19:$G$19)</f>
        <v>-12.128554746070302</v>
      </c>
      <c r="O711" s="10">
        <f ca="1">SUMPRODUCT($A711:$F711,Results!$B$20:$G$20)</f>
        <v>-6.3977002850102682</v>
      </c>
      <c r="P711" s="10" cm="1">
        <f t="array" aca="1" ref="P711" ca="1">SUMPRODUCT(J711:O711,TRANSPOSE(BL$20:BL$25))+$AD$20-$BL$27</f>
        <v>31.099925867608817</v>
      </c>
      <c r="Q711" s="10" cm="1">
        <f t="array" aca="1" ref="Q711" ca="1">SUMPRODUCT(J711:O711,TRANSPOSE(ES$20:ES$25))+$AD$20-$ES$27</f>
        <v>32.503745318112607</v>
      </c>
      <c r="R711" s="10">
        <f ca="1">I711-Results!$E$5*H711</f>
        <v>31.441899933030335</v>
      </c>
      <c r="S711" s="10" cm="1">
        <f t="array" aca="1" ref="S711" ca="1">SUMPRODUCT(J711:O711,TRANSPOSE(AR$28:AR$33))+$AD$20-$AC$26</f>
        <v>32.094237495916403</v>
      </c>
      <c r="T711" s="10">
        <f ca="1">SUMPRODUCT(J711:O711,Results!K$9:P$9)</f>
        <v>32.720348070192109</v>
      </c>
      <c r="U711" s="10">
        <f ca="1">SUMPRODUCT(J711:O711,Results!K$9:P$9)+$AD$20-$AC$31</f>
        <v>32.823364475077931</v>
      </c>
      <c r="V711" s="10">
        <f t="shared" ca="1" si="158"/>
        <v>-0.76796723241234588</v>
      </c>
      <c r="W711" s="10">
        <f t="shared" ca="1" si="160"/>
        <v>-2.1717866829161352</v>
      </c>
      <c r="X711" s="10">
        <f t="shared" ca="1" si="161"/>
        <v>-1.1099412978338634</v>
      </c>
      <c r="Y711" s="10">
        <f t="shared" ca="1" si="162"/>
        <v>-1.7622788607199311</v>
      </c>
      <c r="Z711" s="10">
        <f t="shared" ca="1" si="163"/>
        <v>19.259487040907402</v>
      </c>
      <c r="AA711" s="10">
        <f t="shared" ca="1" si="164"/>
        <v>-2.4914058398814589</v>
      </c>
    </row>
    <row r="712" spans="1:27">
      <c r="A712" s="6">
        <f ca="1">LN((RAND()^(-Results!$E$4))-1)</f>
        <v>2.6413720712211974</v>
      </c>
      <c r="B712" s="6">
        <f ca="1">LN((RAND()^(-Results!$E$4))-1)</f>
        <v>6.4249909284817441</v>
      </c>
      <c r="C712" s="6">
        <f ca="1">LN((RAND()^(-Results!$E$4))-1)</f>
        <v>-0.31054810331885352</v>
      </c>
      <c r="D712" s="6">
        <f ca="1">LN((RAND()^(-Results!$E$4))-1)</f>
        <v>4.3846941149979726</v>
      </c>
      <c r="E712" s="6">
        <f ca="1">LN((RAND()^(-Results!$E$4))-1)</f>
        <v>-0.68281083361379913</v>
      </c>
      <c r="F712" s="6">
        <f ca="1">LN((RAND()^(-Results!$E$4))-1)</f>
        <v>0.78514000401439688</v>
      </c>
      <c r="G712" s="6">
        <f ca="1">LN((RAND()^(-Results!$E$4))-1)</f>
        <v>0.44892269053211592</v>
      </c>
      <c r="H712" s="6">
        <f t="shared" ca="1" si="159"/>
        <v>-2.0066182726744826</v>
      </c>
      <c r="I712" s="10">
        <f ca="1">SUMPRODUCT(J712:O712,Results!B$12:G$12)+Results!$E$5*H712</f>
        <v>20.508800363386484</v>
      </c>
      <c r="J712" s="10">
        <f ca="1">SUMPRODUCT($A712:$F712,Results!$B$15:$G$15)</f>
        <v>14.624236610986395</v>
      </c>
      <c r="K712" s="10">
        <f ca="1">SUMPRODUCT($A712:$F712,Results!$B$16:$G$16)</f>
        <v>-1.3280262773999381</v>
      </c>
      <c r="L712" s="10">
        <f ca="1">SUMPRODUCT($A712:$F712,Results!$B$17:$G$17)</f>
        <v>16.921144090967886</v>
      </c>
      <c r="M712" s="10">
        <f ca="1">SUMPRODUCT($A712:$F712,Results!$B$18:$G$18)</f>
        <v>-1.4877924263188698</v>
      </c>
      <c r="N712" s="10">
        <f ca="1">SUMPRODUCT($A712:$F712,Results!$B$19:$G$19)</f>
        <v>-23.622825037995479</v>
      </c>
      <c r="O712" s="10">
        <f ca="1">SUMPRODUCT($A712:$F712,Results!$B$20:$G$20)</f>
        <v>9.4363865139825247</v>
      </c>
      <c r="P712" s="10" cm="1">
        <f t="array" aca="1" ref="P712" ca="1">SUMPRODUCT(J712:O712,TRANSPOSE(BL$20:BL$25))+$AD$20-$BL$27</f>
        <v>32.004105660635233</v>
      </c>
      <c r="Q712" s="10" cm="1">
        <f t="array" aca="1" ref="Q712" ca="1">SUMPRODUCT(J712:O712,TRANSPOSE(ES$20:ES$25))+$AD$20-$ES$27</f>
        <v>32.34602430463265</v>
      </c>
      <c r="R712" s="10">
        <f ca="1">I712-Results!$E$5*H712</f>
        <v>32.548509999433378</v>
      </c>
      <c r="S712" s="10" cm="1">
        <f t="array" aca="1" ref="S712" ca="1">SUMPRODUCT(J712:O712,TRANSPOSE(AR$28:AR$33))+$AD$20-$AC$26</f>
        <v>31.139811026285642</v>
      </c>
      <c r="T712" s="10">
        <f ca="1">SUMPRODUCT(J712:O712,Results!K$9:P$9)</f>
        <v>32.387233202111489</v>
      </c>
      <c r="U712" s="10">
        <f ca="1">SUMPRODUCT(J712:O712,Results!K$9:P$9)+$AD$20-$AC$31</f>
        <v>32.49024960699731</v>
      </c>
      <c r="V712" s="10">
        <f t="shared" ca="1" si="158"/>
        <v>-11.495305297248748</v>
      </c>
      <c r="W712" s="10">
        <f t="shared" ca="1" si="160"/>
        <v>-11.837223941246165</v>
      </c>
      <c r="X712" s="10">
        <f t="shared" ca="1" si="161"/>
        <v>-12.039709636046894</v>
      </c>
      <c r="Y712" s="10">
        <f t="shared" ca="1" si="162"/>
        <v>-10.631010662899158</v>
      </c>
      <c r="Z712" s="10">
        <f t="shared" ca="1" si="163"/>
        <v>9.4363287690974147</v>
      </c>
      <c r="AA712" s="10">
        <f t="shared" ca="1" si="164"/>
        <v>-11.981449243610825</v>
      </c>
    </row>
    <row r="713" spans="1:27">
      <c r="A713" s="6">
        <f ca="1">LN((RAND()^(-Results!$E$4))-1)</f>
        <v>2.252189505935962</v>
      </c>
      <c r="B713" s="6">
        <f ca="1">LN((RAND()^(-Results!$E$4))-1)</f>
        <v>8.053439778233912</v>
      </c>
      <c r="C713" s="6">
        <f ca="1">LN((RAND()^(-Results!$E$4))-1)</f>
        <v>3.0770839708856474</v>
      </c>
      <c r="D713" s="6">
        <f ca="1">LN((RAND()^(-Results!$E$4))-1)</f>
        <v>8.1447781615678299</v>
      </c>
      <c r="E713" s="6">
        <f ca="1">LN((RAND()^(-Results!$E$4))-1)</f>
        <v>2.515642973306464</v>
      </c>
      <c r="F713" s="6">
        <f ca="1">LN((RAND()^(-Results!$E$4))-1)</f>
        <v>0.20319102933979519</v>
      </c>
      <c r="G713" s="6">
        <f ca="1">LN((RAND()^(-Results!$E$4))-1)</f>
        <v>9.2143962504512853</v>
      </c>
      <c r="H713" s="6">
        <f t="shared" ca="1" si="159"/>
        <v>6.7588552872446872</v>
      </c>
      <c r="I713" s="10">
        <f ca="1">SUMPRODUCT(J713:O713,Results!B$12:G$12)+Results!$E$5*H713</f>
        <v>67.276111332725478</v>
      </c>
      <c r="J713" s="10">
        <f ca="1">SUMPRODUCT($A713:$F713,Results!$B$15:$G$15)</f>
        <v>16.39802247022844</v>
      </c>
      <c r="K713" s="10">
        <f ca="1">SUMPRODUCT($A713:$F713,Results!$B$16:$G$16)</f>
        <v>-5.0025905645150885</v>
      </c>
      <c r="L713" s="10">
        <f ca="1">SUMPRODUCT($A713:$F713,Results!$B$17:$G$17)</f>
        <v>21.395108567432494</v>
      </c>
      <c r="M713" s="10">
        <f ca="1">SUMPRODUCT($A713:$F713,Results!$B$18:$G$18)</f>
        <v>-2.2776355093218195</v>
      </c>
      <c r="N713" s="10">
        <f ca="1">SUMPRODUCT($A713:$F713,Results!$B$19:$G$19)</f>
        <v>-22.477673448620948</v>
      </c>
      <c r="O713" s="10">
        <f ca="1">SUMPRODUCT($A713:$F713,Results!$B$20:$G$20)</f>
        <v>23.289727936001501</v>
      </c>
      <c r="P713" s="10" cm="1">
        <f t="array" aca="1" ref="P713" ca="1">SUMPRODUCT(J713:O713,TRANSPOSE(BL$20:BL$25))+$AD$20-$BL$27</f>
        <v>27.279318996247049</v>
      </c>
      <c r="Q713" s="10" cm="1">
        <f t="array" aca="1" ref="Q713" ca="1">SUMPRODUCT(J713:O713,TRANSPOSE(ES$20:ES$25))+$AD$20-$ES$27</f>
        <v>27.248739169899856</v>
      </c>
      <c r="R713" s="10">
        <f ca="1">I713-Results!$E$5*H713</f>
        <v>26.722979609257351</v>
      </c>
      <c r="S713" s="10" cm="1">
        <f t="array" aca="1" ref="S713" ca="1">SUMPRODUCT(J713:O713,TRANSPOSE(AR$28:AR$33))+$AD$20-$AC$26</f>
        <v>28.714134826729975</v>
      </c>
      <c r="T713" s="10">
        <f ca="1">SUMPRODUCT(J713:O713,Results!K$9:P$9)</f>
        <v>26.59635090586784</v>
      </c>
      <c r="U713" s="10">
        <f ca="1">SUMPRODUCT(J713:O713,Results!K$9:P$9)+$AD$20-$AC$31</f>
        <v>26.699367310753658</v>
      </c>
      <c r="V713" s="10">
        <f t="shared" ca="1" si="158"/>
        <v>39.996792336478428</v>
      </c>
      <c r="W713" s="10">
        <f t="shared" ca="1" si="160"/>
        <v>40.027372162825621</v>
      </c>
      <c r="X713" s="10">
        <f t="shared" ca="1" si="161"/>
        <v>40.553131723468127</v>
      </c>
      <c r="Y713" s="10">
        <f t="shared" ca="1" si="162"/>
        <v>38.561976505995503</v>
      </c>
      <c r="Z713" s="10">
        <f t="shared" ca="1" si="163"/>
        <v>56.203639738436408</v>
      </c>
      <c r="AA713" s="10">
        <f t="shared" ca="1" si="164"/>
        <v>40.57674402197182</v>
      </c>
    </row>
    <row r="714" spans="1:27">
      <c r="A714" s="6">
        <f ca="1">LN((RAND()^(-Results!$E$4))-1)</f>
        <v>9.6585674917773563</v>
      </c>
      <c r="B714" s="6">
        <f ca="1">LN((RAND()^(-Results!$E$4))-1)</f>
        <v>1.0448168957871893</v>
      </c>
      <c r="C714" s="6">
        <f ca="1">LN((RAND()^(-Results!$E$4))-1)</f>
        <v>-4.477920355967373</v>
      </c>
      <c r="D714" s="6">
        <f ca="1">LN((RAND()^(-Results!$E$4))-1)</f>
        <v>1.4455990853960408</v>
      </c>
      <c r="E714" s="6">
        <f ca="1">LN((RAND()^(-Results!$E$4))-1)</f>
        <v>3.3101520642612838</v>
      </c>
      <c r="F714" s="6">
        <f ca="1">LN((RAND()^(-Results!$E$4))-1)</f>
        <v>1.9952169184274651</v>
      </c>
      <c r="G714" s="6">
        <f ca="1">LN((RAND()^(-Results!$E$4))-1)</f>
        <v>2.5192017141227079</v>
      </c>
      <c r="H714" s="6">
        <f t="shared" ca="1" si="159"/>
        <v>6.3660750916109343E-2</v>
      </c>
      <c r="I714" s="10">
        <f ca="1">SUMPRODUCT(J714:O714,Results!B$12:G$12)+Results!$E$5*H714</f>
        <v>27.743043170334204</v>
      </c>
      <c r="J714" s="10">
        <f ca="1">SUMPRODUCT($A714:$F714,Results!$B$15:$G$15)</f>
        <v>4.7431230693283952</v>
      </c>
      <c r="K714" s="10">
        <f ca="1">SUMPRODUCT($A714:$F714,Results!$B$16:$G$16)</f>
        <v>44.623505637134201</v>
      </c>
      <c r="L714" s="10">
        <f ca="1">SUMPRODUCT($A714:$F714,Results!$B$17:$G$17)</f>
        <v>9.8231591324089358</v>
      </c>
      <c r="M714" s="10">
        <f ca="1">SUMPRODUCT($A714:$F714,Results!$B$18:$G$18)</f>
        <v>-5.5604592896826253</v>
      </c>
      <c r="N714" s="10">
        <f ca="1">SUMPRODUCT($A714:$F714,Results!$B$19:$G$19)</f>
        <v>18.847004931102688</v>
      </c>
      <c r="O714" s="10">
        <f ca="1">SUMPRODUCT($A714:$F714,Results!$B$20:$G$20)</f>
        <v>-9.039257733395063</v>
      </c>
      <c r="P714" s="10" cm="1">
        <f t="array" aca="1" ref="P714" ca="1">SUMPRODUCT(J714:O714,TRANSPOSE(BL$20:BL$25))+$AD$20-$BL$27</f>
        <v>22.93903636370036</v>
      </c>
      <c r="Q714" s="10" cm="1">
        <f t="array" aca="1" ref="Q714" ca="1">SUMPRODUCT(J714:O714,TRANSPOSE(ES$20:ES$25))+$AD$20-$ES$27</f>
        <v>26.30375379018551</v>
      </c>
      <c r="R714" s="10">
        <f ca="1">I714-Results!$E$5*H714</f>
        <v>27.361078664837549</v>
      </c>
      <c r="S714" s="10" cm="1">
        <f t="array" aca="1" ref="S714" ca="1">SUMPRODUCT(J714:O714,TRANSPOSE(AR$28:AR$33))+$AD$20-$AC$26</f>
        <v>3.3190201284459686</v>
      </c>
      <c r="T714" s="10">
        <f ca="1">SUMPRODUCT(J714:O714,Results!K$9:P$9)</f>
        <v>26.627954099501796</v>
      </c>
      <c r="U714" s="10">
        <f ca="1">SUMPRODUCT(J714:O714,Results!K$9:P$9)+$AD$20-$AC$31</f>
        <v>26.730970504387614</v>
      </c>
      <c r="V714" s="10">
        <f t="shared" ca="1" si="158"/>
        <v>4.8040068066338435</v>
      </c>
      <c r="W714" s="10">
        <f t="shared" ca="1" si="160"/>
        <v>1.4392893801486935</v>
      </c>
      <c r="X714" s="10">
        <f t="shared" ca="1" si="161"/>
        <v>0.38196450549665428</v>
      </c>
      <c r="Y714" s="10">
        <f t="shared" ca="1" si="162"/>
        <v>24.424023041888233</v>
      </c>
      <c r="Z714" s="10">
        <f t="shared" ca="1" si="163"/>
        <v>16.670571576045134</v>
      </c>
      <c r="AA714" s="10">
        <f t="shared" ca="1" si="164"/>
        <v>1.0120726659465902</v>
      </c>
    </row>
    <row r="715" spans="1:27">
      <c r="A715" s="6">
        <f ca="1">LN((RAND()^(-Results!$E$4))-1)</f>
        <v>1.6032841721220135</v>
      </c>
      <c r="B715" s="6">
        <f ca="1">LN((RAND()^(-Results!$E$4))-1)</f>
        <v>5.1823797169973531</v>
      </c>
      <c r="C715" s="6">
        <f ca="1">LN((RAND()^(-Results!$E$4))-1)</f>
        <v>-0.6986103876319022</v>
      </c>
      <c r="D715" s="6">
        <f ca="1">LN((RAND()^(-Results!$E$4))-1)</f>
        <v>2.209802613509062</v>
      </c>
      <c r="E715" s="6">
        <f ca="1">LN((RAND()^(-Results!$E$4))-1)</f>
        <v>0.59737843898556753</v>
      </c>
      <c r="F715" s="6">
        <f ca="1">LN((RAND()^(-Results!$E$4))-1)</f>
        <v>15.799225445237369</v>
      </c>
      <c r="G715" s="6">
        <f ca="1">LN((RAND()^(-Results!$E$4))-1)</f>
        <v>3.0733410484851005</v>
      </c>
      <c r="H715" s="6">
        <f t="shared" ca="1" si="159"/>
        <v>0.61780008527850194</v>
      </c>
      <c r="I715" s="10">
        <f ca="1">SUMPRODUCT(J715:O715,Results!B$12:G$12)+Results!$E$5*H715</f>
        <v>-11.644260204725555</v>
      </c>
      <c r="J715" s="10">
        <f ca="1">SUMPRODUCT($A715:$F715,Results!$B$15:$G$15)</f>
        <v>11.975316277538962</v>
      </c>
      <c r="K715" s="10">
        <f ca="1">SUMPRODUCT($A715:$F715,Results!$B$16:$G$16)</f>
        <v>78.827026252452896</v>
      </c>
      <c r="L715" s="10">
        <f ca="1">SUMPRODUCT($A715:$F715,Results!$B$17:$G$17)</f>
        <v>-6.9988176663694244</v>
      </c>
      <c r="M715" s="10">
        <f ca="1">SUMPRODUCT($A715:$F715,Results!$B$18:$G$18)</f>
        <v>0.24314530261512179</v>
      </c>
      <c r="N715" s="10">
        <f ca="1">SUMPRODUCT($A715:$F715,Results!$B$19:$G$19)</f>
        <v>-6.790896990646047</v>
      </c>
      <c r="O715" s="10">
        <f ca="1">SUMPRODUCT($A715:$F715,Results!$B$20:$G$20)</f>
        <v>9.6948141382271231</v>
      </c>
      <c r="P715" s="10" cm="1">
        <f t="array" aca="1" ref="P715" ca="1">SUMPRODUCT(J715:O715,TRANSPOSE(BL$20:BL$25))+$AD$20-$BL$27</f>
        <v>-11.672117681429114</v>
      </c>
      <c r="Q715" s="10" cm="1">
        <f t="array" aca="1" ref="Q715" ca="1">SUMPRODUCT(J715:O715,TRANSPOSE(ES$20:ES$25))+$AD$20-$ES$27</f>
        <v>-17.814979345070487</v>
      </c>
      <c r="R715" s="10">
        <f ca="1">I715-Results!$E$5*H715</f>
        <v>-15.351060716396567</v>
      </c>
      <c r="S715" s="10" cm="1">
        <f t="array" aca="1" ref="S715" ca="1">SUMPRODUCT(J715:O715,TRANSPOSE(AR$28:AR$33))+$AD$20-$AC$26</f>
        <v>0.13042063171300633</v>
      </c>
      <c r="T715" s="10">
        <f ca="1">SUMPRODUCT(J715:O715,Results!K$9:P$9)</f>
        <v>-17.519922669286412</v>
      </c>
      <c r="U715" s="10">
        <f ca="1">SUMPRODUCT(J715:O715,Results!K$9:P$9)+$AD$20-$AC$31</f>
        <v>-17.416906264400595</v>
      </c>
      <c r="V715" s="10">
        <f t="shared" ca="1" si="158"/>
        <v>2.7857476703559314E-2</v>
      </c>
      <c r="W715" s="10">
        <f t="shared" ca="1" si="160"/>
        <v>6.1707191403449322</v>
      </c>
      <c r="X715" s="10">
        <f t="shared" ca="1" si="161"/>
        <v>3.7068005116710125</v>
      </c>
      <c r="Y715" s="10">
        <f t="shared" ca="1" si="162"/>
        <v>-11.774680836438561</v>
      </c>
      <c r="Z715" s="10">
        <f t="shared" ca="1" si="163"/>
        <v>-22.716731799014624</v>
      </c>
      <c r="AA715" s="10">
        <f t="shared" ca="1" si="164"/>
        <v>5.77264605967504</v>
      </c>
    </row>
    <row r="716" spans="1:27">
      <c r="A716" s="6">
        <f ca="1">LN((RAND()^(-Results!$E$4))-1)</f>
        <v>4.0865891585550074</v>
      </c>
      <c r="B716" s="6">
        <f ca="1">LN((RAND()^(-Results!$E$4))-1)</f>
        <v>2.9511630835818736</v>
      </c>
      <c r="C716" s="6">
        <f ca="1">LN((RAND()^(-Results!$E$4))-1)</f>
        <v>-0.33898852824424486</v>
      </c>
      <c r="D716" s="6">
        <f ca="1">LN((RAND()^(-Results!$E$4))-1)</f>
        <v>2.1323688776667469</v>
      </c>
      <c r="E716" s="6">
        <f ca="1">LN((RAND()^(-Results!$E$4))-1)</f>
        <v>11.357138306473839</v>
      </c>
      <c r="F716" s="6">
        <f ca="1">LN((RAND()^(-Results!$E$4))-1)</f>
        <v>-1.3039273286077402</v>
      </c>
      <c r="G716" s="6">
        <f ca="1">LN((RAND()^(-Results!$E$4))-1)</f>
        <v>5.2678825211887865</v>
      </c>
      <c r="H716" s="6">
        <f t="shared" ca="1" si="159"/>
        <v>2.812341557982188</v>
      </c>
      <c r="I716" s="10">
        <f ca="1">SUMPRODUCT(J716:O716,Results!B$12:G$12)+Results!$E$5*H716</f>
        <v>33.062087339576138</v>
      </c>
      <c r="J716" s="10">
        <f ca="1">SUMPRODUCT($A716:$F716,Results!$B$15:$G$15)</f>
        <v>0.20360038954234455</v>
      </c>
      <c r="K716" s="10">
        <f ca="1">SUMPRODUCT($A716:$F716,Results!$B$16:$G$16)</f>
        <v>21.764155959686637</v>
      </c>
      <c r="L716" s="10">
        <f ca="1">SUMPRODUCT($A716:$F716,Results!$B$17:$G$17)</f>
        <v>7.2371303341559887</v>
      </c>
      <c r="M716" s="10">
        <f ca="1">SUMPRODUCT($A716:$F716,Results!$B$18:$G$18)</f>
        <v>3.600059718038636</v>
      </c>
      <c r="N716" s="10">
        <f ca="1">SUMPRODUCT($A716:$F716,Results!$B$19:$G$19)</f>
        <v>19.026735468799899</v>
      </c>
      <c r="O716" s="10">
        <f ca="1">SUMPRODUCT($A716:$F716,Results!$B$20:$G$20)</f>
        <v>-10.666086045803562</v>
      </c>
      <c r="P716" s="10" cm="1">
        <f t="array" aca="1" ref="P716" ca="1">SUMPRODUCT(J716:O716,TRANSPOSE(BL$20:BL$25))+$AD$20-$BL$27</f>
        <v>17.749804879755683</v>
      </c>
      <c r="Q716" s="10" cm="1">
        <f t="array" aca="1" ref="Q716" ca="1">SUMPRODUCT(J716:O716,TRANSPOSE(ES$20:ES$25))+$AD$20-$ES$27</f>
        <v>18.390505987848737</v>
      </c>
      <c r="R716" s="10">
        <f ca="1">I716-Results!$E$5*H716</f>
        <v>16.188037991683011</v>
      </c>
      <c r="S716" s="10" cm="1">
        <f t="array" aca="1" ref="S716" ca="1">SUMPRODUCT(J716:O716,TRANSPOSE(AR$28:AR$33))+$AD$20-$AC$26</f>
        <v>8.4454780375139062</v>
      </c>
      <c r="T716" s="10">
        <f ca="1">SUMPRODUCT(J716:O716,Results!K$9:P$9)</f>
        <v>16.815512325273591</v>
      </c>
      <c r="U716" s="10">
        <f ca="1">SUMPRODUCT(J716:O716,Results!K$9:P$9)+$AD$20-$AC$31</f>
        <v>16.918528730159409</v>
      </c>
      <c r="V716" s="10">
        <f t="shared" ca="1" si="158"/>
        <v>15.312282459820455</v>
      </c>
      <c r="W716" s="10">
        <f t="shared" ca="1" si="160"/>
        <v>14.671581351727401</v>
      </c>
      <c r="X716" s="10">
        <f t="shared" ca="1" si="161"/>
        <v>16.874049347893127</v>
      </c>
      <c r="Y716" s="10">
        <f t="shared" ca="1" si="162"/>
        <v>24.61660930206223</v>
      </c>
      <c r="Z716" s="10">
        <f t="shared" ca="1" si="163"/>
        <v>21.989615745287068</v>
      </c>
      <c r="AA716" s="10">
        <f t="shared" ca="1" si="164"/>
        <v>16.143558609416729</v>
      </c>
    </row>
    <row r="717" spans="1:27">
      <c r="A717" s="6">
        <f ca="1">LN((RAND()^(-Results!$E$4))-1)</f>
        <v>0.94302547670783055</v>
      </c>
      <c r="B717" s="6">
        <f ca="1">LN((RAND()^(-Results!$E$4))-1)</f>
        <v>3.7298426971179035</v>
      </c>
      <c r="C717" s="6">
        <f ca="1">LN((RAND()^(-Results!$E$4))-1)</f>
        <v>8.3286830566432783</v>
      </c>
      <c r="D717" s="6">
        <f ca="1">LN((RAND()^(-Results!$E$4))-1)</f>
        <v>6.5570179946449505</v>
      </c>
      <c r="E717" s="6">
        <f ca="1">LN((RAND()^(-Results!$E$4))-1)</f>
        <v>3.873441191920747</v>
      </c>
      <c r="F717" s="6">
        <f ca="1">LN((RAND()^(-Results!$E$4))-1)</f>
        <v>5.8906215221815845</v>
      </c>
      <c r="G717" s="6">
        <f ca="1">LN((RAND()^(-Results!$E$4))-1)</f>
        <v>-0.43837008845234215</v>
      </c>
      <c r="H717" s="6">
        <f t="shared" ca="1" si="159"/>
        <v>-2.8939110516589408</v>
      </c>
      <c r="I717" s="10">
        <f ca="1">SUMPRODUCT(J717:O717,Results!B$12:G$12)+Results!$E$5*H717</f>
        <v>-27.18074941048301</v>
      </c>
      <c r="J717" s="10">
        <f ca="1">SUMPRODUCT($A717:$F717,Results!$B$15:$G$15)</f>
        <v>16.736962524048288</v>
      </c>
      <c r="K717" s="10">
        <f ca="1">SUMPRODUCT($A717:$F717,Results!$B$16:$G$16)</f>
        <v>32.864792895469179</v>
      </c>
      <c r="L717" s="10">
        <f ca="1">SUMPRODUCT($A717:$F717,Results!$B$17:$G$17)</f>
        <v>4.7232742660249381</v>
      </c>
      <c r="M717" s="10">
        <f ca="1">SUMPRODUCT($A717:$F717,Results!$B$18:$G$18)</f>
        <v>-0.73476560287710702</v>
      </c>
      <c r="N717" s="10">
        <f ca="1">SUMPRODUCT($A717:$F717,Results!$B$19:$G$19)</f>
        <v>0.17249310647669613</v>
      </c>
      <c r="O717" s="10">
        <f ca="1">SUMPRODUCT($A717:$F717,Results!$B$20:$G$20)</f>
        <v>30.303384677125685</v>
      </c>
      <c r="P717" s="10" cm="1">
        <f t="array" aca="1" ref="P717" ca="1">SUMPRODUCT(J717:O717,TRANSPOSE(BL$20:BL$25))+$AD$20-$BL$27</f>
        <v>-8.0498646755044732</v>
      </c>
      <c r="Q717" s="10" cm="1">
        <f t="array" aca="1" ref="Q717" ca="1">SUMPRODUCT(J717:O717,TRANSPOSE(ES$20:ES$25))+$AD$20-$ES$27</f>
        <v>-10.006240678228682</v>
      </c>
      <c r="R717" s="10">
        <f ca="1">I717-Results!$E$5*H717</f>
        <v>-9.8172831005293659</v>
      </c>
      <c r="S717" s="10" cm="1">
        <f t="array" aca="1" ref="S717" ca="1">SUMPRODUCT(J717:O717,TRANSPOSE(AR$28:AR$33))+$AD$20-$AC$26</f>
        <v>0.98617696594107862</v>
      </c>
      <c r="T717" s="10">
        <f ca="1">SUMPRODUCT(J717:O717,Results!K$9:P$9)</f>
        <v>-10.425103698391265</v>
      </c>
      <c r="U717" s="10">
        <f ca="1">SUMPRODUCT(J717:O717,Results!K$9:P$9)+$AD$20-$AC$31</f>
        <v>-10.322087293505446</v>
      </c>
      <c r="V717" s="10">
        <f t="shared" ca="1" si="158"/>
        <v>-19.130884734978537</v>
      </c>
      <c r="W717" s="10">
        <f t="shared" ca="1" si="160"/>
        <v>-17.174508732254328</v>
      </c>
      <c r="X717" s="10">
        <f t="shared" ca="1" si="161"/>
        <v>-17.363466309953644</v>
      </c>
      <c r="Y717" s="10">
        <f t="shared" ca="1" si="162"/>
        <v>-28.166926376424087</v>
      </c>
      <c r="Z717" s="10">
        <f t="shared" ca="1" si="163"/>
        <v>-38.25322100477208</v>
      </c>
      <c r="AA717" s="10">
        <f t="shared" ca="1" si="164"/>
        <v>-16.858662116977563</v>
      </c>
    </row>
    <row r="718" spans="1:27">
      <c r="A718" s="6">
        <f ca="1">LN((RAND()^(-Results!$E$4))-1)</f>
        <v>-0.82799940727279764</v>
      </c>
      <c r="B718" s="6">
        <f ca="1">LN((RAND()^(-Results!$E$4))-1)</f>
        <v>7.9829186780235029</v>
      </c>
      <c r="C718" s="6">
        <f ca="1">LN((RAND()^(-Results!$E$4))-1)</f>
        <v>1.9403358131151984</v>
      </c>
      <c r="D718" s="6">
        <f ca="1">LN((RAND()^(-Results!$E$4))-1)</f>
        <v>6.4949409740375827</v>
      </c>
      <c r="E718" s="6">
        <f ca="1">LN((RAND()^(-Results!$E$4))-1)</f>
        <v>1.9837783661581765</v>
      </c>
      <c r="F718" s="6">
        <f ca="1">LN((RAND()^(-Results!$E$4))-1)</f>
        <v>4.2933511580722064</v>
      </c>
      <c r="G718" s="6">
        <f ca="1">LN((RAND()^(-Results!$E$4))-1)</f>
        <v>2.6718883176725408</v>
      </c>
      <c r="H718" s="6">
        <f t="shared" ca="1" si="159"/>
        <v>0.21634735446594222</v>
      </c>
      <c r="I718" s="10">
        <f ca="1">SUMPRODUCT(J718:O718,Results!B$12:G$12)+Results!$E$5*H718</f>
        <v>8.1929750595252742</v>
      </c>
      <c r="J718" s="10">
        <f ca="1">SUMPRODUCT($A718:$F718,Results!$B$15:$G$15)</f>
        <v>11.35971819761623</v>
      </c>
      <c r="K718" s="10">
        <f ca="1">SUMPRODUCT($A718:$F718,Results!$B$16:$G$16)</f>
        <v>5.6624453728778334</v>
      </c>
      <c r="L718" s="10">
        <f ca="1">SUMPRODUCT($A718:$F718,Results!$B$17:$G$17)</f>
        <v>11.323800781780044</v>
      </c>
      <c r="M718" s="10">
        <f ca="1">SUMPRODUCT($A718:$F718,Results!$B$18:$G$18)</f>
        <v>0.10015475908473798</v>
      </c>
      <c r="N718" s="10">
        <f ca="1">SUMPRODUCT($A718:$F718,Results!$B$19:$G$19)</f>
        <v>-25.141179715654424</v>
      </c>
      <c r="O718" s="10">
        <f ca="1">SUMPRODUCT($A718:$F718,Results!$B$20:$G$20)</f>
        <v>20.426907821626205</v>
      </c>
      <c r="P718" s="10" cm="1">
        <f t="array" aca="1" ref="P718" ca="1">SUMPRODUCT(J718:O718,TRANSPOSE(BL$20:BL$25))+$AD$20-$BL$27</f>
        <v>10.262772964959748</v>
      </c>
      <c r="Q718" s="10" cm="1">
        <f t="array" aca="1" ref="Q718" ca="1">SUMPRODUCT(J718:O718,TRANSPOSE(ES$20:ES$25))+$AD$20-$ES$27</f>
        <v>6.9785890566327566</v>
      </c>
      <c r="R718" s="10">
        <f ca="1">I718-Results!$E$5*H718</f>
        <v>6.8948909327296208</v>
      </c>
      <c r="S718" s="10" cm="1">
        <f t="array" aca="1" ref="S718" ca="1">SUMPRODUCT(J718:O718,TRANSPOSE(AR$28:AR$33))+$AD$20-$AC$26</f>
        <v>20.481718681003599</v>
      </c>
      <c r="T718" s="10">
        <f ca="1">SUMPRODUCT(J718:O718,Results!K$9:P$9)</f>
        <v>6.2887544432292692</v>
      </c>
      <c r="U718" s="10">
        <f ca="1">SUMPRODUCT(J718:O718,Results!K$9:P$9)+$AD$20-$AC$31</f>
        <v>6.3917708481150886</v>
      </c>
      <c r="V718" s="10">
        <f t="shared" ca="1" si="158"/>
        <v>-2.0697979054344735</v>
      </c>
      <c r="W718" s="10">
        <f t="shared" ca="1" si="160"/>
        <v>1.2143860028925175</v>
      </c>
      <c r="X718" s="10">
        <f t="shared" ca="1" si="161"/>
        <v>1.2980841267956533</v>
      </c>
      <c r="Y718" s="10">
        <f t="shared" ca="1" si="162"/>
        <v>-12.288743621478325</v>
      </c>
      <c r="Z718" s="10">
        <f t="shared" ca="1" si="163"/>
        <v>-2.8794965347637955</v>
      </c>
      <c r="AA718" s="10">
        <f t="shared" ca="1" si="164"/>
        <v>1.8012042114101856</v>
      </c>
    </row>
    <row r="719" spans="1:27">
      <c r="A719" s="6">
        <f ca="1">LN((RAND()^(-Results!$E$4))-1)</f>
        <v>6.19798557911309</v>
      </c>
      <c r="B719" s="6">
        <f ca="1">LN((RAND()^(-Results!$E$4))-1)</f>
        <v>1.4066912823365492</v>
      </c>
      <c r="C719" s="6">
        <f ca="1">LN((RAND()^(-Results!$E$4))-1)</f>
        <v>-1.4374922885266188</v>
      </c>
      <c r="D719" s="6">
        <f ca="1">LN((RAND()^(-Results!$E$4))-1)</f>
        <v>3.1815108007775481</v>
      </c>
      <c r="E719" s="6">
        <f ca="1">LN((RAND()^(-Results!$E$4))-1)</f>
        <v>-1.1314302140170469</v>
      </c>
      <c r="F719" s="6">
        <f ca="1">LN((RAND()^(-Results!$E$4))-1)</f>
        <v>-4.3702933080938697</v>
      </c>
      <c r="G719" s="6">
        <f ca="1">LN((RAND()^(-Results!$E$4))-1)</f>
        <v>2.4403681263037011</v>
      </c>
      <c r="H719" s="6">
        <f t="shared" ca="1" si="159"/>
        <v>-1.5172836902897391E-2</v>
      </c>
      <c r="I719" s="10">
        <f ca="1">SUMPRODUCT(J719:O719,Results!B$12:G$12)+Results!$E$5*H719</f>
        <v>34.625134944968579</v>
      </c>
      <c r="J719" s="10">
        <f ca="1">SUMPRODUCT($A719:$F719,Results!$B$15:$G$15)</f>
        <v>7.12198821230806</v>
      </c>
      <c r="K719" s="10">
        <f ca="1">SUMPRODUCT($A719:$F719,Results!$B$16:$G$16)</f>
        <v>-9.4282127279316015</v>
      </c>
      <c r="L719" s="10">
        <f ca="1">SUMPRODUCT($A719:$F719,Results!$B$17:$G$17)</f>
        <v>17.945688327831554</v>
      </c>
      <c r="M719" s="10">
        <f ca="1">SUMPRODUCT($A719:$F719,Results!$B$18:$G$18)</f>
        <v>-6.6956748221753104</v>
      </c>
      <c r="N719" s="10">
        <f ca="1">SUMPRODUCT($A719:$F719,Results!$B$19:$G$19)</f>
        <v>-1.7039728398377361</v>
      </c>
      <c r="O719" s="10">
        <f ca="1">SUMPRODUCT($A719:$F719,Results!$B$20:$G$20)</f>
        <v>4.3275302430981251</v>
      </c>
      <c r="P719" s="10" cm="1">
        <f t="array" aca="1" ref="P719" ca="1">SUMPRODUCT(J719:O719,TRANSPOSE(BL$20:BL$25))+$AD$20-$BL$27</f>
        <v>29.252420933286658</v>
      </c>
      <c r="Q719" s="10" cm="1">
        <f t="array" aca="1" ref="Q719" ca="1">SUMPRODUCT(J719:O719,TRANSPOSE(ES$20:ES$25))+$AD$20-$ES$27</f>
        <v>34.214592874192427</v>
      </c>
      <c r="R719" s="10">
        <f ca="1">I719-Results!$E$5*H719</f>
        <v>34.716171966385964</v>
      </c>
      <c r="S719" s="10" cm="1">
        <f t="array" aca="1" ref="S719" ca="1">SUMPRODUCT(J719:O719,TRANSPOSE(AR$28:AR$33))+$AD$20-$AC$26</f>
        <v>14.273667634661956</v>
      </c>
      <c r="T719" s="10">
        <f ca="1">SUMPRODUCT(J719:O719,Results!K$9:P$9)</f>
        <v>34.769773373736314</v>
      </c>
      <c r="U719" s="10">
        <f ca="1">SUMPRODUCT(J719:O719,Results!K$9:P$9)+$AD$20-$AC$31</f>
        <v>34.872789778622135</v>
      </c>
      <c r="V719" s="10">
        <f t="shared" ca="1" si="158"/>
        <v>5.3727140116819214</v>
      </c>
      <c r="W719" s="10">
        <f t="shared" ca="1" si="160"/>
        <v>0.41054207077615246</v>
      </c>
      <c r="X719" s="10">
        <f t="shared" ca="1" si="161"/>
        <v>-9.1037021417385233E-2</v>
      </c>
      <c r="Y719" s="10">
        <f t="shared" ca="1" si="162"/>
        <v>20.351467310306624</v>
      </c>
      <c r="Z719" s="10">
        <f t="shared" ca="1" si="163"/>
        <v>23.552663350679509</v>
      </c>
      <c r="AA719" s="10">
        <f t="shared" ca="1" si="164"/>
        <v>-0.24765483365355578</v>
      </c>
    </row>
    <row r="720" spans="1:27">
      <c r="A720" s="6">
        <f ca="1">LN((RAND()^(-Results!$E$4))-1)</f>
        <v>11.260608893801038</v>
      </c>
      <c r="B720" s="6">
        <f ca="1">LN((RAND()^(-Results!$E$4))-1)</f>
        <v>0.16603395236385127</v>
      </c>
      <c r="C720" s="6">
        <f ca="1">LN((RAND()^(-Results!$E$4))-1)</f>
        <v>0.28250830844753266</v>
      </c>
      <c r="D720" s="6">
        <f ca="1">LN((RAND()^(-Results!$E$4))-1)</f>
        <v>4.4357493965580446</v>
      </c>
      <c r="E720" s="6">
        <f ca="1">LN((RAND()^(-Results!$E$4))-1)</f>
        <v>12.096969930075856</v>
      </c>
      <c r="F720" s="6">
        <f ca="1">LN((RAND()^(-Results!$E$4))-1)</f>
        <v>4.8549332852069487</v>
      </c>
      <c r="G720" s="6">
        <f ca="1">LN((RAND()^(-Results!$E$4))-1)</f>
        <v>0.40958077721039021</v>
      </c>
      <c r="H720" s="6">
        <f t="shared" ca="1" si="159"/>
        <v>-2.0459601859962082</v>
      </c>
      <c r="I720" s="10">
        <f ca="1">SUMPRODUCT(J720:O720,Results!B$12:G$12)+Results!$E$5*H720</f>
        <v>-9.6468626964314339</v>
      </c>
      <c r="J720" s="10">
        <f ca="1">SUMPRODUCT($A720:$F720,Results!$B$15:$G$15)</f>
        <v>3.0011316331224402</v>
      </c>
      <c r="K720" s="10">
        <f ca="1">SUMPRODUCT($A720:$F720,Results!$B$16:$G$16)</f>
        <v>80.731204752199019</v>
      </c>
      <c r="L720" s="10">
        <f ca="1">SUMPRODUCT($A720:$F720,Results!$B$17:$G$17)</f>
        <v>5.0565722979446219</v>
      </c>
      <c r="M720" s="10">
        <f ca="1">SUMPRODUCT($A720:$F720,Results!$B$18:$G$18)</f>
        <v>-5.3746184745752545</v>
      </c>
      <c r="N720" s="10">
        <f ca="1">SUMPRODUCT($A720:$F720,Results!$B$19:$G$19)</f>
        <v>48.534167736680871</v>
      </c>
      <c r="O720" s="10">
        <f ca="1">SUMPRODUCT($A720:$F720,Results!$B$20:$G$20)</f>
        <v>0.85740074160395263</v>
      </c>
      <c r="P720" s="10" cm="1">
        <f t="array" aca="1" ref="P720" ca="1">SUMPRODUCT(J720:O720,TRANSPOSE(BL$20:BL$25))+$AD$20-$BL$27</f>
        <v>5.8367689893110253E-2</v>
      </c>
      <c r="Q720" s="10" cm="1">
        <f t="array" aca="1" ref="Q720" ca="1">SUMPRODUCT(J720:O720,TRANSPOSE(ES$20:ES$25))+$AD$20-$ES$27</f>
        <v>2.430710984869668</v>
      </c>
      <c r="R720" s="10">
        <f ca="1">I720-Results!$E$5*H720</f>
        <v>2.6288984195458163</v>
      </c>
      <c r="S720" s="10" cm="1">
        <f t="array" aca="1" ref="S720" ca="1">SUMPRODUCT(J720:O720,TRANSPOSE(AR$28:AR$33))+$AD$20-$AC$26</f>
        <v>-20.082065782409174</v>
      </c>
      <c r="T720" s="10">
        <f ca="1">SUMPRODUCT(J720:O720,Results!K$9:P$9)</f>
        <v>1.6222162157173186</v>
      </c>
      <c r="U720" s="10">
        <f ca="1">SUMPRODUCT(J720:O720,Results!K$9:P$9)+$AD$20-$AC$31</f>
        <v>1.7252326206031388</v>
      </c>
      <c r="V720" s="10">
        <f t="shared" ca="1" si="158"/>
        <v>-9.7052303863245442</v>
      </c>
      <c r="W720" s="10">
        <f t="shared" ca="1" si="160"/>
        <v>-12.077573681301102</v>
      </c>
      <c r="X720" s="10">
        <f t="shared" ca="1" si="161"/>
        <v>-12.27576111597725</v>
      </c>
      <c r="Y720" s="10">
        <f t="shared" ca="1" si="162"/>
        <v>10.43520308597774</v>
      </c>
      <c r="Z720" s="10">
        <f t="shared" ca="1" si="163"/>
        <v>-20.719334290720504</v>
      </c>
      <c r="AA720" s="10">
        <f t="shared" ca="1" si="164"/>
        <v>-11.372095317034573</v>
      </c>
    </row>
    <row r="721" spans="1:27">
      <c r="A721" s="6">
        <f ca="1">LN((RAND()^(-Results!$E$4))-1)</f>
        <v>-4.6284063234386594E-2</v>
      </c>
      <c r="B721" s="6">
        <f ca="1">LN((RAND()^(-Results!$E$4))-1)</f>
        <v>2.7396789140410371</v>
      </c>
      <c r="C721" s="6">
        <f ca="1">LN((RAND()^(-Results!$E$4))-1)</f>
        <v>-0.49132033547833281</v>
      </c>
      <c r="D721" s="6">
        <f ca="1">LN((RAND()^(-Results!$E$4))-1)</f>
        <v>5.4960511388192348</v>
      </c>
      <c r="E721" s="6">
        <f ca="1">LN((RAND()^(-Results!$E$4))-1)</f>
        <v>1.1486695461220051</v>
      </c>
      <c r="F721" s="6">
        <f ca="1">LN((RAND()^(-Results!$E$4))-1)</f>
        <v>1.9439919499398666</v>
      </c>
      <c r="G721" s="6">
        <f ca="1">LN((RAND()^(-Results!$E$4))-1)</f>
        <v>1.5790828408700062</v>
      </c>
      <c r="H721" s="6">
        <f t="shared" ca="1" si="159"/>
        <v>-0.87645812233659237</v>
      </c>
      <c r="I721" s="10">
        <f ca="1">SUMPRODUCT(J721:O721,Results!B$12:G$12)+Results!$E$5*H721</f>
        <v>-21.300426091218181</v>
      </c>
      <c r="J721" s="10">
        <f ca="1">SUMPRODUCT($A721:$F721,Results!$B$15:$G$15)</f>
        <v>-5.2331526488723732</v>
      </c>
      <c r="K721" s="10">
        <f ca="1">SUMPRODUCT($A721:$F721,Results!$B$16:$G$16)</f>
        <v>0.1712399249692993</v>
      </c>
      <c r="L721" s="10">
        <f ca="1">SUMPRODUCT($A721:$F721,Results!$B$17:$G$17)</f>
        <v>4.8624724854340489</v>
      </c>
      <c r="M721" s="10">
        <f ca="1">SUMPRODUCT($A721:$F721,Results!$B$18:$G$18)</f>
        <v>-6.0406415596056906</v>
      </c>
      <c r="N721" s="10">
        <f ca="1">SUMPRODUCT($A721:$F721,Results!$B$19:$G$19)</f>
        <v>-3.8225181471572443</v>
      </c>
      <c r="O721" s="10">
        <f ca="1">SUMPRODUCT($A721:$F721,Results!$B$20:$G$20)</f>
        <v>19.117481189410544</v>
      </c>
      <c r="P721" s="10" cm="1">
        <f t="array" aca="1" ref="P721" ca="1">SUMPRODUCT(J721:O721,TRANSPOSE(BL$20:BL$25))+$AD$20-$BL$27</f>
        <v>-15.57538722774691</v>
      </c>
      <c r="Q721" s="10" cm="1">
        <f t="array" aca="1" ref="Q721" ca="1">SUMPRODUCT(J721:O721,TRANSPOSE(ES$20:ES$25))+$AD$20-$ES$27</f>
        <v>-16.851716698250932</v>
      </c>
      <c r="R721" s="10">
        <f ca="1">I721-Results!$E$5*H721</f>
        <v>-16.041677357198626</v>
      </c>
      <c r="S721" s="10" cm="1">
        <f t="array" aca="1" ref="S721" ca="1">SUMPRODUCT(J721:O721,TRANSPOSE(AR$28:AR$33))+$AD$20-$AC$26</f>
        <v>-12.576089918346824</v>
      </c>
      <c r="T721" s="10">
        <f ca="1">SUMPRODUCT(J721:O721,Results!K$9:P$9)</f>
        <v>-17.155077573650587</v>
      </c>
      <c r="U721" s="10">
        <f ca="1">SUMPRODUCT(J721:O721,Results!K$9:P$9)+$AD$20-$AC$31</f>
        <v>-17.052061168764766</v>
      </c>
      <c r="V721" s="10">
        <f t="shared" ca="1" si="158"/>
        <v>-5.725038863471271</v>
      </c>
      <c r="W721" s="10">
        <f t="shared" ca="1" si="160"/>
        <v>-4.448709392967249</v>
      </c>
      <c r="X721" s="10">
        <f t="shared" ca="1" si="161"/>
        <v>-5.2587487340195551</v>
      </c>
      <c r="Y721" s="10">
        <f t="shared" ca="1" si="162"/>
        <v>-8.7243361728713573</v>
      </c>
      <c r="Z721" s="10">
        <f t="shared" ca="1" si="163"/>
        <v>-32.372897685507255</v>
      </c>
      <c r="AA721" s="10">
        <f t="shared" ca="1" si="164"/>
        <v>-4.2483649224534155</v>
      </c>
    </row>
    <row r="722" spans="1:27">
      <c r="A722" s="6">
        <f ca="1">LN((RAND()^(-Results!$E$4))-1)</f>
        <v>4.384162803872937</v>
      </c>
      <c r="B722" s="6">
        <f ca="1">LN((RAND()^(-Results!$E$4))-1)</f>
        <v>-2.9082715314100422</v>
      </c>
      <c r="C722" s="6">
        <f ca="1">LN((RAND()^(-Results!$E$4))-1)</f>
        <v>4.1259589888130999E-2</v>
      </c>
      <c r="D722" s="6">
        <f ca="1">LN((RAND()^(-Results!$E$4))-1)</f>
        <v>4.1245624885191123</v>
      </c>
      <c r="E722" s="6">
        <f ca="1">LN((RAND()^(-Results!$E$4))-1)</f>
        <v>1.3832329581439275</v>
      </c>
      <c r="F722" s="6">
        <f ca="1">LN((RAND()^(-Results!$E$4))-1)</f>
        <v>4.8217204601334167</v>
      </c>
      <c r="G722" s="6">
        <f ca="1">LN((RAND()^(-Results!$E$4))-1)</f>
        <v>1.4093890677799887</v>
      </c>
      <c r="H722" s="6">
        <f t="shared" ca="1" si="159"/>
        <v>-1.0461518954266098</v>
      </c>
      <c r="I722" s="10">
        <f ca="1">SUMPRODUCT(J722:O722,Results!B$12:G$12)+Results!$E$5*H722</f>
        <v>-40.43395462443484</v>
      </c>
      <c r="J722" s="10">
        <f ca="1">SUMPRODUCT($A722:$F722,Results!$B$15:$G$15)</f>
        <v>-8.6041739011785019</v>
      </c>
      <c r="K722" s="10">
        <f ca="1">SUMPRODUCT($A722:$F722,Results!$B$16:$G$16)</f>
        <v>39.979701430330806</v>
      </c>
      <c r="L722" s="10">
        <f ca="1">SUMPRODUCT($A722:$F722,Results!$B$17:$G$17)</f>
        <v>-3.9096968671931736</v>
      </c>
      <c r="M722" s="10">
        <f ca="1">SUMPRODUCT($A722:$F722,Results!$B$18:$G$18)</f>
        <v>-11.261898803257761</v>
      </c>
      <c r="N722" s="10">
        <f ca="1">SUMPRODUCT($A722:$F722,Results!$B$19:$G$19)</f>
        <v>28.89593636596129</v>
      </c>
      <c r="O722" s="10">
        <f ca="1">SUMPRODUCT($A722:$F722,Results!$B$20:$G$20)</f>
        <v>19.214087686432112</v>
      </c>
      <c r="P722" s="10" cm="1">
        <f t="array" aca="1" ref="P722" ca="1">SUMPRODUCT(J722:O722,TRANSPOSE(BL$20:BL$25))+$AD$20-$BL$27</f>
        <v>-37.388093077253814</v>
      </c>
      <c r="Q722" s="10" cm="1">
        <f t="array" aca="1" ref="Q722" ca="1">SUMPRODUCT(J722:O722,TRANSPOSE(ES$20:ES$25))+$AD$20-$ES$27</f>
        <v>-36.574952720711835</v>
      </c>
      <c r="R722" s="10">
        <f ca="1">I722-Results!$E$5*H722</f>
        <v>-34.15704325187518</v>
      </c>
      <c r="S722" s="10" cm="1">
        <f t="array" aca="1" ref="S722" ca="1">SUMPRODUCT(J722:O722,TRANSPOSE(AR$28:AR$33))+$AD$20-$AC$26</f>
        <v>-43.537057377606999</v>
      </c>
      <c r="T722" s="10">
        <f ca="1">SUMPRODUCT(J722:O722,Results!K$9:P$9)</f>
        <v>-36.092992886394441</v>
      </c>
      <c r="U722" s="10">
        <f ca="1">SUMPRODUCT(J722:O722,Results!K$9:P$9)+$AD$20-$AC$31</f>
        <v>-35.98997648150862</v>
      </c>
      <c r="V722" s="10">
        <f t="shared" ca="1" si="158"/>
        <v>-3.0458615471810262</v>
      </c>
      <c r="W722" s="10">
        <f t="shared" ca="1" si="160"/>
        <v>-3.859001903723005</v>
      </c>
      <c r="X722" s="10">
        <f t="shared" ca="1" si="161"/>
        <v>-6.2769113725596597</v>
      </c>
      <c r="Y722" s="10">
        <f t="shared" ca="1" si="162"/>
        <v>3.1031027531721591</v>
      </c>
      <c r="Z722" s="10">
        <f t="shared" ca="1" si="163"/>
        <v>-51.506426218723909</v>
      </c>
      <c r="AA722" s="10">
        <f t="shared" ca="1" si="164"/>
        <v>-4.4439781429262197</v>
      </c>
    </row>
    <row r="723" spans="1:27">
      <c r="A723" s="6">
        <f ca="1">LN((RAND()^(-Results!$E$4))-1)</f>
        <v>-1.3576197935565342</v>
      </c>
      <c r="B723" s="6">
        <f ca="1">LN((RAND()^(-Results!$E$4))-1)</f>
        <v>0.52270768361506403</v>
      </c>
      <c r="C723" s="6">
        <f ca="1">LN((RAND()^(-Results!$E$4))-1)</f>
        <v>10.039572176474095</v>
      </c>
      <c r="D723" s="6">
        <f ca="1">LN((RAND()^(-Results!$E$4))-1)</f>
        <v>4.4027024332059153</v>
      </c>
      <c r="E723" s="6">
        <f ca="1">LN((RAND()^(-Results!$E$4))-1)</f>
        <v>-0.3417109184553826</v>
      </c>
      <c r="F723" s="6">
        <f ca="1">LN((RAND()^(-Results!$E$4))-1)</f>
        <v>0.53647856232083957</v>
      </c>
      <c r="G723" s="6">
        <f ca="1">LN((RAND()^(-Results!$E$4))-1)</f>
        <v>1.3961693336022958</v>
      </c>
      <c r="H723" s="6">
        <f t="shared" ca="1" si="159"/>
        <v>-1.0593716296043028</v>
      </c>
      <c r="I723" s="10">
        <f ca="1">SUMPRODUCT(J723:O723,Results!B$12:G$12)+Results!$E$5*H723</f>
        <v>-14.160313359876422</v>
      </c>
      <c r="J723" s="10">
        <f ca="1">SUMPRODUCT($A723:$F723,Results!$B$15:$G$15)</f>
        <v>15.425016237000744</v>
      </c>
      <c r="K723" s="10">
        <f ca="1">SUMPRODUCT($A723:$F723,Results!$B$16:$G$16)</f>
        <v>-2.6023001012284621</v>
      </c>
      <c r="L723" s="10">
        <f ca="1">SUMPRODUCT($A723:$F723,Results!$B$17:$G$17)</f>
        <v>3.961903968264064</v>
      </c>
      <c r="M723" s="10">
        <f ca="1">SUMPRODUCT($A723:$F723,Results!$B$18:$G$18)</f>
        <v>-0.50354552761708171</v>
      </c>
      <c r="N723" s="10">
        <f ca="1">SUMPRODUCT($A723:$F723,Results!$B$19:$G$19)</f>
        <v>-4.0681195904557175</v>
      </c>
      <c r="O723" s="10">
        <f ca="1">SUMPRODUCT($A723:$F723,Results!$B$20:$G$20)</f>
        <v>29.919423199703768</v>
      </c>
      <c r="P723" s="10" cm="1">
        <f t="array" aca="1" ref="P723" ca="1">SUMPRODUCT(J723:O723,TRANSPOSE(BL$20:BL$25))+$AD$20-$BL$27</f>
        <v>-8.0171280859952105</v>
      </c>
      <c r="Q723" s="10" cm="1">
        <f t="array" aca="1" ref="Q723" ca="1">SUMPRODUCT(J723:O723,TRANSPOSE(ES$20:ES$25))+$AD$20-$ES$27</f>
        <v>-7.7749704397540285</v>
      </c>
      <c r="R723" s="10">
        <f ca="1">I723-Results!$E$5*H723</f>
        <v>-7.8040835822506054</v>
      </c>
      <c r="S723" s="10" cm="1">
        <f t="array" aca="1" ref="S723" ca="1">SUMPRODUCT(J723:O723,TRANSPOSE(AR$28:AR$33))+$AD$20-$AC$26</f>
        <v>1.7008669683175501</v>
      </c>
      <c r="T723" s="10">
        <f ca="1">SUMPRODUCT(J723:O723,Results!K$9:P$9)</f>
        <v>-7.5856501418704099</v>
      </c>
      <c r="U723" s="10">
        <f ca="1">SUMPRODUCT(J723:O723,Results!K$9:P$9)+$AD$20-$AC$31</f>
        <v>-7.4826337369845906</v>
      </c>
      <c r="V723" s="10">
        <f t="shared" ca="1" si="158"/>
        <v>-6.1431852738812118</v>
      </c>
      <c r="W723" s="10">
        <f t="shared" ca="1" si="160"/>
        <v>-6.3853429201223939</v>
      </c>
      <c r="X723" s="10">
        <f t="shared" ca="1" si="161"/>
        <v>-6.356229777625817</v>
      </c>
      <c r="Y723" s="10">
        <f t="shared" ca="1" si="162"/>
        <v>-15.861180328193972</v>
      </c>
      <c r="Z723" s="10">
        <f t="shared" ca="1" si="163"/>
        <v>-25.232784954165492</v>
      </c>
      <c r="AA723" s="10">
        <f t="shared" ca="1" si="164"/>
        <v>-6.6776796228918318</v>
      </c>
    </row>
    <row r="724" spans="1:27">
      <c r="A724" s="6">
        <f ca="1">LN((RAND()^(-Results!$E$4))-1)</f>
        <v>1.4259532796867542</v>
      </c>
      <c r="B724" s="6">
        <f ca="1">LN((RAND()^(-Results!$E$4))-1)</f>
        <v>-0.48685854280701002</v>
      </c>
      <c r="C724" s="6">
        <f ca="1">LN((RAND()^(-Results!$E$4))-1)</f>
        <v>-0.16731333200017465</v>
      </c>
      <c r="D724" s="6">
        <f ca="1">LN((RAND()^(-Results!$E$4))-1)</f>
        <v>6.7804875038642232</v>
      </c>
      <c r="E724" s="6">
        <f ca="1">LN((RAND()^(-Results!$E$4))-1)</f>
        <v>2.5281591981175331</v>
      </c>
      <c r="F724" s="6">
        <f ca="1">LN((RAND()^(-Results!$E$4))-1)</f>
        <v>6.9142565409784877</v>
      </c>
      <c r="G724" s="6">
        <f ca="1">LN((RAND()^(-Results!$E$4))-1)</f>
        <v>5.6770369446141125</v>
      </c>
      <c r="H724" s="6">
        <f t="shared" ca="1" si="159"/>
        <v>3.2214959814075139</v>
      </c>
      <c r="I724" s="10">
        <f ca="1">SUMPRODUCT(J724:O724,Results!B$12:G$12)+Results!$E$5*H724</f>
        <v>-32.995668283117993</v>
      </c>
      <c r="J724" s="10">
        <f ca="1">SUMPRODUCT($A724:$F724,Results!$B$15:$G$15)</f>
        <v>-14.177531001274094</v>
      </c>
      <c r="K724" s="10">
        <f ca="1">SUMPRODUCT($A724:$F724,Results!$B$16:$G$16)</f>
        <v>35.237347000982815</v>
      </c>
      <c r="L724" s="10">
        <f ca="1">SUMPRODUCT($A724:$F724,Results!$B$17:$G$17)</f>
        <v>-5.1005267856933356</v>
      </c>
      <c r="M724" s="10">
        <f ca="1">SUMPRODUCT($A724:$F724,Results!$B$18:$G$18)</f>
        <v>-11.846693375712823</v>
      </c>
      <c r="N724" s="10">
        <f ca="1">SUMPRODUCT($A724:$F724,Results!$B$19:$G$19)</f>
        <v>20.655500283797949</v>
      </c>
      <c r="O724" s="10">
        <f ca="1">SUMPRODUCT($A724:$F724,Results!$B$20:$G$20)</f>
        <v>29.264634362062022</v>
      </c>
      <c r="P724" s="10" cm="1">
        <f t="array" aca="1" ref="P724" ca="1">SUMPRODUCT(J724:O724,TRANSPOSE(BL$20:BL$25))+$AD$20-$BL$27</f>
        <v>-52.566053178216947</v>
      </c>
      <c r="Q724" s="10" cm="1">
        <f t="array" aca="1" ref="Q724" ca="1">SUMPRODUCT(J724:O724,TRANSPOSE(ES$20:ES$25))+$AD$20-$ES$27</f>
        <v>-54.71105419046296</v>
      </c>
      <c r="R724" s="10">
        <f ca="1">I724-Results!$E$5*H724</f>
        <v>-52.324644171563079</v>
      </c>
      <c r="S724" s="10" cm="1">
        <f t="array" aca="1" ref="S724" ca="1">SUMPRODUCT(J724:O724,TRANSPOSE(AR$28:AR$33))+$AD$20-$AC$26</f>
        <v>-50.440373037554281</v>
      </c>
      <c r="T724" s="10">
        <f ca="1">SUMPRODUCT(J724:O724,Results!K$9:P$9)</f>
        <v>-54.832966719039732</v>
      </c>
      <c r="U724" s="10">
        <f ca="1">SUMPRODUCT(J724:O724,Results!K$9:P$9)+$AD$20-$AC$31</f>
        <v>-54.729950314153911</v>
      </c>
      <c r="V724" s="10">
        <f t="shared" ca="1" si="158"/>
        <v>19.570384895098954</v>
      </c>
      <c r="W724" s="10">
        <f t="shared" ca="1" si="160"/>
        <v>21.715385907344967</v>
      </c>
      <c r="X724" s="10">
        <f t="shared" ca="1" si="161"/>
        <v>19.328975888445086</v>
      </c>
      <c r="Y724" s="10">
        <f t="shared" ca="1" si="162"/>
        <v>17.444704754436287</v>
      </c>
      <c r="Z724" s="10">
        <f t="shared" ca="1" si="163"/>
        <v>-44.068139877407063</v>
      </c>
      <c r="AA724" s="10">
        <f t="shared" ca="1" si="164"/>
        <v>21.734282031035917</v>
      </c>
    </row>
    <row r="725" spans="1:27">
      <c r="A725" s="6">
        <f ca="1">LN((RAND()^(-Results!$E$4))-1)</f>
        <v>0.64445067992898464</v>
      </c>
      <c r="B725" s="6">
        <f ca="1">LN((RAND()^(-Results!$E$4))-1)</f>
        <v>5.9124253768738892</v>
      </c>
      <c r="C725" s="6">
        <f ca="1">LN((RAND()^(-Results!$E$4))-1)</f>
        <v>0.4923994371307</v>
      </c>
      <c r="D725" s="6">
        <f ca="1">LN((RAND()^(-Results!$E$4))-1)</f>
        <v>-2.6479427356143659</v>
      </c>
      <c r="E725" s="6">
        <f ca="1">LN((RAND()^(-Results!$E$4))-1)</f>
        <v>2.5856598269922024</v>
      </c>
      <c r="F725" s="6">
        <f ca="1">LN((RAND()^(-Results!$E$4))-1)</f>
        <v>6.4635193104738251</v>
      </c>
      <c r="G725" s="6">
        <f ca="1">LN((RAND()^(-Results!$E$4))-1)</f>
        <v>-0.83469426577915962</v>
      </c>
      <c r="H725" s="6">
        <f t="shared" ca="1" si="159"/>
        <v>-3.2902352289857584</v>
      </c>
      <c r="I725" s="10">
        <f ca="1">SUMPRODUCT(J725:O725,Results!B$12:G$12)+Results!$E$5*H725</f>
        <v>14.305203192237343</v>
      </c>
      <c r="J725" s="10">
        <f ca="1">SUMPRODUCT($A725:$F725,Results!$B$15:$G$15)</f>
        <v>22.046740319324254</v>
      </c>
      <c r="K725" s="10">
        <f ca="1">SUMPRODUCT($A725:$F725,Results!$B$16:$G$16)</f>
        <v>38.432833786203346</v>
      </c>
      <c r="L725" s="10">
        <f ca="1">SUMPRODUCT($A725:$F725,Results!$B$17:$G$17)</f>
        <v>1.0127139912565957</v>
      </c>
      <c r="M725" s="10">
        <f ca="1">SUMPRODUCT($A725:$F725,Results!$B$18:$G$18)</f>
        <v>11.877367702594116</v>
      </c>
      <c r="N725" s="10">
        <f ca="1">SUMPRODUCT($A725:$F725,Results!$B$19:$G$19)</f>
        <v>-17.899955590337044</v>
      </c>
      <c r="O725" s="10">
        <f ca="1">SUMPRODUCT($A725:$F725,Results!$B$20:$G$20)</f>
        <v>-17.251697008245273</v>
      </c>
      <c r="P725" s="10" cm="1">
        <f t="array" aca="1" ref="P725" ca="1">SUMPRODUCT(J725:O725,TRANSPOSE(BL$20:BL$25))+$AD$20-$BL$27</f>
        <v>38.143018259485473</v>
      </c>
      <c r="Q725" s="10" cm="1">
        <f t="array" aca="1" ref="Q725" ca="1">SUMPRODUCT(J725:O725,TRANSPOSE(ES$20:ES$25))+$AD$20-$ES$27</f>
        <v>34.898546498934323</v>
      </c>
      <c r="R725" s="10">
        <f ca="1">I725-Results!$E$5*H725</f>
        <v>34.046614566151895</v>
      </c>
      <c r="S725" s="10" cm="1">
        <f t="array" aca="1" ref="S725" ca="1">SUMPRODUCT(J725:O725,TRANSPOSE(AR$28:AR$33))+$AD$20-$AC$26</f>
        <v>45.551941339840241</v>
      </c>
      <c r="T725" s="10">
        <f ca="1">SUMPRODUCT(J725:O725,Results!K$9:P$9)</f>
        <v>34.677079118860441</v>
      </c>
      <c r="U725" s="10">
        <f ca="1">SUMPRODUCT(J725:O725,Results!K$9:P$9)+$AD$20-$AC$31</f>
        <v>34.780095523746262</v>
      </c>
      <c r="V725" s="10">
        <f t="shared" ca="1" si="158"/>
        <v>-23.83781506724813</v>
      </c>
      <c r="W725" s="10">
        <f t="shared" ca="1" si="160"/>
        <v>-20.59334330669698</v>
      </c>
      <c r="X725" s="10">
        <f t="shared" ca="1" si="161"/>
        <v>-19.741411373914552</v>
      </c>
      <c r="Y725" s="10">
        <f t="shared" ca="1" si="162"/>
        <v>-31.246738147602898</v>
      </c>
      <c r="Z725" s="10">
        <f t="shared" ca="1" si="163"/>
        <v>3.2327315979482734</v>
      </c>
      <c r="AA725" s="10">
        <f t="shared" ca="1" si="164"/>
        <v>-20.474892331508919</v>
      </c>
    </row>
    <row r="726" spans="1:27">
      <c r="A726" s="6">
        <f ca="1">LN((RAND()^(-Results!$E$4))-1)</f>
        <v>4.8618059482181931E-2</v>
      </c>
      <c r="B726" s="6">
        <f ca="1">LN((RAND()^(-Results!$E$4))-1)</f>
        <v>11.784997004725591</v>
      </c>
      <c r="C726" s="6">
        <f ca="1">LN((RAND()^(-Results!$E$4))-1)</f>
        <v>-1.0272910744684545</v>
      </c>
      <c r="D726" s="6">
        <f ca="1">LN((RAND()^(-Results!$E$4))-1)</f>
        <v>1.6678700534007529</v>
      </c>
      <c r="E726" s="6">
        <f ca="1">LN((RAND()^(-Results!$E$4))-1)</f>
        <v>5.8949152130892246</v>
      </c>
      <c r="F726" s="6">
        <f ca="1">LN((RAND()^(-Results!$E$4))-1)</f>
        <v>1.3256500466931822</v>
      </c>
      <c r="G726" s="6">
        <f ca="1">LN((RAND()^(-Results!$E$4))-1)</f>
        <v>3.0455213504179648</v>
      </c>
      <c r="H726" s="6">
        <f t="shared" ca="1" si="159"/>
        <v>0.58998038721136625</v>
      </c>
      <c r="I726" s="10">
        <f ca="1">SUMPRODUCT(J726:O726,Results!B$12:G$12)+Results!$E$5*H726</f>
        <v>60.962627932046175</v>
      </c>
      <c r="J726" s="10">
        <f ca="1">SUMPRODUCT($A726:$F726,Results!$B$15:$G$15)</f>
        <v>21.807277467714034</v>
      </c>
      <c r="K726" s="10">
        <f ca="1">SUMPRODUCT($A726:$F726,Results!$B$16:$G$16)</f>
        <v>1.7521288359146805</v>
      </c>
      <c r="L726" s="10">
        <f ca="1">SUMPRODUCT($A726:$F726,Results!$B$17:$G$17)</f>
        <v>17.387235110275427</v>
      </c>
      <c r="M726" s="10">
        <f ca="1">SUMPRODUCT($A726:$F726,Results!$B$18:$G$18)</f>
        <v>12.443274907001939</v>
      </c>
      <c r="N726" s="10">
        <f ca="1">SUMPRODUCT($A726:$F726,Results!$B$19:$G$19)</f>
        <v>-37.562777780724353</v>
      </c>
      <c r="O726" s="10">
        <f ca="1">SUMPRODUCT($A726:$F726,Results!$B$20:$G$20)</f>
        <v>-14.08609559556858</v>
      </c>
      <c r="P726" s="10" cm="1">
        <f t="array" aca="1" ref="P726" ca="1">SUMPRODUCT(J726:O726,TRANSPOSE(BL$20:BL$25))+$AD$20-$BL$27</f>
        <v>63.23102513025708</v>
      </c>
      <c r="Q726" s="10" cm="1">
        <f t="array" aca="1" ref="Q726" ca="1">SUMPRODUCT(J726:O726,TRANSPOSE(ES$20:ES$25))+$AD$20-$ES$27</f>
        <v>60.125262003858126</v>
      </c>
      <c r="R726" s="10">
        <f ca="1">I726-Results!$E$5*H726</f>
        <v>57.42274560877798</v>
      </c>
      <c r="S726" s="10" cm="1">
        <f t="array" aca="1" ref="S726" ca="1">SUMPRODUCT(J726:O726,TRANSPOSE(AR$28:AR$33))+$AD$20-$AC$26</f>
        <v>69.155491916587479</v>
      </c>
      <c r="T726" s="10">
        <f ca="1">SUMPRODUCT(J726:O726,Results!K$9:P$9)</f>
        <v>58.686056292069964</v>
      </c>
      <c r="U726" s="10">
        <f ca="1">SUMPRODUCT(J726:O726,Results!K$9:P$9)+$AD$20-$AC$31</f>
        <v>58.789072696955785</v>
      </c>
      <c r="V726" s="10">
        <f t="shared" ca="1" si="158"/>
        <v>-2.2683971982109057</v>
      </c>
      <c r="W726" s="10">
        <f t="shared" ca="1" si="160"/>
        <v>0.83736592818804922</v>
      </c>
      <c r="X726" s="10">
        <f t="shared" ca="1" si="161"/>
        <v>3.5398823232681949</v>
      </c>
      <c r="Y726" s="10">
        <f t="shared" ca="1" si="162"/>
        <v>-8.1928639845413045</v>
      </c>
      <c r="Z726" s="10">
        <f t="shared" ca="1" si="163"/>
        <v>49.890156337757105</v>
      </c>
      <c r="AA726" s="10">
        <f t="shared" ca="1" si="164"/>
        <v>2.1735552350903902</v>
      </c>
    </row>
    <row r="727" spans="1:27">
      <c r="A727" s="6">
        <f ca="1">LN((RAND()^(-Results!$E$4))-1)</f>
        <v>1.2202427529501334</v>
      </c>
      <c r="B727" s="6">
        <f ca="1">LN((RAND()^(-Results!$E$4))-1)</f>
        <v>8.7361527241968844</v>
      </c>
      <c r="C727" s="6">
        <f ca="1">LN((RAND()^(-Results!$E$4))-1)</f>
        <v>-0.18189909396887818</v>
      </c>
      <c r="D727" s="6">
        <f ca="1">LN((RAND()^(-Results!$E$4))-1)</f>
        <v>2.4111972089666205</v>
      </c>
      <c r="E727" s="6">
        <f ca="1">LN((RAND()^(-Results!$E$4))-1)</f>
        <v>-0.40560284126219337</v>
      </c>
      <c r="F727" s="6">
        <f ca="1">LN((RAND()^(-Results!$E$4))-1)</f>
        <v>1.1531823613122985</v>
      </c>
      <c r="G727" s="6">
        <f ca="1">LN((RAND()^(-Results!$E$4))-1)</f>
        <v>4.392227238179542</v>
      </c>
      <c r="H727" s="6">
        <f t="shared" ca="1" si="159"/>
        <v>1.9366862749729434</v>
      </c>
      <c r="I727" s="10">
        <f ca="1">SUMPRODUCT(J727:O727,Results!B$12:G$12)+Results!$E$5*H727</f>
        <v>61.173178681777287</v>
      </c>
      <c r="J727" s="10">
        <f ca="1">SUMPRODUCT($A727:$F727,Results!$B$15:$G$15)</f>
        <v>22.243255898164279</v>
      </c>
      <c r="K727" s="10">
        <f ca="1">SUMPRODUCT($A727:$F727,Results!$B$16:$G$16)</f>
        <v>-3.4113337225917775</v>
      </c>
      <c r="L727" s="10">
        <f ca="1">SUMPRODUCT($A727:$F727,Results!$B$17:$G$17)</f>
        <v>17.624391209275796</v>
      </c>
      <c r="M727" s="10">
        <f ca="1">SUMPRODUCT($A727:$F727,Results!$B$18:$G$18)</f>
        <v>5.038095005035184</v>
      </c>
      <c r="N727" s="10">
        <f ca="1">SUMPRODUCT($A727:$F727,Results!$B$19:$G$19)</f>
        <v>-36.72371597108905</v>
      </c>
      <c r="O727" s="10">
        <f ca="1">SUMPRODUCT($A727:$F727,Results!$B$20:$G$20)</f>
        <v>-0.62619345771978441</v>
      </c>
      <c r="P727" s="10" cm="1">
        <f t="array" aca="1" ref="P727" ca="1">SUMPRODUCT(J727:O727,TRANSPOSE(BL$20:BL$25))+$AD$20-$BL$27</f>
        <v>51.202794787717288</v>
      </c>
      <c r="Q727" s="10" cm="1">
        <f t="array" aca="1" ref="Q727" ca="1">SUMPRODUCT(J727:O727,TRANSPOSE(ES$20:ES$25))+$AD$20-$ES$27</f>
        <v>50.280644723478161</v>
      </c>
      <c r="R727" s="10">
        <f ca="1">I727-Results!$E$5*H727</f>
        <v>49.553061031939627</v>
      </c>
      <c r="S727" s="10" cm="1">
        <f t="array" aca="1" ref="S727" ca="1">SUMPRODUCT(J727:O727,TRANSPOSE(AR$28:AR$33))+$AD$20-$AC$26</f>
        <v>54.743613597560952</v>
      </c>
      <c r="T727" s="10">
        <f ca="1">SUMPRODUCT(J727:O727,Results!K$9:P$9)</f>
        <v>50.110157952686606</v>
      </c>
      <c r="U727" s="10">
        <f ca="1">SUMPRODUCT(J727:O727,Results!K$9:P$9)+$AD$20-$AC$31</f>
        <v>50.213174357572427</v>
      </c>
      <c r="V727" s="10">
        <f t="shared" ca="1" si="158"/>
        <v>9.9703838940599994</v>
      </c>
      <c r="W727" s="10">
        <f t="shared" ca="1" si="160"/>
        <v>10.892533958299126</v>
      </c>
      <c r="X727" s="10">
        <f t="shared" ca="1" si="161"/>
        <v>11.62011764983766</v>
      </c>
      <c r="Y727" s="10">
        <f t="shared" ca="1" si="162"/>
        <v>6.4295650842163354</v>
      </c>
      <c r="Z727" s="10">
        <f t="shared" ca="1" si="163"/>
        <v>50.100707087488217</v>
      </c>
      <c r="AA727" s="10">
        <f t="shared" ca="1" si="164"/>
        <v>10.96000432420486</v>
      </c>
    </row>
    <row r="728" spans="1:27">
      <c r="A728" s="6">
        <f ca="1">LN((RAND()^(-Results!$E$4))-1)</f>
        <v>0.84564225669001203</v>
      </c>
      <c r="B728" s="6">
        <f ca="1">LN((RAND()^(-Results!$E$4))-1)</f>
        <v>-0.44845272593694979</v>
      </c>
      <c r="C728" s="6">
        <f ca="1">LN((RAND()^(-Results!$E$4))-1)</f>
        <v>5.7060353456665789</v>
      </c>
      <c r="D728" s="6">
        <f ca="1">LN((RAND()^(-Results!$E$4))-1)</f>
        <v>-0.63121143255024381</v>
      </c>
      <c r="E728" s="6">
        <f ca="1">LN((RAND()^(-Results!$E$4))-1)</f>
        <v>-1.4028447213683151</v>
      </c>
      <c r="F728" s="6">
        <f ca="1">LN((RAND()^(-Results!$E$4))-1)</f>
        <v>-1.7393408489963846</v>
      </c>
      <c r="G728" s="6">
        <f ca="1">LN((RAND()^(-Results!$E$4))-1)</f>
        <v>5.5922301612235943</v>
      </c>
      <c r="H728" s="6">
        <f t="shared" ca="1" si="159"/>
        <v>3.1366891980169957</v>
      </c>
      <c r="I728" s="10">
        <f ca="1">SUMPRODUCT(J728:O728,Results!B$12:G$12)+Results!$E$5*H728</f>
        <v>39.360280149809718</v>
      </c>
      <c r="J728" s="10">
        <f ca="1">SUMPRODUCT($A728:$F728,Results!$B$15:$G$15)</f>
        <v>16.919651163991404</v>
      </c>
      <c r="K728" s="10">
        <f ca="1">SUMPRODUCT($A728:$F728,Results!$B$16:$G$16)</f>
        <v>-2.6669627839394909</v>
      </c>
      <c r="L728" s="10">
        <f ca="1">SUMPRODUCT($A728:$F728,Results!$B$17:$G$17)</f>
        <v>4.403240334211068</v>
      </c>
      <c r="M728" s="10">
        <f ca="1">SUMPRODUCT($A728:$F728,Results!$B$18:$G$18)</f>
        <v>3.2402066773380271</v>
      </c>
      <c r="N728" s="10">
        <f ca="1">SUMPRODUCT($A728:$F728,Results!$B$19:$G$19)</f>
        <v>-3.8483909572393076</v>
      </c>
      <c r="O728" s="10">
        <f ca="1">SUMPRODUCT($A728:$F728,Results!$B$20:$G$20)</f>
        <v>3.7093086625897578</v>
      </c>
      <c r="P728" s="10" cm="1">
        <f t="array" aca="1" ref="P728" ca="1">SUMPRODUCT(J728:O728,TRANSPOSE(BL$20:BL$25))+$AD$20-$BL$27</f>
        <v>18.747672994648099</v>
      </c>
      <c r="Q728" s="10" cm="1">
        <f t="array" aca="1" ref="Q728" ca="1">SUMPRODUCT(J728:O728,TRANSPOSE(ES$20:ES$25))+$AD$20-$ES$27</f>
        <v>20.929281570726133</v>
      </c>
      <c r="R728" s="10">
        <f ca="1">I728-Results!$E$5*H728</f>
        <v>20.540144961707743</v>
      </c>
      <c r="S728" s="10" cm="1">
        <f t="array" aca="1" ref="S728" ca="1">SUMPRODUCT(J728:O728,TRANSPOSE(AR$28:AR$33))+$AD$20-$AC$26</f>
        <v>19.804234105510872</v>
      </c>
      <c r="T728" s="10">
        <f ca="1">SUMPRODUCT(J728:O728,Results!K$9:P$9)</f>
        <v>21.530456326381017</v>
      </c>
      <c r="U728" s="10">
        <f ca="1">SUMPRODUCT(J728:O728,Results!K$9:P$9)+$AD$20-$AC$31</f>
        <v>21.633472731266835</v>
      </c>
      <c r="V728" s="10">
        <f t="shared" ca="1" si="158"/>
        <v>20.612607155161619</v>
      </c>
      <c r="W728" s="10">
        <f t="shared" ca="1" si="160"/>
        <v>18.430998579083585</v>
      </c>
      <c r="X728" s="10">
        <f t="shared" ca="1" si="161"/>
        <v>18.820135188101975</v>
      </c>
      <c r="Y728" s="10">
        <f t="shared" ca="1" si="162"/>
        <v>19.556046044298846</v>
      </c>
      <c r="Z728" s="10">
        <f t="shared" ca="1" si="163"/>
        <v>28.287808555520648</v>
      </c>
      <c r="AA728" s="10">
        <f t="shared" ca="1" si="164"/>
        <v>17.726807418542883</v>
      </c>
    </row>
    <row r="729" spans="1:27">
      <c r="A729" s="6">
        <f ca="1">LN((RAND()^(-Results!$E$4))-1)</f>
        <v>12.764593463335776</v>
      </c>
      <c r="B729" s="6">
        <f ca="1">LN((RAND()^(-Results!$E$4))-1)</f>
        <v>-0.23162339056639439</v>
      </c>
      <c r="C729" s="6">
        <f ca="1">LN((RAND()^(-Results!$E$4))-1)</f>
        <v>0.67684184529659175</v>
      </c>
      <c r="D729" s="6">
        <f ca="1">LN((RAND()^(-Results!$E$4))-1)</f>
        <v>5.817219189955841</v>
      </c>
      <c r="E729" s="6">
        <f ca="1">LN((RAND()^(-Results!$E$4))-1)</f>
        <v>1.2179715077093327</v>
      </c>
      <c r="F729" s="6">
        <f ca="1">LN((RAND()^(-Results!$E$4))-1)</f>
        <v>2.1537422341955597</v>
      </c>
      <c r="G729" s="6">
        <f ca="1">LN((RAND()^(-Results!$E$4))-1)</f>
        <v>1.3779200101923768</v>
      </c>
      <c r="H729" s="6">
        <f t="shared" ca="1" si="159"/>
        <v>-1.0776209530142218</v>
      </c>
      <c r="I729" s="10">
        <f ca="1">SUMPRODUCT(J729:O729,Results!B$12:G$12)+Results!$E$5*H729</f>
        <v>17.227120777185469</v>
      </c>
      <c r="J729" s="10">
        <f ca="1">SUMPRODUCT($A729:$F729,Results!$B$15:$G$15)</f>
        <v>13.463352599091499</v>
      </c>
      <c r="K729" s="10">
        <f ca="1">SUMPRODUCT($A729:$F729,Results!$B$16:$G$16)</f>
        <v>51.4768270953113</v>
      </c>
      <c r="L729" s="10">
        <f ca="1">SUMPRODUCT($A729:$F729,Results!$B$17:$G$17)</f>
        <v>16.349536579737777</v>
      </c>
      <c r="M729" s="10">
        <f ca="1">SUMPRODUCT($A729:$F729,Results!$B$18:$G$18)</f>
        <v>-13.136865007476343</v>
      </c>
      <c r="N729" s="10">
        <f ca="1">SUMPRODUCT($A729:$F729,Results!$B$19:$G$19)</f>
        <v>25.639012017035366</v>
      </c>
      <c r="O729" s="10">
        <f ca="1">SUMPRODUCT($A729:$F729,Results!$B$20:$G$20)</f>
        <v>16.337058092036663</v>
      </c>
      <c r="P729" s="10" cm="1">
        <f t="array" aca="1" ref="P729" ca="1">SUMPRODUCT(J729:O729,TRANSPOSE(BL$20:BL$25))+$AD$20-$BL$27</f>
        <v>15.435907354109315</v>
      </c>
      <c r="Q729" s="10" cm="1">
        <f t="array" aca="1" ref="Q729" ca="1">SUMPRODUCT(J729:O729,TRANSPOSE(ES$20:ES$25))+$AD$20-$ES$27</f>
        <v>21.402095482234316</v>
      </c>
      <c r="R729" s="10">
        <f ca="1">I729-Results!$E$5*H729</f>
        <v>23.6928464952708</v>
      </c>
      <c r="S729" s="10" cm="1">
        <f t="array" aca="1" ref="S729" ca="1">SUMPRODUCT(J729:O729,TRANSPOSE(AR$28:AR$33))+$AD$20-$AC$26</f>
        <v>-7.7741136734231997</v>
      </c>
      <c r="T729" s="10">
        <f ca="1">SUMPRODUCT(J729:O729,Results!K$9:P$9)</f>
        <v>22.386469850123159</v>
      </c>
      <c r="U729" s="10">
        <f ca="1">SUMPRODUCT(J729:O729,Results!K$9:P$9)+$AD$20-$AC$31</f>
        <v>22.489486255008984</v>
      </c>
      <c r="V729" s="10">
        <f t="shared" ca="1" si="158"/>
        <v>1.7912134230761545</v>
      </c>
      <c r="W729" s="10">
        <f t="shared" ca="1" si="160"/>
        <v>-4.1749747050488466</v>
      </c>
      <c r="X729" s="10">
        <f t="shared" ca="1" si="161"/>
        <v>-6.4657257180853307</v>
      </c>
      <c r="Y729" s="10">
        <f t="shared" ca="1" si="162"/>
        <v>25.001234450608671</v>
      </c>
      <c r="Z729" s="10">
        <f t="shared" ca="1" si="163"/>
        <v>6.1546491828963994</v>
      </c>
      <c r="AA729" s="10">
        <f t="shared" ca="1" si="164"/>
        <v>-5.2623654778235149</v>
      </c>
    </row>
    <row r="730" spans="1:27">
      <c r="A730" s="6">
        <f ca="1">LN((RAND()^(-Results!$E$4))-1)</f>
        <v>4.2280239408230109</v>
      </c>
      <c r="B730" s="6">
        <f ca="1">LN((RAND()^(-Results!$E$4))-1)</f>
        <v>2.2165267209917086</v>
      </c>
      <c r="C730" s="6">
        <f ca="1">LN((RAND()^(-Results!$E$4))-1)</f>
        <v>2.6224548378537795</v>
      </c>
      <c r="D730" s="6">
        <f ca="1">LN((RAND()^(-Results!$E$4))-1)</f>
        <v>3.9922382323797048</v>
      </c>
      <c r="E730" s="6">
        <f ca="1">LN((RAND()^(-Results!$E$4))-1)</f>
        <v>-1.2863544126145467</v>
      </c>
      <c r="F730" s="6">
        <f ca="1">LN((RAND()^(-Results!$E$4))-1)</f>
        <v>3.7559722611474009</v>
      </c>
      <c r="G730" s="6">
        <f ca="1">LN((RAND()^(-Results!$E$4))-1)</f>
        <v>2.694376325344364</v>
      </c>
      <c r="H730" s="6">
        <f t="shared" ca="1" si="159"/>
        <v>0.23883536213776546</v>
      </c>
      <c r="I730" s="10">
        <f ca="1">SUMPRODUCT(J730:O730,Results!B$12:G$12)+Results!$E$5*H730</f>
        <v>12.509011913057687</v>
      </c>
      <c r="J730" s="10">
        <f ca="1">SUMPRODUCT($A730:$F730,Results!$B$15:$G$15)</f>
        <v>14.619550839682626</v>
      </c>
      <c r="K730" s="10">
        <f ca="1">SUMPRODUCT($A730:$F730,Results!$B$16:$G$16)</f>
        <v>25.893209487591321</v>
      </c>
      <c r="L730" s="10">
        <f ca="1">SUMPRODUCT($A730:$F730,Results!$B$17:$G$17)</f>
        <v>8.6218930664625439</v>
      </c>
      <c r="M730" s="10">
        <f ca="1">SUMPRODUCT($A730:$F730,Results!$B$18:$G$18)</f>
        <v>-4.7957084753606383</v>
      </c>
      <c r="N730" s="10">
        <f ca="1">SUMPRODUCT($A730:$F730,Results!$B$19:$G$19)</f>
        <v>-2.8515083444514029</v>
      </c>
      <c r="O730" s="10">
        <f ca="1">SUMPRODUCT($A730:$F730,Results!$B$20:$G$20)</f>
        <v>17.312120600366722</v>
      </c>
      <c r="P730" s="10" cm="1">
        <f t="array" aca="1" ref="P730" ca="1">SUMPRODUCT(J730:O730,TRANSPOSE(BL$20:BL$25))+$AD$20-$BL$27</f>
        <v>8.5779791701874721</v>
      </c>
      <c r="Q730" s="10" cm="1">
        <f t="array" aca="1" ref="Q730" ca="1">SUMPRODUCT(J730:O730,TRANSPOSE(ES$20:ES$25))+$AD$20-$ES$27</f>
        <v>9.6240372772500962</v>
      </c>
      <c r="R730" s="10">
        <f ca="1">I730-Results!$E$5*H730</f>
        <v>11.075999740231094</v>
      </c>
      <c r="S730" s="10" cm="1">
        <f t="array" aca="1" ref="S730" ca="1">SUMPRODUCT(J730:O730,TRANSPOSE(AR$28:AR$33))+$AD$20-$AC$26</f>
        <v>6.5071622370866837</v>
      </c>
      <c r="T730" s="10">
        <f ca="1">SUMPRODUCT(J730:O730,Results!K$9:P$9)</f>
        <v>10.289754077872587</v>
      </c>
      <c r="U730" s="10">
        <f ca="1">SUMPRODUCT(J730:O730,Results!K$9:P$9)+$AD$20-$AC$31</f>
        <v>10.392770482758406</v>
      </c>
      <c r="V730" s="10">
        <f t="shared" ca="1" si="158"/>
        <v>3.9310327428702152</v>
      </c>
      <c r="W730" s="10">
        <f t="shared" ca="1" si="160"/>
        <v>2.8849746358075912</v>
      </c>
      <c r="X730" s="10">
        <f t="shared" ca="1" si="161"/>
        <v>1.4330121728265937</v>
      </c>
      <c r="Y730" s="10">
        <f t="shared" ca="1" si="162"/>
        <v>6.0018496759710036</v>
      </c>
      <c r="Z730" s="10">
        <f t="shared" ca="1" si="163"/>
        <v>1.4365403187686177</v>
      </c>
      <c r="AA730" s="10">
        <f t="shared" ca="1" si="164"/>
        <v>2.1162414302992811</v>
      </c>
    </row>
    <row r="731" spans="1:27">
      <c r="A731" s="6">
        <f ca="1">LN((RAND()^(-Results!$E$4))-1)</f>
        <v>2.7759166347714985</v>
      </c>
      <c r="B731" s="6">
        <f ca="1">LN((RAND()^(-Results!$E$4))-1)</f>
        <v>1.7165305890113587</v>
      </c>
      <c r="C731" s="6">
        <f ca="1">LN((RAND()^(-Results!$E$4))-1)</f>
        <v>7.4933477986406487</v>
      </c>
      <c r="D731" s="6">
        <f ca="1">LN((RAND()^(-Results!$E$4))-1)</f>
        <v>-1.3768281462893808</v>
      </c>
      <c r="E731" s="6">
        <f ca="1">LN((RAND()^(-Results!$E$4))-1)</f>
        <v>1.4399865596863672</v>
      </c>
      <c r="F731" s="6">
        <f ca="1">LN((RAND()^(-Results!$E$4))-1)</f>
        <v>0.56214911312149229</v>
      </c>
      <c r="G731" s="6">
        <f ca="1">LN((RAND()^(-Results!$E$4))-1)</f>
        <v>2.5747413301375732</v>
      </c>
      <c r="H731" s="6">
        <f t="shared" ca="1" si="159"/>
        <v>0.11920036693097469</v>
      </c>
      <c r="I731" s="10">
        <f ca="1">SUMPRODUCT(J731:O731,Results!B$12:G$12)+Results!$E$5*H731</f>
        <v>40.884873972415683</v>
      </c>
      <c r="J731" s="10">
        <f ca="1">SUMPRODUCT($A731:$F731,Results!$B$15:$G$15)</f>
        <v>29.968537412213738</v>
      </c>
      <c r="K731" s="10">
        <f ca="1">SUMPRODUCT($A731:$F731,Results!$B$16:$G$16)</f>
        <v>21.471803926896783</v>
      </c>
      <c r="L731" s="10">
        <f ca="1">SUMPRODUCT($A731:$F731,Results!$B$17:$G$17)</f>
        <v>6.6076255088487086</v>
      </c>
      <c r="M731" s="10">
        <f ca="1">SUMPRODUCT($A731:$F731,Results!$B$18:$G$18)</f>
        <v>8.5404632030277359</v>
      </c>
      <c r="N731" s="10">
        <f ca="1">SUMPRODUCT($A731:$F731,Results!$B$19:$G$19)</f>
        <v>-4.2630310052731648</v>
      </c>
      <c r="O731" s="10">
        <f ca="1">SUMPRODUCT($A731:$F731,Results!$B$20:$G$20)</f>
        <v>-3.2247180061225493</v>
      </c>
      <c r="P731" s="10" cm="1">
        <f t="array" aca="1" ref="P731" ca="1">SUMPRODUCT(J731:O731,TRANSPOSE(BL$20:BL$25))+$AD$20-$BL$27</f>
        <v>39.588020262969792</v>
      </c>
      <c r="Q731" s="10" cm="1">
        <f t="array" aca="1" ref="Q731" ca="1">SUMPRODUCT(J731:O731,TRANSPOSE(ES$20:ES$25))+$AD$20-$ES$27</f>
        <v>41.316640123118141</v>
      </c>
      <c r="R731" s="10">
        <f ca="1">I731-Results!$E$5*H731</f>
        <v>40.169671770829837</v>
      </c>
      <c r="S731" s="10" cm="1">
        <f t="array" aca="1" ref="S731" ca="1">SUMPRODUCT(J731:O731,TRANSPOSE(AR$28:AR$33))+$AD$20-$AC$26</f>
        <v>40.199689628875021</v>
      </c>
      <c r="T731" s="10">
        <f ca="1">SUMPRODUCT(J731:O731,Results!K$9:P$9)</f>
        <v>41.647247641325201</v>
      </c>
      <c r="U731" s="10">
        <f ca="1">SUMPRODUCT(J731:O731,Results!K$9:P$9)+$AD$20-$AC$31</f>
        <v>41.750264046211022</v>
      </c>
      <c r="V731" s="10">
        <f t="shared" ca="1" si="158"/>
        <v>1.296853709445891</v>
      </c>
      <c r="W731" s="10">
        <f t="shared" ca="1" si="160"/>
        <v>-0.43176615070245816</v>
      </c>
      <c r="X731" s="10">
        <f t="shared" ca="1" si="161"/>
        <v>0.71520220158584635</v>
      </c>
      <c r="Y731" s="10">
        <f t="shared" ca="1" si="162"/>
        <v>0.68518434354066216</v>
      </c>
      <c r="Z731" s="10">
        <f t="shared" ca="1" si="163"/>
        <v>29.812402378126613</v>
      </c>
      <c r="AA731" s="10">
        <f t="shared" ca="1" si="164"/>
        <v>-0.86539007379533928</v>
      </c>
    </row>
    <row r="732" spans="1:27">
      <c r="A732" s="6">
        <f ca="1">LN((RAND()^(-Results!$E$4))-1)</f>
        <v>-0.56758668063109863</v>
      </c>
      <c r="B732" s="6">
        <f ca="1">LN((RAND()^(-Results!$E$4))-1)</f>
        <v>0.90734687916527079</v>
      </c>
      <c r="C732" s="6">
        <f ca="1">LN((RAND()^(-Results!$E$4))-1)</f>
        <v>3.0237856278222979</v>
      </c>
      <c r="D732" s="6">
        <f ca="1">LN((RAND()^(-Results!$E$4))-1)</f>
        <v>-0.1583161164716364</v>
      </c>
      <c r="E732" s="6">
        <f ca="1">LN((RAND()^(-Results!$E$4))-1)</f>
        <v>6.8956959657620205</v>
      </c>
      <c r="F732" s="6">
        <f ca="1">LN((RAND()^(-Results!$E$4))-1)</f>
        <v>3.6801797557923082</v>
      </c>
      <c r="G732" s="6">
        <f ca="1">LN((RAND()^(-Results!$E$4))-1)</f>
        <v>4.4165680521413648</v>
      </c>
      <c r="H732" s="6">
        <f t="shared" ca="1" si="159"/>
        <v>1.9610270889347663</v>
      </c>
      <c r="I732" s="10">
        <f ca="1">SUMPRODUCT(J732:O732,Results!B$12:G$12)+Results!$E$5*H732</f>
        <v>1.1496680642040715</v>
      </c>
      <c r="J732" s="10">
        <f ca="1">SUMPRODUCT($A732:$F732,Results!$B$15:$G$15)</f>
        <v>2.7472367229145416</v>
      </c>
      <c r="K732" s="10">
        <f ca="1">SUMPRODUCT($A732:$F732,Results!$B$16:$G$16)</f>
        <v>30.729210670969078</v>
      </c>
      <c r="L732" s="10">
        <f ca="1">SUMPRODUCT($A732:$F732,Results!$B$17:$G$17)</f>
        <v>-6.5465225429276135</v>
      </c>
      <c r="M732" s="10">
        <f ca="1">SUMPRODUCT($A732:$F732,Results!$B$18:$G$18)</f>
        <v>6.1620041442239719</v>
      </c>
      <c r="N732" s="10">
        <f ca="1">SUMPRODUCT($A732:$F732,Results!$B$19:$G$19)</f>
        <v>12.954037284151175</v>
      </c>
      <c r="O732" s="10">
        <f ca="1">SUMPRODUCT($A732:$F732,Results!$B$20:$G$20)</f>
        <v>-3.3113322901360611</v>
      </c>
      <c r="P732" s="10" cm="1">
        <f t="array" aca="1" ref="P732" ca="1">SUMPRODUCT(J732:O732,TRANSPOSE(BL$20:BL$25))+$AD$20-$BL$27</f>
        <v>-7.0911144532417492</v>
      </c>
      <c r="Q732" s="10" cm="1">
        <f t="array" aca="1" ref="Q732" ca="1">SUMPRODUCT(J732:O732,TRANSPOSE(ES$20:ES$25))+$AD$20-$ES$27</f>
        <v>-9.5249646916903892</v>
      </c>
      <c r="R732" s="10">
        <f ca="1">I732-Results!$E$5*H732</f>
        <v>-10.616494469404525</v>
      </c>
      <c r="S732" s="10" cm="1">
        <f t="array" aca="1" ref="S732" ca="1">SUMPRODUCT(J732:O732,TRANSPOSE(AR$28:AR$33))+$AD$20-$AC$26</f>
        <v>-1.4618812064697018</v>
      </c>
      <c r="T732" s="10">
        <f ca="1">SUMPRODUCT(J732:O732,Results!K$9:P$9)</f>
        <v>-10.383150039114414</v>
      </c>
      <c r="U732" s="10">
        <f ca="1">SUMPRODUCT(J732:O732,Results!K$9:P$9)+$AD$20-$AC$31</f>
        <v>-10.280133634228594</v>
      </c>
      <c r="V732" s="10">
        <f t="shared" ca="1" si="158"/>
        <v>8.2407825174458207</v>
      </c>
      <c r="W732" s="10">
        <f t="shared" ca="1" si="160"/>
        <v>10.674632755894461</v>
      </c>
      <c r="X732" s="10">
        <f t="shared" ca="1" si="161"/>
        <v>11.766162533608597</v>
      </c>
      <c r="Y732" s="10">
        <f t="shared" ca="1" si="162"/>
        <v>2.6115492706737733</v>
      </c>
      <c r="Z732" s="10">
        <f t="shared" ca="1" si="163"/>
        <v>-9.9228035300849982</v>
      </c>
      <c r="AA732" s="10">
        <f t="shared" ca="1" si="164"/>
        <v>11.429801698432666</v>
      </c>
    </row>
    <row r="733" spans="1:27">
      <c r="A733" s="6">
        <f ca="1">LN((RAND()^(-Results!$E$4))-1)</f>
        <v>3.5335669830807839</v>
      </c>
      <c r="B733" s="6">
        <f ca="1">LN((RAND()^(-Results!$E$4))-1)</f>
        <v>1.6134350930666437</v>
      </c>
      <c r="C733" s="6">
        <f ca="1">LN((RAND()^(-Results!$E$4))-1)</f>
        <v>13.701108830525055</v>
      </c>
      <c r="D733" s="6">
        <f ca="1">LN((RAND()^(-Results!$E$4))-1)</f>
        <v>6.8816425629074516</v>
      </c>
      <c r="E733" s="6">
        <f ca="1">LN((RAND()^(-Results!$E$4))-1)</f>
        <v>3.4915180464034918</v>
      </c>
      <c r="F733" s="6">
        <f ca="1">LN((RAND()^(-Results!$E$4))-1)</f>
        <v>4.1946667709998788</v>
      </c>
      <c r="G733" s="6">
        <f ca="1">LN((RAND()^(-Results!$E$4))-1)</f>
        <v>-0.3291286359881096</v>
      </c>
      <c r="H733" s="6">
        <f t="shared" ca="1" si="159"/>
        <v>-2.7846695991947081</v>
      </c>
      <c r="I733" s="10">
        <f ca="1">SUMPRODUCT(J733:O733,Results!B$12:G$12)+Results!$E$5*H733</f>
        <v>-15.629884045236928</v>
      </c>
      <c r="J733" s="10">
        <f ca="1">SUMPRODUCT($A733:$F733,Results!$B$15:$G$15)</f>
        <v>28.702111009121015</v>
      </c>
      <c r="K733" s="10">
        <f ca="1">SUMPRODUCT($A733:$F733,Results!$B$16:$G$16)</f>
        <v>38.62669837405101</v>
      </c>
      <c r="L733" s="10">
        <f ca="1">SUMPRODUCT($A733:$F733,Results!$B$17:$G$17)</f>
        <v>8.1913571594471044</v>
      </c>
      <c r="M733" s="10">
        <f ca="1">SUMPRODUCT($A733:$F733,Results!$B$18:$G$18)</f>
        <v>-1.2496788994492731</v>
      </c>
      <c r="N733" s="10">
        <f ca="1">SUMPRODUCT($A733:$F733,Results!$B$19:$G$19)</f>
        <v>9.4440388497590817</v>
      </c>
      <c r="O733" s="10">
        <f ca="1">SUMPRODUCT($A733:$F733,Results!$B$20:$G$20)</f>
        <v>37.448844265371996</v>
      </c>
      <c r="P733" s="10" cm="1">
        <f t="array" aca="1" ref="P733" ca="1">SUMPRODUCT(J733:O733,TRANSPOSE(BL$20:BL$25))+$AD$20-$BL$27</f>
        <v>-3.6499110044125871E-2</v>
      </c>
      <c r="Q733" s="10" cm="1">
        <f t="array" aca="1" ref="Q733" ca="1">SUMPRODUCT(J733:O733,TRANSPOSE(ES$20:ES$25))+$AD$20-$ES$27</f>
        <v>0.97547445886833373</v>
      </c>
      <c r="R733" s="10">
        <f ca="1">I733-Results!$E$5*H733</f>
        <v>1.0781335499313229</v>
      </c>
      <c r="S733" s="10" cm="1">
        <f t="array" aca="1" ref="S733" ca="1">SUMPRODUCT(J733:O733,TRANSPOSE(AR$28:AR$33))+$AD$20-$AC$26</f>
        <v>4.5699433276123056</v>
      </c>
      <c r="T733" s="10">
        <f ca="1">SUMPRODUCT(J733:O733,Results!K$9:P$9)</f>
        <v>1.0268781033241368</v>
      </c>
      <c r="U733" s="10">
        <f ca="1">SUMPRODUCT(J733:O733,Results!K$9:P$9)+$AD$20-$AC$31</f>
        <v>1.1298945082099561</v>
      </c>
      <c r="V733" s="10">
        <f t="shared" ca="1" si="158"/>
        <v>-15.593384935192802</v>
      </c>
      <c r="W733" s="10">
        <f t="shared" ca="1" si="160"/>
        <v>-16.605358504105261</v>
      </c>
      <c r="X733" s="10">
        <f t="shared" ca="1" si="161"/>
        <v>-16.708017595168251</v>
      </c>
      <c r="Y733" s="10">
        <f t="shared" ca="1" si="162"/>
        <v>-20.199827372849235</v>
      </c>
      <c r="Z733" s="10">
        <f t="shared" ca="1" si="163"/>
        <v>-26.702355639525997</v>
      </c>
      <c r="AA733" s="10">
        <f t="shared" ca="1" si="164"/>
        <v>-16.759778553446885</v>
      </c>
    </row>
    <row r="734" spans="1:27">
      <c r="A734" s="6">
        <f ca="1">LN((RAND()^(-Results!$E$4))-1)</f>
        <v>0.78455239633792562</v>
      </c>
      <c r="B734" s="6">
        <f ca="1">LN((RAND()^(-Results!$E$4))-1)</f>
        <v>1.7170163181077718</v>
      </c>
      <c r="C734" s="6">
        <f ca="1">LN((RAND()^(-Results!$E$4))-1)</f>
        <v>-0.41905681640504822</v>
      </c>
      <c r="D734" s="6">
        <f ca="1">LN((RAND()^(-Results!$E$4))-1)</f>
        <v>-3.8915447932919025</v>
      </c>
      <c r="E734" s="6">
        <f ca="1">LN((RAND()^(-Results!$E$4))-1)</f>
        <v>1.6417797033031565</v>
      </c>
      <c r="F734" s="6">
        <f ca="1">LN((RAND()^(-Results!$E$4))-1)</f>
        <v>1.1330938694239046</v>
      </c>
      <c r="G734" s="6">
        <f ca="1">LN((RAND()^(-Results!$E$4))-1)</f>
        <v>10.874433976165561</v>
      </c>
      <c r="H734" s="6">
        <f t="shared" ca="1" si="159"/>
        <v>8.4188930129589625</v>
      </c>
      <c r="I734" s="10">
        <f ca="1">SUMPRODUCT(J734:O734,Results!B$12:G$12)+Results!$E$5*H734</f>
        <v>78.008529050833147</v>
      </c>
      <c r="J734" s="10">
        <f ca="1">SUMPRODUCT($A734:$F734,Results!$B$15:$G$15)</f>
        <v>11.309277030564884</v>
      </c>
      <c r="K734" s="10">
        <f ca="1">SUMPRODUCT($A734:$F734,Results!$B$16:$G$16)</f>
        <v>15.479153604952241</v>
      </c>
      <c r="L734" s="10">
        <f ca="1">SUMPRODUCT($A734:$F734,Results!$B$17:$G$17)</f>
        <v>-0.39535308971943461</v>
      </c>
      <c r="M734" s="10">
        <f ca="1">SUMPRODUCT($A734:$F734,Results!$B$18:$G$18)</f>
        <v>8.6301044646623755</v>
      </c>
      <c r="N734" s="10">
        <f ca="1">SUMPRODUCT($A734:$F734,Results!$B$19:$G$19)</f>
        <v>-5.3195156008598099</v>
      </c>
      <c r="O734" s="10">
        <f ca="1">SUMPRODUCT($A734:$F734,Results!$B$20:$G$20)</f>
        <v>-20.486140324654684</v>
      </c>
      <c r="P734" s="10" cm="1">
        <f t="array" aca="1" ref="P734" ca="1">SUMPRODUCT(J734:O734,TRANSPOSE(BL$20:BL$25))+$AD$20-$BL$27</f>
        <v>28.805184190454405</v>
      </c>
      <c r="Q734" s="10" cm="1">
        <f t="array" aca="1" ref="Q734" ca="1">SUMPRODUCT(J734:O734,TRANSPOSE(ES$20:ES$25))+$AD$20-$ES$27</f>
        <v>28.418124903097478</v>
      </c>
      <c r="R734" s="10">
        <f ca="1">I734-Results!$E$5*H734</f>
        <v>27.495170973079368</v>
      </c>
      <c r="S734" s="10" cm="1">
        <f t="array" aca="1" ref="S734" ca="1">SUMPRODUCT(J734:O734,TRANSPOSE(AR$28:AR$33))+$AD$20-$AC$26</f>
        <v>29.400675099257555</v>
      </c>
      <c r="T734" s="10">
        <f ca="1">SUMPRODUCT(J734:O734,Results!K$9:P$9)</f>
        <v>28.450292715321112</v>
      </c>
      <c r="U734" s="10">
        <f ca="1">SUMPRODUCT(J734:O734,Results!K$9:P$9)+$AD$20-$AC$31</f>
        <v>28.553309120206933</v>
      </c>
      <c r="V734" s="10">
        <f t="shared" ca="1" si="158"/>
        <v>49.203344860378742</v>
      </c>
      <c r="W734" s="10">
        <f t="shared" ca="1" si="160"/>
        <v>49.590404147735669</v>
      </c>
      <c r="X734" s="10">
        <f t="shared" ca="1" si="161"/>
        <v>50.513358077753779</v>
      </c>
      <c r="Y734" s="10">
        <f t="shared" ca="1" si="162"/>
        <v>48.607853951575592</v>
      </c>
      <c r="Z734" s="10">
        <f t="shared" ca="1" si="163"/>
        <v>66.936057456544077</v>
      </c>
      <c r="AA734" s="10">
        <f t="shared" ca="1" si="164"/>
        <v>49.455219930626214</v>
      </c>
    </row>
    <row r="735" spans="1:27">
      <c r="A735" s="6">
        <f ca="1">LN((RAND()^(-Results!$E$4))-1)</f>
        <v>-0.65982046893007018</v>
      </c>
      <c r="B735" s="6">
        <f ca="1">LN((RAND()^(-Results!$E$4))-1)</f>
        <v>3.7951321962028994</v>
      </c>
      <c r="C735" s="6">
        <f ca="1">LN((RAND()^(-Results!$E$4))-1)</f>
        <v>7.3639196148441863</v>
      </c>
      <c r="D735" s="6">
        <f ca="1">LN((RAND()^(-Results!$E$4))-1)</f>
        <v>9.4076384728178279</v>
      </c>
      <c r="E735" s="6">
        <f ca="1">LN((RAND()^(-Results!$E$4))-1)</f>
        <v>0.77283632733217933</v>
      </c>
      <c r="F735" s="6">
        <f ca="1">LN((RAND()^(-Results!$E$4))-1)</f>
        <v>-1.4605238574213937</v>
      </c>
      <c r="G735" s="6">
        <f ca="1">LN((RAND()^(-Results!$E$4))-1)</f>
        <v>2.631377274780466</v>
      </c>
      <c r="H735" s="6">
        <f t="shared" ca="1" si="159"/>
        <v>0.17583631157386748</v>
      </c>
      <c r="I735" s="10">
        <f ca="1">SUMPRODUCT(J735:O735,Results!B$12:G$12)+Results!$E$5*H735</f>
        <v>-5.8779737829070413</v>
      </c>
      <c r="J735" s="10">
        <f ca="1">SUMPRODUCT($A735:$F735,Results!$B$15:$G$15)</f>
        <v>8.508973654716085</v>
      </c>
      <c r="K735" s="10">
        <f ca="1">SUMPRODUCT($A735:$F735,Results!$B$16:$G$16)</f>
        <v>-21.510690916593187</v>
      </c>
      <c r="L735" s="10">
        <f ca="1">SUMPRODUCT($A735:$F735,Results!$B$17:$G$17)</f>
        <v>14.703099136643765</v>
      </c>
      <c r="M735" s="10">
        <f ca="1">SUMPRODUCT($A735:$F735,Results!$B$18:$G$18)</f>
        <v>-6.3740983525233172</v>
      </c>
      <c r="N735" s="10">
        <f ca="1">SUMPRODUCT($A735:$F735,Results!$B$19:$G$19)</f>
        <v>-12.113408296173228</v>
      </c>
      <c r="O735" s="10">
        <f ca="1">SUMPRODUCT($A735:$F735,Results!$B$20:$G$20)</f>
        <v>41.226050499205101</v>
      </c>
      <c r="P735" s="10" cm="1">
        <f t="array" aca="1" ref="P735" ca="1">SUMPRODUCT(J735:O735,TRANSPOSE(BL$20:BL$25))+$AD$20-$BL$27</f>
        <v>-7.3414624337849084</v>
      </c>
      <c r="Q735" s="10" cm="1">
        <f t="array" aca="1" ref="Q735" ca="1">SUMPRODUCT(J735:O735,TRANSPOSE(ES$20:ES$25))+$AD$20-$ES$27</f>
        <v>-6.9101702903546709</v>
      </c>
      <c r="R735" s="10">
        <f ca="1">I735-Results!$E$5*H735</f>
        <v>-6.9329916523502462</v>
      </c>
      <c r="S735" s="10" cm="1">
        <f t="array" aca="1" ref="S735" ca="1">SUMPRODUCT(J735:O735,TRANSPOSE(AR$28:AR$33))+$AD$20-$AC$26</f>
        <v>-0.85851599887702612</v>
      </c>
      <c r="T735" s="10">
        <f ca="1">SUMPRODUCT(J735:O735,Results!K$9:P$9)</f>
        <v>-7.2974461515673923</v>
      </c>
      <c r="U735" s="10">
        <f ca="1">SUMPRODUCT(J735:O735,Results!K$9:P$9)+$AD$20-$AC$31</f>
        <v>-7.194429746681573</v>
      </c>
      <c r="V735" s="10">
        <f t="shared" ca="1" si="158"/>
        <v>1.4634886508778671</v>
      </c>
      <c r="W735" s="10">
        <f t="shared" ca="1" si="160"/>
        <v>1.0321965074476296</v>
      </c>
      <c r="X735" s="10">
        <f t="shared" ca="1" si="161"/>
        <v>1.0550178694432049</v>
      </c>
      <c r="Y735" s="10">
        <f t="shared" ca="1" si="162"/>
        <v>-5.0194577840300152</v>
      </c>
      <c r="Z735" s="10">
        <f t="shared" ca="1" si="163"/>
        <v>-16.950445377196111</v>
      </c>
      <c r="AA735" s="10">
        <f t="shared" ca="1" si="164"/>
        <v>1.3164559637745317</v>
      </c>
    </row>
    <row r="736" spans="1:27">
      <c r="A736" s="6">
        <f ca="1">LN((RAND()^(-Results!$E$4))-1)</f>
        <v>1.488402866398959</v>
      </c>
      <c r="B736" s="6">
        <f ca="1">LN((RAND()^(-Results!$E$4))-1)</f>
        <v>5.1193271330667391</v>
      </c>
      <c r="C736" s="6">
        <f ca="1">LN((RAND()^(-Results!$E$4))-1)</f>
        <v>0.7828611314295858</v>
      </c>
      <c r="D736" s="6">
        <f ca="1">LN((RAND()^(-Results!$E$4))-1)</f>
        <v>4.312882053581089</v>
      </c>
      <c r="E736" s="6">
        <f ca="1">LN((RAND()^(-Results!$E$4))-1)</f>
        <v>-1.2794416700638074</v>
      </c>
      <c r="F736" s="6">
        <f ca="1">LN((RAND()^(-Results!$E$4))-1)</f>
        <v>1.4450589324876675</v>
      </c>
      <c r="G736" s="6">
        <f ca="1">LN((RAND()^(-Results!$E$4))-1)</f>
        <v>2.6134228092034926</v>
      </c>
      <c r="H736" s="6">
        <f t="shared" ca="1" si="159"/>
        <v>0.15788184599689403</v>
      </c>
      <c r="I736" s="10">
        <f ca="1">SUMPRODUCT(J736:O736,Results!B$12:G$12)+Results!$E$5*H736</f>
        <v>20.531436353442192</v>
      </c>
      <c r="J736" s="10">
        <f ca="1">SUMPRODUCT($A736:$F736,Results!$B$15:$G$15)</f>
        <v>12.169575000454724</v>
      </c>
      <c r="K736" s="10">
        <f ca="1">SUMPRODUCT($A736:$F736,Results!$B$16:$G$16)</f>
        <v>-0.88322246749324318</v>
      </c>
      <c r="L736" s="10">
        <f ca="1">SUMPRODUCT($A736:$F736,Results!$B$17:$G$17)</f>
        <v>12.821876786506099</v>
      </c>
      <c r="M736" s="10">
        <f ca="1">SUMPRODUCT($A736:$F736,Results!$B$18:$G$18)</f>
        <v>-2.148939313384199</v>
      </c>
      <c r="N736" s="10">
        <f ca="1">SUMPRODUCT($A736:$F736,Results!$B$19:$G$19)</f>
        <v>-20.355002677678197</v>
      </c>
      <c r="O736" s="10">
        <f ca="1">SUMPRODUCT($A736:$F736,Results!$B$20:$G$20)</f>
        <v>13.720932933866044</v>
      </c>
      <c r="P736" s="10" cm="1">
        <f t="array" aca="1" ref="P736" ca="1">SUMPRODUCT(J736:O736,TRANSPOSE(BL$20:BL$25))+$AD$20-$BL$27</f>
        <v>19.21122254908429</v>
      </c>
      <c r="Q736" s="10" cm="1">
        <f t="array" aca="1" ref="Q736" ca="1">SUMPRODUCT(J736:O736,TRANSPOSE(ES$20:ES$25))+$AD$20-$ES$27</f>
        <v>19.086151295631517</v>
      </c>
      <c r="R736" s="10">
        <f ca="1">I736-Results!$E$5*H736</f>
        <v>19.584145277460827</v>
      </c>
      <c r="S736" s="10" cm="1">
        <f t="array" aca="1" ref="S736" ca="1">SUMPRODUCT(J736:O736,TRANSPOSE(AR$28:AR$33))+$AD$20-$AC$26</f>
        <v>21.223717612142792</v>
      </c>
      <c r="T736" s="10">
        <f ca="1">SUMPRODUCT(J736:O736,Results!K$9:P$9)</f>
        <v>19.238737393116345</v>
      </c>
      <c r="U736" s="10">
        <f ca="1">SUMPRODUCT(J736:O736,Results!K$9:P$9)+$AD$20-$AC$31</f>
        <v>19.341753798002166</v>
      </c>
      <c r="V736" s="10">
        <f t="shared" ca="1" si="158"/>
        <v>1.3202138043579019</v>
      </c>
      <c r="W736" s="10">
        <f t="shared" ca="1" si="160"/>
        <v>1.4452850578106755</v>
      </c>
      <c r="X736" s="10">
        <f t="shared" ca="1" si="161"/>
        <v>0.94729107598136508</v>
      </c>
      <c r="Y736" s="10">
        <f t="shared" ca="1" si="162"/>
        <v>-0.69228125870059998</v>
      </c>
      <c r="Z736" s="10">
        <f t="shared" ca="1" si="163"/>
        <v>9.4589647591531225</v>
      </c>
      <c r="AA736" s="10">
        <f t="shared" ca="1" si="164"/>
        <v>1.1896825554400259</v>
      </c>
    </row>
    <row r="737" spans="1:27">
      <c r="A737" s="6">
        <f ca="1">LN((RAND()^(-Results!$E$4))-1)</f>
        <v>-1.6794140658188861</v>
      </c>
      <c r="B737" s="6">
        <f ca="1">LN((RAND()^(-Results!$E$4))-1)</f>
        <v>3.8894537495358872</v>
      </c>
      <c r="C737" s="6">
        <f ca="1">LN((RAND()^(-Results!$E$4))-1)</f>
        <v>1.5777372385294792</v>
      </c>
      <c r="D737" s="6">
        <f ca="1">LN((RAND()^(-Results!$E$4))-1)</f>
        <v>-0.99072067986858015</v>
      </c>
      <c r="E737" s="6">
        <f ca="1">LN((RAND()^(-Results!$E$4))-1)</f>
        <v>11.698694685996875</v>
      </c>
      <c r="F737" s="6">
        <f ca="1">LN((RAND()^(-Results!$E$4))-1)</f>
        <v>4.4776958545450025</v>
      </c>
      <c r="G737" s="6">
        <f ca="1">LN((RAND()^(-Results!$E$4))-1)</f>
        <v>7.8507975803437748</v>
      </c>
      <c r="H737" s="6">
        <f t="shared" ca="1" si="159"/>
        <v>5.3952566171371767</v>
      </c>
      <c r="I737" s="10">
        <f ca="1">SUMPRODUCT(J737:O737,Results!B$12:G$12)+Results!$E$5*H737</f>
        <v>29.138117576577436</v>
      </c>
      <c r="J737" s="10">
        <f ca="1">SUMPRODUCT($A737:$F737,Results!$B$15:$G$15)</f>
        <v>2.4140501304974551</v>
      </c>
      <c r="K737" s="10">
        <f ca="1">SUMPRODUCT($A737:$F737,Results!$B$16:$G$16)</f>
        <v>36.413775893851671</v>
      </c>
      <c r="L737" s="10">
        <f ca="1">SUMPRODUCT($A737:$F737,Results!$B$17:$G$17)</f>
        <v>-6.995212774792928</v>
      </c>
      <c r="M737" s="10">
        <f ca="1">SUMPRODUCT($A737:$F737,Results!$B$18:$G$18)</f>
        <v>12.523619825824719</v>
      </c>
      <c r="N737" s="10">
        <f ca="1">SUMPRODUCT($A737:$F737,Results!$B$19:$G$19)</f>
        <v>9.5533201155728342</v>
      </c>
      <c r="O737" s="10">
        <f ca="1">SUMPRODUCT($A737:$F737,Results!$B$20:$G$20)</f>
        <v>-15.786965878719601</v>
      </c>
      <c r="P737" s="10" cm="1">
        <f t="array" aca="1" ref="P737" ca="1">SUMPRODUCT(J737:O737,TRANSPOSE(BL$20:BL$25))+$AD$20-$BL$27</f>
        <v>4.0183409616769943</v>
      </c>
      <c r="Q737" s="10" cm="1">
        <f t="array" aca="1" ref="Q737" ca="1">SUMPRODUCT(J737:O737,TRANSPOSE(ES$20:ES$25))+$AD$20-$ES$27</f>
        <v>-0.63879713163095531</v>
      </c>
      <c r="R737" s="10">
        <f ca="1">I737-Results!$E$5*H737</f>
        <v>-3.2334221262456211</v>
      </c>
      <c r="S737" s="10" cm="1">
        <f t="array" aca="1" ref="S737" ca="1">SUMPRODUCT(J737:O737,TRANSPOSE(AR$28:AR$33))+$AD$20-$AC$26</f>
        <v>12.305953314940689</v>
      </c>
      <c r="T737" s="10">
        <f ca="1">SUMPRODUCT(J737:O737,Results!K$9:P$9)</f>
        <v>-2.5096445246208319</v>
      </c>
      <c r="U737" s="10">
        <f ca="1">SUMPRODUCT(J737:O737,Results!K$9:P$9)+$AD$20-$AC$31</f>
        <v>-2.4066281197350126</v>
      </c>
      <c r="V737" s="10">
        <f t="shared" ca="1" si="158"/>
        <v>25.119776614900442</v>
      </c>
      <c r="W737" s="10">
        <f t="shared" ca="1" si="160"/>
        <v>29.776914708208391</v>
      </c>
      <c r="X737" s="10">
        <f t="shared" ca="1" si="161"/>
        <v>32.371539702823057</v>
      </c>
      <c r="Y737" s="10">
        <f t="shared" ca="1" si="162"/>
        <v>16.832164261636748</v>
      </c>
      <c r="Z737" s="10">
        <f t="shared" ca="1" si="163"/>
        <v>18.065645982288366</v>
      </c>
      <c r="AA737" s="10">
        <f t="shared" ca="1" si="164"/>
        <v>31.544745696312447</v>
      </c>
    </row>
    <row r="738" spans="1:27">
      <c r="A738" s="6">
        <f ca="1">LN((RAND()^(-Results!$E$4))-1)</f>
        <v>-0.23912589748793672</v>
      </c>
      <c r="B738" s="6">
        <f ca="1">LN((RAND()^(-Results!$E$4))-1)</f>
        <v>2.7350768537627519</v>
      </c>
      <c r="C738" s="6">
        <f ca="1">LN((RAND()^(-Results!$E$4))-1)</f>
        <v>-2.6141730548388149</v>
      </c>
      <c r="D738" s="6">
        <f ca="1">LN((RAND()^(-Results!$E$4))-1)</f>
        <v>7.6516191257794297</v>
      </c>
      <c r="E738" s="6">
        <f ca="1">LN((RAND()^(-Results!$E$4))-1)</f>
        <v>-0.48713460263533825</v>
      </c>
      <c r="F738" s="6">
        <f ca="1">LN((RAND()^(-Results!$E$4))-1)</f>
        <v>2.6267444905748856</v>
      </c>
      <c r="G738" s="6">
        <f ca="1">LN((RAND()^(-Results!$E$4))-1)</f>
        <v>3.5298454513131223</v>
      </c>
      <c r="H738" s="6">
        <f t="shared" ca="1" si="159"/>
        <v>1.0743044881065238</v>
      </c>
      <c r="I738" s="10">
        <f ca="1">SUMPRODUCT(J738:O738,Results!B$12:G$12)+Results!$E$5*H738</f>
        <v>-24.108576310357712</v>
      </c>
      <c r="J738" s="10">
        <f ca="1">SUMPRODUCT($A738:$F738,Results!$B$15:$G$15)</f>
        <v>-13.398991753564887</v>
      </c>
      <c r="K738" s="10">
        <f ca="1">SUMPRODUCT($A738:$F738,Results!$B$16:$G$16)</f>
        <v>-4.834969297626925</v>
      </c>
      <c r="L738" s="10">
        <f ca="1">SUMPRODUCT($A738:$F738,Results!$B$17:$G$17)</f>
        <v>5.2624469024114333</v>
      </c>
      <c r="M738" s="10">
        <f ca="1">SUMPRODUCT($A738:$F738,Results!$B$18:$G$18)</f>
        <v>-11.690065420709887</v>
      </c>
      <c r="N738" s="10">
        <f ca="1">SUMPRODUCT($A738:$F738,Results!$B$19:$G$19)</f>
        <v>-4.9164160117767919</v>
      </c>
      <c r="O738" s="10">
        <f ca="1">SUMPRODUCT($A738:$F738,Results!$B$20:$G$20)</f>
        <v>28.206329633515622</v>
      </c>
      <c r="P738" s="10" cm="1">
        <f t="array" aca="1" ref="P738" ca="1">SUMPRODUCT(J738:O738,TRANSPOSE(BL$20:BL$25))+$AD$20-$BL$27</f>
        <v>-30.78023771839268</v>
      </c>
      <c r="Q738" s="10" cm="1">
        <f t="array" aca="1" ref="Q738" ca="1">SUMPRODUCT(J738:O738,TRANSPOSE(ES$20:ES$25))+$AD$20-$ES$27</f>
        <v>-32.409296909301283</v>
      </c>
      <c r="R738" s="10">
        <f ca="1">I738-Results!$E$5*H738</f>
        <v>-30.554403238996855</v>
      </c>
      <c r="S738" s="10" cm="1">
        <f t="array" aca="1" ref="S738" ca="1">SUMPRODUCT(J738:O738,TRANSPOSE(AR$28:AR$33))+$AD$20-$AC$26</f>
        <v>-27.87457001877884</v>
      </c>
      <c r="T738" s="10">
        <f ca="1">SUMPRODUCT(J738:O738,Results!K$9:P$9)</f>
        <v>-32.568838451431446</v>
      </c>
      <c r="U738" s="10">
        <f ca="1">SUMPRODUCT(J738:O738,Results!K$9:P$9)+$AD$20-$AC$31</f>
        <v>-32.465822046545625</v>
      </c>
      <c r="V738" s="10">
        <f t="shared" ca="1" si="158"/>
        <v>6.6716614080349679</v>
      </c>
      <c r="W738" s="10">
        <f t="shared" ca="1" si="160"/>
        <v>8.3007205989435704</v>
      </c>
      <c r="X738" s="10">
        <f t="shared" ca="1" si="161"/>
        <v>6.4458269286391427</v>
      </c>
      <c r="Y738" s="10">
        <f t="shared" ca="1" si="162"/>
        <v>3.7659937084211279</v>
      </c>
      <c r="Z738" s="10">
        <f t="shared" ca="1" si="163"/>
        <v>-35.181047904646782</v>
      </c>
      <c r="AA738" s="10">
        <f t="shared" ca="1" si="164"/>
        <v>8.3572457361879131</v>
      </c>
    </row>
    <row r="739" spans="1:27">
      <c r="A739" s="6">
        <f ca="1">LN((RAND()^(-Results!$E$4))-1)</f>
        <v>3.9352469781544901</v>
      </c>
      <c r="B739" s="6">
        <f ca="1">LN((RAND()^(-Results!$E$4))-1)</f>
        <v>0.23282877017929984</v>
      </c>
      <c r="C739" s="6">
        <f ca="1">LN((RAND()^(-Results!$E$4))-1)</f>
        <v>0.30486330419164481</v>
      </c>
      <c r="D739" s="6">
        <f ca="1">LN((RAND()^(-Results!$E$4))-1)</f>
        <v>5.0881224735315005</v>
      </c>
      <c r="E739" s="6">
        <f ca="1">LN((RAND()^(-Results!$E$4))-1)</f>
        <v>6.3514559519104639</v>
      </c>
      <c r="F739" s="6">
        <f ca="1">LN((RAND()^(-Results!$E$4))-1)</f>
        <v>-1.5382337612399288</v>
      </c>
      <c r="G739" s="6">
        <f ca="1">LN((RAND()^(-Results!$E$4))-1)</f>
        <v>1.9738311033436002</v>
      </c>
      <c r="H739" s="6">
        <f t="shared" ca="1" si="159"/>
        <v>-0.4817098598629983</v>
      </c>
      <c r="I739" s="10">
        <f ca="1">SUMPRODUCT(J739:O739,Results!B$12:G$12)+Results!$E$5*H739</f>
        <v>-11.029057553500397</v>
      </c>
      <c r="J739" s="10">
        <f ca="1">SUMPRODUCT($A739:$F739,Results!$B$15:$G$15)</f>
        <v>-7.0255189571537855</v>
      </c>
      <c r="K739" s="10">
        <f ca="1">SUMPRODUCT($A739:$F739,Results!$B$16:$G$16)</f>
        <v>9.8769356248863254</v>
      </c>
      <c r="L739" s="10">
        <f ca="1">SUMPRODUCT($A739:$F739,Results!$B$17:$G$17)</f>
        <v>6.9005828662168796</v>
      </c>
      <c r="M739" s="10">
        <f ca="1">SUMPRODUCT($A739:$F739,Results!$B$18:$G$18)</f>
        <v>-6.2605776994189242</v>
      </c>
      <c r="N739" s="10">
        <f ca="1">SUMPRODUCT($A739:$F739,Results!$B$19:$G$19)</f>
        <v>21.626080511669787</v>
      </c>
      <c r="O739" s="10">
        <f ca="1">SUMPRODUCT($A739:$F739,Results!$B$20:$G$20)</f>
        <v>10.988564358523279</v>
      </c>
      <c r="P739" s="10" cm="1">
        <f t="array" aca="1" ref="P739" ca="1">SUMPRODUCT(J739:O739,TRANSPOSE(BL$20:BL$25))+$AD$20-$BL$27</f>
        <v>-9.7841822358137414</v>
      </c>
      <c r="Q739" s="10" cm="1">
        <f t="array" aca="1" ref="Q739" ca="1">SUMPRODUCT(J739:O739,TRANSPOSE(ES$20:ES$25))+$AD$20-$ES$27</f>
        <v>-7.911178849247289</v>
      </c>
      <c r="R739" s="10">
        <f ca="1">I739-Results!$E$5*H739</f>
        <v>-8.1387983943224071</v>
      </c>
      <c r="S739" s="10" cm="1">
        <f t="array" aca="1" ref="S739" ca="1">SUMPRODUCT(J739:O739,TRANSPOSE(AR$28:AR$33))+$AD$20-$AC$26</f>
        <v>-19.183616258701129</v>
      </c>
      <c r="T739" s="10">
        <f ca="1">SUMPRODUCT(J739:O739,Results!K$9:P$9)</f>
        <v>-8.6386286938834651</v>
      </c>
      <c r="U739" s="10">
        <f ca="1">SUMPRODUCT(J739:O739,Results!K$9:P$9)+$AD$20-$AC$31</f>
        <v>-8.5356122889976458</v>
      </c>
      <c r="V739" s="10">
        <f t="shared" ca="1" si="158"/>
        <v>-1.244875317686656</v>
      </c>
      <c r="W739" s="10">
        <f t="shared" ca="1" si="160"/>
        <v>-3.1178787042531084</v>
      </c>
      <c r="X739" s="10">
        <f t="shared" ca="1" si="161"/>
        <v>-2.8902591591779903</v>
      </c>
      <c r="Y739" s="10">
        <f t="shared" ca="1" si="162"/>
        <v>8.1545587052007313</v>
      </c>
      <c r="Z739" s="10">
        <f t="shared" ca="1" si="163"/>
        <v>-22.101529147789467</v>
      </c>
      <c r="AA739" s="10">
        <f t="shared" ca="1" si="164"/>
        <v>-2.4934452645027516</v>
      </c>
    </row>
    <row r="740" spans="1:27">
      <c r="A740" s="6">
        <f ca="1">LN((RAND()^(-Results!$E$4))-1)</f>
        <v>1.3872872437725166</v>
      </c>
      <c r="B740" s="6">
        <f ca="1">LN((RAND()^(-Results!$E$4))-1)</f>
        <v>3.5873190558266299</v>
      </c>
      <c r="C740" s="6">
        <f ca="1">LN((RAND()^(-Results!$E$4))-1)</f>
        <v>1.170745612175947</v>
      </c>
      <c r="D740" s="6">
        <f ca="1">LN((RAND()^(-Results!$E$4))-1)</f>
        <v>7.0986015571929544</v>
      </c>
      <c r="E740" s="6">
        <f ca="1">LN((RAND()^(-Results!$E$4))-1)</f>
        <v>1.9422964176273392</v>
      </c>
      <c r="F740" s="6">
        <f ca="1">LN((RAND()^(-Results!$E$4))-1)</f>
        <v>1.4740705328565351</v>
      </c>
      <c r="G740" s="6">
        <f ca="1">LN((RAND()^(-Results!$E$4))-1)</f>
        <v>2.3472674663528221</v>
      </c>
      <c r="H740" s="6">
        <f t="shared" ca="1" si="159"/>
        <v>-0.10827349685377641</v>
      </c>
      <c r="I740" s="10">
        <f ca="1">SUMPRODUCT(J740:O740,Results!B$12:G$12)+Results!$E$5*H740</f>
        <v>-8.8947454772080903</v>
      </c>
      <c r="J740" s="10">
        <f ca="1">SUMPRODUCT($A740:$F740,Results!$B$15:$G$15)</f>
        <v>0.13081722457043435</v>
      </c>
      <c r="K740" s="10">
        <f ca="1">SUMPRODUCT($A740:$F740,Results!$B$16:$G$16)</f>
        <v>2.2648240572298501</v>
      </c>
      <c r="L740" s="10">
        <f ca="1">SUMPRODUCT($A740:$F740,Results!$B$17:$G$17)</f>
        <v>9.7731611876826996</v>
      </c>
      <c r="M740" s="10">
        <f ca="1">SUMPRODUCT($A740:$F740,Results!$B$18:$G$18)</f>
        <v>-6.8066074627646103</v>
      </c>
      <c r="N740" s="10">
        <f ca="1">SUMPRODUCT($A740:$F740,Results!$B$19:$G$19)</f>
        <v>-3.6656726263100325</v>
      </c>
      <c r="O740" s="10">
        <f ca="1">SUMPRODUCT($A740:$F740,Results!$B$20:$G$20)</f>
        <v>24.39608574100664</v>
      </c>
      <c r="P740" s="10" cm="1">
        <f t="array" aca="1" ref="P740" ca="1">SUMPRODUCT(J740:O740,TRANSPOSE(BL$20:BL$25))+$AD$20-$BL$27</f>
        <v>-8.4638942999455811</v>
      </c>
      <c r="Q740" s="10" cm="1">
        <f t="array" aca="1" ref="Q740" ca="1">SUMPRODUCT(J740:O740,TRANSPOSE(ES$20:ES$25))+$AD$20-$ES$27</f>
        <v>-8.8815481102942044</v>
      </c>
      <c r="R740" s="10">
        <f ca="1">I740-Results!$E$5*H740</f>
        <v>-8.2451044960854318</v>
      </c>
      <c r="S740" s="10" cm="1">
        <f t="array" aca="1" ref="S740" ca="1">SUMPRODUCT(J740:O740,TRANSPOSE(AR$28:AR$33))+$AD$20-$AC$26</f>
        <v>-7.5289558616012053</v>
      </c>
      <c r="T740" s="10">
        <f ca="1">SUMPRODUCT(J740:O740,Results!K$9:P$9)</f>
        <v>-9.2580789408205924</v>
      </c>
      <c r="U740" s="10">
        <f ca="1">SUMPRODUCT(J740:O740,Results!K$9:P$9)+$AD$20-$AC$31</f>
        <v>-9.155062535934773</v>
      </c>
      <c r="V740" s="10">
        <f t="shared" ca="1" si="158"/>
        <v>-0.43085117726250921</v>
      </c>
      <c r="W740" s="10">
        <f t="shared" ca="1" si="160"/>
        <v>-1.3197366913885844E-2</v>
      </c>
      <c r="X740" s="10">
        <f t="shared" ca="1" si="161"/>
        <v>-0.64964098112265845</v>
      </c>
      <c r="Y740" s="10">
        <f t="shared" ca="1" si="162"/>
        <v>-1.3657896156068849</v>
      </c>
      <c r="Z740" s="10">
        <f t="shared" ca="1" si="163"/>
        <v>-19.96721707149716</v>
      </c>
      <c r="AA740" s="10">
        <f t="shared" ca="1" si="164"/>
        <v>0.26031705872668276</v>
      </c>
    </row>
    <row r="741" spans="1:27">
      <c r="A741" s="6">
        <f ca="1">LN((RAND()^(-Results!$E$4))-1)</f>
        <v>2.8174048890613821</v>
      </c>
      <c r="B741" s="6">
        <f ca="1">LN((RAND()^(-Results!$E$4))-1)</f>
        <v>6.4783900239490917</v>
      </c>
      <c r="C741" s="6">
        <f ca="1">LN((RAND()^(-Results!$E$4))-1)</f>
        <v>4.6488469686083986</v>
      </c>
      <c r="D741" s="6">
        <f ca="1">LN((RAND()^(-Results!$E$4))-1)</f>
        <v>-2.0684707419605672</v>
      </c>
      <c r="E741" s="6">
        <f ca="1">LN((RAND()^(-Results!$E$4))-1)</f>
        <v>5.2849493290623792</v>
      </c>
      <c r="F741" s="6">
        <f ca="1">LN((RAND()^(-Results!$E$4))-1)</f>
        <v>11.437626475924503</v>
      </c>
      <c r="G741" s="6">
        <f ca="1">LN((RAND()^(-Results!$E$4))-1)</f>
        <v>1.2968554699360548</v>
      </c>
      <c r="H741" s="6">
        <f t="shared" ca="1" si="159"/>
        <v>-1.1586854932705437</v>
      </c>
      <c r="I741" s="10">
        <f ca="1">SUMPRODUCT(J741:O741,Results!B$12:G$12)+Results!$E$5*H741</f>
        <v>27.484746319054928</v>
      </c>
      <c r="J741" s="10">
        <f ca="1">SUMPRODUCT($A741:$F741,Results!$B$15:$G$15)</f>
        <v>34.641429906915576</v>
      </c>
      <c r="K741" s="10">
        <f ca="1">SUMPRODUCT($A741:$F741,Results!$B$16:$G$16)</f>
        <v>78.373670013954126</v>
      </c>
      <c r="L741" s="10">
        <f ca="1">SUMPRODUCT($A741:$F741,Results!$B$17:$G$17)</f>
        <v>-1.163698090542999</v>
      </c>
      <c r="M741" s="10">
        <f ca="1">SUMPRODUCT($A741:$F741,Results!$B$18:$G$18)</f>
        <v>14.235234704267475</v>
      </c>
      <c r="N741" s="10">
        <f ca="1">SUMPRODUCT($A741:$F741,Results!$B$19:$G$19)</f>
        <v>-8.7114976901403622</v>
      </c>
      <c r="O741" s="10">
        <f ca="1">SUMPRODUCT($A741:$F741,Results!$B$20:$G$20)</f>
        <v>-12.628714209074609</v>
      </c>
      <c r="P741" s="10" cm="1">
        <f t="array" aca="1" ref="P741" ca="1">SUMPRODUCT(J741:O741,TRANSPOSE(BL$20:BL$25))+$AD$20-$BL$27</f>
        <v>39.301254071456867</v>
      </c>
      <c r="Q741" s="10" cm="1">
        <f t="array" aca="1" ref="Q741" ca="1">SUMPRODUCT(J741:O741,TRANSPOSE(ES$20:ES$25))+$AD$20-$ES$27</f>
        <v>35.184598206015522</v>
      </c>
      <c r="R741" s="10">
        <f ca="1">I741-Results!$E$5*H741</f>
        <v>34.436859278678192</v>
      </c>
      <c r="S741" s="10" cm="1">
        <f t="array" aca="1" ref="S741" ca="1">SUMPRODUCT(J741:O741,TRANSPOSE(AR$28:AR$33))+$AD$20-$AC$26</f>
        <v>48.342924906727333</v>
      </c>
      <c r="T741" s="10">
        <f ca="1">SUMPRODUCT(J741:O741,Results!K$9:P$9)</f>
        <v>34.909710782905776</v>
      </c>
      <c r="U741" s="10">
        <f ca="1">SUMPRODUCT(J741:O741,Results!K$9:P$9)+$AD$20-$AC$31</f>
        <v>35.012727187791597</v>
      </c>
      <c r="V741" s="10">
        <f t="shared" ca="1" si="158"/>
        <v>-11.81650775240194</v>
      </c>
      <c r="W741" s="10">
        <f t="shared" ca="1" si="160"/>
        <v>-7.6998518869605945</v>
      </c>
      <c r="X741" s="10">
        <f t="shared" ca="1" si="161"/>
        <v>-6.952112959623264</v>
      </c>
      <c r="Y741" s="10">
        <f t="shared" ca="1" si="162"/>
        <v>-20.858178587672406</v>
      </c>
      <c r="Z741" s="10">
        <f t="shared" ca="1" si="163"/>
        <v>16.412274724765858</v>
      </c>
      <c r="AA741" s="10">
        <f t="shared" ca="1" si="164"/>
        <v>-7.5279808687366696</v>
      </c>
    </row>
    <row r="742" spans="1:27">
      <c r="A742" s="6">
        <f ca="1">LN((RAND()^(-Results!$E$4))-1)</f>
        <v>3.5856685118104492</v>
      </c>
      <c r="B742" s="6">
        <f ca="1">LN((RAND()^(-Results!$E$4))-1)</f>
        <v>0.82454516268583355</v>
      </c>
      <c r="C742" s="6">
        <f ca="1">LN((RAND()^(-Results!$E$4))-1)</f>
        <v>0.8070737124324926</v>
      </c>
      <c r="D742" s="6">
        <f ca="1">LN((RAND()^(-Results!$E$4))-1)</f>
        <v>5.3891722806284452</v>
      </c>
      <c r="E742" s="6">
        <f ca="1">LN((RAND()^(-Results!$E$4))-1)</f>
        <v>-1.3230273899891385</v>
      </c>
      <c r="F742" s="6">
        <f ca="1">LN((RAND()^(-Results!$E$4))-1)</f>
        <v>1.7875193632362523</v>
      </c>
      <c r="G742" s="6">
        <f ca="1">LN((RAND()^(-Results!$E$4))-1)</f>
        <v>5.5458769343916723</v>
      </c>
      <c r="H742" s="6">
        <f t="shared" ca="1" si="159"/>
        <v>3.0903359711850737</v>
      </c>
      <c r="I742" s="10">
        <f ca="1">SUMPRODUCT(J742:O742,Results!B$12:G$12)+Results!$E$5*H742</f>
        <v>13.218617437057258</v>
      </c>
      <c r="J742" s="10">
        <f ca="1">SUMPRODUCT($A742:$F742,Results!$B$15:$G$15)</f>
        <v>2.2167637760321681</v>
      </c>
      <c r="K742" s="10">
        <f ca="1">SUMPRODUCT($A742:$F742,Results!$B$16:$G$16)</f>
        <v>11.320064277476828</v>
      </c>
      <c r="L742" s="10">
        <f ca="1">SUMPRODUCT($A742:$F742,Results!$B$17:$G$17)</f>
        <v>7.9345481883720055</v>
      </c>
      <c r="M742" s="10">
        <f ca="1">SUMPRODUCT($A742:$F742,Results!$B$18:$G$18)</f>
        <v>-9.4692787928994164</v>
      </c>
      <c r="N742" s="10">
        <f ca="1">SUMPRODUCT($A742:$F742,Results!$B$19:$G$19)</f>
        <v>2.9684041106453281</v>
      </c>
      <c r="O742" s="10">
        <f ca="1">SUMPRODUCT($A742:$F742,Results!$B$20:$G$20)</f>
        <v>22.326160575768469</v>
      </c>
      <c r="P742" s="10" cm="1">
        <f t="array" aca="1" ref="P742" ca="1">SUMPRODUCT(J742:O742,TRANSPOSE(BL$20:BL$25))+$AD$20-$BL$27</f>
        <v>-8.5963451962256716</v>
      </c>
      <c r="Q742" s="10" cm="1">
        <f t="array" aca="1" ref="Q742" ca="1">SUMPRODUCT(J742:O742,TRANSPOSE(ES$20:ES$25))+$AD$20-$ES$27</f>
        <v>-7.0946937954884852</v>
      </c>
      <c r="R742" s="10">
        <f ca="1">I742-Results!$E$5*H742</f>
        <v>-5.3233983900531854</v>
      </c>
      <c r="S742" s="10" cm="1">
        <f t="array" aca="1" ref="S742" ca="1">SUMPRODUCT(J742:O742,TRANSPOSE(AR$28:AR$33))+$AD$20-$AC$26</f>
        <v>-12.710891181946621</v>
      </c>
      <c r="T742" s="10">
        <f ca="1">SUMPRODUCT(J742:O742,Results!K$9:P$9)</f>
        <v>-6.5514112620554386</v>
      </c>
      <c r="U742" s="10">
        <f ca="1">SUMPRODUCT(J742:O742,Results!K$9:P$9)+$AD$20-$AC$31</f>
        <v>-6.4483948571696192</v>
      </c>
      <c r="V742" s="10">
        <f t="shared" ca="1" si="158"/>
        <v>21.814962633282931</v>
      </c>
      <c r="W742" s="10">
        <f t="shared" ca="1" si="160"/>
        <v>20.313311232545743</v>
      </c>
      <c r="X742" s="10">
        <f t="shared" ca="1" si="161"/>
        <v>18.542015827110443</v>
      </c>
      <c r="Y742" s="10">
        <f t="shared" ca="1" si="162"/>
        <v>25.929508619003879</v>
      </c>
      <c r="Z742" s="10">
        <f t="shared" ca="1" si="163"/>
        <v>2.1461458427681883</v>
      </c>
      <c r="AA742" s="10">
        <f t="shared" ca="1" si="164"/>
        <v>19.667012294226879</v>
      </c>
    </row>
    <row r="743" spans="1:27">
      <c r="A743" s="6">
        <f ca="1">LN((RAND()^(-Results!$E$4))-1)</f>
        <v>0.29768181097183077</v>
      </c>
      <c r="B743" s="6">
        <f ca="1">LN((RAND()^(-Results!$E$4))-1)</f>
        <v>-0.38995706223883059</v>
      </c>
      <c r="C743" s="6">
        <f ca="1">LN((RAND()^(-Results!$E$4))-1)</f>
        <v>1.836352731850557</v>
      </c>
      <c r="D743" s="6">
        <f ca="1">LN((RAND()^(-Results!$E$4))-1)</f>
        <v>5.4280387067789775</v>
      </c>
      <c r="E743" s="6">
        <f ca="1">LN((RAND()^(-Results!$E$4))-1)</f>
        <v>1.8125986655208277</v>
      </c>
      <c r="F743" s="6">
        <f ca="1">LN((RAND()^(-Results!$E$4))-1)</f>
        <v>1.1438313634602937</v>
      </c>
      <c r="G743" s="6">
        <f ca="1">LN((RAND()^(-Results!$E$4))-1)</f>
        <v>-0.83825562739033943</v>
      </c>
      <c r="H743" s="6">
        <f t="shared" ca="1" si="159"/>
        <v>-3.293796590596938</v>
      </c>
      <c r="I743" s="10">
        <f ca="1">SUMPRODUCT(J743:O743,Results!B$12:G$12)+Results!$E$5*H743</f>
        <v>-49.462711059415668</v>
      </c>
      <c r="J743" s="10">
        <f ca="1">SUMPRODUCT($A743:$F743,Results!$B$15:$G$15)</f>
        <v>-8.1730342668424161</v>
      </c>
      <c r="K743" s="10">
        <f ca="1">SUMPRODUCT($A743:$F743,Results!$B$16:$G$16)</f>
        <v>3.6348745720148234</v>
      </c>
      <c r="L743" s="10">
        <f ca="1">SUMPRODUCT($A743:$F743,Results!$B$17:$G$17)</f>
        <v>0.83052888641379119</v>
      </c>
      <c r="M743" s="10">
        <f ca="1">SUMPRODUCT($A743:$F743,Results!$B$18:$G$18)</f>
        <v>-7.7826331431093063</v>
      </c>
      <c r="N743" s="10">
        <f ca="1">SUMPRODUCT($A743:$F743,Results!$B$19:$G$19)</f>
        <v>11.146427827345153</v>
      </c>
      <c r="O743" s="10">
        <f ca="1">SUMPRODUCT($A743:$F743,Results!$B$20:$G$20)</f>
        <v>23.710948054636344</v>
      </c>
      <c r="P743" s="10" cm="1">
        <f t="array" aca="1" ref="P743" ca="1">SUMPRODUCT(J743:O743,TRANSPOSE(BL$20:BL$25))+$AD$20-$BL$27</f>
        <v>-30.475245786464658</v>
      </c>
      <c r="Q743" s="10" cm="1">
        <f t="array" aca="1" ref="Q743" ca="1">SUMPRODUCT(J743:O743,TRANSPOSE(ES$20:ES$25))+$AD$20-$ES$27</f>
        <v>-30.640599521283857</v>
      </c>
      <c r="R743" s="10">
        <f ca="1">I743-Results!$E$5*H743</f>
        <v>-29.699931515834038</v>
      </c>
      <c r="S743" s="10" cm="1">
        <f t="array" aca="1" ref="S743" ca="1">SUMPRODUCT(J743:O743,TRANSPOSE(AR$28:AR$33))+$AD$20-$AC$26</f>
        <v>-29.170636401755338</v>
      </c>
      <c r="T743" s="10">
        <f ca="1">SUMPRODUCT(J743:O743,Results!K$9:P$9)</f>
        <v>-30.82051030010852</v>
      </c>
      <c r="U743" s="10">
        <f ca="1">SUMPRODUCT(J743:O743,Results!K$9:P$9)+$AD$20-$AC$31</f>
        <v>-30.717493895222702</v>
      </c>
      <c r="V743" s="10">
        <f t="shared" ca="1" si="158"/>
        <v>-18.98746527295101</v>
      </c>
      <c r="W743" s="10">
        <f t="shared" ca="1" si="160"/>
        <v>-18.822111538131811</v>
      </c>
      <c r="X743" s="10">
        <f t="shared" ca="1" si="161"/>
        <v>-19.76277954358163</v>
      </c>
      <c r="Y743" s="10">
        <f t="shared" ca="1" si="162"/>
        <v>-20.292074657660329</v>
      </c>
      <c r="Z743" s="10">
        <f t="shared" ca="1" si="163"/>
        <v>-60.535182653704737</v>
      </c>
      <c r="AA743" s="10">
        <f t="shared" ca="1" si="164"/>
        <v>-18.745217164192965</v>
      </c>
    </row>
    <row r="744" spans="1:27">
      <c r="A744" s="6">
        <f ca="1">LN((RAND()^(-Results!$E$4))-1)</f>
        <v>1.2494801924664716</v>
      </c>
      <c r="B744" s="6">
        <f ca="1">LN((RAND()^(-Results!$E$4))-1)</f>
        <v>1.5687157080679324</v>
      </c>
      <c r="C744" s="6">
        <f ca="1">LN((RAND()^(-Results!$E$4))-1)</f>
        <v>-7.7017684546679524E-2</v>
      </c>
      <c r="D744" s="6">
        <f ca="1">LN((RAND()^(-Results!$E$4))-1)</f>
        <v>11.545591013553464</v>
      </c>
      <c r="E744" s="6">
        <f ca="1">LN((RAND()^(-Results!$E$4))-1)</f>
        <v>1.6342971126928394</v>
      </c>
      <c r="F744" s="6">
        <f ca="1">LN((RAND()^(-Results!$E$4))-1)</f>
        <v>1.8338010177894368</v>
      </c>
      <c r="G744" s="6">
        <f ca="1">LN((RAND()^(-Results!$E$4))-1)</f>
        <v>2.7988552190162941</v>
      </c>
      <c r="H744" s="6">
        <f t="shared" ca="1" si="159"/>
        <v>0.34331425580969555</v>
      </c>
      <c r="I744" s="10">
        <f ca="1">SUMPRODUCT(J744:O744,Results!B$12:G$12)+Results!$E$5*H744</f>
        <v>-44.234106352700209</v>
      </c>
      <c r="J744" s="10">
        <f ca="1">SUMPRODUCT($A744:$F744,Results!$B$15:$G$15)</f>
        <v>-17.157803280931841</v>
      </c>
      <c r="K744" s="10">
        <f ca="1">SUMPRODUCT($A744:$F744,Results!$B$16:$G$16)</f>
        <v>-2.5827649594608779</v>
      </c>
      <c r="L744" s="10">
        <f ca="1">SUMPRODUCT($A744:$F744,Results!$B$17:$G$17)</f>
        <v>7.7644000809236253</v>
      </c>
      <c r="M744" s="10">
        <f ca="1">SUMPRODUCT($A744:$F744,Results!$B$18:$G$18)</f>
        <v>-17.421478128941999</v>
      </c>
      <c r="N744" s="10">
        <f ca="1">SUMPRODUCT($A744:$F744,Results!$B$19:$G$19)</f>
        <v>9.0578523000661058</v>
      </c>
      <c r="O744" s="10">
        <f ca="1">SUMPRODUCT($A744:$F744,Results!$B$20:$G$20)</f>
        <v>44.86515184598057</v>
      </c>
      <c r="P744" s="10" cm="1">
        <f t="array" aca="1" ref="P744" ca="1">SUMPRODUCT(J744:O744,TRANSPOSE(BL$20:BL$25))+$AD$20-$BL$27</f>
        <v>-47.966298879221561</v>
      </c>
      <c r="Q744" s="10" cm="1">
        <f t="array" aca="1" ref="Q744" ca="1">SUMPRODUCT(J744:O744,TRANSPOSE(ES$20:ES$25))+$AD$20-$ES$27</f>
        <v>-48.39659865995543</v>
      </c>
      <c r="R744" s="10">
        <f ca="1">I744-Results!$E$5*H744</f>
        <v>-46.293991887558384</v>
      </c>
      <c r="S744" s="10" cm="1">
        <f t="array" aca="1" ref="S744" ca="1">SUMPRODUCT(J744:O744,TRANSPOSE(AR$28:AR$33))+$AD$20-$AC$26</f>
        <v>-48.372405019781091</v>
      </c>
      <c r="T744" s="10">
        <f ca="1">SUMPRODUCT(J744:O744,Results!K$9:P$9)</f>
        <v>-48.796164433907478</v>
      </c>
      <c r="U744" s="10">
        <f ca="1">SUMPRODUCT(J744:O744,Results!K$9:P$9)+$AD$20-$AC$31</f>
        <v>-48.693148029021657</v>
      </c>
      <c r="V744" s="10">
        <f t="shared" ca="1" si="158"/>
        <v>3.7321925265213522</v>
      </c>
      <c r="W744" s="10">
        <f t="shared" ca="1" si="160"/>
        <v>4.1624923072552207</v>
      </c>
      <c r="X744" s="10">
        <f t="shared" ca="1" si="161"/>
        <v>2.059885534858175</v>
      </c>
      <c r="Y744" s="10">
        <f t="shared" ca="1" si="162"/>
        <v>4.1382986670808819</v>
      </c>
      <c r="Z744" s="10">
        <f t="shared" ca="1" si="163"/>
        <v>-55.306577946989279</v>
      </c>
      <c r="AA744" s="10">
        <f t="shared" ca="1" si="164"/>
        <v>4.4590416763214478</v>
      </c>
    </row>
    <row r="745" spans="1:27">
      <c r="A745" s="6">
        <f ca="1">LN((RAND()^(-Results!$E$4))-1)</f>
        <v>4.0994029994500467</v>
      </c>
      <c r="B745" s="6">
        <f ca="1">LN((RAND()^(-Results!$E$4))-1)</f>
        <v>2.7489908109746652</v>
      </c>
      <c r="C745" s="6">
        <f ca="1">LN((RAND()^(-Results!$E$4))-1)</f>
        <v>1.6971069981899471</v>
      </c>
      <c r="D745" s="6">
        <f ca="1">LN((RAND()^(-Results!$E$4))-1)</f>
        <v>2.018624582156801</v>
      </c>
      <c r="E745" s="6">
        <f ca="1">LN((RAND()^(-Results!$E$4))-1)</f>
        <v>4.1675791760611842</v>
      </c>
      <c r="F745" s="6">
        <f ca="1">LN((RAND()^(-Results!$E$4))-1)</f>
        <v>4.3419275068690668</v>
      </c>
      <c r="G745" s="6">
        <f ca="1">LN((RAND()^(-Results!$E$4))-1)</f>
        <v>0.60429025336087472</v>
      </c>
      <c r="H745" s="6">
        <f t="shared" ca="1" si="159"/>
        <v>-1.8512507098457238</v>
      </c>
      <c r="I745" s="10">
        <f ca="1">SUMPRODUCT(J745:O745,Results!B$12:G$12)+Results!$E$5*H745</f>
        <v>1.6065367821467031</v>
      </c>
      <c r="J745" s="10">
        <f ca="1">SUMPRODUCT($A745:$F745,Results!$B$15:$G$15)</f>
        <v>12.162496387494315</v>
      </c>
      <c r="K745" s="10">
        <f ca="1">SUMPRODUCT($A745:$F745,Results!$B$16:$G$16)</f>
        <v>39.955248309478449</v>
      </c>
      <c r="L745" s="10">
        <f ca="1">SUMPRODUCT($A745:$F745,Results!$B$17:$G$17)</f>
        <v>4.4038714425553955</v>
      </c>
      <c r="M745" s="10">
        <f ca="1">SUMPRODUCT($A745:$F745,Results!$B$18:$G$18)</f>
        <v>1.0481208043094501</v>
      </c>
      <c r="N745" s="10">
        <f ca="1">SUMPRODUCT($A745:$F745,Results!$B$19:$G$19)</f>
        <v>6.4690578293792864</v>
      </c>
      <c r="O745" s="10">
        <f ca="1">SUMPRODUCT($A745:$F745,Results!$B$20:$G$20)</f>
        <v>2.1150032486060271</v>
      </c>
      <c r="P745" s="10" cm="1">
        <f t="array" aca="1" ref="P745" ca="1">SUMPRODUCT(J745:O745,TRANSPOSE(BL$20:BL$25))+$AD$20-$BL$27</f>
        <v>12.881520929730556</v>
      </c>
      <c r="Q745" s="10" cm="1">
        <f t="array" aca="1" ref="Q745" ca="1">SUMPRODUCT(J745:O745,TRANSPOSE(ES$20:ES$25))+$AD$20-$ES$27</f>
        <v>12.638279729878739</v>
      </c>
      <c r="R745" s="10">
        <f ca="1">I745-Results!$E$5*H745</f>
        <v>12.714041041221046</v>
      </c>
      <c r="S745" s="10" cm="1">
        <f t="array" aca="1" ref="S745" ca="1">SUMPRODUCT(J745:O745,TRANSPOSE(AR$28:AR$33))+$AD$20-$AC$26</f>
        <v>10.328875049808586</v>
      </c>
      <c r="T745" s="10">
        <f ca="1">SUMPRODUCT(J745:O745,Results!K$9:P$9)</f>
        <v>12.4453670847832</v>
      </c>
      <c r="U745" s="10">
        <f ca="1">SUMPRODUCT(J745:O745,Results!K$9:P$9)+$AD$20-$AC$31</f>
        <v>12.548383489669019</v>
      </c>
      <c r="V745" s="10">
        <f t="shared" ca="1" si="158"/>
        <v>-11.274984147583853</v>
      </c>
      <c r="W745" s="10">
        <f t="shared" ca="1" si="160"/>
        <v>-11.031742947732036</v>
      </c>
      <c r="X745" s="10">
        <f t="shared" ca="1" si="161"/>
        <v>-11.107504259074343</v>
      </c>
      <c r="Y745" s="10">
        <f t="shared" ca="1" si="162"/>
        <v>-8.7223382676618826</v>
      </c>
      <c r="Z745" s="10">
        <f t="shared" ca="1" si="163"/>
        <v>-9.4659348121423665</v>
      </c>
      <c r="AA745" s="10">
        <f t="shared" ca="1" si="164"/>
        <v>-10.941846707522316</v>
      </c>
    </row>
    <row r="746" spans="1:27">
      <c r="A746" s="6">
        <f ca="1">LN((RAND()^(-Results!$E$4))-1)</f>
        <v>-0.11262017145323534</v>
      </c>
      <c r="B746" s="6">
        <f ca="1">LN((RAND()^(-Results!$E$4))-1)</f>
        <v>1.6449252042205085</v>
      </c>
      <c r="C746" s="6">
        <f ca="1">LN((RAND()^(-Results!$E$4))-1)</f>
        <v>10.090648226746342</v>
      </c>
      <c r="D746" s="6">
        <f ca="1">LN((RAND()^(-Results!$E$4))-1)</f>
        <v>8.728357182080817</v>
      </c>
      <c r="E746" s="6">
        <f ca="1">LN((RAND()^(-Results!$E$4))-1)</f>
        <v>0.99366697474485932</v>
      </c>
      <c r="F746" s="6">
        <f ca="1">LN((RAND()^(-Results!$E$4))-1)</f>
        <v>0.40466381895090731</v>
      </c>
      <c r="G746" s="6">
        <f ca="1">LN((RAND()^(-Results!$E$4))-1)</f>
        <v>1.4598958005531435E-2</v>
      </c>
      <c r="H746" s="6">
        <f t="shared" ca="1" si="159"/>
        <v>-2.4409420052010673</v>
      </c>
      <c r="I746" s="10">
        <f ca="1">SUMPRODUCT(J746:O746,Results!B$12:G$12)+Results!$E$5*H746</f>
        <v>-31.122351829055894</v>
      </c>
      <c r="J746" s="10">
        <f ca="1">SUMPRODUCT($A746:$F746,Results!$B$15:$G$15)</f>
        <v>11.455919011487907</v>
      </c>
      <c r="K746" s="10">
        <f ca="1">SUMPRODUCT($A746:$F746,Results!$B$16:$G$16)</f>
        <v>-4.1733961663756514</v>
      </c>
      <c r="L746" s="10">
        <f ca="1">SUMPRODUCT($A746:$F746,Results!$B$17:$G$17)</f>
        <v>9.4863256423439228</v>
      </c>
      <c r="M746" s="10">
        <f ca="1">SUMPRODUCT($A746:$F746,Results!$B$18:$G$18)</f>
        <v>-6.2221941181975291</v>
      </c>
      <c r="N746" s="10">
        <f ca="1">SUMPRODUCT($A746:$F746,Results!$B$19:$G$19)</f>
        <v>-1.1130975627721589</v>
      </c>
      <c r="O746" s="10">
        <f ca="1">SUMPRODUCT($A746:$F746,Results!$B$20:$G$20)</f>
        <v>44.35832925629451</v>
      </c>
      <c r="P746" s="10" cm="1">
        <f t="array" aca="1" ref="P746" ca="1">SUMPRODUCT(J746:O746,TRANSPOSE(BL$20:BL$25))+$AD$20-$BL$27</f>
        <v>-17.386662033174954</v>
      </c>
      <c r="Q746" s="10" cm="1">
        <f t="array" aca="1" ref="Q746" ca="1">SUMPRODUCT(J746:O746,TRANSPOSE(ES$20:ES$25))+$AD$20-$ES$27</f>
        <v>-16.821556709226151</v>
      </c>
      <c r="R746" s="10">
        <f ca="1">I746-Results!$E$5*H746</f>
        <v>-16.476699797849491</v>
      </c>
      <c r="S746" s="10" cm="1">
        <f t="array" aca="1" ref="S746" ca="1">SUMPRODUCT(J746:O746,TRANSPOSE(AR$28:AR$33))+$AD$20-$AC$26</f>
        <v>-10.105861641510627</v>
      </c>
      <c r="T746" s="10">
        <f ca="1">SUMPRODUCT(J746:O746,Results!K$9:P$9)</f>
        <v>-16.942803766877795</v>
      </c>
      <c r="U746" s="10">
        <f ca="1">SUMPRODUCT(J746:O746,Results!K$9:P$9)+$AD$20-$AC$31</f>
        <v>-16.839787361991974</v>
      </c>
      <c r="V746" s="10">
        <f t="shared" ca="1" si="158"/>
        <v>-13.735689795880941</v>
      </c>
      <c r="W746" s="10">
        <f t="shared" ca="1" si="160"/>
        <v>-14.300795119829743</v>
      </c>
      <c r="X746" s="10">
        <f t="shared" ca="1" si="161"/>
        <v>-14.645652031206403</v>
      </c>
      <c r="Y746" s="10">
        <f t="shared" ca="1" si="162"/>
        <v>-21.016490187545266</v>
      </c>
      <c r="Z746" s="10">
        <f t="shared" ca="1" si="163"/>
        <v>-42.194823423344964</v>
      </c>
      <c r="AA746" s="10">
        <f t="shared" ca="1" si="164"/>
        <v>-14.282564467063921</v>
      </c>
    </row>
    <row r="747" spans="1:27">
      <c r="A747" s="6">
        <f ca="1">LN((RAND()^(-Results!$E$4))-1)</f>
        <v>4.7815121346867455</v>
      </c>
      <c r="B747" s="6">
        <f ca="1">LN((RAND()^(-Results!$E$4))-1)</f>
        <v>1.8897462437053862</v>
      </c>
      <c r="C747" s="6">
        <f ca="1">LN((RAND()^(-Results!$E$4))-1)</f>
        <v>-0.13367603351211552</v>
      </c>
      <c r="D747" s="6">
        <f ca="1">LN((RAND()^(-Results!$E$4))-1)</f>
        <v>0.2336013183205283</v>
      </c>
      <c r="E747" s="6">
        <f ca="1">LN((RAND()^(-Results!$E$4))-1)</f>
        <v>1.1526363606748504</v>
      </c>
      <c r="F747" s="6">
        <f ca="1">LN((RAND()^(-Results!$E$4))-1)</f>
        <v>9.6754692669416234E-2</v>
      </c>
      <c r="G747" s="6">
        <f ca="1">LN((RAND()^(-Results!$E$4))-1)</f>
        <v>3.849156919576064</v>
      </c>
      <c r="H747" s="6">
        <f t="shared" ca="1" si="159"/>
        <v>1.3936159563694654</v>
      </c>
      <c r="I747" s="10">
        <f ca="1">SUMPRODUCT(J747:O747,Results!B$12:G$12)+Results!$E$5*H747</f>
        <v>40.120816129739126</v>
      </c>
      <c r="J747" s="10">
        <f ca="1">SUMPRODUCT($A747:$F747,Results!$B$15:$G$15)</f>
        <v>12.686906638701409</v>
      </c>
      <c r="K747" s="10">
        <f ca="1">SUMPRODUCT($A747:$F747,Results!$B$16:$G$16)</f>
        <v>17.490575302065981</v>
      </c>
      <c r="L747" s="10">
        <f ca="1">SUMPRODUCT($A747:$F747,Results!$B$17:$G$17)</f>
        <v>9.0274524997432319</v>
      </c>
      <c r="M747" s="10">
        <f ca="1">SUMPRODUCT($A747:$F747,Results!$B$18:$G$18)</f>
        <v>0.71008493480489143</v>
      </c>
      <c r="N747" s="10">
        <f ca="1">SUMPRODUCT($A747:$F747,Results!$B$19:$G$19)</f>
        <v>0.15394781134406996</v>
      </c>
      <c r="O747" s="10">
        <f ca="1">SUMPRODUCT($A747:$F747,Results!$B$20:$G$20)</f>
        <v>-6.0327824952090809</v>
      </c>
      <c r="P747" s="10" cm="1">
        <f t="array" aca="1" ref="P747" ca="1">SUMPRODUCT(J747:O747,TRANSPOSE(BL$20:BL$25))+$AD$20-$BL$27</f>
        <v>29.590909255428727</v>
      </c>
      <c r="Q747" s="10" cm="1">
        <f t="array" aca="1" ref="Q747" ca="1">SUMPRODUCT(J747:O747,TRANSPOSE(ES$20:ES$25))+$AD$20-$ES$27</f>
        <v>31.780258192786846</v>
      </c>
      <c r="R747" s="10">
        <f ca="1">I747-Results!$E$5*H747</f>
        <v>31.759120391522334</v>
      </c>
      <c r="S747" s="10" cm="1">
        <f t="array" aca="1" ref="S747" ca="1">SUMPRODUCT(J747:O747,TRANSPOSE(AR$28:AR$33))+$AD$20-$AC$26</f>
        <v>21.577871996721306</v>
      </c>
      <c r="T747" s="10">
        <f ca="1">SUMPRODUCT(J747:O747,Results!K$9:P$9)</f>
        <v>32.072924739767906</v>
      </c>
      <c r="U747" s="10">
        <f ca="1">SUMPRODUCT(J747:O747,Results!K$9:P$9)+$AD$20-$AC$31</f>
        <v>32.175941144653727</v>
      </c>
      <c r="V747" s="10">
        <f t="shared" ca="1" si="158"/>
        <v>10.529906874310399</v>
      </c>
      <c r="W747" s="10">
        <f t="shared" ca="1" si="160"/>
        <v>8.3405579369522798</v>
      </c>
      <c r="X747" s="10">
        <f t="shared" ca="1" si="161"/>
        <v>8.3616957382167918</v>
      </c>
      <c r="Y747" s="10">
        <f t="shared" ca="1" si="162"/>
        <v>18.542944133017819</v>
      </c>
      <c r="Z747" s="10">
        <f t="shared" ca="1" si="163"/>
        <v>29.048344535450056</v>
      </c>
      <c r="AA747" s="10">
        <f t="shared" ca="1" si="164"/>
        <v>7.9448749850853986</v>
      </c>
    </row>
    <row r="748" spans="1:27">
      <c r="A748" s="6">
        <f ca="1">LN((RAND()^(-Results!$E$4))-1)</f>
        <v>-0.9404850817737368</v>
      </c>
      <c r="B748" s="6">
        <f ca="1">LN((RAND()^(-Results!$E$4))-1)</f>
        <v>2.4939978942314118</v>
      </c>
      <c r="C748" s="6">
        <f ca="1">LN((RAND()^(-Results!$E$4))-1)</f>
        <v>-0.3096022407518873</v>
      </c>
      <c r="D748" s="6">
        <f ca="1">LN((RAND()^(-Results!$E$4))-1)</f>
        <v>6.5731663245249585</v>
      </c>
      <c r="E748" s="6">
        <f ca="1">LN((RAND()^(-Results!$E$4))-1)</f>
        <v>-2.0002194673707345</v>
      </c>
      <c r="F748" s="6">
        <f ca="1">LN((RAND()^(-Results!$E$4))-1)</f>
        <v>1.2665261223993729</v>
      </c>
      <c r="G748" s="6">
        <f ca="1">LN((RAND()^(-Results!$E$4))-1)</f>
        <v>4.2976194151068858</v>
      </c>
      <c r="H748" s="6">
        <f t="shared" ca="1" si="159"/>
        <v>1.8420784519002873</v>
      </c>
      <c r="I748" s="10">
        <f ca="1">SUMPRODUCT(J748:O748,Results!B$12:G$12)+Results!$E$5*H748</f>
        <v>-9.3829920094655606</v>
      </c>
      <c r="J748" s="10">
        <f ca="1">SUMPRODUCT($A748:$F748,Results!$B$15:$G$15)</f>
        <v>-6.2859728081135877</v>
      </c>
      <c r="K748" s="10">
        <f ca="1">SUMPRODUCT($A748:$F748,Results!$B$16:$G$16)</f>
        <v>-13.448145196485774</v>
      </c>
      <c r="L748" s="10">
        <f ca="1">SUMPRODUCT($A748:$F748,Results!$B$17:$G$17)</f>
        <v>6.428578318799989</v>
      </c>
      <c r="M748" s="10">
        <f ca="1">SUMPRODUCT($A748:$F748,Results!$B$18:$G$18)</f>
        <v>-9.1297178834029271</v>
      </c>
      <c r="N748" s="10">
        <f ca="1">SUMPRODUCT($A748:$F748,Results!$B$19:$G$19)</f>
        <v>-10.854163802113748</v>
      </c>
      <c r="O748" s="10">
        <f ca="1">SUMPRODUCT($A748:$F748,Results!$B$20:$G$20)</f>
        <v>27.671507920602917</v>
      </c>
      <c r="P748" s="10" cm="1">
        <f t="array" aca="1" ref="P748" ca="1">SUMPRODUCT(J748:O748,TRANSPOSE(BL$20:BL$25))+$AD$20-$BL$27</f>
        <v>-20.964038019716057</v>
      </c>
      <c r="Q748" s="10" cm="1">
        <f t="array" aca="1" ref="Q748" ca="1">SUMPRODUCT(J748:O748,TRANSPOSE(ES$20:ES$25))+$AD$20-$ES$27</f>
        <v>-21.919806759239748</v>
      </c>
      <c r="R748" s="10">
        <f ca="1">I748-Results!$E$5*H748</f>
        <v>-20.435462720867285</v>
      </c>
      <c r="S748" s="10" cm="1">
        <f t="array" aca="1" ref="S748" ca="1">SUMPRODUCT(J748:O748,TRANSPOSE(AR$28:AR$33))+$AD$20-$AC$26</f>
        <v>-16.187352856478519</v>
      </c>
      <c r="T748" s="10">
        <f ca="1">SUMPRODUCT(J748:O748,Results!K$9:P$9)</f>
        <v>-21.831292403805115</v>
      </c>
      <c r="U748" s="10">
        <f ca="1">SUMPRODUCT(J748:O748,Results!K$9:P$9)+$AD$20-$AC$31</f>
        <v>-21.728275998919294</v>
      </c>
      <c r="V748" s="10">
        <f t="shared" ref="V748:V811" ca="1" si="165">I748-P748</f>
        <v>11.581046010250496</v>
      </c>
      <c r="W748" s="10">
        <f t="shared" ca="1" si="160"/>
        <v>12.536814749774187</v>
      </c>
      <c r="X748" s="10">
        <f t="shared" ca="1" si="161"/>
        <v>11.052470711401725</v>
      </c>
      <c r="Y748" s="10">
        <f t="shared" ca="1" si="162"/>
        <v>6.8043608470129584</v>
      </c>
      <c r="Z748" s="10">
        <f t="shared" ca="1" si="163"/>
        <v>-20.45546360375463</v>
      </c>
      <c r="AA748" s="10">
        <f t="shared" ca="1" si="164"/>
        <v>12.345283989453733</v>
      </c>
    </row>
    <row r="749" spans="1:27">
      <c r="A749" s="6">
        <f ca="1">LN((RAND()^(-Results!$E$4))-1)</f>
        <v>9.9971574362948328</v>
      </c>
      <c r="B749" s="6">
        <f ca="1">LN((RAND()^(-Results!$E$4))-1)</f>
        <v>0.70805756554078059</v>
      </c>
      <c r="C749" s="6">
        <f ca="1">LN((RAND()^(-Results!$E$4))-1)</f>
        <v>0.85944948181107794</v>
      </c>
      <c r="D749" s="6">
        <f ca="1">LN((RAND()^(-Results!$E$4))-1)</f>
        <v>-1.2838798307314234</v>
      </c>
      <c r="E749" s="6">
        <f ca="1">LN((RAND()^(-Results!$E$4))-1)</f>
        <v>4.8585307598050713</v>
      </c>
      <c r="F749" s="6">
        <f ca="1">LN((RAND()^(-Results!$E$4))-1)</f>
        <v>5.2752565287625188</v>
      </c>
      <c r="G749" s="6">
        <f ca="1">LN((RAND()^(-Results!$E$4))-1)</f>
        <v>2.6312135471344202</v>
      </c>
      <c r="H749" s="6">
        <f t="shared" ca="1" si="159"/>
        <v>0.1756725839278217</v>
      </c>
      <c r="I749" s="10">
        <f ca="1">SUMPRODUCT(J749:O749,Results!B$12:G$12)+Results!$E$5*H749</f>
        <v>38.382507579110651</v>
      </c>
      <c r="J749" s="10">
        <f ca="1">SUMPRODUCT($A749:$F749,Results!$B$15:$G$15)</f>
        <v>21.570497961999983</v>
      </c>
      <c r="K749" s="10">
        <f ca="1">SUMPRODUCT($A749:$F749,Results!$B$16:$G$16)</f>
        <v>74.04864077616628</v>
      </c>
      <c r="L749" s="10">
        <f ca="1">SUMPRODUCT($A749:$F749,Results!$B$17:$G$17)</f>
        <v>4.7877075434991632</v>
      </c>
      <c r="M749" s="10">
        <f ca="1">SUMPRODUCT($A749:$F749,Results!$B$18:$G$18)</f>
        <v>2.2134097794867582</v>
      </c>
      <c r="N749" s="10">
        <f ca="1">SUMPRODUCT($A749:$F749,Results!$B$19:$G$19)</f>
        <v>22.886450840600986</v>
      </c>
      <c r="O749" s="10">
        <f ca="1">SUMPRODUCT($A749:$F749,Results!$B$20:$G$20)</f>
        <v>-14.433239500880321</v>
      </c>
      <c r="P749" s="10" cm="1">
        <f t="array" aca="1" ref="P749" ca="1">SUMPRODUCT(J749:O749,TRANSPOSE(BL$20:BL$25))+$AD$20-$BL$27</f>
        <v>34.286812681318807</v>
      </c>
      <c r="Q749" s="10" cm="1">
        <f t="array" aca="1" ref="Q749" ca="1">SUMPRODUCT(J749:O749,TRANSPOSE(ES$20:ES$25))+$AD$20-$ES$27</f>
        <v>36.924701889537275</v>
      </c>
      <c r="R749" s="10">
        <f ca="1">I749-Results!$E$5*H749</f>
        <v>37.328472075543722</v>
      </c>
      <c r="S749" s="10" cm="1">
        <f t="array" aca="1" ref="S749" ca="1">SUMPRODUCT(J749:O749,TRANSPOSE(AR$28:AR$33))+$AD$20-$AC$26</f>
        <v>19.229200945984921</v>
      </c>
      <c r="T749" s="10">
        <f ca="1">SUMPRODUCT(J749:O749,Results!K$9:P$9)</f>
        <v>37.358041796685391</v>
      </c>
      <c r="U749" s="10">
        <f ca="1">SUMPRODUCT(J749:O749,Results!K$9:P$9)+$AD$20-$AC$31</f>
        <v>37.461058201571213</v>
      </c>
      <c r="V749" s="10">
        <f t="shared" ca="1" si="165"/>
        <v>4.0956948977918444</v>
      </c>
      <c r="W749" s="10">
        <f t="shared" ca="1" si="160"/>
        <v>1.4578056895733766</v>
      </c>
      <c r="X749" s="10">
        <f t="shared" ca="1" si="161"/>
        <v>1.0540355035669293</v>
      </c>
      <c r="Y749" s="10">
        <f t="shared" ca="1" si="162"/>
        <v>19.15330663312573</v>
      </c>
      <c r="Z749" s="10">
        <f t="shared" ca="1" si="163"/>
        <v>27.310035984821582</v>
      </c>
      <c r="AA749" s="10">
        <f t="shared" ca="1" si="164"/>
        <v>0.92144937753943879</v>
      </c>
    </row>
    <row r="750" spans="1:27">
      <c r="A750" s="6">
        <f ca="1">LN((RAND()^(-Results!$E$4))-1)</f>
        <v>3.1181309017635814E-2</v>
      </c>
      <c r="B750" s="6">
        <f ca="1">LN((RAND()^(-Results!$E$4))-1)</f>
        <v>9.0534507922653891</v>
      </c>
      <c r="C750" s="6">
        <f ca="1">LN((RAND()^(-Results!$E$4))-1)</f>
        <v>-2.8911314985222902</v>
      </c>
      <c r="D750" s="6">
        <f ca="1">LN((RAND()^(-Results!$E$4))-1)</f>
        <v>-0.62023462394207218</v>
      </c>
      <c r="E750" s="6">
        <f ca="1">LN((RAND()^(-Results!$E$4))-1)</f>
        <v>2.8541748023221554</v>
      </c>
      <c r="F750" s="6">
        <f ca="1">LN((RAND()^(-Results!$E$4))-1)</f>
        <v>-1.0794953217716836</v>
      </c>
      <c r="G750" s="6">
        <f ca="1">LN((RAND()^(-Results!$E$4))-1)</f>
        <v>-0.93432659119278483</v>
      </c>
      <c r="H750" s="6">
        <f t="shared" ca="1" si="159"/>
        <v>-3.3898675543993835</v>
      </c>
      <c r="I750" s="10">
        <f ca="1">SUMPRODUCT(J750:O750,Results!B$12:G$12)+Results!$E$5*H750</f>
        <v>37.494625071143773</v>
      </c>
      <c r="J750" s="10">
        <f ca="1">SUMPRODUCT($A750:$F750,Results!$B$15:$G$15)</f>
        <v>16.737375694096343</v>
      </c>
      <c r="K750" s="10">
        <f ca="1">SUMPRODUCT($A750:$F750,Results!$B$16:$G$16)</f>
        <v>-11.107591685015429</v>
      </c>
      <c r="L750" s="10">
        <f ca="1">SUMPRODUCT($A750:$F750,Results!$B$17:$G$17)</f>
        <v>15.16858816483272</v>
      </c>
      <c r="M750" s="10">
        <f ca="1">SUMPRODUCT($A750:$F750,Results!$B$18:$G$18)</f>
        <v>10.876669337460521</v>
      </c>
      <c r="N750" s="10">
        <f ca="1">SUMPRODUCT($A750:$F750,Results!$B$19:$G$19)</f>
        <v>-35.235936728604521</v>
      </c>
      <c r="O750" s="10">
        <f ca="1">SUMPRODUCT($A750:$F750,Results!$B$20:$G$20)</f>
        <v>-20.457440407791733</v>
      </c>
      <c r="P750" s="10" cm="1">
        <f t="array" aca="1" ref="P750" ca="1">SUMPRODUCT(J750:O750,TRANSPOSE(BL$20:BL$25))+$AD$20-$BL$27</f>
        <v>61.543610103264598</v>
      </c>
      <c r="Q750" s="10" cm="1">
        <f t="array" aca="1" ref="Q750" ca="1">SUMPRODUCT(J750:O750,TRANSPOSE(ES$20:ES$25))+$AD$20-$ES$27</f>
        <v>60.063767349786204</v>
      </c>
      <c r="R750" s="10">
        <f ca="1">I750-Results!$E$5*H750</f>
        <v>57.833830397540069</v>
      </c>
      <c r="S750" s="10" cm="1">
        <f t="array" aca="1" ref="S750" ca="1">SUMPRODUCT(J750:O750,TRANSPOSE(AR$28:AR$33))+$AD$20-$AC$26</f>
        <v>63.876534240222682</v>
      </c>
      <c r="T750" s="10">
        <f ca="1">SUMPRODUCT(J750:O750,Results!K$9:P$9)</f>
        <v>59.219237997160882</v>
      </c>
      <c r="U750" s="10">
        <f ca="1">SUMPRODUCT(J750:O750,Results!K$9:P$9)+$AD$20-$AC$31</f>
        <v>59.322254402046696</v>
      </c>
      <c r="V750" s="10">
        <f t="shared" ca="1" si="165"/>
        <v>-24.048985032120825</v>
      </c>
      <c r="W750" s="10">
        <f t="shared" ca="1" si="160"/>
        <v>-22.569142278642431</v>
      </c>
      <c r="X750" s="10">
        <f t="shared" ca="1" si="161"/>
        <v>-20.339205326396296</v>
      </c>
      <c r="Y750" s="10">
        <f t="shared" ca="1" si="162"/>
        <v>-26.381909169078909</v>
      </c>
      <c r="Z750" s="10">
        <f t="shared" ca="1" si="163"/>
        <v>26.422153476854703</v>
      </c>
      <c r="AA750" s="10">
        <f t="shared" ca="1" si="164"/>
        <v>-21.827629330902923</v>
      </c>
    </row>
    <row r="751" spans="1:27">
      <c r="A751" s="6">
        <f ca="1">LN((RAND()^(-Results!$E$4))-1)</f>
        <v>11.682315079382317</v>
      </c>
      <c r="B751" s="6">
        <f ca="1">LN((RAND()^(-Results!$E$4))-1)</f>
        <v>1.0611069171382841</v>
      </c>
      <c r="C751" s="6">
        <f ca="1">LN((RAND()^(-Results!$E$4))-1)</f>
        <v>4.4988996205834084</v>
      </c>
      <c r="D751" s="6">
        <f ca="1">LN((RAND()^(-Results!$E$4))-1)</f>
        <v>9.5331433802863632</v>
      </c>
      <c r="E751" s="6">
        <f ca="1">LN((RAND()^(-Results!$E$4))-1)</f>
        <v>2.6616641846633118</v>
      </c>
      <c r="F751" s="6">
        <f ca="1">LN((RAND()^(-Results!$E$4))-1)</f>
        <v>-1.205483155933651</v>
      </c>
      <c r="G751" s="6">
        <f ca="1">LN((RAND()^(-Results!$E$4))-1)</f>
        <v>1.3061705747164181</v>
      </c>
      <c r="H751" s="6">
        <f t="shared" ca="1" si="159"/>
        <v>-1.1493703884901805</v>
      </c>
      <c r="I751" s="10">
        <f ca="1">SUMPRODUCT(J751:O751,Results!B$12:G$12)+Results!$E$5*H751</f>
        <v>16.746567677448599</v>
      </c>
      <c r="J751" s="10">
        <f ca="1">SUMPRODUCT($A751:$F751,Results!$B$15:$G$15)</f>
        <v>15.646653173794617</v>
      </c>
      <c r="K751" s="10">
        <f ca="1">SUMPRODUCT($A751:$F751,Results!$B$16:$G$16)</f>
        <v>28.603229133095333</v>
      </c>
      <c r="L751" s="10">
        <f ca="1">SUMPRODUCT($A751:$F751,Results!$B$17:$G$17)</f>
        <v>23.738260428085496</v>
      </c>
      <c r="M751" s="10">
        <f ca="1">SUMPRODUCT($A751:$F751,Results!$B$18:$G$18)</f>
        <v>-14.340325642883387</v>
      </c>
      <c r="N751" s="10">
        <f ca="1">SUMPRODUCT($A751:$F751,Results!$B$19:$G$19)</f>
        <v>21.137635020272789</v>
      </c>
      <c r="O751" s="10">
        <f ca="1">SUMPRODUCT($A751:$F751,Results!$B$20:$G$20)</f>
        <v>31.570561916266115</v>
      </c>
      <c r="P751" s="10" cm="1">
        <f t="array" aca="1" ref="P751" ca="1">SUMPRODUCT(J751:O751,TRANSPOSE(BL$20:BL$25))+$AD$20-$BL$27</f>
        <v>15.584164454599481</v>
      </c>
      <c r="Q751" s="10" cm="1">
        <f t="array" aca="1" ref="Q751" ca="1">SUMPRODUCT(J751:O751,TRANSPOSE(ES$20:ES$25))+$AD$20-$ES$27</f>
        <v>22.26443536914168</v>
      </c>
      <c r="R751" s="10">
        <f ca="1">I751-Results!$E$5*H751</f>
        <v>23.642790008389682</v>
      </c>
      <c r="S751" s="10" cm="1">
        <f t="array" aca="1" ref="S751" ca="1">SUMPRODUCT(J751:O751,TRANSPOSE(AR$28:AR$33))+$AD$20-$AC$26</f>
        <v>-5.6824814301922366</v>
      </c>
      <c r="T751" s="10">
        <f ca="1">SUMPRODUCT(J751:O751,Results!K$9:P$9)</f>
        <v>22.728700987793054</v>
      </c>
      <c r="U751" s="10">
        <f ca="1">SUMPRODUCT(J751:O751,Results!K$9:P$9)+$AD$20-$AC$31</f>
        <v>22.831717392678875</v>
      </c>
      <c r="V751" s="10">
        <f t="shared" ca="1" si="165"/>
        <v>1.1624032228491181</v>
      </c>
      <c r="W751" s="10">
        <f t="shared" ca="1" si="160"/>
        <v>-5.5178676916930804</v>
      </c>
      <c r="X751" s="10">
        <f t="shared" ca="1" si="161"/>
        <v>-6.8962223309410824</v>
      </c>
      <c r="Y751" s="10">
        <f t="shared" ca="1" si="162"/>
        <v>22.429049107640836</v>
      </c>
      <c r="Z751" s="10">
        <f t="shared" ca="1" si="163"/>
        <v>5.6740960831595295</v>
      </c>
      <c r="AA751" s="10">
        <f t="shared" ca="1" si="164"/>
        <v>-6.0851497152302763</v>
      </c>
    </row>
    <row r="752" spans="1:27">
      <c r="A752" s="6">
        <f ca="1">LN((RAND()^(-Results!$E$4))-1)</f>
        <v>-1.2091632267076198</v>
      </c>
      <c r="B752" s="6">
        <f ca="1">LN((RAND()^(-Results!$E$4))-1)</f>
        <v>3.7876283162335413</v>
      </c>
      <c r="C752" s="6">
        <f ca="1">LN((RAND()^(-Results!$E$4))-1)</f>
        <v>3.1876355626319435</v>
      </c>
      <c r="D752" s="6">
        <f ca="1">LN((RAND()^(-Results!$E$4))-1)</f>
        <v>1.1551235319870827</v>
      </c>
      <c r="E752" s="6">
        <f ca="1">LN((RAND()^(-Results!$E$4))-1)</f>
        <v>0.24219687186891281</v>
      </c>
      <c r="F752" s="6">
        <f ca="1">LN((RAND()^(-Results!$E$4))-1)</f>
        <v>2.1501678512892011</v>
      </c>
      <c r="G752" s="6">
        <f ca="1">LN((RAND()^(-Results!$E$4))-1)</f>
        <v>1.6778549853189408</v>
      </c>
      <c r="H752" s="6">
        <f t="shared" ca="1" si="159"/>
        <v>-0.7776859778876577</v>
      </c>
      <c r="I752" s="10">
        <f ca="1">SUMPRODUCT(J752:O752,Results!B$12:G$12)+Results!$E$5*H752</f>
        <v>8.4692115267541208</v>
      </c>
      <c r="J752" s="10">
        <f ca="1">SUMPRODUCT($A752:$F752,Results!$B$15:$G$15)</f>
        <v>13.799661169359874</v>
      </c>
      <c r="K752" s="10">
        <f ca="1">SUMPRODUCT($A752:$F752,Results!$B$16:$G$16)</f>
        <v>3.7139636991176204</v>
      </c>
      <c r="L752" s="10">
        <f ca="1">SUMPRODUCT($A752:$F752,Results!$B$17:$G$17)</f>
        <v>4.1113186954142176</v>
      </c>
      <c r="M752" s="10">
        <f ca="1">SUMPRODUCT($A752:$F752,Results!$B$18:$G$18)</f>
        <v>4.5710777094785815</v>
      </c>
      <c r="N752" s="10">
        <f ca="1">SUMPRODUCT($A752:$F752,Results!$B$19:$G$19)</f>
        <v>-16.804389702073049</v>
      </c>
      <c r="O752" s="10">
        <f ca="1">SUMPRODUCT($A752:$F752,Results!$B$20:$G$20)</f>
        <v>5.3590992053211508</v>
      </c>
      <c r="P752" s="10" cm="1">
        <f t="array" aca="1" ref="P752" ca="1">SUMPRODUCT(J752:O752,TRANSPOSE(BL$20:BL$25))+$AD$20-$BL$27</f>
        <v>15.155217317687679</v>
      </c>
      <c r="Q752" s="10" cm="1">
        <f t="array" aca="1" ref="Q752" ca="1">SUMPRODUCT(J752:O752,TRANSPOSE(ES$20:ES$25))+$AD$20-$ES$27</f>
        <v>13.564061272441034</v>
      </c>
      <c r="R752" s="10">
        <f ca="1">I752-Results!$E$5*H752</f>
        <v>13.135327394080067</v>
      </c>
      <c r="S752" s="10" cm="1">
        <f t="array" aca="1" ref="S752" ca="1">SUMPRODUCT(J752:O752,TRANSPOSE(AR$28:AR$33))+$AD$20-$AC$26</f>
        <v>23.633731868433514</v>
      </c>
      <c r="T752" s="10">
        <f ca="1">SUMPRODUCT(J752:O752,Results!K$9:P$9)</f>
        <v>13.487915702173238</v>
      </c>
      <c r="U752" s="10">
        <f ca="1">SUMPRODUCT(J752:O752,Results!K$9:P$9)+$AD$20-$AC$31</f>
        <v>13.590932107059059</v>
      </c>
      <c r="V752" s="10">
        <f t="shared" ca="1" si="165"/>
        <v>-6.6860057909335584</v>
      </c>
      <c r="W752" s="10">
        <f t="shared" ca="1" si="160"/>
        <v>-5.0948497456869131</v>
      </c>
      <c r="X752" s="10">
        <f t="shared" ca="1" si="161"/>
        <v>-4.6661158673259457</v>
      </c>
      <c r="Y752" s="10">
        <f t="shared" ca="1" si="162"/>
        <v>-15.164520341679394</v>
      </c>
      <c r="Z752" s="10">
        <f t="shared" ca="1" si="163"/>
        <v>-2.6032600675349489</v>
      </c>
      <c r="AA752" s="10">
        <f t="shared" ca="1" si="164"/>
        <v>-5.1217205803049382</v>
      </c>
    </row>
    <row r="753" spans="1:27">
      <c r="A753" s="6">
        <f ca="1">LN((RAND()^(-Results!$E$4))-1)</f>
        <v>1.4393514697778373</v>
      </c>
      <c r="B753" s="6">
        <f ca="1">LN((RAND()^(-Results!$E$4))-1)</f>
        <v>-1.2418599688481149</v>
      </c>
      <c r="C753" s="6">
        <f ca="1">LN((RAND()^(-Results!$E$4))-1)</f>
        <v>3.4027277644240841</v>
      </c>
      <c r="D753" s="6">
        <f ca="1">LN((RAND()^(-Results!$E$4))-1)</f>
        <v>1.4719071257256353</v>
      </c>
      <c r="E753" s="6">
        <f ca="1">LN((RAND()^(-Results!$E$4))-1)</f>
        <v>2.1979432526948104</v>
      </c>
      <c r="F753" s="6">
        <f ca="1">LN((RAND()^(-Results!$E$4))-1)</f>
        <v>1.3575691479560013</v>
      </c>
      <c r="G753" s="6">
        <f ca="1">LN((RAND()^(-Results!$E$4))-1)</f>
        <v>2.7153415835076551</v>
      </c>
      <c r="H753" s="6">
        <f t="shared" ca="1" si="159"/>
        <v>0.25980062030105655</v>
      </c>
      <c r="I753" s="10">
        <f ca="1">SUMPRODUCT(J753:O753,Results!B$12:G$12)+Results!$E$5*H753</f>
        <v>-8.120247951830212</v>
      </c>
      <c r="J753" s="10">
        <f ca="1">SUMPRODUCT($A753:$F753,Results!$B$15:$G$15)</f>
        <v>2.7954162695014544</v>
      </c>
      <c r="K753" s="10">
        <f ca="1">SUMPRODUCT($A753:$F753,Results!$B$16:$G$16)</f>
        <v>17.733242256151598</v>
      </c>
      <c r="L753" s="10">
        <f ca="1">SUMPRODUCT($A753:$F753,Results!$B$17:$G$17)</f>
        <v>-1.4658286361785577</v>
      </c>
      <c r="M753" s="10">
        <f ca="1">SUMPRODUCT($A753:$F753,Results!$B$18:$G$18)</f>
        <v>-1.3505929800879455</v>
      </c>
      <c r="N753" s="10">
        <f ca="1">SUMPRODUCT($A753:$F753,Results!$B$19:$G$19)</f>
        <v>13.744788430874825</v>
      </c>
      <c r="O753" s="10">
        <f ca="1">SUMPRODUCT($A753:$F753,Results!$B$20:$G$20)</f>
        <v>8.7236503165719945</v>
      </c>
      <c r="P753" s="10" cm="1">
        <f t="array" aca="1" ref="P753" ca="1">SUMPRODUCT(J753:O753,TRANSPOSE(BL$20:BL$25))+$AD$20-$BL$27</f>
        <v>-10.550336549485628</v>
      </c>
      <c r="Q753" s="10" cm="1">
        <f t="array" aca="1" ref="Q753" ca="1">SUMPRODUCT(J753:O753,TRANSPOSE(ES$20:ES$25))+$AD$20-$ES$27</f>
        <v>-9.9450151913156901</v>
      </c>
      <c r="R753" s="10">
        <f ca="1">I753-Results!$E$5*H753</f>
        <v>-9.6790516736365504</v>
      </c>
      <c r="S753" s="10" cm="1">
        <f t="array" aca="1" ref="S753" ca="1">SUMPRODUCT(J753:O753,TRANSPOSE(AR$28:AR$33))+$AD$20-$AC$26</f>
        <v>-10.779060985542472</v>
      </c>
      <c r="T753" s="10">
        <f ca="1">SUMPRODUCT(J753:O753,Results!K$9:P$9)</f>
        <v>-9.8681277561477465</v>
      </c>
      <c r="U753" s="10">
        <f ca="1">SUMPRODUCT(J753:O753,Results!K$9:P$9)+$AD$20-$AC$31</f>
        <v>-9.7651113512619272</v>
      </c>
      <c r="V753" s="10">
        <f t="shared" ca="1" si="165"/>
        <v>2.4300885976554163</v>
      </c>
      <c r="W753" s="10">
        <f t="shared" ca="1" si="160"/>
        <v>1.8247672394854781</v>
      </c>
      <c r="X753" s="10">
        <f t="shared" ca="1" si="161"/>
        <v>1.5588037218063384</v>
      </c>
      <c r="Y753" s="10">
        <f t="shared" ca="1" si="162"/>
        <v>2.65881303371226</v>
      </c>
      <c r="Z753" s="10">
        <f t="shared" ca="1" si="163"/>
        <v>-19.192719546119282</v>
      </c>
      <c r="AA753" s="10">
        <f t="shared" ca="1" si="164"/>
        <v>1.6448633994317152</v>
      </c>
    </row>
    <row r="754" spans="1:27">
      <c r="A754" s="6">
        <f ca="1">LN((RAND()^(-Results!$E$4))-1)</f>
        <v>4.3250290350930554</v>
      </c>
      <c r="B754" s="6">
        <f ca="1">LN((RAND()^(-Results!$E$4))-1)</f>
        <v>-0.46976089022535944</v>
      </c>
      <c r="C754" s="6">
        <f ca="1">LN((RAND()^(-Results!$E$4))-1)</f>
        <v>-1.2716280303554452</v>
      </c>
      <c r="D754" s="6">
        <f ca="1">LN((RAND()^(-Results!$E$4))-1)</f>
        <v>4.1501359993623561</v>
      </c>
      <c r="E754" s="6">
        <f ca="1">LN((RAND()^(-Results!$E$4))-1)</f>
        <v>2.9245674284192829</v>
      </c>
      <c r="F754" s="6">
        <f ca="1">LN((RAND()^(-Results!$E$4))-1)</f>
        <v>0.57144918752651619</v>
      </c>
      <c r="G754" s="6">
        <f ca="1">LN((RAND()^(-Results!$E$4))-1)</f>
        <v>-0.11891976656507454</v>
      </c>
      <c r="H754" s="6">
        <f t="shared" ca="1" si="159"/>
        <v>-2.5744607297716731</v>
      </c>
      <c r="I754" s="10">
        <f ca="1">SUMPRODUCT(J754:O754,Results!B$12:G$12)+Results!$E$5*H754</f>
        <v>-25.969102623188071</v>
      </c>
      <c r="J754" s="10">
        <f ca="1">SUMPRODUCT($A754:$F754,Results!$B$15:$G$15)</f>
        <v>-6.884296558766799</v>
      </c>
      <c r="K754" s="10">
        <f ca="1">SUMPRODUCT($A754:$F754,Results!$B$16:$G$16)</f>
        <v>17.044615263497857</v>
      </c>
      <c r="L754" s="10">
        <f ca="1">SUMPRODUCT($A754:$F754,Results!$B$17:$G$17)</f>
        <v>4.4515213848368456</v>
      </c>
      <c r="M754" s="10">
        <f ca="1">SUMPRODUCT($A754:$F754,Results!$B$18:$G$18)</f>
        <v>-8.2905050441615238</v>
      </c>
      <c r="N754" s="10">
        <f ca="1">SUMPRODUCT($A754:$F754,Results!$B$19:$G$19)</f>
        <v>18.558238061809419</v>
      </c>
      <c r="O754" s="10">
        <f ca="1">SUMPRODUCT($A754:$F754,Results!$B$20:$G$20)</f>
        <v>10.853369522281582</v>
      </c>
      <c r="P754" s="10" cm="1">
        <f t="array" aca="1" ref="P754" ca="1">SUMPRODUCT(J754:O754,TRANSPOSE(BL$20:BL$25))+$AD$20-$BL$27</f>
        <v>-13.222460646346059</v>
      </c>
      <c r="Q754" s="10" cm="1">
        <f t="array" aca="1" ref="Q754" ca="1">SUMPRODUCT(J754:O754,TRANSPOSE(ES$20:ES$25))+$AD$20-$ES$27</f>
        <v>-11.507991093937489</v>
      </c>
      <c r="R754" s="10">
        <f ca="1">I754-Results!$E$5*H754</f>
        <v>-10.522338244558032</v>
      </c>
      <c r="S754" s="10" cm="1">
        <f t="array" aca="1" ref="S754" ca="1">SUMPRODUCT(J754:O754,TRANSPOSE(AR$28:AR$33))+$AD$20-$AC$26</f>
        <v>-22.332050391160173</v>
      </c>
      <c r="T754" s="10">
        <f ca="1">SUMPRODUCT(J754:O754,Results!K$9:P$9)</f>
        <v>-11.559996063278911</v>
      </c>
      <c r="U754" s="10">
        <f ca="1">SUMPRODUCT(J754:O754,Results!K$9:P$9)+$AD$20-$AC$31</f>
        <v>-11.456979658393092</v>
      </c>
      <c r="V754" s="10">
        <f t="shared" ca="1" si="165"/>
        <v>-12.746641976842012</v>
      </c>
      <c r="W754" s="10">
        <f t="shared" ca="1" si="160"/>
        <v>-14.461111529250582</v>
      </c>
      <c r="X754" s="10">
        <f t="shared" ca="1" si="161"/>
        <v>-15.446764378630039</v>
      </c>
      <c r="Y754" s="10">
        <f t="shared" ca="1" si="162"/>
        <v>-3.637052232027898</v>
      </c>
      <c r="Z754" s="10">
        <f t="shared" ca="1" si="163"/>
        <v>-37.041574217477141</v>
      </c>
      <c r="AA754" s="10">
        <f t="shared" ca="1" si="164"/>
        <v>-14.51212296479498</v>
      </c>
    </row>
    <row r="755" spans="1:27">
      <c r="A755" s="6">
        <f ca="1">LN((RAND()^(-Results!$E$4))-1)</f>
        <v>3.0095286494658979</v>
      </c>
      <c r="B755" s="6">
        <f ca="1">LN((RAND()^(-Results!$E$4))-1)</f>
        <v>-0.27816596783968267</v>
      </c>
      <c r="C755" s="6">
        <f ca="1">LN((RAND()^(-Results!$E$4))-1)</f>
        <v>0.31179078423533968</v>
      </c>
      <c r="D755" s="6">
        <f ca="1">LN((RAND()^(-Results!$E$4))-1)</f>
        <v>3.5827243732430611</v>
      </c>
      <c r="E755" s="6">
        <f ca="1">LN((RAND()^(-Results!$E$4))-1)</f>
        <v>-0.16087421021095535</v>
      </c>
      <c r="F755" s="6">
        <f ca="1">LN((RAND()^(-Results!$E$4))-1)</f>
        <v>0.80418575721143659</v>
      </c>
      <c r="G755" s="6">
        <f ca="1">LN((RAND()^(-Results!$E$4))-1)</f>
        <v>0.71785810847774656</v>
      </c>
      <c r="H755" s="6">
        <f t="shared" ca="1" si="159"/>
        <v>-1.7376828547288521</v>
      </c>
      <c r="I755" s="10">
        <f ca="1">SUMPRODUCT(J755:O755,Results!B$12:G$12)+Results!$E$5*H755</f>
        <v>-16.840814613888085</v>
      </c>
      <c r="J755" s="10">
        <f ca="1">SUMPRODUCT($A755:$F755,Results!$B$15:$G$15)</f>
        <v>-0.90320427492513278</v>
      </c>
      <c r="K755" s="10">
        <f ca="1">SUMPRODUCT($A755:$F755,Results!$B$16:$G$16)</f>
        <v>9.8095691008056711</v>
      </c>
      <c r="L755" s="10">
        <f ca="1">SUMPRODUCT($A755:$F755,Results!$B$17:$G$17)</f>
        <v>4.5997962978974494</v>
      </c>
      <c r="M755" s="10">
        <f ca="1">SUMPRODUCT($A755:$F755,Results!$B$18:$G$18)</f>
        <v>-7.1943918599075225</v>
      </c>
      <c r="N755" s="10">
        <f ca="1">SUMPRODUCT($A755:$F755,Results!$B$19:$G$19)</f>
        <v>8.0130633665670956</v>
      </c>
      <c r="O755" s="10">
        <f ca="1">SUMPRODUCT($A755:$F755,Results!$B$20:$G$20)</f>
        <v>14.20306851356008</v>
      </c>
      <c r="P755" s="10" cm="1">
        <f t="array" aca="1" ref="P755" ca="1">SUMPRODUCT(J755:O755,TRANSPOSE(BL$20:BL$25))+$AD$20-$BL$27</f>
        <v>-9.1990342307976469</v>
      </c>
      <c r="Q755" s="10" cm="1">
        <f t="array" aca="1" ref="Q755" ca="1">SUMPRODUCT(J755:O755,TRANSPOSE(ES$20:ES$25))+$AD$20-$ES$27</f>
        <v>-7.6668666584621734</v>
      </c>
      <c r="R755" s="10">
        <f ca="1">I755-Results!$E$5*H755</f>
        <v>-6.4147174855149736</v>
      </c>
      <c r="S755" s="10" cm="1">
        <f t="array" aca="1" ref="S755" ca="1">SUMPRODUCT(J755:O755,TRANSPOSE(AR$28:AR$33))+$AD$20-$AC$26</f>
        <v>-13.90304379129779</v>
      </c>
      <c r="T755" s="10">
        <f ca="1">SUMPRODUCT(J755:O755,Results!K$9:P$9)</f>
        <v>-7.2832624506087047</v>
      </c>
      <c r="U755" s="10">
        <f ca="1">SUMPRODUCT(J755:O755,Results!K$9:P$9)+$AD$20-$AC$31</f>
        <v>-7.1802460457228854</v>
      </c>
      <c r="V755" s="10">
        <f t="shared" ca="1" si="165"/>
        <v>-7.6417803830904383</v>
      </c>
      <c r="W755" s="10">
        <f t="shared" ca="1" si="160"/>
        <v>-9.1739479554259127</v>
      </c>
      <c r="X755" s="10">
        <f t="shared" ca="1" si="161"/>
        <v>-10.426097128373112</v>
      </c>
      <c r="Y755" s="10">
        <f t="shared" ca="1" si="162"/>
        <v>-2.937770822590295</v>
      </c>
      <c r="Z755" s="10">
        <f t="shared" ca="1" si="163"/>
        <v>-27.913286208177155</v>
      </c>
      <c r="AA755" s="10">
        <f t="shared" ca="1" si="164"/>
        <v>-9.6605685681651998</v>
      </c>
    </row>
    <row r="756" spans="1:27">
      <c r="A756" s="6">
        <f ca="1">LN((RAND()^(-Results!$E$4))-1)</f>
        <v>5.3176947792758531</v>
      </c>
      <c r="B756" s="6">
        <f ca="1">LN((RAND()^(-Results!$E$4))-1)</f>
        <v>-0.5612679800852286</v>
      </c>
      <c r="C756" s="6">
        <f ca="1">LN((RAND()^(-Results!$E$4))-1)</f>
        <v>4.429272134864231</v>
      </c>
      <c r="D756" s="6">
        <f ca="1">LN((RAND()^(-Results!$E$4))-1)</f>
        <v>8.5465932472955384</v>
      </c>
      <c r="E756" s="6">
        <f ca="1">LN((RAND()^(-Results!$E$4))-1)</f>
        <v>-0.59752054941695554</v>
      </c>
      <c r="F756" s="6">
        <f ca="1">LN((RAND()^(-Results!$E$4))-1)</f>
        <v>3.3497561282074919</v>
      </c>
      <c r="G756" s="6">
        <f ca="1">LN((RAND()^(-Results!$E$4))-1)</f>
        <v>-1.8595581206695586</v>
      </c>
      <c r="H756" s="6">
        <f t="shared" ca="1" si="159"/>
        <v>-4.3150990838761576</v>
      </c>
      <c r="I756" s="10">
        <f ca="1">SUMPRODUCT(J756:O756,Results!B$12:G$12)+Results!$E$5*H756</f>
        <v>-46.708916415564786</v>
      </c>
      <c r="J756" s="10">
        <f ca="1">SUMPRODUCT($A756:$F756,Results!$B$15:$G$15)</f>
        <v>3.8923736695845159</v>
      </c>
      <c r="K756" s="10">
        <f ca="1">SUMPRODUCT($A756:$F756,Results!$B$16:$G$16)</f>
        <v>26.266131012679732</v>
      </c>
      <c r="L756" s="10">
        <f ca="1">SUMPRODUCT($A756:$F756,Results!$B$17:$G$17)</f>
        <v>8.1332845762707908</v>
      </c>
      <c r="M756" s="10">
        <f ca="1">SUMPRODUCT($A756:$F756,Results!$B$18:$G$18)</f>
        <v>-14.457200141285364</v>
      </c>
      <c r="N756" s="10">
        <f ca="1">SUMPRODUCT($A756:$F756,Results!$B$19:$G$19)</f>
        <v>15.740028396812004</v>
      </c>
      <c r="O756" s="10">
        <f ca="1">SUMPRODUCT($A756:$F756,Results!$B$20:$G$20)</f>
        <v>39.985384423611286</v>
      </c>
      <c r="P756" s="10" cm="1">
        <f t="array" aca="1" ref="P756" ca="1">SUMPRODUCT(J756:O756,TRANSPOSE(BL$20:BL$25))+$AD$20-$BL$27</f>
        <v>-25.623516984963445</v>
      </c>
      <c r="Q756" s="10" cm="1">
        <f t="array" aca="1" ref="Q756" ca="1">SUMPRODUCT(J756:O756,TRANSPOSE(ES$20:ES$25))+$AD$20-$ES$27</f>
        <v>-23.360147976525095</v>
      </c>
      <c r="R756" s="10">
        <f ca="1">I756-Results!$E$5*H756</f>
        <v>-20.818321912307841</v>
      </c>
      <c r="S756" s="10" cm="1">
        <f t="array" aca="1" ref="S756" ca="1">SUMPRODUCT(J756:O756,TRANSPOSE(AR$28:AR$33))+$AD$20-$AC$26</f>
        <v>-30.911517509570338</v>
      </c>
      <c r="T756" s="10">
        <f ca="1">SUMPRODUCT(J756:O756,Results!K$9:P$9)</f>
        <v>-22.682324696173652</v>
      </c>
      <c r="U756" s="10">
        <f ca="1">SUMPRODUCT(J756:O756,Results!K$9:P$9)+$AD$20-$AC$31</f>
        <v>-22.57930829128783</v>
      </c>
      <c r="V756" s="10">
        <f t="shared" ca="1" si="165"/>
        <v>-21.085399430601342</v>
      </c>
      <c r="W756" s="10">
        <f t="shared" ca="1" si="160"/>
        <v>-23.348768439039691</v>
      </c>
      <c r="X756" s="10">
        <f t="shared" ca="1" si="161"/>
        <v>-25.890594503256946</v>
      </c>
      <c r="Y756" s="10">
        <f t="shared" ca="1" si="162"/>
        <v>-15.797398905994449</v>
      </c>
      <c r="Z756" s="10">
        <f t="shared" ca="1" si="163"/>
        <v>-57.781388009853856</v>
      </c>
      <c r="AA756" s="10">
        <f t="shared" ca="1" si="164"/>
        <v>-24.129608124276956</v>
      </c>
    </row>
    <row r="757" spans="1:27">
      <c r="A757" s="6">
        <f ca="1">LN((RAND()^(-Results!$E$4))-1)</f>
        <v>-0.65213778827141466</v>
      </c>
      <c r="B757" s="6">
        <f ca="1">LN((RAND()^(-Results!$E$4))-1)</f>
        <v>-1.104249143919688</v>
      </c>
      <c r="C757" s="6">
        <f ca="1">LN((RAND()^(-Results!$E$4))-1)</f>
        <v>1.3191108120691608</v>
      </c>
      <c r="D757" s="6">
        <f ca="1">LN((RAND()^(-Results!$E$4))-1)</f>
        <v>1.0026659400778395</v>
      </c>
      <c r="E757" s="6">
        <f ca="1">LN((RAND()^(-Results!$E$4))-1)</f>
        <v>0.25667035378732794</v>
      </c>
      <c r="F757" s="6">
        <f ca="1">LN((RAND()^(-Results!$E$4))-1)</f>
        <v>0.26818399259290437</v>
      </c>
      <c r="G757" s="6">
        <f ca="1">LN((RAND()^(-Results!$E$4))-1)</f>
        <v>6.8907221748718808</v>
      </c>
      <c r="H757" s="6">
        <f t="shared" ca="1" si="159"/>
        <v>4.4351812116652827</v>
      </c>
      <c r="I757" s="10">
        <f ca="1">SUMPRODUCT(J757:O757,Results!B$12:G$12)+Results!$E$5*H757</f>
        <v>12.537815035087464</v>
      </c>
      <c r="J757" s="10">
        <f ca="1">SUMPRODUCT($A757:$F757,Results!$B$15:$G$15)</f>
        <v>-3.2855874068223891</v>
      </c>
      <c r="K757" s="10">
        <f ca="1">SUMPRODUCT($A757:$F757,Results!$B$16:$G$16)</f>
        <v>7.4976903841868614E-2</v>
      </c>
      <c r="L757" s="10">
        <f ca="1">SUMPRODUCT($A757:$F757,Results!$B$17:$G$17)</f>
        <v>-2.4040283500993547</v>
      </c>
      <c r="M757" s="10">
        <f ca="1">SUMPRODUCT($A757:$F757,Results!$B$18:$G$18)</f>
        <v>-1.8311735668441198</v>
      </c>
      <c r="N757" s="10">
        <f ca="1">SUMPRODUCT($A757:$F757,Results!$B$19:$G$19)</f>
        <v>5.4842667920923027</v>
      </c>
      <c r="O757" s="10">
        <f ca="1">SUMPRODUCT($A757:$F757,Results!$B$20:$G$20)</f>
        <v>7.2927338971511722</v>
      </c>
      <c r="P757" s="10" cm="1">
        <f t="array" aca="1" ref="P757" ca="1">SUMPRODUCT(J757:O757,TRANSPOSE(BL$20:BL$25))+$AD$20-$BL$27</f>
        <v>-14.456411399754668</v>
      </c>
      <c r="Q757" s="10" cm="1">
        <f t="array" aca="1" ref="Q757" ca="1">SUMPRODUCT(J757:O757,TRANSPOSE(ES$20:ES$25))+$AD$20-$ES$27</f>
        <v>-14.469110644586094</v>
      </c>
      <c r="R757" s="10">
        <f ca="1">I757-Results!$E$5*H757</f>
        <v>-14.073272234904232</v>
      </c>
      <c r="S757" s="10" cm="1">
        <f t="array" aca="1" ref="S757" ca="1">SUMPRODUCT(J757:O757,TRANSPOSE(AR$28:AR$33))+$AD$20-$AC$26</f>
        <v>-12.090884948837939</v>
      </c>
      <c r="T757" s="10">
        <f ca="1">SUMPRODUCT(J757:O757,Results!K$9:P$9)</f>
        <v>-14.33492365167084</v>
      </c>
      <c r="U757" s="10">
        <f ca="1">SUMPRODUCT(J757:O757,Results!K$9:P$9)+$AD$20-$AC$31</f>
        <v>-14.231907246785021</v>
      </c>
      <c r="V757" s="10">
        <f t="shared" ca="1" si="165"/>
        <v>26.994226434842133</v>
      </c>
      <c r="W757" s="10">
        <f t="shared" ca="1" si="160"/>
        <v>27.006925679673557</v>
      </c>
      <c r="X757" s="10">
        <f t="shared" ca="1" si="161"/>
        <v>26.611087269991696</v>
      </c>
      <c r="Y757" s="10">
        <f t="shared" ca="1" si="162"/>
        <v>24.628699983925401</v>
      </c>
      <c r="Z757" s="10">
        <f t="shared" ca="1" si="163"/>
        <v>1.4653434407983941</v>
      </c>
      <c r="AA757" s="10">
        <f t="shared" ca="1" si="164"/>
        <v>26.769722281872482</v>
      </c>
    </row>
    <row r="758" spans="1:27">
      <c r="A758" s="6">
        <f ca="1">LN((RAND()^(-Results!$E$4))-1)</f>
        <v>5.1876106883065747</v>
      </c>
      <c r="B758" s="6">
        <f ca="1">LN((RAND()^(-Results!$E$4))-1)</f>
        <v>3.2521271607185303</v>
      </c>
      <c r="C758" s="6">
        <f ca="1">LN((RAND()^(-Results!$E$4))-1)</f>
        <v>0.609820716679076</v>
      </c>
      <c r="D758" s="6">
        <f ca="1">LN((RAND()^(-Results!$E$4))-1)</f>
        <v>2.1432342630296675</v>
      </c>
      <c r="E758" s="6">
        <f ca="1">LN((RAND()^(-Results!$E$4))-1)</f>
        <v>5.0711139380912895</v>
      </c>
      <c r="F758" s="6">
        <f ca="1">LN((RAND()^(-Results!$E$4))-1)</f>
        <v>0.50053448089329555</v>
      </c>
      <c r="G758" s="6">
        <f ca="1">LN((RAND()^(-Results!$E$4))-1)</f>
        <v>-1.1588863069633788</v>
      </c>
      <c r="H758" s="6">
        <f t="shared" ca="1" si="159"/>
        <v>-3.6144272701699771</v>
      </c>
      <c r="I758" s="10">
        <f ca="1">SUMPRODUCT(J758:O758,Results!B$12:G$12)+Results!$E$5*H758</f>
        <v>6.7115735269597465</v>
      </c>
      <c r="J758" s="10">
        <f ca="1">SUMPRODUCT($A758:$F758,Results!$B$15:$G$15)</f>
        <v>11.676222875759256</v>
      </c>
      <c r="K758" s="10">
        <f ca="1">SUMPRODUCT($A758:$F758,Results!$B$16:$G$16)</f>
        <v>24.216877296447315</v>
      </c>
      <c r="L758" s="10">
        <f ca="1">SUMPRODUCT($A758:$F758,Results!$B$17:$G$17)</f>
        <v>10.696165720802112</v>
      </c>
      <c r="M758" s="10">
        <f ca="1">SUMPRODUCT($A758:$F758,Results!$B$18:$G$18)</f>
        <v>1.1323207221070744</v>
      </c>
      <c r="N758" s="10">
        <f ca="1">SUMPRODUCT($A758:$F758,Results!$B$19:$G$19)</f>
        <v>5.2338579632695534</v>
      </c>
      <c r="O758" s="10">
        <f ca="1">SUMPRODUCT($A758:$F758,Results!$B$20:$G$20)</f>
        <v>-3.1048677436353516</v>
      </c>
      <c r="P758" s="10" cm="1">
        <f t="array" aca="1" ref="P758" ca="1">SUMPRODUCT(J758:O758,TRANSPOSE(BL$20:BL$25))+$AD$20-$BL$27</f>
        <v>27.574049842056496</v>
      </c>
      <c r="Q758" s="10" cm="1">
        <f t="array" aca="1" ref="Q758" ca="1">SUMPRODUCT(J758:O758,TRANSPOSE(ES$20:ES$25))+$AD$20-$ES$27</f>
        <v>29.089418719871801</v>
      </c>
      <c r="R758" s="10">
        <f ca="1">I758-Results!$E$5*H758</f>
        <v>28.398137147979611</v>
      </c>
      <c r="S758" s="10" cm="1">
        <f t="array" aca="1" ref="S758" ca="1">SUMPRODUCT(J758:O758,TRANSPOSE(AR$28:AR$33))+$AD$20-$AC$26</f>
        <v>19.351091452830218</v>
      </c>
      <c r="T758" s="10">
        <f ca="1">SUMPRODUCT(J758:O758,Results!K$9:P$9)</f>
        <v>28.680956009880642</v>
      </c>
      <c r="U758" s="10">
        <f ca="1">SUMPRODUCT(J758:O758,Results!K$9:P$9)+$AD$20-$AC$31</f>
        <v>28.783972414766467</v>
      </c>
      <c r="V758" s="10">
        <f t="shared" ca="1" si="165"/>
        <v>-20.86247631509675</v>
      </c>
      <c r="W758" s="10">
        <f t="shared" ca="1" si="160"/>
        <v>-22.377845192912055</v>
      </c>
      <c r="X758" s="10">
        <f t="shared" ca="1" si="161"/>
        <v>-21.686563621019864</v>
      </c>
      <c r="Y758" s="10">
        <f t="shared" ca="1" si="162"/>
        <v>-12.639517925870472</v>
      </c>
      <c r="Z758" s="10">
        <f t="shared" ca="1" si="163"/>
        <v>-4.3608980673293232</v>
      </c>
      <c r="AA758" s="10">
        <f t="shared" ca="1" si="164"/>
        <v>-22.07239888780672</v>
      </c>
    </row>
    <row r="759" spans="1:27">
      <c r="A759" s="6">
        <f ca="1">LN((RAND()^(-Results!$E$4))-1)</f>
        <v>9.511655493260271</v>
      </c>
      <c r="B759" s="6">
        <f ca="1">LN((RAND()^(-Results!$E$4))-1)</f>
        <v>11.159485065785814</v>
      </c>
      <c r="C759" s="6">
        <f ca="1">LN((RAND()^(-Results!$E$4))-1)</f>
        <v>1.7260687275653912</v>
      </c>
      <c r="D759" s="6">
        <f ca="1">LN((RAND()^(-Results!$E$4))-1)</f>
        <v>2.0773210375077489</v>
      </c>
      <c r="E759" s="6">
        <f ca="1">LN((RAND()^(-Results!$E$4))-1)</f>
        <v>2.8488697037682065</v>
      </c>
      <c r="F759" s="6">
        <f ca="1">LN((RAND()^(-Results!$E$4))-1)</f>
        <v>-0.75665143602123919</v>
      </c>
      <c r="G759" s="6">
        <f ca="1">LN((RAND()^(-Results!$E$4))-1)</f>
        <v>12.215651512606923</v>
      </c>
      <c r="H759" s="6">
        <f t="shared" ca="1" si="159"/>
        <v>9.7601105494003253</v>
      </c>
      <c r="I759" s="10">
        <f ca="1">SUMPRODUCT(J759:O759,Results!B$12:G$12)+Results!$E$5*H759</f>
        <v>168.82905302779261</v>
      </c>
      <c r="J759" s="10">
        <f ca="1">SUMPRODUCT($A759:$F759,Results!$B$15:$G$15)</f>
        <v>47.21762119382916</v>
      </c>
      <c r="K759" s="10">
        <f ca="1">SUMPRODUCT($A759:$F759,Results!$B$16:$G$16)</f>
        <v>22.103257334507937</v>
      </c>
      <c r="L759" s="10">
        <f ca="1">SUMPRODUCT($A759:$F759,Results!$B$17:$G$17)</f>
        <v>33.759351181566181</v>
      </c>
      <c r="M759" s="10">
        <f ca="1">SUMPRODUCT($A759:$F759,Results!$B$18:$G$18)</f>
        <v>8.5814848265123178</v>
      </c>
      <c r="N759" s="10">
        <f ca="1">SUMPRODUCT($A759:$F759,Results!$B$19:$G$19)</f>
        <v>-32.409148106083755</v>
      </c>
      <c r="O759" s="10">
        <f ca="1">SUMPRODUCT($A759:$F759,Results!$B$20:$G$20)</f>
        <v>-13.44643095381117</v>
      </c>
      <c r="P759" s="10" cm="1">
        <f t="array" aca="1" ref="P759" ca="1">SUMPRODUCT(J759:O759,TRANSPOSE(BL$20:BL$25))+$AD$20-$BL$27</f>
        <v>108.57732473270532</v>
      </c>
      <c r="Q759" s="10" cm="1">
        <f t="array" aca="1" ref="Q759" ca="1">SUMPRODUCT(J759:O759,TRANSPOSE(ES$20:ES$25))+$AD$20-$ES$27</f>
        <v>112.12648764479883</v>
      </c>
      <c r="R759" s="10">
        <f ca="1">I759-Results!$E$5*H759</f>
        <v>110.26838973139066</v>
      </c>
      <c r="S759" s="10" cm="1">
        <f t="array" aca="1" ref="S759" ca="1">SUMPRODUCT(J759:O759,TRANSPOSE(AR$28:AR$33))+$AD$20-$AC$26</f>
        <v>95.865958296506136</v>
      </c>
      <c r="T759" s="10">
        <f ca="1">SUMPRODUCT(J759:O759,Results!K$9:P$9)</f>
        <v>112.03192934583439</v>
      </c>
      <c r="U759" s="10">
        <f ca="1">SUMPRODUCT(J759:O759,Results!K$9:P$9)+$AD$20-$AC$31</f>
        <v>112.13494575072021</v>
      </c>
      <c r="V759" s="10">
        <f t="shared" ca="1" si="165"/>
        <v>60.25172829508729</v>
      </c>
      <c r="W759" s="10">
        <f t="shared" ca="1" si="160"/>
        <v>56.702565382993782</v>
      </c>
      <c r="X759" s="10">
        <f t="shared" ca="1" si="161"/>
        <v>58.560663296401955</v>
      </c>
      <c r="Y759" s="10">
        <f t="shared" ca="1" si="162"/>
        <v>72.963094731286475</v>
      </c>
      <c r="Z759" s="10">
        <f t="shared" ca="1" si="163"/>
        <v>157.75658143350353</v>
      </c>
      <c r="AA759" s="10">
        <f t="shared" ca="1" si="164"/>
        <v>56.694107277072405</v>
      </c>
    </row>
    <row r="760" spans="1:27">
      <c r="A760" s="6">
        <f ca="1">LN((RAND()^(-Results!$E$4))-1)</f>
        <v>10.013900592168502</v>
      </c>
      <c r="B760" s="6">
        <f ca="1">LN((RAND()^(-Results!$E$4))-1)</f>
        <v>1.5670472994175819</v>
      </c>
      <c r="C760" s="6">
        <f ca="1">LN((RAND()^(-Results!$E$4))-1)</f>
        <v>4.0000854821139171</v>
      </c>
      <c r="D760" s="6">
        <f ca="1">LN((RAND()^(-Results!$E$4))-1)</f>
        <v>1.3079980617608014</v>
      </c>
      <c r="E760" s="6">
        <f ca="1">LN((RAND()^(-Results!$E$4))-1)</f>
        <v>-0.44038428769717231</v>
      </c>
      <c r="F760" s="6">
        <f ca="1">LN((RAND()^(-Results!$E$4))-1)</f>
        <v>2.4280375475212264</v>
      </c>
      <c r="G760" s="6">
        <f ca="1">LN((RAND()^(-Results!$E$4))-1)</f>
        <v>2.3674856524110304</v>
      </c>
      <c r="H760" s="6">
        <f t="shared" ca="1" si="159"/>
        <v>-8.8055310795568165E-2</v>
      </c>
      <c r="I760" s="10">
        <f ca="1">SUMPRODUCT(J760:O760,Results!B$12:G$12)+Results!$E$5*H760</f>
        <v>50.978216359762065</v>
      </c>
      <c r="J760" s="10">
        <f ca="1">SUMPRODUCT($A760:$F760,Results!$B$15:$G$15)</f>
        <v>31.704934561954303</v>
      </c>
      <c r="K760" s="10">
        <f ca="1">SUMPRODUCT($A760:$F760,Results!$B$16:$G$16)</f>
        <v>47.455530748957258</v>
      </c>
      <c r="L760" s="10">
        <f ca="1">SUMPRODUCT($A760:$F760,Results!$B$17:$G$17)</f>
        <v>15.029569140232962</v>
      </c>
      <c r="M760" s="10">
        <f ca="1">SUMPRODUCT($A760:$F760,Results!$B$18:$G$18)</f>
        <v>-1.4750412667448305</v>
      </c>
      <c r="N760" s="10">
        <f ca="1">SUMPRODUCT($A760:$F760,Results!$B$19:$G$19)</f>
        <v>5.5312475338139375</v>
      </c>
      <c r="O760" s="10">
        <f ca="1">SUMPRODUCT($A760:$F760,Results!$B$20:$G$20)</f>
        <v>2.5297314105098714</v>
      </c>
      <c r="P760" s="10" cm="1">
        <f t="array" aca="1" ref="P760" ca="1">SUMPRODUCT(J760:O760,TRANSPOSE(BL$20:BL$25))+$AD$20-$BL$27</f>
        <v>45.802034859389657</v>
      </c>
      <c r="Q760" s="10" cm="1">
        <f t="array" aca="1" ref="Q760" ca="1">SUMPRODUCT(J760:O760,TRANSPOSE(ES$20:ES$25))+$AD$20-$ES$27</f>
        <v>50.55190393715143</v>
      </c>
      <c r="R760" s="10">
        <f ca="1">I760-Results!$E$5*H760</f>
        <v>51.506548224535472</v>
      </c>
      <c r="S760" s="10" cm="1">
        <f t="array" aca="1" ref="S760" ca="1">SUMPRODUCT(J760:O760,TRANSPOSE(AR$28:AR$33))+$AD$20-$AC$26</f>
        <v>31.613647872719881</v>
      </c>
      <c r="T760" s="10">
        <f ca="1">SUMPRODUCT(J760:O760,Results!K$9:P$9)</f>
        <v>51.705342732867912</v>
      </c>
      <c r="U760" s="10">
        <f ca="1">SUMPRODUCT(J760:O760,Results!K$9:P$9)+$AD$20-$AC$31</f>
        <v>51.808359137753733</v>
      </c>
      <c r="V760" s="10">
        <f t="shared" ca="1" si="165"/>
        <v>5.1761815003724081</v>
      </c>
      <c r="W760" s="10">
        <f t="shared" ca="1" si="160"/>
        <v>0.42631242261063562</v>
      </c>
      <c r="X760" s="10">
        <f t="shared" ca="1" si="161"/>
        <v>-0.52833186477340632</v>
      </c>
      <c r="Y760" s="10">
        <f t="shared" ca="1" si="162"/>
        <v>19.364568487042185</v>
      </c>
      <c r="Z760" s="10">
        <f t="shared" ca="1" si="163"/>
        <v>39.905744765472996</v>
      </c>
      <c r="AA760" s="10">
        <f t="shared" ca="1" si="164"/>
        <v>-0.83014277799166791</v>
      </c>
    </row>
    <row r="761" spans="1:27">
      <c r="A761" s="6">
        <f ca="1">LN((RAND()^(-Results!$E$4))-1)</f>
        <v>8.6143268618402704</v>
      </c>
      <c r="B761" s="6">
        <f ca="1">LN((RAND()^(-Results!$E$4))-1)</f>
        <v>1.0884522557114937</v>
      </c>
      <c r="C761" s="6">
        <f ca="1">LN((RAND()^(-Results!$E$4))-1)</f>
        <v>1.8378659690763253</v>
      </c>
      <c r="D761" s="6">
        <f ca="1">LN((RAND()^(-Results!$E$4))-1)</f>
        <v>8.4387253551832551</v>
      </c>
      <c r="E761" s="6">
        <f ca="1">LN((RAND()^(-Results!$E$4))-1)</f>
        <v>-0.73618107697192348</v>
      </c>
      <c r="F761" s="6">
        <f ca="1">LN((RAND()^(-Results!$E$4))-1)</f>
        <v>-4.1708575651400008E-2</v>
      </c>
      <c r="G761" s="6">
        <f ca="1">LN((RAND()^(-Results!$E$4))-1)</f>
        <v>3.3181663427609327</v>
      </c>
      <c r="H761" s="6">
        <f t="shared" ca="1" si="159"/>
        <v>0.86262537955433416</v>
      </c>
      <c r="I761" s="10">
        <f ca="1">SUMPRODUCT(J761:O761,Results!B$12:G$12)+Results!$E$5*H761</f>
        <v>16.715841383968481</v>
      </c>
      <c r="J761" s="10">
        <f ca="1">SUMPRODUCT($A761:$F761,Results!$B$15:$G$15)</f>
        <v>8.6824322099162501</v>
      </c>
      <c r="K761" s="10">
        <f ca="1">SUMPRODUCT($A761:$F761,Results!$B$16:$G$16)</f>
        <v>17.038847209321702</v>
      </c>
      <c r="L761" s="10">
        <f ca="1">SUMPRODUCT($A761:$F761,Results!$B$17:$G$17)</f>
        <v>18.861638099646843</v>
      </c>
      <c r="M761" s="10">
        <f ca="1">SUMPRODUCT($A761:$F761,Results!$B$18:$G$18)</f>
        <v>-14.79229543350362</v>
      </c>
      <c r="N761" s="10">
        <f ca="1">SUMPRODUCT($A761:$F761,Results!$B$19:$G$19)</f>
        <v>10.097609019815803</v>
      </c>
      <c r="O761" s="10">
        <f ca="1">SUMPRODUCT($A761:$F761,Results!$B$20:$G$20)</f>
        <v>30.60522404579417</v>
      </c>
      <c r="P761" s="10" cm="1">
        <f t="array" aca="1" ref="P761" ca="1">SUMPRODUCT(J761:O761,TRANSPOSE(BL$20:BL$25))+$AD$20-$BL$27</f>
        <v>4.6011888887679753</v>
      </c>
      <c r="Q761" s="10" cm="1">
        <f t="array" aca="1" ref="Q761" ca="1">SUMPRODUCT(J761:O761,TRANSPOSE(ES$20:ES$25))+$AD$20-$ES$27</f>
        <v>9.4418455349018444</v>
      </c>
      <c r="R761" s="10">
        <f ca="1">I761-Results!$E$5*H761</f>
        <v>11.540089106642476</v>
      </c>
      <c r="S761" s="10" cm="1">
        <f t="array" aca="1" ref="S761" ca="1">SUMPRODUCT(J761:O761,TRANSPOSE(AR$28:AR$33))+$AD$20-$AC$26</f>
        <v>-10.468220190085257</v>
      </c>
      <c r="T761" s="10">
        <f ca="1">SUMPRODUCT(J761:O761,Results!K$9:P$9)</f>
        <v>10.188751531885408</v>
      </c>
      <c r="U761" s="10">
        <f ca="1">SUMPRODUCT(J761:O761,Results!K$9:P$9)+$AD$20-$AC$31</f>
        <v>10.291767936771228</v>
      </c>
      <c r="V761" s="10">
        <f t="shared" ca="1" si="165"/>
        <v>12.114652495200506</v>
      </c>
      <c r="W761" s="10">
        <f t="shared" ca="1" si="160"/>
        <v>7.2739958490666368</v>
      </c>
      <c r="X761" s="10">
        <f t="shared" ca="1" si="161"/>
        <v>5.175752277326005</v>
      </c>
      <c r="Y761" s="10">
        <f t="shared" ca="1" si="162"/>
        <v>27.184061574053736</v>
      </c>
      <c r="Z761" s="10">
        <f t="shared" ca="1" si="163"/>
        <v>5.6433697896794115</v>
      </c>
      <c r="AA761" s="10">
        <f t="shared" ca="1" si="164"/>
        <v>6.4240734471972534</v>
      </c>
    </row>
    <row r="762" spans="1:27">
      <c r="A762" s="6">
        <f ca="1">LN((RAND()^(-Results!$E$4))-1)</f>
        <v>6.1358656950051422</v>
      </c>
      <c r="B762" s="6">
        <f ca="1">LN((RAND()^(-Results!$E$4))-1)</f>
        <v>2.6188304222929477</v>
      </c>
      <c r="C762" s="6">
        <f ca="1">LN((RAND()^(-Results!$E$4))-1)</f>
        <v>3.0482493255347456</v>
      </c>
      <c r="D762" s="6">
        <f ca="1">LN((RAND()^(-Results!$E$4))-1)</f>
        <v>0.50629478441022802</v>
      </c>
      <c r="E762" s="6">
        <f ca="1">LN((RAND()^(-Results!$E$4))-1)</f>
        <v>1.5971445296547411</v>
      </c>
      <c r="F762" s="6">
        <f ca="1">LN((RAND()^(-Results!$E$4))-1)</f>
        <v>2.041727089671312</v>
      </c>
      <c r="G762" s="6">
        <f ca="1">LN((RAND()^(-Results!$E$4))-1)</f>
        <v>4.4705039392018886</v>
      </c>
      <c r="H762" s="6">
        <f t="shared" ca="1" si="159"/>
        <v>2.0149629759952901</v>
      </c>
      <c r="I762" s="10">
        <f ca="1">SUMPRODUCT(J762:O762,Results!B$12:G$12)+Results!$E$5*H762</f>
        <v>53.018692456809156</v>
      </c>
      <c r="J762" s="10">
        <f ca="1">SUMPRODUCT($A762:$F762,Results!$B$15:$G$15)</f>
        <v>24.353238423381928</v>
      </c>
      <c r="K762" s="10">
        <f ca="1">SUMPRODUCT($A762:$F762,Results!$B$16:$G$16)</f>
        <v>34.411601311437295</v>
      </c>
      <c r="L762" s="10">
        <f ca="1">SUMPRODUCT($A762:$F762,Results!$B$17:$G$17)</f>
        <v>10.550556015405672</v>
      </c>
      <c r="M762" s="10">
        <f ca="1">SUMPRODUCT($A762:$F762,Results!$B$18:$G$18)</f>
        <v>2.6336389577283623</v>
      </c>
      <c r="N762" s="10">
        <f ca="1">SUMPRODUCT($A762:$F762,Results!$B$19:$G$19)</f>
        <v>0.1269253721766701</v>
      </c>
      <c r="O762" s="10">
        <f ca="1">SUMPRODUCT($A762:$F762,Results!$B$20:$G$20)</f>
        <v>-2.7498999801774282</v>
      </c>
      <c r="P762" s="10" cm="1">
        <f t="array" aca="1" ref="P762" ca="1">SUMPRODUCT(J762:O762,TRANSPOSE(BL$20:BL$25))+$AD$20-$BL$27</f>
        <v>38.703583416899484</v>
      </c>
      <c r="Q762" s="10" cm="1">
        <f t="array" aca="1" ref="Q762" ca="1">SUMPRODUCT(J762:O762,TRANSPOSE(ES$20:ES$25))+$AD$20-$ES$27</f>
        <v>40.995195982748946</v>
      </c>
      <c r="R762" s="10">
        <f ca="1">I762-Results!$E$5*H762</f>
        <v>40.928914600837416</v>
      </c>
      <c r="S762" s="10" cm="1">
        <f t="array" aca="1" ref="S762" ca="1">SUMPRODUCT(J762:O762,TRANSPOSE(AR$28:AR$33))+$AD$20-$AC$26</f>
        <v>31.582271270922014</v>
      </c>
      <c r="T762" s="10">
        <f ca="1">SUMPRODUCT(J762:O762,Results!K$9:P$9)</f>
        <v>41.41886718420696</v>
      </c>
      <c r="U762" s="10">
        <f ca="1">SUMPRODUCT(J762:O762,Results!K$9:P$9)+$AD$20-$AC$31</f>
        <v>41.521883589092781</v>
      </c>
      <c r="V762" s="10">
        <f t="shared" ca="1" si="165"/>
        <v>14.315109039909672</v>
      </c>
      <c r="W762" s="10">
        <f t="shared" ca="1" si="160"/>
        <v>12.023496474060209</v>
      </c>
      <c r="X762" s="10">
        <f t="shared" ca="1" si="161"/>
        <v>12.089777855971739</v>
      </c>
      <c r="Y762" s="10">
        <f t="shared" ca="1" si="162"/>
        <v>21.436421185887141</v>
      </c>
      <c r="Z762" s="10">
        <f t="shared" ca="1" si="163"/>
        <v>41.946220862520086</v>
      </c>
      <c r="AA762" s="10">
        <f t="shared" ca="1" si="164"/>
        <v>11.496808867716375</v>
      </c>
    </row>
    <row r="763" spans="1:27">
      <c r="A763" s="6">
        <f ca="1">LN((RAND()^(-Results!$E$4))-1)</f>
        <v>-0.81916457431642942</v>
      </c>
      <c r="B763" s="6">
        <f ca="1">LN((RAND()^(-Results!$E$4))-1)</f>
        <v>2.837879261365889</v>
      </c>
      <c r="C763" s="6">
        <f ca="1">LN((RAND()^(-Results!$E$4))-1)</f>
        <v>5.4358537690092144</v>
      </c>
      <c r="D763" s="6">
        <f ca="1">LN((RAND()^(-Results!$E$4))-1)</f>
        <v>2.5941410616126865</v>
      </c>
      <c r="E763" s="6">
        <f ca="1">LN((RAND()^(-Results!$E$4))-1)</f>
        <v>2.6524009949906762</v>
      </c>
      <c r="F763" s="6">
        <f ca="1">LN((RAND()^(-Results!$E$4))-1)</f>
        <v>1.3816446145426566</v>
      </c>
      <c r="G763" s="6">
        <f ca="1">LN((RAND()^(-Results!$E$4))-1)</f>
        <v>3.6566315652464829</v>
      </c>
      <c r="H763" s="6">
        <f t="shared" ca="1" si="159"/>
        <v>1.2010906020398844</v>
      </c>
      <c r="I763" s="10">
        <f ca="1">SUMPRODUCT(J763:O763,Results!B$12:G$12)+Results!$E$5*H763</f>
        <v>11.661733134104644</v>
      </c>
      <c r="J763" s="10">
        <f ca="1">SUMPRODUCT($A763:$F763,Results!$B$15:$G$15)</f>
        <v>12.275106644710439</v>
      </c>
      <c r="K763" s="10">
        <f ca="1">SUMPRODUCT($A763:$F763,Results!$B$16:$G$16)</f>
        <v>5.945422136676271</v>
      </c>
      <c r="L763" s="10">
        <f ca="1">SUMPRODUCT($A763:$F763,Results!$B$17:$G$17)</f>
        <v>3.9457469938211518</v>
      </c>
      <c r="M763" s="10">
        <f ca="1">SUMPRODUCT($A763:$F763,Results!$B$18:$G$18)</f>
        <v>3.4937999861065454</v>
      </c>
      <c r="N763" s="10">
        <f ca="1">SUMPRODUCT($A763:$F763,Results!$B$19:$G$19)</f>
        <v>-6.3996500530174156</v>
      </c>
      <c r="O763" s="10">
        <f ca="1">SUMPRODUCT($A763:$F763,Results!$B$20:$G$20)</f>
        <v>11.644920310796271</v>
      </c>
      <c r="P763" s="10" cm="1">
        <f t="array" aca="1" ref="P763" ca="1">SUMPRODUCT(J763:O763,TRANSPOSE(BL$20:BL$25))+$AD$20-$BL$27</f>
        <v>6.3165094409668008</v>
      </c>
      <c r="Q763" s="10" cm="1">
        <f t="array" aca="1" ref="Q763" ca="1">SUMPRODUCT(J763:O763,TRANSPOSE(ES$20:ES$25))+$AD$20-$ES$27</f>
        <v>5.2394286868677469</v>
      </c>
      <c r="R763" s="10">
        <f ca="1">I763-Results!$E$5*H763</f>
        <v>4.4551895218653375</v>
      </c>
      <c r="S763" s="10" cm="1">
        <f t="array" aca="1" ref="S763" ca="1">SUMPRODUCT(J763:O763,TRANSPOSE(AR$28:AR$33))+$AD$20-$AC$26</f>
        <v>13.697134816359144</v>
      </c>
      <c r="T763" s="10">
        <f ca="1">SUMPRODUCT(J763:O763,Results!K$9:P$9)</f>
        <v>4.8440848737685798</v>
      </c>
      <c r="U763" s="10">
        <f ca="1">SUMPRODUCT(J763:O763,Results!K$9:P$9)+$AD$20-$AC$31</f>
        <v>4.9471012786543991</v>
      </c>
      <c r="V763" s="10">
        <f t="shared" ca="1" si="165"/>
        <v>5.345223693137843</v>
      </c>
      <c r="W763" s="10">
        <f t="shared" ca="1" si="160"/>
        <v>6.4223044472368969</v>
      </c>
      <c r="X763" s="10">
        <f t="shared" ca="1" si="161"/>
        <v>7.2065436122393063</v>
      </c>
      <c r="Y763" s="10">
        <f t="shared" ca="1" si="162"/>
        <v>-2.0354016822545002</v>
      </c>
      <c r="Z763" s="10">
        <f t="shared" ca="1" si="163"/>
        <v>0.58926153981557405</v>
      </c>
      <c r="AA763" s="10">
        <f t="shared" ca="1" si="164"/>
        <v>6.7146318554502447</v>
      </c>
    </row>
    <row r="764" spans="1:27">
      <c r="A764" s="6">
        <f ca="1">LN((RAND()^(-Results!$E$4))-1)</f>
        <v>1.332164312996849</v>
      </c>
      <c r="B764" s="6">
        <f ca="1">LN((RAND()^(-Results!$E$4))-1)</f>
        <v>10.530073941723487</v>
      </c>
      <c r="C764" s="6">
        <f ca="1">LN((RAND()^(-Results!$E$4))-1)</f>
        <v>-2.3607772230186623</v>
      </c>
      <c r="D764" s="6">
        <f ca="1">LN((RAND()^(-Results!$E$4))-1)</f>
        <v>4.2211130730135213</v>
      </c>
      <c r="E764" s="6">
        <f ca="1">LN((RAND()^(-Results!$E$4))-1)</f>
        <v>-0.49908301537995076</v>
      </c>
      <c r="F764" s="6">
        <f ca="1">LN((RAND()^(-Results!$E$4))-1)</f>
        <v>0.11904553270519273</v>
      </c>
      <c r="G764" s="6">
        <f ca="1">LN((RAND()^(-Results!$E$4))-1)</f>
        <v>7.029646921661116E-2</v>
      </c>
      <c r="H764" s="6">
        <f t="shared" ca="1" si="159"/>
        <v>-2.3852444939899873</v>
      </c>
      <c r="I764" s="10">
        <f ca="1">SUMPRODUCT(J764:O764,Results!B$12:G$12)+Results!$E$5*H764</f>
        <v>38.48824628225421</v>
      </c>
      <c r="J764" s="10">
        <f ca="1">SUMPRODUCT($A764:$F764,Results!$B$15:$G$15)</f>
        <v>18.661713880692112</v>
      </c>
      <c r="K764" s="10">
        <f ca="1">SUMPRODUCT($A764:$F764,Results!$B$16:$G$16)</f>
        <v>-14.8014007151419</v>
      </c>
      <c r="L764" s="10">
        <f ca="1">SUMPRODUCT($A764:$F764,Results!$B$17:$G$17)</f>
        <v>22.750075327118445</v>
      </c>
      <c r="M764" s="10">
        <f ca="1">SUMPRODUCT($A764:$F764,Results!$B$18:$G$18)</f>
        <v>2.7103690563280169</v>
      </c>
      <c r="N764" s="10">
        <f ca="1">SUMPRODUCT($A764:$F764,Results!$B$19:$G$19)</f>
        <v>-43.616544914139645</v>
      </c>
      <c r="O764" s="10">
        <f ca="1">SUMPRODUCT($A764:$F764,Results!$B$20:$G$20)</f>
        <v>1.8829467185568922</v>
      </c>
      <c r="P764" s="10" cm="1">
        <f t="array" aca="1" ref="P764" ca="1">SUMPRODUCT(J764:O764,TRANSPOSE(BL$20:BL$25))+$AD$20-$BL$27</f>
        <v>54.44382537891957</v>
      </c>
      <c r="Q764" s="10" cm="1">
        <f t="array" aca="1" ref="Q764" ca="1">SUMPRODUCT(J764:O764,TRANSPOSE(ES$20:ES$25))+$AD$20-$ES$27</f>
        <v>53.495535361234928</v>
      </c>
      <c r="R764" s="10">
        <f ca="1">I764-Results!$E$5*H764</f>
        <v>52.799713246194131</v>
      </c>
      <c r="S764" s="10" cm="1">
        <f t="array" aca="1" ref="S764" ca="1">SUMPRODUCT(J764:O764,TRANSPOSE(AR$28:AR$33))+$AD$20-$AC$26</f>
        <v>56.568916698240528</v>
      </c>
      <c r="T764" s="10">
        <f ca="1">SUMPRODUCT(J764:O764,Results!K$9:P$9)</f>
        <v>53.114148906969312</v>
      </c>
      <c r="U764" s="10">
        <f ca="1">SUMPRODUCT(J764:O764,Results!K$9:P$9)+$AD$20-$AC$31</f>
        <v>53.217165311855126</v>
      </c>
      <c r="V764" s="10">
        <f t="shared" ca="1" si="165"/>
        <v>-15.95557909666536</v>
      </c>
      <c r="W764" s="10">
        <f t="shared" ca="1" si="160"/>
        <v>-15.007289078980719</v>
      </c>
      <c r="X764" s="10">
        <f t="shared" ca="1" si="161"/>
        <v>-14.311466963939921</v>
      </c>
      <c r="Y764" s="10">
        <f t="shared" ca="1" si="162"/>
        <v>-18.080670415986319</v>
      </c>
      <c r="Z764" s="10">
        <f t="shared" ca="1" si="163"/>
        <v>27.41577468796514</v>
      </c>
      <c r="AA764" s="10">
        <f t="shared" ca="1" si="164"/>
        <v>-14.728919029600917</v>
      </c>
    </row>
    <row r="765" spans="1:27">
      <c r="A765" s="6">
        <f ca="1">LN((RAND()^(-Results!$E$4))-1)</f>
        <v>-0.57228294103216915</v>
      </c>
      <c r="B765" s="6">
        <f ca="1">LN((RAND()^(-Results!$E$4))-1)</f>
        <v>-1.9767330565476049</v>
      </c>
      <c r="C765" s="6">
        <f ca="1">LN((RAND()^(-Results!$E$4))-1)</f>
        <v>3.9015602670118805</v>
      </c>
      <c r="D765" s="6">
        <f ca="1">LN((RAND()^(-Results!$E$4))-1)</f>
        <v>-1.2198614430895356</v>
      </c>
      <c r="E765" s="6">
        <f ca="1">LN((RAND()^(-Results!$E$4))-1)</f>
        <v>-1.1907711635330429</v>
      </c>
      <c r="F765" s="6">
        <f ca="1">LN((RAND()^(-Results!$E$4))-1)</f>
        <v>2.1485908150282258</v>
      </c>
      <c r="G765" s="6">
        <f ca="1">LN((RAND()^(-Results!$E$4))-1)</f>
        <v>4.4144489908447664</v>
      </c>
      <c r="H765" s="6">
        <f t="shared" ca="1" si="159"/>
        <v>1.9589080276381678</v>
      </c>
      <c r="I765" s="10">
        <f ca="1">SUMPRODUCT(J765:O765,Results!B$12:G$12)+Results!$E$5*H765</f>
        <v>3.8475049080176467</v>
      </c>
      <c r="J765" s="10">
        <f ca="1">SUMPRODUCT($A765:$F765,Results!$B$15:$G$15)</f>
        <v>6.5837399422290961</v>
      </c>
      <c r="K765" s="10">
        <f ca="1">SUMPRODUCT($A765:$F765,Results!$B$16:$G$16)</f>
        <v>13.734289422610622</v>
      </c>
      <c r="L765" s="10">
        <f ca="1">SUMPRODUCT($A765:$F765,Results!$B$17:$G$17)</f>
        <v>-5.913067414362895</v>
      </c>
      <c r="M765" s="10">
        <f ca="1">SUMPRODUCT($A765:$F765,Results!$B$18:$G$18)</f>
        <v>1.6386850865423639</v>
      </c>
      <c r="N765" s="10">
        <f ca="1">SUMPRODUCT($A765:$F765,Results!$B$19:$G$19)</f>
        <v>4.9040688421673924</v>
      </c>
      <c r="O765" s="10">
        <f ca="1">SUMPRODUCT($A765:$F765,Results!$B$20:$G$20)</f>
        <v>4.3212001507219675</v>
      </c>
      <c r="P765" s="10" cm="1">
        <f t="array" aca="1" ref="P765" ca="1">SUMPRODUCT(J765:O765,TRANSPOSE(BL$20:BL$25))+$AD$20-$BL$27</f>
        <v>-8.3646053103047464</v>
      </c>
      <c r="Q765" s="10" cm="1">
        <f t="array" aca="1" ref="Q765" ca="1">SUMPRODUCT(J765:O765,TRANSPOSE(ES$20:ES$25))+$AD$20-$ES$27</f>
        <v>-8.4452918913166606</v>
      </c>
      <c r="R765" s="10">
        <f ca="1">I765-Results!$E$5*H765</f>
        <v>-7.9059432578113595</v>
      </c>
      <c r="S765" s="10" cm="1">
        <f t="array" aca="1" ref="S765" ca="1">SUMPRODUCT(J765:O765,TRANSPOSE(AR$28:AR$33))+$AD$20-$AC$26</f>
        <v>-3.3018384128818559</v>
      </c>
      <c r="T765" s="10">
        <f ca="1">SUMPRODUCT(J765:O765,Results!K$9:P$9)</f>
        <v>-7.836412240341283</v>
      </c>
      <c r="U765" s="10">
        <f ca="1">SUMPRODUCT(J765:O765,Results!K$9:P$9)+$AD$20-$AC$31</f>
        <v>-7.7333958354554637</v>
      </c>
      <c r="V765" s="10">
        <f t="shared" ca="1" si="165"/>
        <v>12.212110218322394</v>
      </c>
      <c r="W765" s="10">
        <f t="shared" ca="1" si="160"/>
        <v>12.292796799334308</v>
      </c>
      <c r="X765" s="10">
        <f t="shared" ca="1" si="161"/>
        <v>11.753448165829006</v>
      </c>
      <c r="Y765" s="10">
        <f t="shared" ca="1" si="162"/>
        <v>7.1493433208995025</v>
      </c>
      <c r="Z765" s="10">
        <f t="shared" ca="1" si="163"/>
        <v>-7.224966686271423</v>
      </c>
      <c r="AA765" s="10">
        <f t="shared" ca="1" si="164"/>
        <v>11.58090074347311</v>
      </c>
    </row>
    <row r="766" spans="1:27">
      <c r="A766" s="6">
        <f ca="1">LN((RAND()^(-Results!$E$4))-1)</f>
        <v>5.9632294350341128</v>
      </c>
      <c r="B766" s="6">
        <f ca="1">LN((RAND()^(-Results!$E$4))-1)</f>
        <v>2.5804154271066979</v>
      </c>
      <c r="C766" s="6">
        <f ca="1">LN((RAND()^(-Results!$E$4))-1)</f>
        <v>1.7413983484904516</v>
      </c>
      <c r="D766" s="6">
        <f ca="1">LN((RAND()^(-Results!$E$4))-1)</f>
        <v>4.7395907283360748</v>
      </c>
      <c r="E766" s="6">
        <f ca="1">LN((RAND()^(-Results!$E$4))-1)</f>
        <v>4.9588030532734662</v>
      </c>
      <c r="F766" s="6">
        <f ca="1">LN((RAND()^(-Results!$E$4))-1)</f>
        <v>9.867335386181729</v>
      </c>
      <c r="G766" s="6">
        <f ca="1">LN((RAND()^(-Results!$E$4))-1)</f>
        <v>0.36833786297315468</v>
      </c>
      <c r="H766" s="6">
        <f t="shared" ca="1" si="159"/>
        <v>-2.0872031002334439</v>
      </c>
      <c r="I766" s="10">
        <f ca="1">SUMPRODUCT(J766:O766,Results!B$12:G$12)+Results!$E$5*H766</f>
        <v>-21.922522647886417</v>
      </c>
      <c r="J766" s="10">
        <f ca="1">SUMPRODUCT($A766:$F766,Results!$B$15:$G$15)</f>
        <v>9.6971286342360976</v>
      </c>
      <c r="K766" s="10">
        <f ca="1">SUMPRODUCT($A766:$F766,Results!$B$16:$G$16)</f>
        <v>72.608001997380768</v>
      </c>
      <c r="L766" s="10">
        <f ca="1">SUMPRODUCT($A766:$F766,Results!$B$17:$G$17)</f>
        <v>0.8898007786617228</v>
      </c>
      <c r="M766" s="10">
        <f ca="1">SUMPRODUCT($A766:$F766,Results!$B$18:$G$18)</f>
        <v>-4.324549792855656</v>
      </c>
      <c r="N766" s="10">
        <f ca="1">SUMPRODUCT($A766:$F766,Results!$B$19:$G$19)</f>
        <v>17.670013450446547</v>
      </c>
      <c r="O766" s="10">
        <f ca="1">SUMPRODUCT($A766:$F766,Results!$B$20:$G$20)</f>
        <v>14.885762213317783</v>
      </c>
      <c r="P766" s="10" cm="1">
        <f t="array" aca="1" ref="P766" ca="1">SUMPRODUCT(J766:O766,TRANSPOSE(BL$20:BL$25))+$AD$20-$BL$27</f>
        <v>-9.4503996919541571</v>
      </c>
      <c r="Q766" s="10" cm="1">
        <f t="array" aca="1" ref="Q766" ca="1">SUMPRODUCT(J766:O766,TRANSPOSE(ES$20:ES$25))+$AD$20-$ES$27</f>
        <v>-10.983067437984525</v>
      </c>
      <c r="R766" s="10">
        <f ca="1">I766-Results!$E$5*H766</f>
        <v>-9.3993040464857529</v>
      </c>
      <c r="S766" s="10" cm="1">
        <f t="array" aca="1" ref="S766" ca="1">SUMPRODUCT(J766:O766,TRANSPOSE(AR$28:AR$33))+$AD$20-$AC$26</f>
        <v>-11.785829366576555</v>
      </c>
      <c r="T766" s="10">
        <f ca="1">SUMPRODUCT(J766:O766,Results!K$9:P$9)</f>
        <v>-11.064768956523908</v>
      </c>
      <c r="U766" s="10">
        <f ca="1">SUMPRODUCT(J766:O766,Results!K$9:P$9)+$AD$20-$AC$31</f>
        <v>-10.961752551638089</v>
      </c>
      <c r="V766" s="10">
        <f t="shared" ca="1" si="165"/>
        <v>-12.47212295593226</v>
      </c>
      <c r="W766" s="10">
        <f t="shared" ca="1" si="160"/>
        <v>-10.939455209901892</v>
      </c>
      <c r="X766" s="10">
        <f t="shared" ca="1" si="161"/>
        <v>-12.523218601400664</v>
      </c>
      <c r="Y766" s="10">
        <f t="shared" ca="1" si="162"/>
        <v>-10.136693281309862</v>
      </c>
      <c r="Z766" s="10">
        <f t="shared" ca="1" si="163"/>
        <v>-32.994994242175487</v>
      </c>
      <c r="AA766" s="10">
        <f t="shared" ca="1" si="164"/>
        <v>-10.960770096248329</v>
      </c>
    </row>
    <row r="767" spans="1:27">
      <c r="A767" s="6">
        <f ca="1">LN((RAND()^(-Results!$E$4))-1)</f>
        <v>3.1794472799351783</v>
      </c>
      <c r="B767" s="6">
        <f ca="1">LN((RAND()^(-Results!$E$4))-1)</f>
        <v>2.1194667674375931</v>
      </c>
      <c r="C767" s="6">
        <f ca="1">LN((RAND()^(-Results!$E$4))-1)</f>
        <v>3.3506984951126646</v>
      </c>
      <c r="D767" s="6">
        <f ca="1">LN((RAND()^(-Results!$E$4))-1)</f>
        <v>3.5336813819313746</v>
      </c>
      <c r="E767" s="6">
        <f ca="1">LN((RAND()^(-Results!$E$4))-1)</f>
        <v>-7.907643113950151E-2</v>
      </c>
      <c r="F767" s="6">
        <f ca="1">LN((RAND()^(-Results!$E$4))-1)</f>
        <v>1.7637207598176705</v>
      </c>
      <c r="G767" s="6">
        <f ca="1">LN((RAND()^(-Results!$E$4))-1)</f>
        <v>2.9861514731633716</v>
      </c>
      <c r="H767" s="6">
        <f t="shared" ca="1" si="159"/>
        <v>0.53061050995677306</v>
      </c>
      <c r="I767" s="10">
        <f ca="1">SUMPRODUCT(J767:O767,Results!B$12:G$12)+Results!$E$5*H767</f>
        <v>16.147517116336502</v>
      </c>
      <c r="J767" s="10">
        <f ca="1">SUMPRODUCT($A767:$F767,Results!$B$15:$G$15)</f>
        <v>13.716689586687654</v>
      </c>
      <c r="K767" s="10">
        <f ca="1">SUMPRODUCT($A767:$F767,Results!$B$16:$G$16)</f>
        <v>15.33234319839457</v>
      </c>
      <c r="L767" s="10">
        <f ca="1">SUMPRODUCT($A767:$F767,Results!$B$17:$G$17)</f>
        <v>8.8002792536601664</v>
      </c>
      <c r="M767" s="10">
        <f ca="1">SUMPRODUCT($A767:$F767,Results!$B$18:$G$18)</f>
        <v>-2.6625863855555196</v>
      </c>
      <c r="N767" s="10">
        <f ca="1">SUMPRODUCT($A767:$F767,Results!$B$19:$G$19)</f>
        <v>-2.9223655943883617</v>
      </c>
      <c r="O767" s="10">
        <f ca="1">SUMPRODUCT($A767:$F767,Results!$B$20:$G$20)</f>
        <v>14.565598610290145</v>
      </c>
      <c r="P767" s="10" cm="1">
        <f t="array" aca="1" ref="P767" ca="1">SUMPRODUCT(J767:O767,TRANSPOSE(BL$20:BL$25))+$AD$20-$BL$27</f>
        <v>11.139875852565631</v>
      </c>
      <c r="Q767" s="10" cm="1">
        <f t="array" aca="1" ref="Q767" ca="1">SUMPRODUCT(J767:O767,TRANSPOSE(ES$20:ES$25))+$AD$20-$ES$27</f>
        <v>12.325133177026146</v>
      </c>
      <c r="R767" s="10">
        <f ca="1">I767-Results!$E$5*H767</f>
        <v>12.963854056595864</v>
      </c>
      <c r="S767" s="10" cm="1">
        <f t="array" aca="1" ref="S767" ca="1">SUMPRODUCT(J767:O767,TRANSPOSE(AR$28:AR$33))+$AD$20-$AC$26</f>
        <v>9.7764205197543514</v>
      </c>
      <c r="T767" s="10">
        <f ca="1">SUMPRODUCT(J767:O767,Results!K$9:P$9)</f>
        <v>12.686400437299092</v>
      </c>
      <c r="U767" s="10">
        <f ca="1">SUMPRODUCT(J767:O767,Results!K$9:P$9)+$AD$20-$AC$31</f>
        <v>12.789416842184911</v>
      </c>
      <c r="V767" s="10">
        <f t="shared" ca="1" si="165"/>
        <v>5.0076412637708714</v>
      </c>
      <c r="W767" s="10">
        <f t="shared" ca="1" si="160"/>
        <v>3.822383939310356</v>
      </c>
      <c r="X767" s="10">
        <f t="shared" ca="1" si="161"/>
        <v>3.1836630597406383</v>
      </c>
      <c r="Y767" s="10">
        <f t="shared" ca="1" si="162"/>
        <v>6.3710965965821504</v>
      </c>
      <c r="Z767" s="10">
        <f t="shared" ca="1" si="163"/>
        <v>5.0750455220474322</v>
      </c>
      <c r="AA767" s="10">
        <f t="shared" ca="1" si="164"/>
        <v>3.3581002741515906</v>
      </c>
    </row>
    <row r="768" spans="1:27">
      <c r="A768" s="6">
        <f ca="1">LN((RAND()^(-Results!$E$4))-1)</f>
        <v>-0.35502017951822507</v>
      </c>
      <c r="B768" s="6">
        <f ca="1">LN((RAND()^(-Results!$E$4))-1)</f>
        <v>-0.64801241579885671</v>
      </c>
      <c r="C768" s="6">
        <f ca="1">LN((RAND()^(-Results!$E$4))-1)</f>
        <v>4.4568130360575555</v>
      </c>
      <c r="D768" s="6">
        <f ca="1">LN((RAND()^(-Results!$E$4))-1)</f>
        <v>-0.1439561324602911</v>
      </c>
      <c r="E768" s="6">
        <f ca="1">LN((RAND()^(-Results!$E$4))-1)</f>
        <v>7.7601761424980396</v>
      </c>
      <c r="F768" s="6">
        <f ca="1">LN((RAND()^(-Results!$E$4))-1)</f>
        <v>-1.8677090506458773</v>
      </c>
      <c r="G768" s="6">
        <f ca="1">LN((RAND()^(-Results!$E$4))-1)</f>
        <v>12.519196408448954</v>
      </c>
      <c r="H768" s="6">
        <f t="shared" ca="1" si="159"/>
        <v>10.063655445242356</v>
      </c>
      <c r="I768" s="10">
        <f ca="1">SUMPRODUCT(J768:O768,Results!B$12:G$12)+Results!$E$5*H768</f>
        <v>57.324809978000417</v>
      </c>
      <c r="J768" s="10">
        <f ca="1">SUMPRODUCT($A768:$F768,Results!$B$15:$G$15)</f>
        <v>1.1491068770102286</v>
      </c>
      <c r="K768" s="10">
        <f ca="1">SUMPRODUCT($A768:$F768,Results!$B$16:$G$16)</f>
        <v>7.1794069188594953</v>
      </c>
      <c r="L768" s="10">
        <f ca="1">SUMPRODUCT($A768:$F768,Results!$B$17:$G$17)</f>
        <v>-2.4072216193349458</v>
      </c>
      <c r="M768" s="10">
        <f ca="1">SUMPRODUCT($A768:$F768,Results!$B$18:$G$18)</f>
        <v>6.0221650322397302</v>
      </c>
      <c r="N768" s="10">
        <f ca="1">SUMPRODUCT($A768:$F768,Results!$B$19:$G$19)</f>
        <v>17.862894585415408</v>
      </c>
      <c r="O768" s="10">
        <f ca="1">SUMPRODUCT($A768:$F768,Results!$B$20:$G$20)</f>
        <v>-4.1689770743550225</v>
      </c>
      <c r="P768" s="10" cm="1">
        <f t="array" aca="1" ref="P768" ca="1">SUMPRODUCT(J768:O768,TRANSPOSE(BL$20:BL$25))+$AD$20-$BL$27</f>
        <v>-1.0909046599742247</v>
      </c>
      <c r="Q768" s="10" cm="1">
        <f t="array" aca="1" ref="Q768" ca="1">SUMPRODUCT(J768:O768,TRANSPOSE(ES$20:ES$25))+$AD$20-$ES$27</f>
        <v>-0.97875229527446805</v>
      </c>
      <c r="R768" s="10">
        <f ca="1">I768-Results!$E$5*H768</f>
        <v>-3.0571226934537208</v>
      </c>
      <c r="S768" s="10" cm="1">
        <f t="array" aca="1" ref="S768" ca="1">SUMPRODUCT(J768:O768,TRANSPOSE(AR$28:AR$33))+$AD$20-$AC$26</f>
        <v>-0.30934412680527323</v>
      </c>
      <c r="T768" s="10">
        <f ca="1">SUMPRODUCT(J768:O768,Results!K$9:P$9)</f>
        <v>-1.9981219214033397</v>
      </c>
      <c r="U768" s="10">
        <f ca="1">SUMPRODUCT(J768:O768,Results!K$9:P$9)+$AD$20-$AC$31</f>
        <v>-1.8951055165175195</v>
      </c>
      <c r="V768" s="10">
        <f t="shared" ca="1" si="165"/>
        <v>58.415714637974645</v>
      </c>
      <c r="W768" s="10">
        <f t="shared" ca="1" si="160"/>
        <v>58.303562273274885</v>
      </c>
      <c r="X768" s="10">
        <f t="shared" ca="1" si="161"/>
        <v>60.381932671454138</v>
      </c>
      <c r="Y768" s="10">
        <f t="shared" ca="1" si="162"/>
        <v>57.634154104805688</v>
      </c>
      <c r="Z768" s="10">
        <f t="shared" ca="1" si="163"/>
        <v>46.252338383711347</v>
      </c>
      <c r="AA768" s="10">
        <f t="shared" ca="1" si="164"/>
        <v>59.219915494517934</v>
      </c>
    </row>
    <row r="769" spans="1:27">
      <c r="A769" s="6">
        <f ca="1">LN((RAND()^(-Results!$E$4))-1)</f>
        <v>-0.83517264507658617</v>
      </c>
      <c r="B769" s="6">
        <f ca="1">LN((RAND()^(-Results!$E$4))-1)</f>
        <v>5.1238272178809012</v>
      </c>
      <c r="C769" s="6">
        <f ca="1">LN((RAND()^(-Results!$E$4))-1)</f>
        <v>1.6175137591057831</v>
      </c>
      <c r="D769" s="6">
        <f ca="1">LN((RAND()^(-Results!$E$4))-1)</f>
        <v>-3.4912046923587616</v>
      </c>
      <c r="E769" s="6">
        <f ca="1">LN((RAND()^(-Results!$E$4))-1)</f>
        <v>1.3344622029556057</v>
      </c>
      <c r="F769" s="6">
        <f ca="1">LN((RAND()^(-Results!$E$4))-1)</f>
        <v>-1.5553838079097642</v>
      </c>
      <c r="G769" s="6">
        <f ca="1">LN((RAND()^(-Results!$E$4))-1)</f>
        <v>-0.1276406461261638</v>
      </c>
      <c r="H769" s="6">
        <f t="shared" ca="1" si="159"/>
        <v>-2.5831816093327622</v>
      </c>
      <c r="I769" s="10">
        <f ca="1">SUMPRODUCT(J769:O769,Results!B$12:G$12)+Results!$E$5*H769</f>
        <v>36.821989162498312</v>
      </c>
      <c r="J769" s="10">
        <f ca="1">SUMPRODUCT($A769:$F769,Results!$B$15:$G$15)</f>
        <v>22.125935955406668</v>
      </c>
      <c r="K769" s="10">
        <f ca="1">SUMPRODUCT($A769:$F769,Results!$B$16:$G$16)</f>
        <v>-7.4830787872792488</v>
      </c>
      <c r="L769" s="10">
        <f ca="1">SUMPRODUCT($A769:$F769,Results!$B$17:$G$17)</f>
        <v>7.9384244464321814</v>
      </c>
      <c r="M769" s="10">
        <f ca="1">SUMPRODUCT($A769:$F769,Results!$B$18:$G$18)</f>
        <v>13.598237452418401</v>
      </c>
      <c r="N769" s="10">
        <f ca="1">SUMPRODUCT($A769:$F769,Results!$B$19:$G$19)</f>
        <v>-25.976779125429143</v>
      </c>
      <c r="O769" s="10">
        <f ca="1">SUMPRODUCT($A769:$F769,Results!$B$20:$G$20)</f>
        <v>-21.007919328833445</v>
      </c>
      <c r="P769" s="10" cm="1">
        <f t="array" aca="1" ref="P769" ca="1">SUMPRODUCT(J769:O769,TRANSPOSE(BL$20:BL$25))+$AD$20-$BL$27</f>
        <v>55.031760262658111</v>
      </c>
      <c r="Q769" s="10" cm="1">
        <f t="array" aca="1" ref="Q769" ca="1">SUMPRODUCT(J769:O769,TRANSPOSE(ES$20:ES$25))+$AD$20-$ES$27</f>
        <v>54.586396169160182</v>
      </c>
      <c r="R769" s="10">
        <f ca="1">I769-Results!$E$5*H769</f>
        <v>52.321078818494883</v>
      </c>
      <c r="S769" s="10" cm="1">
        <f t="array" aca="1" ref="S769" ca="1">SUMPRODUCT(J769:O769,TRANSPOSE(AR$28:AR$33))+$AD$20-$AC$26</f>
        <v>59.708329350626798</v>
      </c>
      <c r="T769" s="10">
        <f ca="1">SUMPRODUCT(J769:O769,Results!K$9:P$9)</f>
        <v>54.307704000530507</v>
      </c>
      <c r="U769" s="10">
        <f ca="1">SUMPRODUCT(J769:O769,Results!K$9:P$9)+$AD$20-$AC$31</f>
        <v>54.410720405416328</v>
      </c>
      <c r="V769" s="10">
        <f t="shared" ca="1" si="165"/>
        <v>-18.209771100159799</v>
      </c>
      <c r="W769" s="10">
        <f t="shared" ca="1" si="160"/>
        <v>-17.76440700666187</v>
      </c>
      <c r="X769" s="10">
        <f t="shared" ca="1" si="161"/>
        <v>-15.499089655996571</v>
      </c>
      <c r="Y769" s="10">
        <f t="shared" ca="1" si="162"/>
        <v>-22.886340188128486</v>
      </c>
      <c r="Z769" s="10">
        <f t="shared" ca="1" si="163"/>
        <v>25.749517568209242</v>
      </c>
      <c r="AA769" s="10">
        <f t="shared" ca="1" si="164"/>
        <v>-17.588731242918016</v>
      </c>
    </row>
    <row r="770" spans="1:27">
      <c r="A770" s="6">
        <f ca="1">LN((RAND()^(-Results!$E$4))-1)</f>
        <v>2.5396983739278838</v>
      </c>
      <c r="B770" s="6">
        <f ca="1">LN((RAND()^(-Results!$E$4))-1)</f>
        <v>2.8954053900402159</v>
      </c>
      <c r="C770" s="6">
        <f ca="1">LN((RAND()^(-Results!$E$4))-1)</f>
        <v>0.53785555379326178</v>
      </c>
      <c r="D770" s="6">
        <f ca="1">LN((RAND()^(-Results!$E$4))-1)</f>
        <v>7.8048957197532784</v>
      </c>
      <c r="E770" s="6">
        <f ca="1">LN((RAND()^(-Results!$E$4))-1)</f>
        <v>2.731173203341982</v>
      </c>
      <c r="F770" s="6">
        <f ca="1">LN((RAND()^(-Results!$E$4))-1)</f>
        <v>1.3561860516301281</v>
      </c>
      <c r="G770" s="6">
        <f ca="1">LN((RAND()^(-Results!$E$4))-1)</f>
        <v>2.4687713763433181</v>
      </c>
      <c r="H770" s="6">
        <f t="shared" ref="H770:H833" ca="1" si="166">G770-$AL$10</f>
        <v>1.3230413136719577E-2</v>
      </c>
      <c r="I770" s="10">
        <f ca="1">SUMPRODUCT(J770:O770,Results!B$12:G$12)+Results!$E$5*H770</f>
        <v>-12.597923010715025</v>
      </c>
      <c r="J770" s="10">
        <f ca="1">SUMPRODUCT($A770:$F770,Results!$B$15:$G$15)</f>
        <v>-3.2716604051782285</v>
      </c>
      <c r="K770" s="10">
        <f ca="1">SUMPRODUCT($A770:$F770,Results!$B$16:$G$16)</f>
        <v>6.4257006041890632</v>
      </c>
      <c r="L770" s="10">
        <f ca="1">SUMPRODUCT($A770:$F770,Results!$B$17:$G$17)</f>
        <v>9.9457003751486859</v>
      </c>
      <c r="M770" s="10">
        <f ca="1">SUMPRODUCT($A770:$F770,Results!$B$18:$G$18)</f>
        <v>-9.1363119328650821</v>
      </c>
      <c r="N770" s="10">
        <f ca="1">SUMPRODUCT($A770:$F770,Results!$B$19:$G$19)</f>
        <v>3.4730356381230947</v>
      </c>
      <c r="O770" s="10">
        <f ca="1">SUMPRODUCT($A770:$F770,Results!$B$20:$G$20)</f>
        <v>25.83675767351216</v>
      </c>
      <c r="P770" s="10" cm="1">
        <f t="array" aca="1" ref="P770" ca="1">SUMPRODUCT(J770:O770,TRANSPOSE(BL$20:BL$25))+$AD$20-$BL$27</f>
        <v>-13.701969603045942</v>
      </c>
      <c r="Q770" s="10" cm="1">
        <f t="array" aca="1" ref="Q770" ca="1">SUMPRODUCT(J770:O770,TRANSPOSE(ES$20:ES$25))+$AD$20-$ES$27</f>
        <v>-13.548092768441702</v>
      </c>
      <c r="R770" s="10">
        <f ca="1">I770-Results!$E$5*H770</f>
        <v>-12.677305489535343</v>
      </c>
      <c r="S770" s="10" cm="1">
        <f t="array" aca="1" ref="S770" ca="1">SUMPRODUCT(J770:O770,TRANSPOSE(AR$28:AR$33))+$AD$20-$AC$26</f>
        <v>-16.046676095981447</v>
      </c>
      <c r="T770" s="10">
        <f ca="1">SUMPRODUCT(J770:O770,Results!K$9:P$9)</f>
        <v>-13.956579524483637</v>
      </c>
      <c r="U770" s="10">
        <f ca="1">SUMPRODUCT(J770:O770,Results!K$9:P$9)+$AD$20-$AC$31</f>
        <v>-13.853563119597817</v>
      </c>
      <c r="V770" s="10">
        <f t="shared" ca="1" si="165"/>
        <v>1.1040465923309171</v>
      </c>
      <c r="W770" s="10">
        <f t="shared" ca="1" si="160"/>
        <v>0.95016975772667678</v>
      </c>
      <c r="X770" s="10">
        <f t="shared" ca="1" si="161"/>
        <v>7.9382478820317459E-2</v>
      </c>
      <c r="Y770" s="10">
        <f t="shared" ca="1" si="162"/>
        <v>3.4487530852664214</v>
      </c>
      <c r="Z770" s="10">
        <f t="shared" ca="1" si="163"/>
        <v>-23.670394605004095</v>
      </c>
      <c r="AA770" s="10">
        <f t="shared" ca="1" si="164"/>
        <v>1.2556401088827922</v>
      </c>
    </row>
    <row r="771" spans="1:27">
      <c r="A771" s="6">
        <f ca="1">LN((RAND()^(-Results!$E$4))-1)</f>
        <v>5.3755141290550066</v>
      </c>
      <c r="B771" s="6">
        <f ca="1">LN((RAND()^(-Results!$E$4))-1)</f>
        <v>2.129222842757482</v>
      </c>
      <c r="C771" s="6">
        <f ca="1">LN((RAND()^(-Results!$E$4))-1)</f>
        <v>-3.0355138685959409</v>
      </c>
      <c r="D771" s="6">
        <f ca="1">LN((RAND()^(-Results!$E$4))-1)</f>
        <v>-1.764481163333752</v>
      </c>
      <c r="E771" s="6">
        <f ca="1">LN((RAND()^(-Results!$E$4))-1)</f>
        <v>4.1513016624199102</v>
      </c>
      <c r="F771" s="6">
        <f ca="1">LN((RAND()^(-Results!$E$4))-1)</f>
        <v>1.3227915291927956</v>
      </c>
      <c r="G771" s="6">
        <f ca="1">LN((RAND()^(-Results!$E$4))-1)</f>
        <v>-4.3595950698195276</v>
      </c>
      <c r="H771" s="6">
        <f t="shared" ca="1" si="166"/>
        <v>-6.8151360330261266</v>
      </c>
      <c r="I771" s="10">
        <f ca="1">SUMPRODUCT(J771:O771,Results!B$12:G$12)+Results!$E$5*H771</f>
        <v>-7.7740874668176545</v>
      </c>
      <c r="J771" s="10">
        <f ca="1">SUMPRODUCT($A771:$F771,Results!$B$15:$G$15)</f>
        <v>8.3935179548764296</v>
      </c>
      <c r="K771" s="10">
        <f ca="1">SUMPRODUCT($A771:$F771,Results!$B$16:$G$16)</f>
        <v>31.962832030278381</v>
      </c>
      <c r="L771" s="10">
        <f ca="1">SUMPRODUCT($A771:$F771,Results!$B$17:$G$17)</f>
        <v>5.2014747839979414</v>
      </c>
      <c r="M771" s="10">
        <f ca="1">SUMPRODUCT($A771:$F771,Results!$B$18:$G$18)</f>
        <v>3.6709843271521927</v>
      </c>
      <c r="N771" s="10">
        <f ca="1">SUMPRODUCT($A771:$F771,Results!$B$19:$G$19)</f>
        <v>7.0159369881621698</v>
      </c>
      <c r="O771" s="10">
        <f ca="1">SUMPRODUCT($A771:$F771,Results!$B$20:$G$20)</f>
        <v>-20.582918375551039</v>
      </c>
      <c r="P771" s="10" cm="1">
        <f t="array" aca="1" ref="P771" ca="1">SUMPRODUCT(J771:O771,TRANSPOSE(BL$20:BL$25))+$AD$20-$BL$27</f>
        <v>32.368852322475782</v>
      </c>
      <c r="Q771" s="10" cm="1">
        <f t="array" aca="1" ref="Q771" ca="1">SUMPRODUCT(J771:O771,TRANSPOSE(ES$20:ES$25))+$AD$20-$ES$27</f>
        <v>33.609275681662801</v>
      </c>
      <c r="R771" s="10">
        <f ca="1">I771-Results!$E$5*H771</f>
        <v>33.116728731339101</v>
      </c>
      <c r="S771" s="10" cm="1">
        <f t="array" aca="1" ref="S771" ca="1">SUMPRODUCT(J771:O771,TRANSPOSE(AR$28:AR$33))+$AD$20-$AC$26</f>
        <v>22.120845262225338</v>
      </c>
      <c r="T771" s="10">
        <f ca="1">SUMPRODUCT(J771:O771,Results!K$9:P$9)</f>
        <v>33.488557238442155</v>
      </c>
      <c r="U771" s="10">
        <f ca="1">SUMPRODUCT(J771:O771,Results!K$9:P$9)+$AD$20-$AC$31</f>
        <v>33.591573643327976</v>
      </c>
      <c r="V771" s="10">
        <f t="shared" ca="1" si="165"/>
        <v>-40.142939789293436</v>
      </c>
      <c r="W771" s="10">
        <f t="shared" ref="W771:W834" ca="1" si="167">I771-Q771</f>
        <v>-41.383363148480456</v>
      </c>
      <c r="X771" s="10">
        <f t="shared" ref="X771:X834" ca="1" si="168">I771-R771</f>
        <v>-40.890816198156756</v>
      </c>
      <c r="Y771" s="10">
        <f t="shared" ref="Y771:Y834" ca="1" si="169">I771-S771</f>
        <v>-29.894932729042992</v>
      </c>
      <c r="Z771" s="10">
        <f t="shared" ref="Z771:Z834" ca="1" si="170">I771-$AD$20</f>
        <v>-18.846559061106724</v>
      </c>
      <c r="AA771" s="10">
        <f t="shared" ref="AA771:AA834" ca="1" si="171">I771-U771</f>
        <v>-41.365661110145631</v>
      </c>
    </row>
    <row r="772" spans="1:27">
      <c r="A772" s="6">
        <f ca="1">LN((RAND()^(-Results!$E$4))-1)</f>
        <v>3.3307944201958946</v>
      </c>
      <c r="B772" s="6">
        <f ca="1">LN((RAND()^(-Results!$E$4))-1)</f>
        <v>9.122618195517596</v>
      </c>
      <c r="C772" s="6">
        <f ca="1">LN((RAND()^(-Results!$E$4))-1)</f>
        <v>-1.1449283034161624</v>
      </c>
      <c r="D772" s="6">
        <f ca="1">LN((RAND()^(-Results!$E$4))-1)</f>
        <v>0.37206949295826353</v>
      </c>
      <c r="E772" s="6">
        <f ca="1">LN((RAND()^(-Results!$E$4))-1)</f>
        <v>4.6732186463877721</v>
      </c>
      <c r="F772" s="6">
        <f ca="1">LN((RAND()^(-Results!$E$4))-1)</f>
        <v>4.867210106365965</v>
      </c>
      <c r="G772" s="6">
        <f ca="1">LN((RAND()^(-Results!$E$4))-1)</f>
        <v>-0.87460895548170203</v>
      </c>
      <c r="H772" s="6">
        <f t="shared" ca="1" si="166"/>
        <v>-3.3301499186883006</v>
      </c>
      <c r="I772" s="10">
        <f ca="1">SUMPRODUCT(J772:O772,Results!B$12:G$12)+Results!$E$5*H772</f>
        <v>32.558558602415111</v>
      </c>
      <c r="J772" s="10">
        <f ca="1">SUMPRODUCT($A772:$F772,Results!$B$15:$G$15)</f>
        <v>24.289140252846284</v>
      </c>
      <c r="K772" s="10">
        <f ca="1">SUMPRODUCT($A772:$F772,Results!$B$16:$G$16)</f>
        <v>34.451700084029056</v>
      </c>
      <c r="L772" s="10">
        <f ca="1">SUMPRODUCT($A772:$F772,Results!$B$17:$G$17)</f>
        <v>12.403327481893886</v>
      </c>
      <c r="M772" s="10">
        <f ca="1">SUMPRODUCT($A772:$F772,Results!$B$18:$G$18)</f>
        <v>9.6979818521484109</v>
      </c>
      <c r="N772" s="10">
        <f ca="1">SUMPRODUCT($A772:$F772,Results!$B$19:$G$19)</f>
        <v>-22.628462052539952</v>
      </c>
      <c r="O772" s="10">
        <f ca="1">SUMPRODUCT($A772:$F772,Results!$B$20:$G$20)</f>
        <v>-15.301274107963099</v>
      </c>
      <c r="P772" s="10" cm="1">
        <f t="array" aca="1" ref="P772" ca="1">SUMPRODUCT(J772:O772,TRANSPOSE(BL$20:BL$25))+$AD$20-$BL$27</f>
        <v>56.00522406845883</v>
      </c>
      <c r="Q772" s="10" cm="1">
        <f t="array" aca="1" ref="Q772" ca="1">SUMPRODUCT(J772:O772,TRANSPOSE(ES$20:ES$25))+$AD$20-$ES$27</f>
        <v>53.822157004035887</v>
      </c>
      <c r="R772" s="10">
        <f ca="1">I772-Results!$E$5*H772</f>
        <v>52.539458114544914</v>
      </c>
      <c r="S772" s="10" cm="1">
        <f t="array" aca="1" ref="S772" ca="1">SUMPRODUCT(J772:O772,TRANSPOSE(AR$28:AR$33))+$AD$20-$AC$26</f>
        <v>57.001645037318113</v>
      </c>
      <c r="T772" s="10">
        <f ca="1">SUMPRODUCT(J772:O772,Results!K$9:P$9)</f>
        <v>53.146176154818377</v>
      </c>
      <c r="U772" s="10">
        <f ca="1">SUMPRODUCT(J772:O772,Results!K$9:P$9)+$AD$20-$AC$31</f>
        <v>53.249192559704198</v>
      </c>
      <c r="V772" s="10">
        <f t="shared" ca="1" si="165"/>
        <v>-23.446665466043719</v>
      </c>
      <c r="W772" s="10">
        <f t="shared" ca="1" si="167"/>
        <v>-21.263598401620776</v>
      </c>
      <c r="X772" s="10">
        <f t="shared" ca="1" si="168"/>
        <v>-19.980899512129803</v>
      </c>
      <c r="Y772" s="10">
        <f t="shared" ca="1" si="169"/>
        <v>-24.443086434903002</v>
      </c>
      <c r="Z772" s="10">
        <f t="shared" ca="1" si="170"/>
        <v>21.486087008126042</v>
      </c>
      <c r="AA772" s="10">
        <f t="shared" ca="1" si="171"/>
        <v>-20.690633957289087</v>
      </c>
    </row>
    <row r="773" spans="1:27">
      <c r="A773" s="6">
        <f ca="1">LN((RAND()^(-Results!$E$4))-1)</f>
        <v>-1.1983178075004186</v>
      </c>
      <c r="B773" s="6">
        <f ca="1">LN((RAND()^(-Results!$E$4))-1)</f>
        <v>1.3784437159207046</v>
      </c>
      <c r="C773" s="6">
        <f ca="1">LN((RAND()^(-Results!$E$4))-1)</f>
        <v>3.0541940153694096</v>
      </c>
      <c r="D773" s="6">
        <f ca="1">LN((RAND()^(-Results!$E$4))-1)</f>
        <v>0.62159605710241284</v>
      </c>
      <c r="E773" s="6">
        <f ca="1">LN((RAND()^(-Results!$E$4))-1)</f>
        <v>2.2735534648014855</v>
      </c>
      <c r="F773" s="6">
        <f ca="1">LN((RAND()^(-Results!$E$4))-1)</f>
        <v>17.6737958263157</v>
      </c>
      <c r="G773" s="6">
        <f ca="1">LN((RAND()^(-Results!$E$4))-1)</f>
        <v>24.135698032515805</v>
      </c>
      <c r="H773" s="6">
        <f t="shared" ca="1" si="166"/>
        <v>21.680157069309207</v>
      </c>
      <c r="I773" s="10">
        <f ca="1">SUMPRODUCT(J773:O773,Results!B$12:G$12)+Results!$E$5*H773</f>
        <v>82.550697619537686</v>
      </c>
      <c r="J773" s="10">
        <f ca="1">SUMPRODUCT($A773:$F773,Results!$B$15:$G$15)</f>
        <v>6.6659392180373489</v>
      </c>
      <c r="K773" s="10">
        <f ca="1">SUMPRODUCT($A773:$F773,Results!$B$16:$G$16)</f>
        <v>90.541169280729576</v>
      </c>
      <c r="L773" s="10">
        <f ca="1">SUMPRODUCT($A773:$F773,Results!$B$17:$G$17)</f>
        <v>-20.613322592235622</v>
      </c>
      <c r="M773" s="10">
        <f ca="1">SUMPRODUCT($A773:$F773,Results!$B$18:$G$18)</f>
        <v>2.3710403580687669</v>
      </c>
      <c r="N773" s="10">
        <f ca="1">SUMPRODUCT($A773:$F773,Results!$B$19:$G$19)</f>
        <v>10.080349483633636</v>
      </c>
      <c r="O773" s="10">
        <f ca="1">SUMPRODUCT($A773:$F773,Results!$B$20:$G$20)</f>
        <v>12.973273741667414</v>
      </c>
      <c r="P773" s="10" cm="1">
        <f t="array" aca="1" ref="P773" ca="1">SUMPRODUCT(J773:O773,TRANSPOSE(BL$20:BL$25))+$AD$20-$BL$27</f>
        <v>-42.251814268626084</v>
      </c>
      <c r="Q773" s="10" cm="1">
        <f t="array" aca="1" ref="Q773" ca="1">SUMPRODUCT(J773:O773,TRANSPOSE(ES$20:ES$25))+$AD$20-$ES$27</f>
        <v>-49.892315993248509</v>
      </c>
      <c r="R773" s="10">
        <f ca="1">I773-Results!$E$5*H773</f>
        <v>-47.530244796317561</v>
      </c>
      <c r="S773" s="10" cm="1">
        <f t="array" aca="1" ref="S773" ca="1">SUMPRODUCT(J773:O773,TRANSPOSE(AR$28:AR$33))+$AD$20-$AC$26</f>
        <v>-23.470199112804664</v>
      </c>
      <c r="T773" s="10">
        <f ca="1">SUMPRODUCT(J773:O773,Results!K$9:P$9)</f>
        <v>-49.716337028279824</v>
      </c>
      <c r="U773" s="10">
        <f ca="1">SUMPRODUCT(J773:O773,Results!K$9:P$9)+$AD$20-$AC$31</f>
        <v>-49.613320623394003</v>
      </c>
      <c r="V773" s="10">
        <f t="shared" ca="1" si="165"/>
        <v>124.80251188816376</v>
      </c>
      <c r="W773" s="10">
        <f t="shared" ca="1" si="167"/>
        <v>132.44301361278619</v>
      </c>
      <c r="X773" s="10">
        <f t="shared" ca="1" si="168"/>
        <v>130.08094241585525</v>
      </c>
      <c r="Y773" s="10">
        <f t="shared" ca="1" si="169"/>
        <v>106.02089673234235</v>
      </c>
      <c r="Z773" s="10">
        <f t="shared" ca="1" si="170"/>
        <v>71.478226025248617</v>
      </c>
      <c r="AA773" s="10">
        <f t="shared" ca="1" si="171"/>
        <v>132.16401824293169</v>
      </c>
    </row>
    <row r="774" spans="1:27">
      <c r="A774" s="6">
        <f ca="1">LN((RAND()^(-Results!$E$4))-1)</f>
        <v>1.1628601324496346</v>
      </c>
      <c r="B774" s="6">
        <f ca="1">LN((RAND()^(-Results!$E$4))-1)</f>
        <v>5.5056014395121764</v>
      </c>
      <c r="C774" s="6">
        <f ca="1">LN((RAND()^(-Results!$E$4))-1)</f>
        <v>0.31797078835093395</v>
      </c>
      <c r="D774" s="6">
        <f ca="1">LN((RAND()^(-Results!$E$4))-1)</f>
        <v>4.0771497073904905</v>
      </c>
      <c r="E774" s="6">
        <f ca="1">LN((RAND()^(-Results!$E$4))-1)</f>
        <v>4.7324654821092542</v>
      </c>
      <c r="F774" s="6">
        <f ca="1">LN((RAND()^(-Results!$E$4))-1)</f>
        <v>0.4761065875428519</v>
      </c>
      <c r="G774" s="6">
        <f ca="1">LN((RAND()^(-Results!$E$4))-1)</f>
        <v>2.9809721883799183</v>
      </c>
      <c r="H774" s="6">
        <f t="shared" ca="1" si="166"/>
        <v>0.52543122517331975</v>
      </c>
      <c r="I774" s="10">
        <f ca="1">SUMPRODUCT(J774:O774,Results!B$12:G$12)+Results!$E$5*H774</f>
        <v>18.635541006586973</v>
      </c>
      <c r="J774" s="10">
        <f ca="1">SUMPRODUCT($A774:$F774,Results!$B$15:$G$15)</f>
        <v>6.0690366245864338</v>
      </c>
      <c r="K774" s="10">
        <f ca="1">SUMPRODUCT($A774:$F774,Results!$B$16:$G$16)</f>
        <v>3.2788848085566005</v>
      </c>
      <c r="L774" s="10">
        <f ca="1">SUMPRODUCT($A774:$F774,Results!$B$17:$G$17)</f>
        <v>10.767071842555001</v>
      </c>
      <c r="M774" s="10">
        <f ca="1">SUMPRODUCT($A774:$F774,Results!$B$18:$G$18)</f>
        <v>1.3333176007640024</v>
      </c>
      <c r="N774" s="10">
        <f ca="1">SUMPRODUCT($A774:$F774,Results!$B$19:$G$19)</f>
        <v>-9.1481449217940476</v>
      </c>
      <c r="O774" s="10">
        <f ca="1">SUMPRODUCT($A774:$F774,Results!$B$20:$G$20)</f>
        <v>5.1054940551111105</v>
      </c>
      <c r="P774" s="10" cm="1">
        <f t="array" aca="1" ref="P774" ca="1">SUMPRODUCT(J774:O774,TRANSPOSE(BL$20:BL$25))+$AD$20-$BL$27</f>
        <v>17.390346085791062</v>
      </c>
      <c r="Q774" s="10" cm="1">
        <f t="array" aca="1" ref="Q774" ca="1">SUMPRODUCT(J774:O774,TRANSPOSE(ES$20:ES$25))+$AD$20-$ES$27</f>
        <v>16.460529892574794</v>
      </c>
      <c r="R774" s="10">
        <f ca="1">I774-Results!$E$5*H774</f>
        <v>15.482953655547053</v>
      </c>
      <c r="S774" s="10" cm="1">
        <f t="array" aca="1" ref="S774" ca="1">SUMPRODUCT(J774:O774,TRANSPOSE(AR$28:AR$33))+$AD$20-$AC$26</f>
        <v>18.111429871643288</v>
      </c>
      <c r="T774" s="10">
        <f ca="1">SUMPRODUCT(J774:O774,Results!K$9:P$9)</f>
        <v>15.565024179060064</v>
      </c>
      <c r="U774" s="10">
        <f ca="1">SUMPRODUCT(J774:O774,Results!K$9:P$9)+$AD$20-$AC$31</f>
        <v>15.668040583945883</v>
      </c>
      <c r="V774" s="10">
        <f t="shared" ca="1" si="165"/>
        <v>1.2451949207959103</v>
      </c>
      <c r="W774" s="10">
        <f t="shared" ca="1" si="167"/>
        <v>2.1750111140121788</v>
      </c>
      <c r="X774" s="10">
        <f t="shared" ca="1" si="168"/>
        <v>3.1525873510399194</v>
      </c>
      <c r="Y774" s="10">
        <f t="shared" ca="1" si="169"/>
        <v>0.52411113494368422</v>
      </c>
      <c r="Z774" s="10">
        <f t="shared" ca="1" si="170"/>
        <v>7.563069412297903</v>
      </c>
      <c r="AA774" s="10">
        <f t="shared" ca="1" si="171"/>
        <v>2.9675004226410895</v>
      </c>
    </row>
    <row r="775" spans="1:27">
      <c r="A775" s="6">
        <f ca="1">LN((RAND()^(-Results!$E$4))-1)</f>
        <v>6.5613319764563762</v>
      </c>
      <c r="B775" s="6">
        <f ca="1">LN((RAND()^(-Results!$E$4))-1)</f>
        <v>6.7588026217269777</v>
      </c>
      <c r="C775" s="6">
        <f ca="1">LN((RAND()^(-Results!$E$4))-1)</f>
        <v>3.2278859820658257</v>
      </c>
      <c r="D775" s="6">
        <f ca="1">LN((RAND()^(-Results!$E$4))-1)</f>
        <v>-5.6580978346250452</v>
      </c>
      <c r="E775" s="6">
        <f ca="1">LN((RAND()^(-Results!$E$4))-1)</f>
        <v>1.113563218769384</v>
      </c>
      <c r="F775" s="6">
        <f ca="1">LN((RAND()^(-Results!$E$4))-1)</f>
        <v>-1.1524968561651223</v>
      </c>
      <c r="G775" s="6">
        <f ca="1">LN((RAND()^(-Results!$E$4))-1)</f>
        <v>5.7136693066455875</v>
      </c>
      <c r="H775" s="6">
        <f t="shared" ca="1" si="166"/>
        <v>3.2581283434389889</v>
      </c>
      <c r="I775" s="10">
        <f ca="1">SUMPRODUCT(J775:O775,Results!B$12:G$12)+Results!$E$5*H775</f>
        <v>129.5597792166638</v>
      </c>
      <c r="J775" s="10">
        <f ca="1">SUMPRODUCT($A775:$F775,Results!$B$15:$G$15)</f>
        <v>49.449933889240228</v>
      </c>
      <c r="K775" s="10">
        <f ca="1">SUMPRODUCT($A775:$F775,Results!$B$16:$G$16)</f>
        <v>23.910410038931929</v>
      </c>
      <c r="L775" s="10">
        <f ca="1">SUMPRODUCT($A775:$F775,Results!$B$17:$G$17)</f>
        <v>19.432001924443263</v>
      </c>
      <c r="M775" s="10">
        <f ca="1">SUMPRODUCT($A775:$F775,Results!$B$18:$G$18)</f>
        <v>17.645817009797234</v>
      </c>
      <c r="N775" s="10">
        <f ca="1">SUMPRODUCT($A775:$F775,Results!$B$19:$G$19)</f>
        <v>-27.016022658062447</v>
      </c>
      <c r="O775" s="10">
        <f ca="1">SUMPRODUCT($A775:$F775,Results!$B$20:$G$20)</f>
        <v>-35.19613600166285</v>
      </c>
      <c r="P775" s="10" cm="1">
        <f t="array" aca="1" ref="P775" ca="1">SUMPRODUCT(J775:O775,TRANSPOSE(BL$20:BL$25))+$AD$20-$BL$27</f>
        <v>109.24713785692643</v>
      </c>
      <c r="Q775" s="10" cm="1">
        <f t="array" aca="1" ref="Q775" ca="1">SUMPRODUCT(J775:O775,TRANSPOSE(ES$20:ES$25))+$AD$20-$ES$27</f>
        <v>112.51336555408052</v>
      </c>
      <c r="R775" s="10">
        <f ca="1">I775-Results!$E$5*H775</f>
        <v>110.01100915602987</v>
      </c>
      <c r="S775" s="10" cm="1">
        <f t="array" aca="1" ref="S775" ca="1">SUMPRODUCT(J775:O775,TRANSPOSE(AR$28:AR$33))+$AD$20-$AC$26</f>
        <v>101.41056972930942</v>
      </c>
      <c r="T775" s="10">
        <f ca="1">SUMPRODUCT(J775:O775,Results!K$9:P$9)</f>
        <v>112.95225189225032</v>
      </c>
      <c r="U775" s="10">
        <f ca="1">SUMPRODUCT(J775:O775,Results!K$9:P$9)+$AD$20-$AC$31</f>
        <v>113.05526829713614</v>
      </c>
      <c r="V775" s="10">
        <f t="shared" ca="1" si="165"/>
        <v>20.31264135973737</v>
      </c>
      <c r="W775" s="10">
        <f t="shared" ca="1" si="167"/>
        <v>17.046413662583277</v>
      </c>
      <c r="X775" s="10">
        <f t="shared" ca="1" si="168"/>
        <v>19.548770060633927</v>
      </c>
      <c r="Y775" s="10">
        <f t="shared" ca="1" si="169"/>
        <v>28.149209487354383</v>
      </c>
      <c r="Z775" s="10">
        <f t="shared" ca="1" si="170"/>
        <v>118.48730762237473</v>
      </c>
      <c r="AA775" s="10">
        <f t="shared" ca="1" si="171"/>
        <v>16.504510919527661</v>
      </c>
    </row>
    <row r="776" spans="1:27">
      <c r="A776" s="6">
        <f ca="1">LN((RAND()^(-Results!$E$4))-1)</f>
        <v>-0.46108689659469843</v>
      </c>
      <c r="B776" s="6">
        <f ca="1">LN((RAND()^(-Results!$E$4))-1)</f>
        <v>2.9657055597745292</v>
      </c>
      <c r="C776" s="6">
        <f ca="1">LN((RAND()^(-Results!$E$4))-1)</f>
        <v>2.8124396608925021E-2</v>
      </c>
      <c r="D776" s="6">
        <f ca="1">LN((RAND()^(-Results!$E$4))-1)</f>
        <v>-1.637347644999152</v>
      </c>
      <c r="E776" s="6">
        <f ca="1">LN((RAND()^(-Results!$E$4))-1)</f>
        <v>5.3859555886916937</v>
      </c>
      <c r="F776" s="6">
        <f ca="1">LN((RAND()^(-Results!$E$4))-1)</f>
        <v>5.7304401255307473</v>
      </c>
      <c r="G776" s="6">
        <f ca="1">LN((RAND()^(-Results!$E$4))-1)</f>
        <v>6.4526910775299671</v>
      </c>
      <c r="H776" s="6">
        <f t="shared" ca="1" si="166"/>
        <v>3.9971501143233685</v>
      </c>
      <c r="I776" s="10">
        <f ca="1">SUMPRODUCT(J776:O776,Results!B$12:G$12)+Results!$E$5*H776</f>
        <v>25.811573914763311</v>
      </c>
      <c r="J776" s="10">
        <f ca="1">SUMPRODUCT($A776:$F776,Results!$B$15:$G$15)</f>
        <v>5.7843948531917988</v>
      </c>
      <c r="K776" s="10">
        <f ca="1">SUMPRODUCT($A776:$F776,Results!$B$16:$G$16)</f>
        <v>36.840256571585499</v>
      </c>
      <c r="L776" s="10">
        <f ca="1">SUMPRODUCT($A776:$F776,Results!$B$17:$G$17)</f>
        <v>-5.9921057278861394</v>
      </c>
      <c r="M776" s="10">
        <f ca="1">SUMPRODUCT($A776:$F776,Results!$B$18:$G$18)</f>
        <v>8.2624758280555746</v>
      </c>
      <c r="N776" s="10">
        <f ca="1">SUMPRODUCT($A776:$F776,Results!$B$19:$G$19)</f>
        <v>1.3266649577752752</v>
      </c>
      <c r="O776" s="10">
        <f ca="1">SUMPRODUCT($A776:$F776,Results!$B$20:$G$20)</f>
        <v>-12.455794045773219</v>
      </c>
      <c r="P776" s="10" cm="1">
        <f t="array" aca="1" ref="P776" ca="1">SUMPRODUCT(J776:O776,TRANSPOSE(BL$20:BL$25))+$AD$20-$BL$27</f>
        <v>6.2032796707460101</v>
      </c>
      <c r="Q776" s="10" cm="1">
        <f t="array" aca="1" ref="Q776" ca="1">SUMPRODUCT(J776:O776,TRANSPOSE(ES$20:ES$25))+$AD$20-$ES$27</f>
        <v>2.6328020642567118</v>
      </c>
      <c r="R776" s="10">
        <f ca="1">I776-Results!$E$5*H776</f>
        <v>1.8286732288230994</v>
      </c>
      <c r="S776" s="10" cm="1">
        <f t="array" aca="1" ref="S776" ca="1">SUMPRODUCT(J776:O776,TRANSPOSE(AR$28:AR$33))+$AD$20-$AC$26</f>
        <v>12.903618684613205</v>
      </c>
      <c r="T776" s="10">
        <f ca="1">SUMPRODUCT(J776:O776,Results!K$9:P$9)</f>
        <v>1.9532462095944823</v>
      </c>
      <c r="U776" s="10">
        <f ca="1">SUMPRODUCT(J776:O776,Results!K$9:P$9)+$AD$20-$AC$31</f>
        <v>2.0562626144803016</v>
      </c>
      <c r="V776" s="10">
        <f t="shared" ca="1" si="165"/>
        <v>19.608294244017301</v>
      </c>
      <c r="W776" s="10">
        <f t="shared" ca="1" si="167"/>
        <v>23.1787718505066</v>
      </c>
      <c r="X776" s="10">
        <f t="shared" ca="1" si="168"/>
        <v>23.982900685940212</v>
      </c>
      <c r="Y776" s="10">
        <f t="shared" ca="1" si="169"/>
        <v>12.907955230150106</v>
      </c>
      <c r="Z776" s="10">
        <f t="shared" ca="1" si="170"/>
        <v>14.739102320474242</v>
      </c>
      <c r="AA776" s="10">
        <f t="shared" ca="1" si="171"/>
        <v>23.755311300283012</v>
      </c>
    </row>
    <row r="777" spans="1:27">
      <c r="A777" s="6">
        <f ca="1">LN((RAND()^(-Results!$E$4))-1)</f>
        <v>1.1926535800312732</v>
      </c>
      <c r="B777" s="6">
        <f ca="1">LN((RAND()^(-Results!$E$4))-1)</f>
        <v>4.2304443608925926</v>
      </c>
      <c r="C777" s="6">
        <f ca="1">LN((RAND()^(-Results!$E$4))-1)</f>
        <v>3.2770850714664088</v>
      </c>
      <c r="D777" s="6">
        <f ca="1">LN((RAND()^(-Results!$E$4))-1)</f>
        <v>3.5964697012310958</v>
      </c>
      <c r="E777" s="6">
        <f ca="1">LN((RAND()^(-Results!$E$4))-1)</f>
        <v>1.8987465880426464</v>
      </c>
      <c r="F777" s="6">
        <f ca="1">LN((RAND()^(-Results!$E$4))-1)</f>
        <v>0.2777027644778669</v>
      </c>
      <c r="G777" s="6">
        <f ca="1">LN((RAND()^(-Results!$E$4))-1)</f>
        <v>1.5667577507752637</v>
      </c>
      <c r="H777" s="6">
        <f t="shared" ca="1" si="166"/>
        <v>-0.88878321243133485</v>
      </c>
      <c r="I777" s="10">
        <f ca="1">SUMPRODUCT(J777:O777,Results!B$12:G$12)+Results!$E$5*H777</f>
        <v>13.546707803239673</v>
      </c>
      <c r="J777" s="10">
        <f ca="1">SUMPRODUCT($A777:$F777,Results!$B$15:$G$15)</f>
        <v>13.494774439251156</v>
      </c>
      <c r="K777" s="10">
        <f ca="1">SUMPRODUCT($A777:$F777,Results!$B$16:$G$16)</f>
        <v>1.608817662768105</v>
      </c>
      <c r="L777" s="10">
        <f ca="1">SUMPRODUCT($A777:$F777,Results!$B$17:$G$17)</f>
        <v>10.814617355425197</v>
      </c>
      <c r="M777" s="10">
        <f ca="1">SUMPRODUCT($A777:$F777,Results!$B$18:$G$18)</f>
        <v>1.2002021688264985</v>
      </c>
      <c r="N777" s="10">
        <f ca="1">SUMPRODUCT($A777:$F777,Results!$B$19:$G$19)</f>
        <v>-11.411077960799227</v>
      </c>
      <c r="O777" s="10">
        <f ca="1">SUMPRODUCT($A777:$F777,Results!$B$20:$G$20)</f>
        <v>10.593749746932055</v>
      </c>
      <c r="P777" s="10" cm="1">
        <f t="array" aca="1" ref="P777" ca="1">SUMPRODUCT(J777:O777,TRANSPOSE(BL$20:BL$25))+$AD$20-$BL$27</f>
        <v>19.354259443351872</v>
      </c>
      <c r="Q777" s="10" cm="1">
        <f t="array" aca="1" ref="Q777" ca="1">SUMPRODUCT(J777:O777,TRANSPOSE(ES$20:ES$25))+$AD$20-$ES$27</f>
        <v>19.448246818517411</v>
      </c>
      <c r="R777" s="10">
        <f ca="1">I777-Results!$E$5*H777</f>
        <v>18.879407077827683</v>
      </c>
      <c r="S777" s="10" cm="1">
        <f t="array" aca="1" ref="S777" ca="1">SUMPRODUCT(J777:O777,TRANSPOSE(AR$28:AR$33))+$AD$20-$AC$26</f>
        <v>21.454620513595358</v>
      </c>
      <c r="T777" s="10">
        <f ca="1">SUMPRODUCT(J777:O777,Results!K$9:P$9)</f>
        <v>19.160610635645483</v>
      </c>
      <c r="U777" s="10">
        <f ca="1">SUMPRODUCT(J777:O777,Results!K$9:P$9)+$AD$20-$AC$31</f>
        <v>19.263627040531304</v>
      </c>
      <c r="V777" s="10">
        <f t="shared" ca="1" si="165"/>
        <v>-5.807551640112198</v>
      </c>
      <c r="W777" s="10">
        <f t="shared" ca="1" si="167"/>
        <v>-5.9015390152777378</v>
      </c>
      <c r="X777" s="10">
        <f t="shared" ca="1" si="168"/>
        <v>-5.3326992745880091</v>
      </c>
      <c r="Y777" s="10">
        <f t="shared" ca="1" si="169"/>
        <v>-7.907912710355685</v>
      </c>
      <c r="Z777" s="10">
        <f t="shared" ca="1" si="170"/>
        <v>2.4742362089506038</v>
      </c>
      <c r="AA777" s="10">
        <f t="shared" ca="1" si="171"/>
        <v>-5.7169192372916307</v>
      </c>
    </row>
    <row r="778" spans="1:27">
      <c r="A778" s="6">
        <f ca="1">LN((RAND()^(-Results!$E$4))-1)</f>
        <v>4.9440307778548753</v>
      </c>
      <c r="B778" s="6">
        <f ca="1">LN((RAND()^(-Results!$E$4))-1)</f>
        <v>1.2653219077297753</v>
      </c>
      <c r="C778" s="6">
        <f ca="1">LN((RAND()^(-Results!$E$4))-1)</f>
        <v>-1.7936543958580455</v>
      </c>
      <c r="D778" s="6">
        <f ca="1">LN((RAND()^(-Results!$E$4))-1)</f>
        <v>29.048323629635416</v>
      </c>
      <c r="E778" s="6">
        <f ca="1">LN((RAND()^(-Results!$E$4))-1)</f>
        <v>-1.3428962173090229</v>
      </c>
      <c r="F778" s="6">
        <f ca="1">LN((RAND()^(-Results!$E$4))-1)</f>
        <v>3.9580254791080467</v>
      </c>
      <c r="G778" s="6">
        <f ca="1">LN((RAND()^(-Results!$E$4))-1)</f>
        <v>6.2492916758721337</v>
      </c>
      <c r="H778" s="6">
        <f t="shared" ca="1" si="166"/>
        <v>3.7937507126655352</v>
      </c>
      <c r="I778" s="10">
        <f ca="1">SUMPRODUCT(J778:O778,Results!B$12:G$12)+Results!$E$5*H778</f>
        <v>-96.59479346490707</v>
      </c>
      <c r="J778" s="10">
        <f ca="1">SUMPRODUCT($A778:$F778,Results!$B$15:$G$15)</f>
        <v>-45.915331139866289</v>
      </c>
      <c r="K778" s="10">
        <f ca="1">SUMPRODUCT($A778:$F778,Results!$B$16:$G$16)</f>
        <v>-11.426311687459943</v>
      </c>
      <c r="L778" s="10">
        <f ca="1">SUMPRODUCT($A778:$F778,Results!$B$17:$G$17)</f>
        <v>20.297168824649802</v>
      </c>
      <c r="M778" s="10">
        <f ca="1">SUMPRODUCT($A778:$F778,Results!$B$18:$G$18)</f>
        <v>-50.822809494335786</v>
      </c>
      <c r="N778" s="10">
        <f ca="1">SUMPRODUCT($A778:$F778,Results!$B$19:$G$19)</f>
        <v>24.513872331889232</v>
      </c>
      <c r="O778" s="10">
        <f ca="1">SUMPRODUCT($A778:$F778,Results!$B$20:$G$20)</f>
        <v>118.59921389855533</v>
      </c>
      <c r="P778" s="10" cm="1">
        <f t="array" aca="1" ref="P778" ca="1">SUMPRODUCT(J778:O778,TRANSPOSE(BL$20:BL$25))+$AD$20-$BL$27</f>
        <v>-127.10498612303063</v>
      </c>
      <c r="Q778" s="10" cm="1">
        <f t="array" aca="1" ref="Q778" ca="1">SUMPRODUCT(J778:O778,TRANSPOSE(ES$20:ES$25))+$AD$20-$ES$27</f>
        <v>-126.18341804853641</v>
      </c>
      <c r="R778" s="10">
        <f ca="1">I778-Results!$E$5*H778</f>
        <v>-119.35729774090028</v>
      </c>
      <c r="S778" s="10" cm="1">
        <f t="array" aca="1" ref="S778" ca="1">SUMPRODUCT(J778:O778,TRANSPOSE(AR$28:AR$33))+$AD$20-$AC$26</f>
        <v>-134.62911809011337</v>
      </c>
      <c r="T778" s="10">
        <f ca="1">SUMPRODUCT(J778:O778,Results!K$9:P$9)</f>
        <v>-126.32368124408605</v>
      </c>
      <c r="U778" s="10">
        <f ca="1">SUMPRODUCT(J778:O778,Results!K$9:P$9)+$AD$20-$AC$31</f>
        <v>-126.22066483920023</v>
      </c>
      <c r="V778" s="10">
        <f t="shared" ca="1" si="165"/>
        <v>30.510192658123557</v>
      </c>
      <c r="W778" s="10">
        <f t="shared" ca="1" si="167"/>
        <v>29.58862458362934</v>
      </c>
      <c r="X778" s="10">
        <f t="shared" ca="1" si="168"/>
        <v>22.762504275993209</v>
      </c>
      <c r="Y778" s="10">
        <f t="shared" ca="1" si="169"/>
        <v>38.034324625206295</v>
      </c>
      <c r="Z778" s="10">
        <f t="shared" ca="1" si="170"/>
        <v>-107.66726505919614</v>
      </c>
      <c r="AA778" s="10">
        <f t="shared" ca="1" si="171"/>
        <v>29.625871374293155</v>
      </c>
    </row>
    <row r="779" spans="1:27">
      <c r="A779" s="6">
        <f ca="1">LN((RAND()^(-Results!$E$4))-1)</f>
        <v>4.4538576730440713</v>
      </c>
      <c r="B779" s="6">
        <f ca="1">LN((RAND()^(-Results!$E$4))-1)</f>
        <v>1.125293689237278</v>
      </c>
      <c r="C779" s="6">
        <f ca="1">LN((RAND()^(-Results!$E$4))-1)</f>
        <v>8.2470715039818057</v>
      </c>
      <c r="D779" s="6">
        <f ca="1">LN((RAND()^(-Results!$E$4))-1)</f>
        <v>5.442740112619024</v>
      </c>
      <c r="E779" s="6">
        <f ca="1">LN((RAND()^(-Results!$E$4))-1)</f>
        <v>2.8022857128793111</v>
      </c>
      <c r="F779" s="6">
        <f ca="1">LN((RAND()^(-Results!$E$4))-1)</f>
        <v>9.4996260874994078</v>
      </c>
      <c r="G779" s="6">
        <f ca="1">LN((RAND()^(-Results!$E$4))-1)</f>
        <v>1.2941433065701127</v>
      </c>
      <c r="H779" s="6">
        <f t="shared" ca="1" si="166"/>
        <v>-1.1613976566364859</v>
      </c>
      <c r="I779" s="10">
        <f ca="1">SUMPRODUCT(J779:O779,Results!B$12:G$12)+Results!$E$5*H779</f>
        <v>-21.416907124034765</v>
      </c>
      <c r="J779" s="10">
        <f ca="1">SUMPRODUCT($A779:$F779,Results!$B$15:$G$15)</f>
        <v>19.420689043093677</v>
      </c>
      <c r="K779" s="10">
        <f ca="1">SUMPRODUCT($A779:$F779,Results!$B$16:$G$16)</f>
        <v>66.698217817834475</v>
      </c>
      <c r="L779" s="10">
        <f ca="1">SUMPRODUCT($A779:$F779,Results!$B$17:$G$17)</f>
        <v>9.0037249712173306E-2</v>
      </c>
      <c r="M779" s="10">
        <f ca="1">SUMPRODUCT($A779:$F779,Results!$B$18:$G$18)</f>
        <v>-3.704021484298162</v>
      </c>
      <c r="N779" s="10">
        <f ca="1">SUMPRODUCT($A779:$F779,Results!$B$19:$G$19)</f>
        <v>15.66123689714304</v>
      </c>
      <c r="O779" s="10">
        <f ca="1">SUMPRODUCT($A779:$F779,Results!$B$20:$G$20)</f>
        <v>29.535014284177986</v>
      </c>
      <c r="P779" s="10" cm="1">
        <f t="array" aca="1" ref="P779" ca="1">SUMPRODUCT(J779:O779,TRANSPOSE(BL$20:BL$25))+$AD$20-$BL$27</f>
        <v>-15.106478500757673</v>
      </c>
      <c r="Q779" s="10" cm="1">
        <f t="array" aca="1" ref="Q779" ca="1">SUMPRODUCT(J779:O779,TRANSPOSE(ES$20:ES$25))+$AD$20-$ES$27</f>
        <v>-16.074496588762315</v>
      </c>
      <c r="R779" s="10">
        <f ca="1">I779-Results!$E$5*H779</f>
        <v>-14.448521184215849</v>
      </c>
      <c r="S779" s="10" cm="1">
        <f t="array" aca="1" ref="S779" ca="1">SUMPRODUCT(J779:O779,TRANSPOSE(AR$28:AR$33))+$AD$20-$AC$26</f>
        <v>-11.38855090903283</v>
      </c>
      <c r="T779" s="10">
        <f ca="1">SUMPRODUCT(J779:O779,Results!K$9:P$9)</f>
        <v>-15.740671059470309</v>
      </c>
      <c r="U779" s="10">
        <f ca="1">SUMPRODUCT(J779:O779,Results!K$9:P$9)+$AD$20-$AC$31</f>
        <v>-15.637654654584489</v>
      </c>
      <c r="V779" s="10">
        <f t="shared" ca="1" si="165"/>
        <v>-6.3104286232770921</v>
      </c>
      <c r="W779" s="10">
        <f t="shared" ca="1" si="167"/>
        <v>-5.3424105352724496</v>
      </c>
      <c r="X779" s="10">
        <f t="shared" ca="1" si="168"/>
        <v>-6.9683859398189156</v>
      </c>
      <c r="Y779" s="10">
        <f t="shared" ca="1" si="169"/>
        <v>-10.028356215001935</v>
      </c>
      <c r="Z779" s="10">
        <f t="shared" ca="1" si="170"/>
        <v>-32.489378718323835</v>
      </c>
      <c r="AA779" s="10">
        <f t="shared" ca="1" si="171"/>
        <v>-5.7792524694502756</v>
      </c>
    </row>
    <row r="780" spans="1:27">
      <c r="A780" s="6">
        <f ca="1">LN((RAND()^(-Results!$E$4))-1)</f>
        <v>7.0961324688901541</v>
      </c>
      <c r="B780" s="6">
        <f ca="1">LN((RAND()^(-Results!$E$4))-1)</f>
        <v>5.1750892226598371</v>
      </c>
      <c r="C780" s="6">
        <f ca="1">LN((RAND()^(-Results!$E$4))-1)</f>
        <v>0.15755640829062501</v>
      </c>
      <c r="D780" s="6">
        <f ca="1">LN((RAND()^(-Results!$E$4))-1)</f>
        <v>6.0058887279198654</v>
      </c>
      <c r="E780" s="6">
        <f ca="1">LN((RAND()^(-Results!$E$4))-1)</f>
        <v>1.4954593493074646</v>
      </c>
      <c r="F780" s="6">
        <f ca="1">LN((RAND()^(-Results!$E$4))-1)</f>
        <v>0.84612857087670201</v>
      </c>
      <c r="G780" s="6">
        <f ca="1">LN((RAND()^(-Results!$E$4))-1)</f>
        <v>-1.1256745420687793</v>
      </c>
      <c r="H780" s="6">
        <f t="shared" ca="1" si="166"/>
        <v>-3.5812155052753778</v>
      </c>
      <c r="I780" s="10">
        <f ca="1">SUMPRODUCT(J780:O780,Results!B$12:G$12)+Results!$E$5*H780</f>
        <v>13.419489959780325</v>
      </c>
      <c r="J780" s="10">
        <f ca="1">SUMPRODUCT($A780:$F780,Results!$B$15:$G$15)</f>
        <v>15.669283011805971</v>
      </c>
      <c r="K780" s="10">
        <f ca="1">SUMPRODUCT($A780:$F780,Results!$B$16:$G$16)</f>
        <v>18.245937764938621</v>
      </c>
      <c r="L780" s="10">
        <f ca="1">SUMPRODUCT($A780:$F780,Results!$B$17:$G$17)</f>
        <v>20.224877078943766</v>
      </c>
      <c r="M780" s="10">
        <f ca="1">SUMPRODUCT($A780:$F780,Results!$B$18:$G$18)</f>
        <v>-5.705110970437695</v>
      </c>
      <c r="N780" s="10">
        <f ca="1">SUMPRODUCT($A780:$F780,Results!$B$19:$G$19)</f>
        <v>-6.0997425409441517</v>
      </c>
      <c r="O780" s="10">
        <f ca="1">SUMPRODUCT($A780:$F780,Results!$B$20:$G$20)</f>
        <v>12.857194842910001</v>
      </c>
      <c r="P780" s="10" cm="1">
        <f t="array" aca="1" ref="P780" ca="1">SUMPRODUCT(J780:O780,TRANSPOSE(BL$20:BL$25))+$AD$20-$BL$27</f>
        <v>31.73290707789446</v>
      </c>
      <c r="Q780" s="10" cm="1">
        <f t="array" aca="1" ref="Q780" ca="1">SUMPRODUCT(J780:O780,TRANSPOSE(ES$20:ES$25))+$AD$20-$ES$27</f>
        <v>34.304704396570898</v>
      </c>
      <c r="R780" s="10">
        <f ca="1">I780-Results!$E$5*H780</f>
        <v>34.906782991432593</v>
      </c>
      <c r="S780" s="10" cm="1">
        <f t="array" aca="1" ref="S780" ca="1">SUMPRODUCT(J780:O780,TRANSPOSE(AR$28:AR$33))+$AD$20-$AC$26</f>
        <v>21.191630037997747</v>
      </c>
      <c r="T780" s="10">
        <f ca="1">SUMPRODUCT(J780:O780,Results!K$9:P$9)</f>
        <v>34.409373022752987</v>
      </c>
      <c r="U780" s="10">
        <f ca="1">SUMPRODUCT(J780:O780,Results!K$9:P$9)+$AD$20-$AC$31</f>
        <v>34.512389427638809</v>
      </c>
      <c r="V780" s="10">
        <f t="shared" ca="1" si="165"/>
        <v>-18.313417118114135</v>
      </c>
      <c r="W780" s="10">
        <f t="shared" ca="1" si="167"/>
        <v>-20.885214436790573</v>
      </c>
      <c r="X780" s="10">
        <f t="shared" ca="1" si="168"/>
        <v>-21.487293031652268</v>
      </c>
      <c r="Y780" s="10">
        <f t="shared" ca="1" si="169"/>
        <v>-7.7721400782174221</v>
      </c>
      <c r="Z780" s="10">
        <f t="shared" ca="1" si="170"/>
        <v>2.3470183654912553</v>
      </c>
      <c r="AA780" s="10">
        <f t="shared" ca="1" si="171"/>
        <v>-21.092899467858484</v>
      </c>
    </row>
    <row r="781" spans="1:27">
      <c r="A781" s="6">
        <f ca="1">LN((RAND()^(-Results!$E$4))-1)</f>
        <v>4.9719071575859033</v>
      </c>
      <c r="B781" s="6">
        <f ca="1">LN((RAND()^(-Results!$E$4))-1)</f>
        <v>8.7255303631302308</v>
      </c>
      <c r="C781" s="6">
        <f ca="1">LN((RAND()^(-Results!$E$4))-1)</f>
        <v>2.8869841095443718</v>
      </c>
      <c r="D781" s="6">
        <f ca="1">LN((RAND()^(-Results!$E$4))-1)</f>
        <v>4.0653530035596299</v>
      </c>
      <c r="E781" s="6">
        <f ca="1">LN((RAND()^(-Results!$E$4))-1)</f>
        <v>0.70387995554660543</v>
      </c>
      <c r="F781" s="6">
        <f ca="1">LN((RAND()^(-Results!$E$4))-1)</f>
        <v>-3.5681096250410671</v>
      </c>
      <c r="G781" s="6">
        <f ca="1">LN((RAND()^(-Results!$E$4))-1)</f>
        <v>4.3946617906952747</v>
      </c>
      <c r="H781" s="6">
        <f t="shared" ca="1" si="166"/>
        <v>1.9391208274886762</v>
      </c>
      <c r="I781" s="10">
        <f ca="1">SUMPRODUCT(J781:O781,Results!B$12:G$12)+Results!$E$5*H781</f>
        <v>87.878215622059898</v>
      </c>
      <c r="J781" s="10">
        <f ca="1">SUMPRODUCT($A781:$F781,Results!$B$15:$G$15)</f>
        <v>32.514846596729882</v>
      </c>
      <c r="K781" s="10">
        <f ca="1">SUMPRODUCT($A781:$F781,Results!$B$16:$G$16)</f>
        <v>-12.328079846963908</v>
      </c>
      <c r="L781" s="10">
        <f ca="1">SUMPRODUCT($A781:$F781,Results!$B$17:$G$17)</f>
        <v>29.420160961897249</v>
      </c>
      <c r="M781" s="10">
        <f ca="1">SUMPRODUCT($A781:$F781,Results!$B$18:$G$18)</f>
        <v>3.8392128329321533</v>
      </c>
      <c r="N781" s="10">
        <f ca="1">SUMPRODUCT($A781:$F781,Results!$B$19:$G$19)</f>
        <v>-32.595271481719436</v>
      </c>
      <c r="O781" s="10">
        <f ca="1">SUMPRODUCT($A781:$F781,Results!$B$20:$G$20)</f>
        <v>2.9148141472651909</v>
      </c>
      <c r="P781" s="10" cm="1">
        <f t="array" aca="1" ref="P781" ca="1">SUMPRODUCT(J781:O781,TRANSPOSE(BL$20:BL$25))+$AD$20-$BL$27</f>
        <v>74.706230543724615</v>
      </c>
      <c r="Q781" s="10" cm="1">
        <f t="array" aca="1" ref="Q781" ca="1">SUMPRODUCT(J781:O781,TRANSPOSE(ES$20:ES$25))+$AD$20-$ES$27</f>
        <v>77.765815446668483</v>
      </c>
      <c r="R781" s="10">
        <f ca="1">I781-Results!$E$5*H781</f>
        <v>76.243490657127836</v>
      </c>
      <c r="S781" s="10" cm="1">
        <f t="array" aca="1" ref="S781" ca="1">SUMPRODUCT(J781:O781,TRANSPOSE(AR$28:AR$33))+$AD$20-$AC$26</f>
        <v>68.588197182380782</v>
      </c>
      <c r="T781" s="10">
        <f ca="1">SUMPRODUCT(J781:O781,Results!K$9:P$9)</f>
        <v>77.63135136175417</v>
      </c>
      <c r="U781" s="10">
        <f ca="1">SUMPRODUCT(J781:O781,Results!K$9:P$9)+$AD$20-$AC$31</f>
        <v>77.734367766639991</v>
      </c>
      <c r="V781" s="10">
        <f t="shared" ca="1" si="165"/>
        <v>13.171985078335283</v>
      </c>
      <c r="W781" s="10">
        <f t="shared" ca="1" si="167"/>
        <v>10.112400175391414</v>
      </c>
      <c r="X781" s="10">
        <f t="shared" ca="1" si="168"/>
        <v>11.634724964932062</v>
      </c>
      <c r="Y781" s="10">
        <f t="shared" ca="1" si="169"/>
        <v>19.290018439679116</v>
      </c>
      <c r="Z781" s="10">
        <f t="shared" ca="1" si="170"/>
        <v>76.805744027770828</v>
      </c>
      <c r="AA781" s="10">
        <f t="shared" ca="1" si="171"/>
        <v>10.143847855419907</v>
      </c>
    </row>
    <row r="782" spans="1:27">
      <c r="A782" s="6">
        <f ca="1">LN((RAND()^(-Results!$E$4))-1)</f>
        <v>-3.5335816550997561</v>
      </c>
      <c r="B782" s="6">
        <f ca="1">LN((RAND()^(-Results!$E$4))-1)</f>
        <v>-3.6575657757853715</v>
      </c>
      <c r="C782" s="6">
        <f ca="1">LN((RAND()^(-Results!$E$4))-1)</f>
        <v>4.1834965248046281</v>
      </c>
      <c r="D782" s="6">
        <f ca="1">LN((RAND()^(-Results!$E$4))-1)</f>
        <v>13.183978695839887</v>
      </c>
      <c r="E782" s="6">
        <f ca="1">LN((RAND()^(-Results!$E$4))-1)</f>
        <v>1.4728702886738152</v>
      </c>
      <c r="F782" s="6">
        <f ca="1">LN((RAND()^(-Results!$E$4))-1)</f>
        <v>-0.51052816228038778</v>
      </c>
      <c r="G782" s="6">
        <f ca="1">LN((RAND()^(-Results!$E$4))-1)</f>
        <v>2.6446144978739667</v>
      </c>
      <c r="H782" s="6">
        <f t="shared" ca="1" si="166"/>
        <v>0.1890735346673682</v>
      </c>
      <c r="I782" s="10">
        <f ca="1">SUMPRODUCT(J782:O782,Results!B$12:G$12)+Results!$E$5*H782</f>
        <v>-96.090396056766735</v>
      </c>
      <c r="J782" s="10">
        <f ca="1">SUMPRODUCT($A782:$F782,Results!$B$15:$G$15)</f>
        <v>-33.749482231923594</v>
      </c>
      <c r="K782" s="10">
        <f ca="1">SUMPRODUCT($A782:$F782,Results!$B$16:$G$16)</f>
        <v>-26.153891503748859</v>
      </c>
      <c r="L782" s="10">
        <f ca="1">SUMPRODUCT($A782:$F782,Results!$B$17:$G$17)</f>
        <v>-2.9565214995128852</v>
      </c>
      <c r="M782" s="10">
        <f ca="1">SUMPRODUCT($A782:$F782,Results!$B$18:$G$18)</f>
        <v>-21.901282765421826</v>
      </c>
      <c r="N782" s="10">
        <f ca="1">SUMPRODUCT($A782:$F782,Results!$B$19:$G$19)</f>
        <v>25.12897231264164</v>
      </c>
      <c r="O782" s="10">
        <f ca="1">SUMPRODUCT($A782:$F782,Results!$B$20:$G$20)</f>
        <v>64.802803335685269</v>
      </c>
      <c r="P782" s="10" cm="1">
        <f t="array" aca="1" ref="P782" ca="1">SUMPRODUCT(J782:O782,TRANSPOSE(BL$20:BL$25))+$AD$20-$BL$27</f>
        <v>-98.735836754549169</v>
      </c>
      <c r="Q782" s="10" cm="1">
        <f t="array" aca="1" ref="Q782" ca="1">SUMPRODUCT(J782:O782,TRANSPOSE(ES$20:ES$25))+$AD$20-$ES$27</f>
        <v>-99.521962044131342</v>
      </c>
      <c r="R782" s="10">
        <f ca="1">I782-Results!$E$5*H782</f>
        <v>-97.22483726477094</v>
      </c>
      <c r="S782" s="10" cm="1">
        <f t="array" aca="1" ref="S782" ca="1">SUMPRODUCT(J782:O782,TRANSPOSE(AR$28:AR$33))+$AD$20-$AC$26</f>
        <v>-91.720609452713148</v>
      </c>
      <c r="T782" s="10">
        <f ca="1">SUMPRODUCT(J782:O782,Results!K$9:P$9)</f>
        <v>-100.05599337304986</v>
      </c>
      <c r="U782" s="10">
        <f ca="1">SUMPRODUCT(J782:O782,Results!K$9:P$9)+$AD$20-$AC$31</f>
        <v>-99.952976968164037</v>
      </c>
      <c r="V782" s="10">
        <f t="shared" ca="1" si="165"/>
        <v>2.6454406977824334</v>
      </c>
      <c r="W782" s="10">
        <f t="shared" ca="1" si="167"/>
        <v>3.4315659873646069</v>
      </c>
      <c r="X782" s="10">
        <f t="shared" ca="1" si="168"/>
        <v>1.1344412080042048</v>
      </c>
      <c r="Y782" s="10">
        <f t="shared" ca="1" si="169"/>
        <v>-4.3697866040535871</v>
      </c>
      <c r="Z782" s="10">
        <f t="shared" ca="1" si="170"/>
        <v>-107.16286765105581</v>
      </c>
      <c r="AA782" s="10">
        <f t="shared" ca="1" si="171"/>
        <v>3.862580911397302</v>
      </c>
    </row>
    <row r="783" spans="1:27">
      <c r="A783" s="6">
        <f ca="1">LN((RAND()^(-Results!$E$4))-1)</f>
        <v>8.6515688606449856</v>
      </c>
      <c r="B783" s="6">
        <f ca="1">LN((RAND()^(-Results!$E$4))-1)</f>
        <v>-3.0792561308503041E-5</v>
      </c>
      <c r="C783" s="6">
        <f ca="1">LN((RAND()^(-Results!$E$4))-1)</f>
        <v>1.588073071862947</v>
      </c>
      <c r="D783" s="6">
        <f ca="1">LN((RAND()^(-Results!$E$4))-1)</f>
        <v>2.1662218022103952</v>
      </c>
      <c r="E783" s="6">
        <f ca="1">LN((RAND()^(-Results!$E$4))-1)</f>
        <v>3.0495278569536004</v>
      </c>
      <c r="F783" s="6">
        <f ca="1">LN((RAND()^(-Results!$E$4))-1)</f>
        <v>-0.77441186742256363</v>
      </c>
      <c r="G783" s="6">
        <f ca="1">LN((RAND()^(-Results!$E$4))-1)</f>
        <v>7.6191178190159459</v>
      </c>
      <c r="H783" s="6">
        <f t="shared" ca="1" si="166"/>
        <v>5.1635768558093478</v>
      </c>
      <c r="I783" s="10">
        <f ca="1">SUMPRODUCT(J783:O783,Results!B$12:G$12)+Results!$E$5*H783</f>
        <v>61.778273963323528</v>
      </c>
      <c r="J783" s="10">
        <f ca="1">SUMPRODUCT($A783:$F783,Results!$B$15:$G$15)</f>
        <v>13.508570332449858</v>
      </c>
      <c r="K783" s="10">
        <f ca="1">SUMPRODUCT($A783:$F783,Results!$B$16:$G$16)</f>
        <v>30.771684194827145</v>
      </c>
      <c r="L783" s="10">
        <f ca="1">SUMPRODUCT($A783:$F783,Results!$B$17:$G$17)</f>
        <v>12.213078417500085</v>
      </c>
      <c r="M783" s="10">
        <f ca="1">SUMPRODUCT($A783:$F783,Results!$B$18:$G$18)</f>
        <v>-3.8679478256185837</v>
      </c>
      <c r="N783" s="10">
        <f ca="1">SUMPRODUCT($A783:$F783,Results!$B$19:$G$19)</f>
        <v>18.41148403995664</v>
      </c>
      <c r="O783" s="10">
        <f ca="1">SUMPRODUCT($A783:$F783,Results!$B$20:$G$20)</f>
        <v>0.95105000179335197</v>
      </c>
      <c r="P783" s="10" cm="1">
        <f t="array" aca="1" ref="P783" ca="1">SUMPRODUCT(J783:O783,TRANSPOSE(BL$20:BL$25))+$AD$20-$BL$27</f>
        <v>25.764817643410623</v>
      </c>
      <c r="Q783" s="10" cm="1">
        <f t="array" aca="1" ref="Q783" ca="1">SUMPRODUCT(J783:O783,TRANSPOSE(ES$20:ES$25))+$AD$20-$ES$27</f>
        <v>30.509441730660825</v>
      </c>
      <c r="R783" s="10">
        <f ca="1">I783-Results!$E$5*H783</f>
        <v>30.796812828467441</v>
      </c>
      <c r="S783" s="10" cm="1">
        <f t="array" aca="1" ref="S783" ca="1">SUMPRODUCT(J783:O783,TRANSPOSE(AR$28:AR$33))+$AD$20-$AC$26</f>
        <v>8.9440937918384318</v>
      </c>
      <c r="T783" s="10">
        <f ca="1">SUMPRODUCT(J783:O783,Results!K$9:P$9)</f>
        <v>30.887166507494005</v>
      </c>
      <c r="U783" s="10">
        <f ca="1">SUMPRODUCT(J783:O783,Results!K$9:P$9)+$AD$20-$AC$31</f>
        <v>30.990182912379822</v>
      </c>
      <c r="V783" s="10">
        <f t="shared" ca="1" si="165"/>
        <v>36.013456319912905</v>
      </c>
      <c r="W783" s="10">
        <f t="shared" ca="1" si="167"/>
        <v>31.268832232662703</v>
      </c>
      <c r="X783" s="10">
        <f t="shared" ca="1" si="168"/>
        <v>30.981461134856087</v>
      </c>
      <c r="Y783" s="10">
        <f t="shared" ca="1" si="169"/>
        <v>52.834180171485094</v>
      </c>
      <c r="Z783" s="10">
        <f t="shared" ca="1" si="170"/>
        <v>50.705802369034458</v>
      </c>
      <c r="AA783" s="10">
        <f t="shared" ca="1" si="171"/>
        <v>30.788091050943706</v>
      </c>
    </row>
    <row r="784" spans="1:27">
      <c r="A784" s="6">
        <f ca="1">LN((RAND()^(-Results!$E$4))-1)</f>
        <v>-2.963721624323636</v>
      </c>
      <c r="B784" s="6">
        <f ca="1">LN((RAND()^(-Results!$E$4))-1)</f>
        <v>1.280095087735895</v>
      </c>
      <c r="C784" s="6">
        <f ca="1">LN((RAND()^(-Results!$E$4))-1)</f>
        <v>2.5583618734661679</v>
      </c>
      <c r="D784" s="6">
        <f ca="1">LN((RAND()^(-Results!$E$4))-1)</f>
        <v>2.6798919851891658</v>
      </c>
      <c r="E784" s="6">
        <f ca="1">LN((RAND()^(-Results!$E$4))-1)</f>
        <v>-0.70395042559372378</v>
      </c>
      <c r="F784" s="6">
        <f ca="1">LN((RAND()^(-Results!$E$4))-1)</f>
        <v>3.3996198141927336</v>
      </c>
      <c r="G784" s="6">
        <f ca="1">LN((RAND()^(-Results!$E$4))-1)</f>
        <v>3.0825197764273828</v>
      </c>
      <c r="H784" s="6">
        <f t="shared" ca="1" si="166"/>
        <v>0.6269788132207843</v>
      </c>
      <c r="I784" s="10">
        <f ca="1">SUMPRODUCT(J784:O784,Results!B$12:G$12)+Results!$E$5*H784</f>
        <v>-18.644471110007217</v>
      </c>
      <c r="J784" s="10">
        <f ca="1">SUMPRODUCT($A784:$F784,Results!$B$15:$G$15)</f>
        <v>-0.15667342680901322</v>
      </c>
      <c r="K784" s="10">
        <f ca="1">SUMPRODUCT($A784:$F784,Results!$B$16:$G$16)</f>
        <v>1.9034935435403924</v>
      </c>
      <c r="L784" s="10">
        <f ca="1">SUMPRODUCT($A784:$F784,Results!$B$17:$G$17)</f>
        <v>-3.0856846378787619</v>
      </c>
      <c r="M784" s="10">
        <f ca="1">SUMPRODUCT($A784:$F784,Results!$B$18:$G$18)</f>
        <v>-1.18639400355364</v>
      </c>
      <c r="N784" s="10">
        <f ca="1">SUMPRODUCT($A784:$F784,Results!$B$19:$G$19)</f>
        <v>-7.2598266218122092</v>
      </c>
      <c r="O784" s="10">
        <f ca="1">SUMPRODUCT($A784:$F784,Results!$B$20:$G$20)</f>
        <v>17.166090515692517</v>
      </c>
      <c r="P784" s="10" cm="1">
        <f t="array" aca="1" ref="P784" ca="1">SUMPRODUCT(J784:O784,TRANSPOSE(BL$20:BL$25))+$AD$20-$BL$27</f>
        <v>-20.550793122863041</v>
      </c>
      <c r="Q784" s="10" cm="1">
        <f t="array" aca="1" ref="Q784" ca="1">SUMPRODUCT(J784:O784,TRANSPOSE(ES$20:ES$25))+$AD$20-$ES$27</f>
        <v>-23.110002727474331</v>
      </c>
      <c r="R784" s="10">
        <f ca="1">I784-Results!$E$5*H784</f>
        <v>-22.406343989331923</v>
      </c>
      <c r="S784" s="10" cm="1">
        <f t="array" aca="1" ref="S784" ca="1">SUMPRODUCT(J784:O784,TRANSPOSE(AR$28:AR$33))+$AD$20-$AC$26</f>
        <v>-9.1461397563811229</v>
      </c>
      <c r="T784" s="10">
        <f ca="1">SUMPRODUCT(J784:O784,Results!K$9:P$9)</f>
        <v>-23.085498676785129</v>
      </c>
      <c r="U784" s="10">
        <f ca="1">SUMPRODUCT(J784:O784,Results!K$9:P$9)+$AD$20-$AC$31</f>
        <v>-22.982482271899308</v>
      </c>
      <c r="V784" s="10">
        <f t="shared" ca="1" si="165"/>
        <v>1.9063220128558243</v>
      </c>
      <c r="W784" s="10">
        <f t="shared" ca="1" si="167"/>
        <v>4.4655316174671142</v>
      </c>
      <c r="X784" s="10">
        <f t="shared" ca="1" si="168"/>
        <v>3.7618728793247058</v>
      </c>
      <c r="Y784" s="10">
        <f t="shared" ca="1" si="169"/>
        <v>-9.498331353626094</v>
      </c>
      <c r="Z784" s="10">
        <f t="shared" ca="1" si="170"/>
        <v>-29.716942704296287</v>
      </c>
      <c r="AA784" s="10">
        <f t="shared" ca="1" si="171"/>
        <v>4.3380111618920907</v>
      </c>
    </row>
    <row r="785" spans="1:27">
      <c r="A785" s="6">
        <f ca="1">LN((RAND()^(-Results!$E$4))-1)</f>
        <v>-0.35608379193890022</v>
      </c>
      <c r="B785" s="6">
        <f ca="1">LN((RAND()^(-Results!$E$4))-1)</f>
        <v>2.7743577263002308</v>
      </c>
      <c r="C785" s="6">
        <f ca="1">LN((RAND()^(-Results!$E$4))-1)</f>
        <v>9.0390527494068653</v>
      </c>
      <c r="D785" s="6">
        <f ca="1">LN((RAND()^(-Results!$E$4))-1)</f>
        <v>0.62299913478001645</v>
      </c>
      <c r="E785" s="6">
        <f ca="1">LN((RAND()^(-Results!$E$4))-1)</f>
        <v>0.30919461012918059</v>
      </c>
      <c r="F785" s="6">
        <f ca="1">LN((RAND()^(-Results!$E$4))-1)</f>
        <v>5.7001864280485428</v>
      </c>
      <c r="G785" s="6">
        <f ca="1">LN((RAND()^(-Results!$E$4))-1)</f>
        <v>6.3810649552563179</v>
      </c>
      <c r="H785" s="6">
        <f t="shared" ca="1" si="166"/>
        <v>3.9255239920497194</v>
      </c>
      <c r="I785" s="10">
        <f ca="1">SUMPRODUCT(J785:O785,Results!B$12:G$12)+Results!$E$5*H785</f>
        <v>36.205547154967995</v>
      </c>
      <c r="J785" s="10">
        <f ca="1">SUMPRODUCT($A785:$F785,Results!$B$15:$G$15)</f>
        <v>28.190682802679319</v>
      </c>
      <c r="K785" s="10">
        <f ca="1">SUMPRODUCT($A785:$F785,Results!$B$16:$G$16)</f>
        <v>31.473105555118366</v>
      </c>
      <c r="L785" s="10">
        <f ca="1">SUMPRODUCT($A785:$F785,Results!$B$17:$G$17)</f>
        <v>0.35022191794850777</v>
      </c>
      <c r="M785" s="10">
        <f ca="1">SUMPRODUCT($A785:$F785,Results!$B$18:$G$18)</f>
        <v>7.3500074308608019</v>
      </c>
      <c r="N785" s="10">
        <f ca="1">SUMPRODUCT($A785:$F785,Results!$B$19:$G$19)</f>
        <v>-10.66578117703604</v>
      </c>
      <c r="O785" s="10">
        <f ca="1">SUMPRODUCT($A785:$F785,Results!$B$20:$G$20)</f>
        <v>11.902430430706289</v>
      </c>
      <c r="P785" s="10" cm="1">
        <f t="array" aca="1" ref="P785" ca="1">SUMPRODUCT(J785:O785,TRANSPOSE(BL$20:BL$25))+$AD$20-$BL$27</f>
        <v>14.643383511002622</v>
      </c>
      <c r="Q785" s="10" cm="1">
        <f t="array" aca="1" ref="Q785" ca="1">SUMPRODUCT(J785:O785,TRANSPOSE(ES$20:ES$25))+$AD$20-$ES$27</f>
        <v>12.860117387396976</v>
      </c>
      <c r="R785" s="10">
        <f ca="1">I785-Results!$E$5*H785</f>
        <v>12.652403202669678</v>
      </c>
      <c r="S785" s="10" cm="1">
        <f t="array" aca="1" ref="S785" ca="1">SUMPRODUCT(J785:O785,TRANSPOSE(AR$28:AR$33))+$AD$20-$AC$26</f>
        <v>26.991253881049126</v>
      </c>
      <c r="T785" s="10">
        <f ca="1">SUMPRODUCT(J785:O785,Results!K$9:P$9)</f>
        <v>13.15980007156973</v>
      </c>
      <c r="U785" s="10">
        <f ca="1">SUMPRODUCT(J785:O785,Results!K$9:P$9)+$AD$20-$AC$31</f>
        <v>13.26281647645555</v>
      </c>
      <c r="V785" s="10">
        <f t="shared" ca="1" si="165"/>
        <v>21.562163643965373</v>
      </c>
      <c r="W785" s="10">
        <f t="shared" ca="1" si="167"/>
        <v>23.345429767571019</v>
      </c>
      <c r="X785" s="10">
        <f t="shared" ca="1" si="168"/>
        <v>23.553143952298317</v>
      </c>
      <c r="Y785" s="10">
        <f t="shared" ca="1" si="169"/>
        <v>9.2142932739188694</v>
      </c>
      <c r="Z785" s="10">
        <f t="shared" ca="1" si="170"/>
        <v>25.133075560678925</v>
      </c>
      <c r="AA785" s="10">
        <f t="shared" ca="1" si="171"/>
        <v>22.942730678512447</v>
      </c>
    </row>
    <row r="786" spans="1:27">
      <c r="A786" s="6">
        <f ca="1">LN((RAND()^(-Results!$E$4))-1)</f>
        <v>1.5414395867156121</v>
      </c>
      <c r="B786" s="6">
        <f ca="1">LN((RAND()^(-Results!$E$4))-1)</f>
        <v>4.5516651060925639</v>
      </c>
      <c r="C786" s="6">
        <f ca="1">LN((RAND()^(-Results!$E$4))-1)</f>
        <v>2.1732939207089523</v>
      </c>
      <c r="D786" s="6">
        <f ca="1">LN((RAND()^(-Results!$E$4))-1)</f>
        <v>4.6458289193813576</v>
      </c>
      <c r="E786" s="6">
        <f ca="1">LN((RAND()^(-Results!$E$4))-1)</f>
        <v>9.3316890923271281</v>
      </c>
      <c r="F786" s="6">
        <f ca="1">LN((RAND()^(-Results!$E$4))-1)</f>
        <v>-2.9498961958643575E-2</v>
      </c>
      <c r="G786" s="6">
        <f ca="1">LN((RAND()^(-Results!$E$4))-1)</f>
        <v>-0.88218181527980066</v>
      </c>
      <c r="H786" s="6">
        <f t="shared" ca="1" si="166"/>
        <v>-3.3377227784863992</v>
      </c>
      <c r="I786" s="10">
        <f ca="1">SUMPRODUCT(J786:O786,Results!B$12:G$12)+Results!$E$5*H786</f>
        <v>-13.577172861899355</v>
      </c>
      <c r="J786" s="10">
        <f ca="1">SUMPRODUCT($A786:$F786,Results!$B$15:$G$15)</f>
        <v>3.1241699256816138</v>
      </c>
      <c r="K786" s="10">
        <f ca="1">SUMPRODUCT($A786:$F786,Results!$B$16:$G$16)</f>
        <v>11.777413296799345</v>
      </c>
      <c r="L786" s="10">
        <f ca="1">SUMPRODUCT($A786:$F786,Results!$B$17:$G$17)</f>
        <v>8.4803441246171438</v>
      </c>
      <c r="M786" s="10">
        <f ca="1">SUMPRODUCT($A786:$F786,Results!$B$18:$G$18)</f>
        <v>2.4596405006636677</v>
      </c>
      <c r="N786" s="10">
        <f ca="1">SUMPRODUCT($A786:$F786,Results!$B$19:$G$19)</f>
        <v>6.0107993569013232</v>
      </c>
      <c r="O786" s="10">
        <f ca="1">SUMPRODUCT($A786:$F786,Results!$B$20:$G$20)</f>
        <v>5.1984771962777119</v>
      </c>
      <c r="P786" s="10" cm="1">
        <f t="array" aca="1" ref="P786" ca="1">SUMPRODUCT(J786:O786,TRANSPOSE(BL$20:BL$25))+$AD$20-$BL$27</f>
        <v>9.1875778295784833</v>
      </c>
      <c r="Q786" s="10" cm="1">
        <f t="array" aca="1" ref="Q786" ca="1">SUMPRODUCT(J786:O786,TRANSPOSE(ES$20:ES$25))+$AD$20-$ES$27</f>
        <v>8.295784487755153</v>
      </c>
      <c r="R786" s="10">
        <f ca="1">I786-Results!$E$5*H786</f>
        <v>6.4491638090190424</v>
      </c>
      <c r="S786" s="10" cm="1">
        <f t="array" aca="1" ref="S786" ca="1">SUMPRODUCT(J786:O786,TRANSPOSE(AR$28:AR$33))+$AD$20-$AC$26</f>
        <v>8.4392646688000585</v>
      </c>
      <c r="T786" s="10">
        <f ca="1">SUMPRODUCT(J786:O786,Results!K$9:P$9)</f>
        <v>6.7542642876564383</v>
      </c>
      <c r="U786" s="10">
        <f ca="1">SUMPRODUCT(J786:O786,Results!K$9:P$9)+$AD$20-$AC$31</f>
        <v>6.8572806925422594</v>
      </c>
      <c r="V786" s="10">
        <f t="shared" ca="1" si="165"/>
        <v>-22.764750691477836</v>
      </c>
      <c r="W786" s="10">
        <f t="shared" ca="1" si="167"/>
        <v>-21.872957349654506</v>
      </c>
      <c r="X786" s="10">
        <f t="shared" ca="1" si="168"/>
        <v>-20.026336670918397</v>
      </c>
      <c r="Y786" s="10">
        <f t="shared" ca="1" si="169"/>
        <v>-22.016437530699413</v>
      </c>
      <c r="Z786" s="10">
        <f t="shared" ca="1" si="170"/>
        <v>-24.649644456188426</v>
      </c>
      <c r="AA786" s="10">
        <f t="shared" ca="1" si="171"/>
        <v>-20.434453554441614</v>
      </c>
    </row>
    <row r="787" spans="1:27">
      <c r="A787" s="6">
        <f ca="1">LN((RAND()^(-Results!$E$4))-1)</f>
        <v>-0.71397556384563321</v>
      </c>
      <c r="B787" s="6">
        <f ca="1">LN((RAND()^(-Results!$E$4))-1)</f>
        <v>0.48434814417215344</v>
      </c>
      <c r="C787" s="6">
        <f ca="1">LN((RAND()^(-Results!$E$4))-1)</f>
        <v>2.1438160622187463</v>
      </c>
      <c r="D787" s="6">
        <f ca="1">LN((RAND()^(-Results!$E$4))-1)</f>
        <v>2.5066241702050323</v>
      </c>
      <c r="E787" s="6">
        <f ca="1">LN((RAND()^(-Results!$E$4))-1)</f>
        <v>1.037323311085748</v>
      </c>
      <c r="F787" s="6">
        <f ca="1">LN((RAND()^(-Results!$E$4))-1)</f>
        <v>3.2645844927949237</v>
      </c>
      <c r="G787" s="6">
        <f ca="1">LN((RAND()^(-Results!$E$4))-1)</f>
        <v>3.7195438190511898</v>
      </c>
      <c r="H787" s="6">
        <f t="shared" ca="1" si="166"/>
        <v>1.2640028558445913</v>
      </c>
      <c r="I787" s="10">
        <f ca="1">SUMPRODUCT(J787:O787,Results!B$12:G$12)+Results!$E$5*H787</f>
        <v>-11.518989586222649</v>
      </c>
      <c r="J787" s="10">
        <f ca="1">SUMPRODUCT($A787:$F787,Results!$B$15:$G$15)</f>
        <v>-0.4062576838280243</v>
      </c>
      <c r="K787" s="10">
        <f ca="1">SUMPRODUCT($A787:$F787,Results!$B$16:$G$16)</f>
        <v>13.292407667592681</v>
      </c>
      <c r="L787" s="10">
        <f ca="1">SUMPRODUCT($A787:$F787,Results!$B$17:$G$17)</f>
        <v>-2.5951411623738867</v>
      </c>
      <c r="M787" s="10">
        <f ca="1">SUMPRODUCT($A787:$F787,Results!$B$18:$G$18)</f>
        <v>-1.9246121592863765</v>
      </c>
      <c r="N787" s="10">
        <f ca="1">SUMPRODUCT($A787:$F787,Results!$B$19:$G$19)</f>
        <v>3.1226718487720078</v>
      </c>
      <c r="O787" s="10">
        <f ca="1">SUMPRODUCT($A787:$F787,Results!$B$20:$G$20)</f>
        <v>13.486734460728172</v>
      </c>
      <c r="P787" s="10" cm="1">
        <f t="array" aca="1" ref="P787" ca="1">SUMPRODUCT(J787:O787,TRANSPOSE(BL$20:BL$25))+$AD$20-$BL$27</f>
        <v>-18.259509896746451</v>
      </c>
      <c r="Q787" s="10" cm="1">
        <f t="array" aca="1" ref="Q787" ca="1">SUMPRODUCT(J787:O787,TRANSPOSE(ES$20:ES$25))+$AD$20-$ES$27</f>
        <v>-19.762242992209064</v>
      </c>
      <c r="R787" s="10">
        <f ca="1">I787-Results!$E$5*H787</f>
        <v>-19.103006721290196</v>
      </c>
      <c r="S787" s="10" cm="1">
        <f t="array" aca="1" ref="S787" ca="1">SUMPRODUCT(J787:O787,TRANSPOSE(AR$28:AR$33))+$AD$20-$AC$26</f>
        <v>-12.397803723350448</v>
      </c>
      <c r="T787" s="10">
        <f ca="1">SUMPRODUCT(J787:O787,Results!K$9:P$9)</f>
        <v>-19.788004374099231</v>
      </c>
      <c r="U787" s="10">
        <f ca="1">SUMPRODUCT(J787:O787,Results!K$9:P$9)+$AD$20-$AC$31</f>
        <v>-19.68498796921341</v>
      </c>
      <c r="V787" s="10">
        <f t="shared" ca="1" si="165"/>
        <v>6.7405203105238023</v>
      </c>
      <c r="W787" s="10">
        <f t="shared" ca="1" si="167"/>
        <v>8.2432534059864153</v>
      </c>
      <c r="X787" s="10">
        <f t="shared" ca="1" si="168"/>
        <v>7.5840171350675476</v>
      </c>
      <c r="Y787" s="10">
        <f t="shared" ca="1" si="169"/>
        <v>0.8788141371277991</v>
      </c>
      <c r="Z787" s="10">
        <f t="shared" ca="1" si="170"/>
        <v>-22.591461180511718</v>
      </c>
      <c r="AA787" s="10">
        <f t="shared" ca="1" si="171"/>
        <v>8.165998382990761</v>
      </c>
    </row>
    <row r="788" spans="1:27">
      <c r="A788" s="6">
        <f ca="1">LN((RAND()^(-Results!$E$4))-1)</f>
        <v>1.497471217764252</v>
      </c>
      <c r="B788" s="6">
        <f ca="1">LN((RAND()^(-Results!$E$4))-1)</f>
        <v>5.9516016419910791</v>
      </c>
      <c r="C788" s="6">
        <f ca="1">LN((RAND()^(-Results!$E$4))-1)</f>
        <v>0.5583696826716581</v>
      </c>
      <c r="D788" s="6">
        <f ca="1">LN((RAND()^(-Results!$E$4))-1)</f>
        <v>0.41866181319698131</v>
      </c>
      <c r="E788" s="6">
        <f ca="1">LN((RAND()^(-Results!$E$4))-1)</f>
        <v>-0.66250844767084527</v>
      </c>
      <c r="F788" s="6">
        <f ca="1">LN((RAND()^(-Results!$E$4))-1)</f>
        <v>0.45728955773436214</v>
      </c>
      <c r="G788" s="6">
        <f ca="1">LN((RAND()^(-Results!$E$4))-1)</f>
        <v>4.5642895467558073</v>
      </c>
      <c r="H788" s="6">
        <f t="shared" ca="1" si="166"/>
        <v>2.1087485835492088</v>
      </c>
      <c r="I788" s="10">
        <f ca="1">SUMPRODUCT(J788:O788,Results!B$12:G$12)+Results!$E$5*H788</f>
        <v>57.97964617897501</v>
      </c>
      <c r="J788" s="10">
        <f ca="1">SUMPRODUCT($A788:$F788,Results!$B$15:$G$15)</f>
        <v>20.847207703559182</v>
      </c>
      <c r="K788" s="10">
        <f ca="1">SUMPRODUCT($A788:$F788,Results!$B$16:$G$16)</f>
        <v>0.11387669980037929</v>
      </c>
      <c r="L788" s="10">
        <f ca="1">SUMPRODUCT($A788:$F788,Results!$B$17:$G$17)</f>
        <v>12.994074098044901</v>
      </c>
      <c r="M788" s="10">
        <f ca="1">SUMPRODUCT($A788:$F788,Results!$B$18:$G$18)</f>
        <v>5.5422746744202502</v>
      </c>
      <c r="N788" s="10">
        <f ca="1">SUMPRODUCT($A788:$F788,Results!$B$19:$G$19)</f>
        <v>-26.58720581606666</v>
      </c>
      <c r="O788" s="10">
        <f ca="1">SUMPRODUCT($A788:$F788,Results!$B$20:$G$20)</f>
        <v>-5.1054476413445142</v>
      </c>
      <c r="P788" s="10" cm="1">
        <f t="array" aca="1" ref="P788" ca="1">SUMPRODUCT(J788:O788,TRANSPOSE(BL$20:BL$25))+$AD$20-$BL$27</f>
        <v>45.953540967523502</v>
      </c>
      <c r="Q788" s="10" cm="1">
        <f t="array" aca="1" ref="Q788" ca="1">SUMPRODUCT(J788:O788,TRANSPOSE(ES$20:ES$25))+$AD$20-$ES$27</f>
        <v>45.997409373462524</v>
      </c>
      <c r="R788" s="10">
        <f ca="1">I788-Results!$E$5*H788</f>
        <v>45.327154677679758</v>
      </c>
      <c r="S788" s="10" cm="1">
        <f t="array" aca="1" ref="S788" ca="1">SUMPRODUCT(J788:O788,TRANSPOSE(AR$28:AR$33))+$AD$20-$AC$26</f>
        <v>47.551383316818757</v>
      </c>
      <c r="T788" s="10">
        <f ca="1">SUMPRODUCT(J788:O788,Results!K$9:P$9)</f>
        <v>46.10288622516881</v>
      </c>
      <c r="U788" s="10">
        <f ca="1">SUMPRODUCT(J788:O788,Results!K$9:P$9)+$AD$20-$AC$31</f>
        <v>46.205902630054631</v>
      </c>
      <c r="V788" s="10">
        <f t="shared" ca="1" si="165"/>
        <v>12.026105211451508</v>
      </c>
      <c r="W788" s="10">
        <f t="shared" ca="1" si="167"/>
        <v>11.982236805512485</v>
      </c>
      <c r="X788" s="10">
        <f t="shared" ca="1" si="168"/>
        <v>12.652491501295252</v>
      </c>
      <c r="Y788" s="10">
        <f t="shared" ca="1" si="169"/>
        <v>10.428262862156252</v>
      </c>
      <c r="Z788" s="10">
        <f t="shared" ca="1" si="170"/>
        <v>46.90717458468594</v>
      </c>
      <c r="AA788" s="10">
        <f t="shared" ca="1" si="171"/>
        <v>11.773743548920379</v>
      </c>
    </row>
    <row r="789" spans="1:27">
      <c r="A789" s="6">
        <f ca="1">LN((RAND()^(-Results!$E$4))-1)</f>
        <v>-3.4891626606341424</v>
      </c>
      <c r="B789" s="6">
        <f ca="1">LN((RAND()^(-Results!$E$4))-1)</f>
        <v>5.8244593017728725</v>
      </c>
      <c r="C789" s="6">
        <f ca="1">LN((RAND()^(-Results!$E$4))-1)</f>
        <v>2.8827477540146966</v>
      </c>
      <c r="D789" s="6">
        <f ca="1">LN((RAND()^(-Results!$E$4))-1)</f>
        <v>0.90691928649499876</v>
      </c>
      <c r="E789" s="6">
        <f ca="1">LN((RAND()^(-Results!$E$4))-1)</f>
        <v>8.2062181523262634</v>
      </c>
      <c r="F789" s="6">
        <f ca="1">LN((RAND()^(-Results!$E$4))-1)</f>
        <v>0.39682390433777182</v>
      </c>
      <c r="G789" s="6">
        <f ca="1">LN((RAND()^(-Results!$E$4))-1)</f>
        <v>2.9930166107752743</v>
      </c>
      <c r="H789" s="6">
        <f t="shared" ca="1" si="166"/>
        <v>0.53747564756867572</v>
      </c>
      <c r="I789" s="10">
        <f ca="1">SUMPRODUCT(J789:O789,Results!B$12:G$12)+Results!$E$5*H789</f>
        <v>14.045038915509267</v>
      </c>
      <c r="J789" s="10">
        <f ca="1">SUMPRODUCT($A789:$F789,Results!$B$15:$G$15)</f>
        <v>7.0324478925674914</v>
      </c>
      <c r="K789" s="10">
        <f ca="1">SUMPRODUCT($A789:$F789,Results!$B$16:$G$16)</f>
        <v>-1.3881990318557351</v>
      </c>
      <c r="L789" s="10">
        <f ca="1">SUMPRODUCT($A789:$F789,Results!$B$17:$G$17)</f>
        <v>2.4558793859950474</v>
      </c>
      <c r="M789" s="10">
        <f ca="1">SUMPRODUCT($A789:$F789,Results!$B$18:$G$18)</f>
        <v>11.587697133413885</v>
      </c>
      <c r="N789" s="10">
        <f ca="1">SUMPRODUCT($A789:$F789,Results!$B$19:$G$19)</f>
        <v>-11.612473075218665</v>
      </c>
      <c r="O789" s="10">
        <f ca="1">SUMPRODUCT($A789:$F789,Results!$B$20:$G$20)</f>
        <v>-6.3133338640775429</v>
      </c>
      <c r="P789" s="10" cm="1">
        <f t="array" aca="1" ref="P789" ca="1">SUMPRODUCT(J789:O789,TRANSPOSE(BL$20:BL$25))+$AD$20-$BL$27</f>
        <v>17.390800198214997</v>
      </c>
      <c r="Q789" s="10" cm="1">
        <f t="array" aca="1" ref="Q789" ca="1">SUMPRODUCT(J789:O789,TRANSPOSE(ES$20:ES$25))+$AD$20-$ES$27</f>
        <v>13.743052031520556</v>
      </c>
      <c r="R789" s="10">
        <f ca="1">I789-Results!$E$5*H789</f>
        <v>10.820185030097212</v>
      </c>
      <c r="S789" s="10" cm="1">
        <f t="array" aca="1" ref="S789" ca="1">SUMPRODUCT(J789:O789,TRANSPOSE(AR$28:AR$33))+$AD$20-$AC$26</f>
        <v>28.425871921560628</v>
      </c>
      <c r="T789" s="10">
        <f ca="1">SUMPRODUCT(J789:O789,Results!K$9:P$9)</f>
        <v>12.02897098139454</v>
      </c>
      <c r="U789" s="10">
        <f ca="1">SUMPRODUCT(J789:O789,Results!K$9:P$9)+$AD$20-$AC$31</f>
        <v>12.131987386280359</v>
      </c>
      <c r="V789" s="10">
        <f t="shared" ca="1" si="165"/>
        <v>-3.3457612827057304</v>
      </c>
      <c r="W789" s="10">
        <f t="shared" ca="1" si="167"/>
        <v>0.30198688398871099</v>
      </c>
      <c r="X789" s="10">
        <f t="shared" ca="1" si="168"/>
        <v>3.2248538854120543</v>
      </c>
      <c r="Y789" s="10">
        <f t="shared" ca="1" si="169"/>
        <v>-14.380833006051361</v>
      </c>
      <c r="Z789" s="10">
        <f t="shared" ca="1" si="170"/>
        <v>2.9725673212201968</v>
      </c>
      <c r="AA789" s="10">
        <f t="shared" ca="1" si="171"/>
        <v>1.9130515292289072</v>
      </c>
    </row>
    <row r="790" spans="1:27">
      <c r="A790" s="6">
        <f ca="1">LN((RAND()^(-Results!$E$4))-1)</f>
        <v>-0.55949990370709057</v>
      </c>
      <c r="B790" s="6">
        <f ca="1">LN((RAND()^(-Results!$E$4))-1)</f>
        <v>5.7175654122224193</v>
      </c>
      <c r="C790" s="6">
        <f ca="1">LN((RAND()^(-Results!$E$4))-1)</f>
        <v>-0.91852369960660074</v>
      </c>
      <c r="D790" s="6">
        <f ca="1">LN((RAND()^(-Results!$E$4))-1)</f>
        <v>4.4969021288177737</v>
      </c>
      <c r="E790" s="6">
        <f ca="1">LN((RAND()^(-Results!$E$4))-1)</f>
        <v>2.7228766558389643</v>
      </c>
      <c r="F790" s="6">
        <f ca="1">LN((RAND()^(-Results!$E$4))-1)</f>
        <v>7.5268324227319283</v>
      </c>
      <c r="G790" s="6">
        <f ca="1">LN((RAND()^(-Results!$E$4))-1)</f>
        <v>2.9538457477348889</v>
      </c>
      <c r="H790" s="6">
        <f t="shared" ca="1" si="166"/>
        <v>0.49830478452829041</v>
      </c>
      <c r="I790" s="10">
        <f ca="1">SUMPRODUCT(J790:O790,Results!B$12:G$12)+Results!$E$5*H790</f>
        <v>-9.5508124053810022</v>
      </c>
      <c r="J790" s="10">
        <f ca="1">SUMPRODUCT($A790:$F790,Results!$B$15:$G$15)</f>
        <v>1.8039529355266934</v>
      </c>
      <c r="K790" s="10">
        <f ca="1">SUMPRODUCT($A790:$F790,Results!$B$16:$G$16)</f>
        <v>27.926112060249036</v>
      </c>
      <c r="L790" s="10">
        <f ca="1">SUMPRODUCT($A790:$F790,Results!$B$17:$G$17)</f>
        <v>1.2957678744568515</v>
      </c>
      <c r="M790" s="10">
        <f ca="1">SUMPRODUCT($A790:$F790,Results!$B$18:$G$18)</f>
        <v>-0.83021454772558034</v>
      </c>
      <c r="N790" s="10">
        <f ca="1">SUMPRODUCT($A790:$F790,Results!$B$19:$G$19)</f>
        <v>-11.013005143802989</v>
      </c>
      <c r="O790" s="10">
        <f ca="1">SUMPRODUCT($A790:$F790,Results!$B$20:$G$20)</f>
        <v>12.80677750223184</v>
      </c>
      <c r="P790" s="10" cm="1">
        <f t="array" aca="1" ref="P790" ca="1">SUMPRODUCT(J790:O790,TRANSPOSE(BL$20:BL$25))+$AD$20-$BL$27</f>
        <v>-8.8011800674922203</v>
      </c>
      <c r="Q790" s="10" cm="1">
        <f t="array" aca="1" ref="Q790" ca="1">SUMPRODUCT(J790:O790,TRANSPOSE(ES$20:ES$25))+$AD$20-$ES$27</f>
        <v>-13.270599227483071</v>
      </c>
      <c r="R790" s="10">
        <f ca="1">I790-Results!$E$5*H790</f>
        <v>-12.540641112550745</v>
      </c>
      <c r="S790" s="10" cm="1">
        <f t="array" aca="1" ref="S790" ca="1">SUMPRODUCT(J790:O790,TRANSPOSE(AR$28:AR$33))+$AD$20-$AC$26</f>
        <v>0.55506128711641445</v>
      </c>
      <c r="T790" s="10">
        <f ca="1">SUMPRODUCT(J790:O790,Results!K$9:P$9)</f>
        <v>-13.848955839993227</v>
      </c>
      <c r="U790" s="10">
        <f ca="1">SUMPRODUCT(J790:O790,Results!K$9:P$9)+$AD$20-$AC$31</f>
        <v>-13.745939435107408</v>
      </c>
      <c r="V790" s="10">
        <f t="shared" ca="1" si="165"/>
        <v>-0.74963233788878192</v>
      </c>
      <c r="W790" s="10">
        <f t="shared" ca="1" si="167"/>
        <v>3.7197868221020691</v>
      </c>
      <c r="X790" s="10">
        <f t="shared" ca="1" si="168"/>
        <v>2.9898287071697425</v>
      </c>
      <c r="Y790" s="10">
        <f t="shared" ca="1" si="169"/>
        <v>-10.105873692497417</v>
      </c>
      <c r="Z790" s="10">
        <f t="shared" ca="1" si="170"/>
        <v>-20.623283999670072</v>
      </c>
      <c r="AA790" s="10">
        <f t="shared" ca="1" si="171"/>
        <v>4.1951270297264056</v>
      </c>
    </row>
    <row r="791" spans="1:27">
      <c r="A791" s="6">
        <f ca="1">LN((RAND()^(-Results!$E$4))-1)</f>
        <v>0.95948513653171486</v>
      </c>
      <c r="B791" s="6">
        <f ca="1">LN((RAND()^(-Results!$E$4))-1)</f>
        <v>11.062847086063979</v>
      </c>
      <c r="C791" s="6">
        <f ca="1">LN((RAND()^(-Results!$E$4))-1)</f>
        <v>5.3347608428980298</v>
      </c>
      <c r="D791" s="6">
        <f ca="1">LN((RAND()^(-Results!$E$4))-1)</f>
        <v>-3.1942245270374454</v>
      </c>
      <c r="E791" s="6">
        <f ca="1">LN((RAND()^(-Results!$E$4))-1)</f>
        <v>2.6148778499370953</v>
      </c>
      <c r="F791" s="6">
        <f ca="1">LN((RAND()^(-Results!$E$4))-1)</f>
        <v>2.5768952563642937</v>
      </c>
      <c r="G791" s="6">
        <f ca="1">LN((RAND()^(-Results!$E$4))-1)</f>
        <v>13.410544701629375</v>
      </c>
      <c r="H791" s="6">
        <f t="shared" ca="1" si="166"/>
        <v>10.955003738422777</v>
      </c>
      <c r="I791" s="10">
        <f ca="1">SUMPRODUCT(J791:O791,Results!B$12:G$12)+Results!$E$5*H791</f>
        <v>157.51947764585165</v>
      </c>
      <c r="J791" s="10">
        <f ca="1">SUMPRODUCT($A791:$F791,Results!$B$15:$G$15)</f>
        <v>49.861925797657207</v>
      </c>
      <c r="K791" s="10">
        <f ca="1">SUMPRODUCT($A791:$F791,Results!$B$16:$G$16)</f>
        <v>18.657017011352412</v>
      </c>
      <c r="L791" s="10">
        <f ca="1">SUMPRODUCT($A791:$F791,Results!$B$17:$G$17)</f>
        <v>16.581104451866096</v>
      </c>
      <c r="M791" s="10">
        <f ca="1">SUMPRODUCT($A791:$F791,Results!$B$18:$G$18)</f>
        <v>21.750488413183938</v>
      </c>
      <c r="N791" s="10">
        <f ca="1">SUMPRODUCT($A791:$F791,Results!$B$19:$G$19)</f>
        <v>-45.991607404853276</v>
      </c>
      <c r="O791" s="10">
        <f ca="1">SUMPRODUCT($A791:$F791,Results!$B$20:$G$20)</f>
        <v>-23.399322206320228</v>
      </c>
      <c r="P791" s="10" cm="1">
        <f t="array" aca="1" ref="P791" ca="1">SUMPRODUCT(J791:O791,TRANSPOSE(BL$20:BL$25))+$AD$20-$BL$27</f>
        <v>96.753914109314493</v>
      </c>
      <c r="Q791" s="10" cm="1">
        <f t="array" aca="1" ref="Q791" ca="1">SUMPRODUCT(J791:O791,TRANSPOSE(ES$20:ES$25))+$AD$20-$ES$27</f>
        <v>94.924876264792132</v>
      </c>
      <c r="R791" s="10">
        <f ca="1">I791-Results!$E$5*H791</f>
        <v>91.789455215314987</v>
      </c>
      <c r="S791" s="10" cm="1">
        <f t="array" aca="1" ref="S791" ca="1">SUMPRODUCT(J791:O791,TRANSPOSE(AR$28:AR$33))+$AD$20-$AC$26</f>
        <v>105.93538174663807</v>
      </c>
      <c r="T791" s="10">
        <f ca="1">SUMPRODUCT(J791:O791,Results!K$9:P$9)</f>
        <v>94.48091579806291</v>
      </c>
      <c r="U791" s="10">
        <f ca="1">SUMPRODUCT(J791:O791,Results!K$9:P$9)+$AD$20-$AC$31</f>
        <v>94.583932202948731</v>
      </c>
      <c r="V791" s="10">
        <f t="shared" ca="1" si="165"/>
        <v>60.765563536537158</v>
      </c>
      <c r="W791" s="10">
        <f t="shared" ca="1" si="167"/>
        <v>62.594601381059519</v>
      </c>
      <c r="X791" s="10">
        <f t="shared" ca="1" si="168"/>
        <v>65.730022430536664</v>
      </c>
      <c r="Y791" s="10">
        <f t="shared" ca="1" si="169"/>
        <v>51.58409589921358</v>
      </c>
      <c r="Z791" s="10">
        <f t="shared" ca="1" si="170"/>
        <v>146.4470060515626</v>
      </c>
      <c r="AA791" s="10">
        <f t="shared" ca="1" si="171"/>
        <v>62.935545442902921</v>
      </c>
    </row>
    <row r="792" spans="1:27">
      <c r="A792" s="6">
        <f ca="1">LN((RAND()^(-Results!$E$4))-1)</f>
        <v>1.8651445964041207</v>
      </c>
      <c r="B792" s="6">
        <f ca="1">LN((RAND()^(-Results!$E$4))-1)</f>
        <v>3.8188315997046565</v>
      </c>
      <c r="C792" s="6">
        <f ca="1">LN((RAND()^(-Results!$E$4))-1)</f>
        <v>6.9931918766540218</v>
      </c>
      <c r="D792" s="6">
        <f ca="1">LN((RAND()^(-Results!$E$4))-1)</f>
        <v>-0.47029136304956481</v>
      </c>
      <c r="E792" s="6">
        <f ca="1">LN((RAND()^(-Results!$E$4))-1)</f>
        <v>-7.0820728359889215E-2</v>
      </c>
      <c r="F792" s="6">
        <f ca="1">LN((RAND()^(-Results!$E$4))-1)</f>
        <v>2.9066445889660937</v>
      </c>
      <c r="G792" s="6">
        <f ca="1">LN((RAND()^(-Results!$E$4))-1)</f>
        <v>-1.7662315282304359</v>
      </c>
      <c r="H792" s="6">
        <f t="shared" ca="1" si="166"/>
        <v>-4.2217724914370347</v>
      </c>
      <c r="I792" s="10">
        <f ca="1">SUMPRODUCT(J792:O792,Results!B$12:G$12)+Results!$E$5*H792</f>
        <v>14.86908067057146</v>
      </c>
      <c r="J792" s="10">
        <f ca="1">SUMPRODUCT($A792:$F792,Results!$B$15:$G$15)</f>
        <v>32.712377607338169</v>
      </c>
      <c r="K792" s="10">
        <f ca="1">SUMPRODUCT($A792:$F792,Results!$B$16:$G$16)</f>
        <v>23.544952300713263</v>
      </c>
      <c r="L792" s="10">
        <f ca="1">SUMPRODUCT($A792:$F792,Results!$B$17:$G$17)</f>
        <v>7.5802947902886508</v>
      </c>
      <c r="M792" s="10">
        <f ca="1">SUMPRODUCT($A792:$F792,Results!$B$18:$G$18)</f>
        <v>8.4877457307038338</v>
      </c>
      <c r="N792" s="10">
        <f ca="1">SUMPRODUCT($A792:$F792,Results!$B$19:$G$19)</f>
        <v>-15.952835565946582</v>
      </c>
      <c r="O792" s="10">
        <f ca="1">SUMPRODUCT($A792:$F792,Results!$B$20:$G$20)</f>
        <v>1.0750276363634543</v>
      </c>
      <c r="P792" s="10" cm="1">
        <f t="array" aca="1" ref="P792" ca="1">SUMPRODUCT(J792:O792,TRANSPOSE(BL$20:BL$25))+$AD$20-$BL$27</f>
        <v>40.707617226038138</v>
      </c>
      <c r="Q792" s="10" cm="1">
        <f t="array" aca="1" ref="Q792" ca="1">SUMPRODUCT(J792:O792,TRANSPOSE(ES$20:ES$25))+$AD$20-$ES$27</f>
        <v>40.887844436507265</v>
      </c>
      <c r="R792" s="10">
        <f ca="1">I792-Results!$E$5*H792</f>
        <v>40.199715619193668</v>
      </c>
      <c r="S792" s="10" cm="1">
        <f t="array" aca="1" ref="S792" ca="1">SUMPRODUCT(J792:O792,TRANSPOSE(AR$28:AR$33))+$AD$20-$AC$26</f>
        <v>45.970440204514368</v>
      </c>
      <c r="T792" s="10">
        <f ca="1">SUMPRODUCT(J792:O792,Results!K$9:P$9)</f>
        <v>41.295884946216404</v>
      </c>
      <c r="U792" s="10">
        <f ca="1">SUMPRODUCT(J792:O792,Results!K$9:P$9)+$AD$20-$AC$31</f>
        <v>41.398901351102225</v>
      </c>
      <c r="V792" s="10">
        <f t="shared" ca="1" si="165"/>
        <v>-25.838536555466678</v>
      </c>
      <c r="W792" s="10">
        <f t="shared" ca="1" si="167"/>
        <v>-26.018763765935805</v>
      </c>
      <c r="X792" s="10">
        <f t="shared" ca="1" si="168"/>
        <v>-25.330634948622208</v>
      </c>
      <c r="Y792" s="10">
        <f t="shared" ca="1" si="169"/>
        <v>-31.101359533942908</v>
      </c>
      <c r="Z792" s="10">
        <f t="shared" ca="1" si="170"/>
        <v>3.7966090762823903</v>
      </c>
      <c r="AA792" s="10">
        <f t="shared" ca="1" si="171"/>
        <v>-26.529820680530765</v>
      </c>
    </row>
    <row r="793" spans="1:27">
      <c r="A793" s="6">
        <f ca="1">LN((RAND()^(-Results!$E$4))-1)</f>
        <v>1.9070139487131663</v>
      </c>
      <c r="B793" s="6">
        <f ca="1">LN((RAND()^(-Results!$E$4))-1)</f>
        <v>3.3152508672328374</v>
      </c>
      <c r="C793" s="6">
        <f ca="1">LN((RAND()^(-Results!$E$4))-1)</f>
        <v>7.3598051168939742</v>
      </c>
      <c r="D793" s="6">
        <f ca="1">LN((RAND()^(-Results!$E$4))-1)</f>
        <v>0.335482209799011</v>
      </c>
      <c r="E793" s="6">
        <f ca="1">LN((RAND()^(-Results!$E$4))-1)</f>
        <v>5.364407241193808</v>
      </c>
      <c r="F793" s="6">
        <f ca="1">LN((RAND()^(-Results!$E$4))-1)</f>
        <v>0.73685053910116549</v>
      </c>
      <c r="G793" s="6">
        <f ca="1">LN((RAND()^(-Results!$E$4))-1)</f>
        <v>-1.2107518883490977</v>
      </c>
      <c r="H793" s="6">
        <f t="shared" ca="1" si="166"/>
        <v>-3.6662928515556965</v>
      </c>
      <c r="I793" s="10">
        <f ca="1">SUMPRODUCT(J793:O793,Results!B$12:G$12)+Results!$E$5*H793</f>
        <v>10.527667111282888</v>
      </c>
      <c r="J793" s="10">
        <f ca="1">SUMPRODUCT($A793:$F793,Results!$B$15:$G$15)</f>
        <v>25.351184214419291</v>
      </c>
      <c r="K793" s="10">
        <f ca="1">SUMPRODUCT($A793:$F793,Results!$B$16:$G$16)</f>
        <v>21.791184030585971</v>
      </c>
      <c r="L793" s="10">
        <f ca="1">SUMPRODUCT($A793:$F793,Results!$B$17:$G$17)</f>
        <v>6.9674527231314451</v>
      </c>
      <c r="M793" s="10">
        <f ca="1">SUMPRODUCT($A793:$F793,Results!$B$18:$G$18)</f>
        <v>9.4414603072390744</v>
      </c>
      <c r="N793" s="10">
        <f ca="1">SUMPRODUCT($A793:$F793,Results!$B$19:$G$19)</f>
        <v>-1.8564612709622885</v>
      </c>
      <c r="O793" s="10">
        <f ca="1">SUMPRODUCT($A793:$F793,Results!$B$20:$G$20)</f>
        <v>-1.5697689546591631</v>
      </c>
      <c r="P793" s="10" cm="1">
        <f t="array" aca="1" ref="P793" ca="1">SUMPRODUCT(J793:O793,TRANSPOSE(BL$20:BL$25))+$AD$20-$BL$27</f>
        <v>34.130224301530163</v>
      </c>
      <c r="Q793" s="10" cm="1">
        <f t="array" aca="1" ref="Q793" ca="1">SUMPRODUCT(J793:O793,TRANSPOSE(ES$20:ES$25))+$AD$20-$ES$27</f>
        <v>34.474786540050125</v>
      </c>
      <c r="R793" s="10">
        <f ca="1">I793-Results!$E$5*H793</f>
        <v>32.525424220617069</v>
      </c>
      <c r="S793" s="10" cm="1">
        <f t="array" aca="1" ref="S793" ca="1">SUMPRODUCT(J793:O793,TRANSPOSE(AR$28:AR$33))+$AD$20-$AC$26</f>
        <v>36.522033187735857</v>
      </c>
      <c r="T793" s="10">
        <f ca="1">SUMPRODUCT(J793:O793,Results!K$9:P$9)</f>
        <v>33.958380439230424</v>
      </c>
      <c r="U793" s="10">
        <f ca="1">SUMPRODUCT(J793:O793,Results!K$9:P$9)+$AD$20-$AC$31</f>
        <v>34.061396844116246</v>
      </c>
      <c r="V793" s="10">
        <f t="shared" ca="1" si="165"/>
        <v>-23.602557190247275</v>
      </c>
      <c r="W793" s="10">
        <f t="shared" ca="1" si="167"/>
        <v>-23.947119428767238</v>
      </c>
      <c r="X793" s="10">
        <f t="shared" ca="1" si="168"/>
        <v>-21.997757109334181</v>
      </c>
      <c r="Y793" s="10">
        <f t="shared" ca="1" si="169"/>
        <v>-25.99436607645297</v>
      </c>
      <c r="Z793" s="10">
        <f t="shared" ca="1" si="170"/>
        <v>-0.54480448300618178</v>
      </c>
      <c r="AA793" s="10">
        <f t="shared" ca="1" si="171"/>
        <v>-23.533729732833358</v>
      </c>
    </row>
    <row r="794" spans="1:27">
      <c r="A794" s="6">
        <f ca="1">LN((RAND()^(-Results!$E$4))-1)</f>
        <v>1.4677728999690687</v>
      </c>
      <c r="B794" s="6">
        <f ca="1">LN((RAND()^(-Results!$E$4))-1)</f>
        <v>-2.0357598694526553</v>
      </c>
      <c r="C794" s="6">
        <f ca="1">LN((RAND()^(-Results!$E$4))-1)</f>
        <v>-1.8444728190268325</v>
      </c>
      <c r="D794" s="6">
        <f ca="1">LN((RAND()^(-Results!$E$4))-1)</f>
        <v>4.8522825098071447</v>
      </c>
      <c r="E794" s="6">
        <f ca="1">LN((RAND()^(-Results!$E$4))-1)</f>
        <v>2.58231108610955</v>
      </c>
      <c r="F794" s="6">
        <f ca="1">LN((RAND()^(-Results!$E$4))-1)</f>
        <v>-1.6461022103176737</v>
      </c>
      <c r="G794" s="6">
        <f ca="1">LN((RAND()^(-Results!$E$4))-1)</f>
        <v>5.8993756209940154</v>
      </c>
      <c r="H794" s="6">
        <f t="shared" ca="1" si="166"/>
        <v>3.4438346577874168</v>
      </c>
      <c r="I794" s="10">
        <f ca="1">SUMPRODUCT(J794:O794,Results!B$12:G$12)+Results!$E$5*H794</f>
        <v>-11.211804642110426</v>
      </c>
      <c r="J794" s="10">
        <f ca="1">SUMPRODUCT($A794:$F794,Results!$B$15:$G$15)</f>
        <v>-19.383497637171907</v>
      </c>
      <c r="K794" s="10">
        <f ca="1">SUMPRODUCT($A794:$F794,Results!$B$16:$G$16)</f>
        <v>-5.2283566667361798</v>
      </c>
      <c r="L794" s="10">
        <f ca="1">SUMPRODUCT($A794:$F794,Results!$B$17:$G$17)</f>
        <v>0.98991769766140636</v>
      </c>
      <c r="M794" s="10">
        <f ca="1">SUMPRODUCT($A794:$F794,Results!$B$18:$G$18)</f>
        <v>-10.683877114426638</v>
      </c>
      <c r="N794" s="10">
        <f ca="1">SUMPRODUCT($A794:$F794,Results!$B$19:$G$19)</f>
        <v>20.605000760652697</v>
      </c>
      <c r="O794" s="10">
        <f ca="1">SUMPRODUCT($A794:$F794,Results!$B$20:$G$20)</f>
        <v>16.207123317236036</v>
      </c>
      <c r="P794" s="10" cm="1">
        <f t="array" aca="1" ref="P794" ca="1">SUMPRODUCT(J794:O794,TRANSPOSE(BL$20:BL$25))+$AD$20-$BL$27</f>
        <v>-34.124031911259436</v>
      </c>
      <c r="Q794" s="10" cm="1">
        <f t="array" aca="1" ref="Q794" ca="1">SUMPRODUCT(J794:O794,TRANSPOSE(ES$20:ES$25))+$AD$20-$ES$27</f>
        <v>-32.82129481459539</v>
      </c>
      <c r="R794" s="10">
        <f ca="1">I794-Results!$E$5*H794</f>
        <v>-31.874812588834928</v>
      </c>
      <c r="S794" s="10" cm="1">
        <f t="array" aca="1" ref="S794" ca="1">SUMPRODUCT(J794:O794,TRANSPOSE(AR$28:AR$33))+$AD$20-$AC$26</f>
        <v>-40.352853685348862</v>
      </c>
      <c r="T794" s="10">
        <f ca="1">SUMPRODUCT(J794:O794,Results!K$9:P$9)</f>
        <v>-33.084962160718867</v>
      </c>
      <c r="U794" s="10">
        <f ca="1">SUMPRODUCT(J794:O794,Results!K$9:P$9)+$AD$20-$AC$31</f>
        <v>-32.981945755833046</v>
      </c>
      <c r="V794" s="10">
        <f t="shared" ca="1" si="165"/>
        <v>22.91222726914901</v>
      </c>
      <c r="W794" s="10">
        <f t="shared" ca="1" si="167"/>
        <v>21.609490172484964</v>
      </c>
      <c r="X794" s="10">
        <f t="shared" ca="1" si="168"/>
        <v>20.663007946724502</v>
      </c>
      <c r="Y794" s="10">
        <f t="shared" ca="1" si="169"/>
        <v>29.141049043238436</v>
      </c>
      <c r="Z794" s="10">
        <f t="shared" ca="1" si="170"/>
        <v>-22.284276236399496</v>
      </c>
      <c r="AA794" s="10">
        <f t="shared" ca="1" si="171"/>
        <v>21.77014111372262</v>
      </c>
    </row>
    <row r="795" spans="1:27">
      <c r="A795" s="6">
        <f ca="1">LN((RAND()^(-Results!$E$4))-1)</f>
        <v>1.9895331659836968</v>
      </c>
      <c r="B795" s="6">
        <f ca="1">LN((RAND()^(-Results!$E$4))-1)</f>
        <v>0.17341538561243539</v>
      </c>
      <c r="C795" s="6">
        <f ca="1">LN((RAND()^(-Results!$E$4))-1)</f>
        <v>3.4702332944910244</v>
      </c>
      <c r="D795" s="6">
        <f ca="1">LN((RAND()^(-Results!$E$4))-1)</f>
        <v>1.9103881261389597</v>
      </c>
      <c r="E795" s="6">
        <f ca="1">LN((RAND()^(-Results!$E$4))-1)</f>
        <v>-2.4683608507017158</v>
      </c>
      <c r="F795" s="6">
        <f ca="1">LN((RAND()^(-Results!$E$4))-1)</f>
        <v>2.912892504516047</v>
      </c>
      <c r="G795" s="6">
        <f ca="1">LN((RAND()^(-Results!$E$4))-1)</f>
        <v>-0.72434210453290848</v>
      </c>
      <c r="H795" s="6">
        <f t="shared" ca="1" si="166"/>
        <v>-3.1798830677395071</v>
      </c>
      <c r="I795" s="10">
        <f ca="1">SUMPRODUCT(J795:O795,Results!B$12:G$12)+Results!$E$5*H795</f>
        <v>-16.72595418658458</v>
      </c>
      <c r="J795" s="10">
        <f ca="1">SUMPRODUCT($A795:$F795,Results!$B$15:$G$15)</f>
        <v>11.751372896021415</v>
      </c>
      <c r="K795" s="10">
        <f ca="1">SUMPRODUCT($A795:$F795,Results!$B$16:$G$16)</f>
        <v>17.297445479293014</v>
      </c>
      <c r="L795" s="10">
        <f ca="1">SUMPRODUCT($A795:$F795,Results!$B$17:$G$17)</f>
        <v>2.7258250108627471</v>
      </c>
      <c r="M795" s="10">
        <f ca="1">SUMPRODUCT($A795:$F795,Results!$B$18:$G$18)</f>
        <v>-2.8817259100564345</v>
      </c>
      <c r="N795" s="10">
        <f ca="1">SUMPRODUCT($A795:$F795,Results!$B$19:$G$19)</f>
        <v>-1.5779766774323836</v>
      </c>
      <c r="O795" s="10">
        <f ca="1">SUMPRODUCT($A795:$F795,Results!$B$20:$G$20)</f>
        <v>14.321384469443135</v>
      </c>
      <c r="P795" s="10" cm="1">
        <f t="array" aca="1" ref="P795" ca="1">SUMPRODUCT(J795:O795,TRANSPOSE(BL$20:BL$25))+$AD$20-$BL$27</f>
        <v>0.26053530652852075</v>
      </c>
      <c r="Q795" s="10" cm="1">
        <f t="array" aca="1" ref="Q795" ca="1">SUMPRODUCT(J795:O795,TRANSPOSE(ES$20:ES$25))+$AD$20-$ES$27</f>
        <v>1.0408927770800709</v>
      </c>
      <c r="R795" s="10">
        <f ca="1">I795-Results!$E$5*H795</f>
        <v>2.3533442198524632</v>
      </c>
      <c r="S795" s="10" cm="1">
        <f t="array" aca="1" ref="S795" ca="1">SUMPRODUCT(J795:O795,TRANSPOSE(AR$28:AR$33))+$AD$20-$AC$26</f>
        <v>1.7571939263171661</v>
      </c>
      <c r="T795" s="10">
        <f ca="1">SUMPRODUCT(J795:O795,Results!K$9:P$9)</f>
        <v>1.8742592425189812</v>
      </c>
      <c r="U795" s="10">
        <f ca="1">SUMPRODUCT(J795:O795,Results!K$9:P$9)+$AD$20-$AC$31</f>
        <v>1.9772756474048006</v>
      </c>
      <c r="V795" s="10">
        <f t="shared" ca="1" si="165"/>
        <v>-16.986489493113101</v>
      </c>
      <c r="W795" s="10">
        <f t="shared" ca="1" si="167"/>
        <v>-17.766846963664651</v>
      </c>
      <c r="X795" s="10">
        <f t="shared" ca="1" si="168"/>
        <v>-19.079298406437044</v>
      </c>
      <c r="Y795" s="10">
        <f t="shared" ca="1" si="169"/>
        <v>-18.483148112901745</v>
      </c>
      <c r="Z795" s="10">
        <f t="shared" ca="1" si="170"/>
        <v>-27.79842578087365</v>
      </c>
      <c r="AA795" s="10">
        <f t="shared" ca="1" si="171"/>
        <v>-18.703229833989383</v>
      </c>
    </row>
    <row r="796" spans="1:27">
      <c r="A796" s="6">
        <f ca="1">LN((RAND()^(-Results!$E$4))-1)</f>
        <v>8.0298777339989282</v>
      </c>
      <c r="B796" s="6">
        <f ca="1">LN((RAND()^(-Results!$E$4))-1)</f>
        <v>0.21538009248991113</v>
      </c>
      <c r="C796" s="6">
        <f ca="1">LN((RAND()^(-Results!$E$4))-1)</f>
        <v>-1.879884378031788</v>
      </c>
      <c r="D796" s="6">
        <f ca="1">LN((RAND()^(-Results!$E$4))-1)</f>
        <v>2.3830486347031639</v>
      </c>
      <c r="E796" s="6">
        <f ca="1">LN((RAND()^(-Results!$E$4))-1)</f>
        <v>-3.9028083259037297E-2</v>
      </c>
      <c r="F796" s="6">
        <f ca="1">LN((RAND()^(-Results!$E$4))-1)</f>
        <v>1.4977206680275286</v>
      </c>
      <c r="G796" s="6">
        <f ca="1">LN((RAND()^(-Results!$E$4))-1)</f>
        <v>5.9499950712962271</v>
      </c>
      <c r="H796" s="6">
        <f t="shared" ca="1" si="166"/>
        <v>3.4944541080896285</v>
      </c>
      <c r="I796" s="10">
        <f ca="1">SUMPRODUCT(J796:O796,Results!B$12:G$12)+Results!$E$5*H796</f>
        <v>41.14307223301617</v>
      </c>
      <c r="J796" s="10">
        <f ca="1">SUMPRODUCT($A796:$F796,Results!$B$15:$G$15)</f>
        <v>7.0552151350443673</v>
      </c>
      <c r="K796" s="10">
        <f ca="1">SUMPRODUCT($A796:$F796,Results!$B$16:$G$16)</f>
        <v>31.540247779501062</v>
      </c>
      <c r="L796" s="10">
        <f ca="1">SUMPRODUCT($A796:$F796,Results!$B$17:$G$17)</f>
        <v>9.8530947878629629</v>
      </c>
      <c r="M796" s="10">
        <f ca="1">SUMPRODUCT($A796:$F796,Results!$B$18:$G$18)</f>
        <v>-7.4918788758871502</v>
      </c>
      <c r="N796" s="10">
        <f ca="1">SUMPRODUCT($A796:$F796,Results!$B$19:$G$19)</f>
        <v>12.370946765987103</v>
      </c>
      <c r="O796" s="10">
        <f ca="1">SUMPRODUCT($A796:$F796,Results!$B$20:$G$20)</f>
        <v>3.0067438472894743</v>
      </c>
      <c r="P796" s="10" cm="1">
        <f t="array" aca="1" ref="P796" ca="1">SUMPRODUCT(J796:O796,TRANSPOSE(BL$20:BL$25))+$AD$20-$BL$27</f>
        <v>14.973866265669663</v>
      </c>
      <c r="Q796" s="10" cm="1">
        <f t="array" aca="1" ref="Q796" ca="1">SUMPRODUCT(J796:O796,TRANSPOSE(ES$20:ES$25))+$AD$20-$ES$27</f>
        <v>18.570311438364985</v>
      </c>
      <c r="R796" s="10">
        <f ca="1">I796-Results!$E$5*H796</f>
        <v>20.1763475844784</v>
      </c>
      <c r="S796" s="10" cm="1">
        <f t="array" aca="1" ref="S796" ca="1">SUMPRODUCT(J796:O796,TRANSPOSE(AR$28:AR$33))+$AD$20-$AC$26</f>
        <v>-0.14628251169561146</v>
      </c>
      <c r="T796" s="10">
        <f ca="1">SUMPRODUCT(J796:O796,Results!K$9:P$9)</f>
        <v>19.353173605220302</v>
      </c>
      <c r="U796" s="10">
        <f ca="1">SUMPRODUCT(J796:O796,Results!K$9:P$9)+$AD$20-$AC$31</f>
        <v>19.45619001010612</v>
      </c>
      <c r="V796" s="10">
        <f t="shared" ca="1" si="165"/>
        <v>26.169205967346507</v>
      </c>
      <c r="W796" s="10">
        <f t="shared" ca="1" si="167"/>
        <v>22.572760794651185</v>
      </c>
      <c r="X796" s="10">
        <f t="shared" ca="1" si="168"/>
        <v>20.96672464853777</v>
      </c>
      <c r="Y796" s="10">
        <f t="shared" ca="1" si="169"/>
        <v>41.28935474471178</v>
      </c>
      <c r="Z796" s="10">
        <f t="shared" ca="1" si="170"/>
        <v>30.0706006387271</v>
      </c>
      <c r="AA796" s="10">
        <f t="shared" ca="1" si="171"/>
        <v>21.68688222291005</v>
      </c>
    </row>
    <row r="797" spans="1:27">
      <c r="A797" s="6">
        <f ca="1">LN((RAND()^(-Results!$E$4))-1)</f>
        <v>4.02466535709382</v>
      </c>
      <c r="B797" s="6">
        <f ca="1">LN((RAND()^(-Results!$E$4))-1)</f>
        <v>6.1089243763628467</v>
      </c>
      <c r="C797" s="6">
        <f ca="1">LN((RAND()^(-Results!$E$4))-1)</f>
        <v>-0.40336589326749056</v>
      </c>
      <c r="D797" s="6">
        <f ca="1">LN((RAND()^(-Results!$E$4))-1)</f>
        <v>1.550401064418371</v>
      </c>
      <c r="E797" s="6">
        <f ca="1">LN((RAND()^(-Results!$E$4))-1)</f>
        <v>4.5327129155488821</v>
      </c>
      <c r="F797" s="6">
        <f ca="1">LN((RAND()^(-Results!$E$4))-1)</f>
        <v>5.9224136818841613</v>
      </c>
      <c r="G797" s="6">
        <f ca="1">LN((RAND()^(-Results!$E$4))-1)</f>
        <v>-1.1120789175561925</v>
      </c>
      <c r="H797" s="6">
        <f t="shared" ca="1" si="166"/>
        <v>-3.5676198807627912</v>
      </c>
      <c r="I797" s="10">
        <f ca="1">SUMPRODUCT(J797:O797,Results!B$12:G$12)+Results!$E$5*H797</f>
        <v>7.0736390412141574</v>
      </c>
      <c r="J797" s="10">
        <f ca="1">SUMPRODUCT($A797:$F797,Results!$B$15:$G$15)</f>
        <v>16.916760837815872</v>
      </c>
      <c r="K797" s="10">
        <f ca="1">SUMPRODUCT($A797:$F797,Results!$B$16:$G$16)</f>
        <v>44.075389269399352</v>
      </c>
      <c r="L797" s="10">
        <f ca="1">SUMPRODUCT($A797:$F797,Results!$B$17:$G$17)</f>
        <v>7.4641909344629784</v>
      </c>
      <c r="M797" s="10">
        <f ca="1">SUMPRODUCT($A797:$F797,Results!$B$18:$G$18)</f>
        <v>4.4138743204198487</v>
      </c>
      <c r="N797" s="10">
        <f ca="1">SUMPRODUCT($A797:$F797,Results!$B$19:$G$19)</f>
        <v>-6.7527434175053473</v>
      </c>
      <c r="O797" s="10">
        <f ca="1">SUMPRODUCT($A797:$F797,Results!$B$20:$G$20)</f>
        <v>-5.5866381187704377</v>
      </c>
      <c r="P797" s="10" cm="1">
        <f t="array" aca="1" ref="P797" ca="1">SUMPRODUCT(J797:O797,TRANSPOSE(BL$20:BL$25))+$AD$20-$BL$27</f>
        <v>30.430241954773649</v>
      </c>
      <c r="Q797" s="10" cm="1">
        <f t="array" aca="1" ref="Q797" ca="1">SUMPRODUCT(J797:O797,TRANSPOSE(ES$20:ES$25))+$AD$20-$ES$27</f>
        <v>28.747345498161131</v>
      </c>
      <c r="R797" s="10">
        <f ca="1">I797-Results!$E$5*H797</f>
        <v>28.479358325790905</v>
      </c>
      <c r="S797" s="10" cm="1">
        <f t="array" aca="1" ref="S797" ca="1">SUMPRODUCT(J797:O797,TRANSPOSE(AR$28:AR$33))+$AD$20-$AC$26</f>
        <v>29.717072078226664</v>
      </c>
      <c r="T797" s="10">
        <f ca="1">SUMPRODUCT(J797:O797,Results!K$9:P$9)</f>
        <v>28.321770751746669</v>
      </c>
      <c r="U797" s="10">
        <f ca="1">SUMPRODUCT(J797:O797,Results!K$9:P$9)+$AD$20-$AC$31</f>
        <v>28.42478715663249</v>
      </c>
      <c r="V797" s="10">
        <f t="shared" ca="1" si="165"/>
        <v>-23.356602913559492</v>
      </c>
      <c r="W797" s="10">
        <f t="shared" ca="1" si="167"/>
        <v>-21.673706456946974</v>
      </c>
      <c r="X797" s="10">
        <f t="shared" ca="1" si="168"/>
        <v>-21.405719284576747</v>
      </c>
      <c r="Y797" s="10">
        <f t="shared" ca="1" si="169"/>
        <v>-22.643433037012507</v>
      </c>
      <c r="Z797" s="10">
        <f t="shared" ca="1" si="170"/>
        <v>-3.9988325530749123</v>
      </c>
      <c r="AA797" s="10">
        <f t="shared" ca="1" si="171"/>
        <v>-21.351148115418333</v>
      </c>
    </row>
    <row r="798" spans="1:27">
      <c r="A798" s="6">
        <f ca="1">LN((RAND()^(-Results!$E$4))-1)</f>
        <v>-1.5745474155703711</v>
      </c>
      <c r="B798" s="6">
        <f ca="1">LN((RAND()^(-Results!$E$4))-1)</f>
        <v>4.7582413954164737</v>
      </c>
      <c r="C798" s="6">
        <f ca="1">LN((RAND()^(-Results!$E$4))-1)</f>
        <v>-2.3020556047396492</v>
      </c>
      <c r="D798" s="6">
        <f ca="1">LN((RAND()^(-Results!$E$4))-1)</f>
        <v>0.72689708361088856</v>
      </c>
      <c r="E798" s="6">
        <f ca="1">LN((RAND()^(-Results!$E$4))-1)</f>
        <v>11.064889564787851</v>
      </c>
      <c r="F798" s="6">
        <f ca="1">LN((RAND()^(-Results!$E$4))-1)</f>
        <v>0.65973838888472214</v>
      </c>
      <c r="G798" s="6">
        <f ca="1">LN((RAND()^(-Results!$E$4))-1)</f>
        <v>0.7061722231603621</v>
      </c>
      <c r="H798" s="6">
        <f t="shared" ca="1" si="166"/>
        <v>-1.7493687400462363</v>
      </c>
      <c r="I798" s="10">
        <f ca="1">SUMPRODUCT(J798:O798,Results!B$12:G$12)+Results!$E$5*H798</f>
        <v>-10.494147321646675</v>
      </c>
      <c r="J798" s="10">
        <f ca="1">SUMPRODUCT($A798:$F798,Results!$B$15:$G$15)</f>
        <v>-7.4258399325397173</v>
      </c>
      <c r="K798" s="10">
        <f ca="1">SUMPRODUCT($A798:$F798,Results!$B$16:$G$16)</f>
        <v>9.5508542055477861</v>
      </c>
      <c r="L798" s="10">
        <f ca="1">SUMPRODUCT($A798:$F798,Results!$B$17:$G$17)</f>
        <v>-0.4073428870627267</v>
      </c>
      <c r="M798" s="10">
        <f ca="1">SUMPRODUCT($A798:$F798,Results!$B$18:$G$18)</f>
        <v>8.2538107278195323</v>
      </c>
      <c r="N798" s="10">
        <f ca="1">SUMPRODUCT($A798:$F798,Results!$B$19:$G$19)</f>
        <v>4.0580490552565385</v>
      </c>
      <c r="O798" s="10">
        <f ca="1">SUMPRODUCT($A798:$F798,Results!$B$20:$G$20)</f>
        <v>-15.365311217893199</v>
      </c>
      <c r="P798" s="10" cm="1">
        <f t="array" aca="1" ref="P798" ca="1">SUMPRODUCT(J798:O798,TRANSPOSE(BL$20:BL$25))+$AD$20-$BL$27</f>
        <v>6.17458992188892</v>
      </c>
      <c r="Q798" s="10" cm="1">
        <f t="array" aca="1" ref="Q798" ca="1">SUMPRODUCT(J798:O798,TRANSPOSE(ES$20:ES$25))+$AD$20-$ES$27</f>
        <v>2.6272501916494146</v>
      </c>
      <c r="R798" s="10">
        <f ca="1">I798-Results!$E$5*H798</f>
        <v>2.0651186307425462E-3</v>
      </c>
      <c r="S798" s="10" cm="1">
        <f t="array" aca="1" ref="S798" ca="1">SUMPRODUCT(J798:O798,TRANSPOSE(AR$28:AR$33))+$AD$20-$AC$26</f>
        <v>9.5782100296627188</v>
      </c>
      <c r="T798" s="10">
        <f ca="1">SUMPRODUCT(J798:O798,Results!K$9:P$9)</f>
        <v>0.56410468189658758</v>
      </c>
      <c r="U798" s="10">
        <f ca="1">SUMPRODUCT(J798:O798,Results!K$9:P$9)+$AD$20-$AC$31</f>
        <v>0.66712108678240689</v>
      </c>
      <c r="V798" s="10">
        <f t="shared" ca="1" si="165"/>
        <v>-16.668737243535595</v>
      </c>
      <c r="W798" s="10">
        <f t="shared" ca="1" si="167"/>
        <v>-13.12139751329609</v>
      </c>
      <c r="X798" s="10">
        <f t="shared" ca="1" si="168"/>
        <v>-10.496212440277418</v>
      </c>
      <c r="Y798" s="10">
        <f t="shared" ca="1" si="169"/>
        <v>-20.072357351309392</v>
      </c>
      <c r="Z798" s="10">
        <f t="shared" ca="1" si="170"/>
        <v>-21.566618915935745</v>
      </c>
      <c r="AA798" s="10">
        <f t="shared" ca="1" si="171"/>
        <v>-11.161268408429082</v>
      </c>
    </row>
    <row r="799" spans="1:27">
      <c r="A799" s="6">
        <f ca="1">LN((RAND()^(-Results!$E$4))-1)</f>
        <v>4.1403401950776306</v>
      </c>
      <c r="B799" s="6">
        <f ca="1">LN((RAND()^(-Results!$E$4))-1)</f>
        <v>6.3066023229309547</v>
      </c>
      <c r="C799" s="6">
        <f ca="1">LN((RAND()^(-Results!$E$4))-1)</f>
        <v>4.7507218020200739</v>
      </c>
      <c r="D799" s="6">
        <f ca="1">LN((RAND()^(-Results!$E$4))-1)</f>
        <v>-2.198248648742156</v>
      </c>
      <c r="E799" s="6">
        <f ca="1">LN((RAND()^(-Results!$E$4))-1)</f>
        <v>1.4650221717134959</v>
      </c>
      <c r="F799" s="6">
        <f ca="1">LN((RAND()^(-Results!$E$4))-1)</f>
        <v>0.99804528314906027</v>
      </c>
      <c r="G799" s="6">
        <f ca="1">LN((RAND()^(-Results!$E$4))-1)</f>
        <v>-0.47876701890662593</v>
      </c>
      <c r="H799" s="6">
        <f t="shared" ca="1" si="166"/>
        <v>-2.9343079821132245</v>
      </c>
      <c r="I799" s="10">
        <f ca="1">SUMPRODUCT(J799:O799,Results!B$12:G$12)+Results!$E$5*H799</f>
        <v>57.582270992573839</v>
      </c>
      <c r="J799" s="10">
        <f ca="1">SUMPRODUCT($A799:$F799,Results!$B$15:$G$15)</f>
        <v>40.331889218273993</v>
      </c>
      <c r="K799" s="10">
        <f ca="1">SUMPRODUCT($A799:$F799,Results!$B$16:$G$16)</f>
        <v>23.093429969073554</v>
      </c>
      <c r="L799" s="10">
        <f ca="1">SUMPRODUCT($A799:$F799,Results!$B$17:$G$17)</f>
        <v>14.989697087521428</v>
      </c>
      <c r="M799" s="10">
        <f ca="1">SUMPRODUCT($A799:$F799,Results!$B$18:$G$18)</f>
        <v>12.989073124468748</v>
      </c>
      <c r="N799" s="10">
        <f ca="1">SUMPRODUCT($A799:$F799,Results!$B$19:$G$19)</f>
        <v>-23.112485124115974</v>
      </c>
      <c r="O799" s="10">
        <f ca="1">SUMPRODUCT($A799:$F799,Results!$B$20:$G$20)</f>
        <v>-15.931983144791642</v>
      </c>
      <c r="P799" s="10" cm="1">
        <f t="array" aca="1" ref="P799" ca="1">SUMPRODUCT(J799:O799,TRANSPOSE(BL$20:BL$25))+$AD$20-$BL$27</f>
        <v>75.66264575770272</v>
      </c>
      <c r="Q799" s="10" cm="1">
        <f t="array" aca="1" ref="Q799" ca="1">SUMPRODUCT(J799:O799,TRANSPOSE(ES$20:ES$25))+$AD$20-$ES$27</f>
        <v>76.961967604407604</v>
      </c>
      <c r="R799" s="10">
        <f ca="1">I799-Results!$E$5*H799</f>
        <v>75.188118885253189</v>
      </c>
      <c r="S799" s="10" cm="1">
        <f t="array" aca="1" ref="S799" ca="1">SUMPRODUCT(J799:O799,TRANSPOSE(AR$28:AR$33))+$AD$20-$AC$26</f>
        <v>74.708647969748796</v>
      </c>
      <c r="T799" s="10">
        <f ca="1">SUMPRODUCT(J799:O799,Results!K$9:P$9)</f>
        <v>77.139686213112427</v>
      </c>
      <c r="U799" s="10">
        <f ca="1">SUMPRODUCT(J799:O799,Results!K$9:P$9)+$AD$20-$AC$31</f>
        <v>77.242702617998248</v>
      </c>
      <c r="V799" s="10">
        <f t="shared" ca="1" si="165"/>
        <v>-18.08037476512888</v>
      </c>
      <c r="W799" s="10">
        <f t="shared" ca="1" si="167"/>
        <v>-19.379696611833765</v>
      </c>
      <c r="X799" s="10">
        <f t="shared" ca="1" si="168"/>
        <v>-17.60584789267935</v>
      </c>
      <c r="Y799" s="10">
        <f t="shared" ca="1" si="169"/>
        <v>-17.126376977174957</v>
      </c>
      <c r="Z799" s="10">
        <f t="shared" ca="1" si="170"/>
        <v>46.50979939828477</v>
      </c>
      <c r="AA799" s="10">
        <f t="shared" ca="1" si="171"/>
        <v>-19.660431625424408</v>
      </c>
    </row>
    <row r="800" spans="1:27">
      <c r="A800" s="6">
        <f ca="1">LN((RAND()^(-Results!$E$4))-1)</f>
        <v>2.0421929166631987</v>
      </c>
      <c r="B800" s="6">
        <f ca="1">LN((RAND()^(-Results!$E$4))-1)</f>
        <v>4.002873233445583</v>
      </c>
      <c r="C800" s="6">
        <f ca="1">LN((RAND()^(-Results!$E$4))-1)</f>
        <v>3.58981048565379</v>
      </c>
      <c r="D800" s="6">
        <f ca="1">LN((RAND()^(-Results!$E$4))-1)</f>
        <v>1.3270054439778183</v>
      </c>
      <c r="E800" s="6">
        <f ca="1">LN((RAND()^(-Results!$E$4))-1)</f>
        <v>-0.11404627422791352</v>
      </c>
      <c r="F800" s="6">
        <f ca="1">LN((RAND()^(-Results!$E$4))-1)</f>
        <v>3.5033469687907819</v>
      </c>
      <c r="G800" s="6">
        <f ca="1">LN((RAND()^(-Results!$E$4))-1)</f>
        <v>0.75635835900914339</v>
      </c>
      <c r="H800" s="6">
        <f t="shared" ca="1" si="166"/>
        <v>-1.6991826041974551</v>
      </c>
      <c r="I800" s="10">
        <f ca="1">SUMPRODUCT(J800:O800,Results!B$12:G$12)+Results!$E$5*H800</f>
        <v>16.067718681279832</v>
      </c>
      <c r="J800" s="10">
        <f ca="1">SUMPRODUCT($A800:$F800,Results!$B$15:$G$15)</f>
        <v>21.786538212764714</v>
      </c>
      <c r="K800" s="10">
        <f ca="1">SUMPRODUCT($A800:$F800,Results!$B$16:$G$16)</f>
        <v>21.676762984674962</v>
      </c>
      <c r="L800" s="10">
        <f ca="1">SUMPRODUCT($A800:$F800,Results!$B$17:$G$17)</f>
        <v>7.4926934617677237</v>
      </c>
      <c r="M800" s="10">
        <f ca="1">SUMPRODUCT($A800:$F800,Results!$B$18:$G$18)</f>
        <v>3.5005107260101016</v>
      </c>
      <c r="N800" s="10">
        <f ca="1">SUMPRODUCT($A800:$F800,Results!$B$19:$G$19)</f>
        <v>-13.664726086704906</v>
      </c>
      <c r="O800" s="10">
        <f ca="1">SUMPRODUCT($A800:$F800,Results!$B$20:$G$20)</f>
        <v>5.1056635992325301</v>
      </c>
      <c r="P800" s="10" cm="1">
        <f t="array" aca="1" ref="P800" ca="1">SUMPRODUCT(J800:O800,TRANSPOSE(BL$20:BL$25))+$AD$20-$BL$27</f>
        <v>26.536252022255113</v>
      </c>
      <c r="Q800" s="10" cm="1">
        <f t="array" aca="1" ref="Q800" ca="1">SUMPRODUCT(J800:O800,TRANSPOSE(ES$20:ES$25))+$AD$20-$ES$27</f>
        <v>26.192701947561147</v>
      </c>
      <c r="R800" s="10">
        <f ca="1">I800-Results!$E$5*H800</f>
        <v>26.262814306464563</v>
      </c>
      <c r="S800" s="10" cm="1">
        <f t="array" aca="1" ref="S800" ca="1">SUMPRODUCT(J800:O800,TRANSPOSE(AR$28:AR$33))+$AD$20-$AC$26</f>
        <v>29.986982120502411</v>
      </c>
      <c r="T800" s="10">
        <f ca="1">SUMPRODUCT(J800:O800,Results!K$9:P$9)</f>
        <v>26.488863406621029</v>
      </c>
      <c r="U800" s="10">
        <f ca="1">SUMPRODUCT(J800:O800,Results!K$9:P$9)+$AD$20-$AC$31</f>
        <v>26.59187981150685</v>
      </c>
      <c r="V800" s="10">
        <f t="shared" ca="1" si="165"/>
        <v>-10.468533340975281</v>
      </c>
      <c r="W800" s="10">
        <f t="shared" ca="1" si="167"/>
        <v>-10.124983266281316</v>
      </c>
      <c r="X800" s="10">
        <f t="shared" ca="1" si="168"/>
        <v>-10.195095625184731</v>
      </c>
      <c r="Y800" s="10">
        <f t="shared" ca="1" si="169"/>
        <v>-13.919263439222579</v>
      </c>
      <c r="Z800" s="10">
        <f t="shared" ca="1" si="170"/>
        <v>4.9952470869907621</v>
      </c>
      <c r="AA800" s="10">
        <f t="shared" ca="1" si="171"/>
        <v>-10.524161130227018</v>
      </c>
    </row>
    <row r="801" spans="1:27">
      <c r="A801" s="6">
        <f ca="1">LN((RAND()^(-Results!$E$4))-1)</f>
        <v>2.591058321705263E-2</v>
      </c>
      <c r="B801" s="6">
        <f ca="1">LN((RAND()^(-Results!$E$4))-1)</f>
        <v>5.1845414614430991</v>
      </c>
      <c r="C801" s="6">
        <f ca="1">LN((RAND()^(-Results!$E$4))-1)</f>
        <v>4.4174442966874921</v>
      </c>
      <c r="D801" s="6">
        <f ca="1">LN((RAND()^(-Results!$E$4))-1)</f>
        <v>3.544812785336775</v>
      </c>
      <c r="E801" s="6">
        <f ca="1">LN((RAND()^(-Results!$E$4))-1)</f>
        <v>0.6096721080686045</v>
      </c>
      <c r="F801" s="6">
        <f ca="1">LN((RAND()^(-Results!$E$4))-1)</f>
        <v>0.97637940089996855</v>
      </c>
      <c r="G801" s="6">
        <f ca="1">LN((RAND()^(-Results!$E$4))-1)</f>
        <v>5.3954115650866852</v>
      </c>
      <c r="H801" s="6">
        <f t="shared" ca="1" si="166"/>
        <v>2.9398706018800866</v>
      </c>
      <c r="I801" s="10">
        <f ca="1">SUMPRODUCT(J801:O801,Results!B$12:G$12)+Results!$E$5*H801</f>
        <v>39.414308627460471</v>
      </c>
      <c r="J801" s="10">
        <f ca="1">SUMPRODUCT($A801:$F801,Results!$B$15:$G$15)</f>
        <v>18.106648807662527</v>
      </c>
      <c r="K801" s="10">
        <f ca="1">SUMPRODUCT($A801:$F801,Results!$B$16:$G$16)</f>
        <v>-1.4115771404339394</v>
      </c>
      <c r="L801" s="10">
        <f ca="1">SUMPRODUCT($A801:$F801,Results!$B$17:$G$17)</f>
        <v>11.170036474612829</v>
      </c>
      <c r="M801" s="10">
        <f ca="1">SUMPRODUCT($A801:$F801,Results!$B$18:$G$18)</f>
        <v>2.763571963783479</v>
      </c>
      <c r="N801" s="10">
        <f ca="1">SUMPRODUCT($A801:$F801,Results!$B$19:$G$19)</f>
        <v>-20.144492677839459</v>
      </c>
      <c r="O801" s="10">
        <f ca="1">SUMPRODUCT($A801:$F801,Results!$B$20:$G$20)</f>
        <v>12.982032755076784</v>
      </c>
      <c r="P801" s="10" cm="1">
        <f t="array" aca="1" ref="P801" ca="1">SUMPRODUCT(J801:O801,TRANSPOSE(BL$20:BL$25))+$AD$20-$BL$27</f>
        <v>22.982375838501206</v>
      </c>
      <c r="Q801" s="10" cm="1">
        <f t="array" aca="1" ref="Q801" ca="1">SUMPRODUCT(J801:O801,TRANSPOSE(ES$20:ES$25))+$AD$20-$ES$27</f>
        <v>22.35446121599653</v>
      </c>
      <c r="R801" s="10">
        <f ca="1">I801-Results!$E$5*H801</f>
        <v>21.775085016179951</v>
      </c>
      <c r="S801" s="10" cm="1">
        <f t="array" aca="1" ref="S801" ca="1">SUMPRODUCT(J801:O801,TRANSPOSE(AR$28:AR$33))+$AD$20-$AC$26</f>
        <v>29.324810183315371</v>
      </c>
      <c r="T801" s="10">
        <f ca="1">SUMPRODUCT(J801:O801,Results!K$9:P$9)</f>
        <v>22.171353698809462</v>
      </c>
      <c r="U801" s="10">
        <f ca="1">SUMPRODUCT(J801:O801,Results!K$9:P$9)+$AD$20-$AC$31</f>
        <v>22.274370103695283</v>
      </c>
      <c r="V801" s="10">
        <f t="shared" ca="1" si="165"/>
        <v>16.431932788959266</v>
      </c>
      <c r="W801" s="10">
        <f t="shared" ca="1" si="167"/>
        <v>17.059847411463942</v>
      </c>
      <c r="X801" s="10">
        <f t="shared" ca="1" si="168"/>
        <v>17.639223611280521</v>
      </c>
      <c r="Y801" s="10">
        <f t="shared" ca="1" si="169"/>
        <v>10.0894984441451</v>
      </c>
      <c r="Z801" s="10">
        <f t="shared" ca="1" si="170"/>
        <v>28.341837033171402</v>
      </c>
      <c r="AA801" s="10">
        <f t="shared" ca="1" si="171"/>
        <v>17.139938523765188</v>
      </c>
    </row>
    <row r="802" spans="1:27">
      <c r="A802" s="6">
        <f ca="1">LN((RAND()^(-Results!$E$4))-1)</f>
        <v>-2.2959478525653383</v>
      </c>
      <c r="B802" s="6">
        <f ca="1">LN((RAND()^(-Results!$E$4))-1)</f>
        <v>0.66125829793325241</v>
      </c>
      <c r="C802" s="6">
        <f ca="1">LN((RAND()^(-Results!$E$4))-1)</f>
        <v>1.4194927923414389</v>
      </c>
      <c r="D802" s="6">
        <f ca="1">LN((RAND()^(-Results!$E$4))-1)</f>
        <v>4.6256196611572946</v>
      </c>
      <c r="E802" s="6">
        <f ca="1">LN((RAND()^(-Results!$E$4))-1)</f>
        <v>4.4091400121610462</v>
      </c>
      <c r="F802" s="6">
        <f ca="1">LN((RAND()^(-Results!$E$4))-1)</f>
        <v>3.1072913164245191</v>
      </c>
      <c r="G802" s="6">
        <f ca="1">LN((RAND()^(-Results!$E$4))-1)</f>
        <v>-0.44051246257138188</v>
      </c>
      <c r="H802" s="6">
        <f t="shared" ca="1" si="166"/>
        <v>-2.8960534257779802</v>
      </c>
      <c r="I802" s="10">
        <f ca="1">SUMPRODUCT(J802:O802,Results!B$12:G$12)+Results!$E$5*H802</f>
        <v>-58.195380939795015</v>
      </c>
      <c r="J802" s="10">
        <f ca="1">SUMPRODUCT($A802:$F802,Results!$B$15:$G$15)</f>
        <v>-12.124944484297778</v>
      </c>
      <c r="K802" s="10">
        <f ca="1">SUMPRODUCT($A802:$F802,Results!$B$16:$G$16)</f>
        <v>8.7556036858640951</v>
      </c>
      <c r="L802" s="10">
        <f ca="1">SUMPRODUCT($A802:$F802,Results!$B$17:$G$17)</f>
        <v>-4.992322631935215</v>
      </c>
      <c r="M802" s="10">
        <f ca="1">SUMPRODUCT($A802:$F802,Results!$B$18:$G$18)</f>
        <v>-3.673416432197647</v>
      </c>
      <c r="N802" s="10">
        <f ca="1">SUMPRODUCT($A802:$F802,Results!$B$19:$G$19)</f>
        <v>10.178511146978559</v>
      </c>
      <c r="O802" s="10">
        <f ca="1">SUMPRODUCT($A802:$F802,Results!$B$20:$G$20)</f>
        <v>18.876441842385674</v>
      </c>
      <c r="P802" s="10" cm="1">
        <f t="array" aca="1" ref="P802" ca="1">SUMPRODUCT(J802:O802,TRANSPOSE(BL$20:BL$25))+$AD$20-$BL$27</f>
        <v>-38.193716005583127</v>
      </c>
      <c r="Q802" s="10" cm="1">
        <f t="array" aca="1" ref="Q802" ca="1">SUMPRODUCT(J802:O802,TRANSPOSE(ES$20:ES$25))+$AD$20-$ES$27</f>
        <v>-41.091327398233837</v>
      </c>
      <c r="R802" s="10">
        <f ca="1">I802-Results!$E$5*H802</f>
        <v>-40.819060385127131</v>
      </c>
      <c r="S802" s="10" cm="1">
        <f t="array" aca="1" ref="S802" ca="1">SUMPRODUCT(J802:O802,TRANSPOSE(AR$28:AR$33))+$AD$20-$AC$26</f>
        <v>-30.365024648623923</v>
      </c>
      <c r="T802" s="10">
        <f ca="1">SUMPRODUCT(J802:O802,Results!K$9:P$9)</f>
        <v>-41.899675284705722</v>
      </c>
      <c r="U802" s="10">
        <f ca="1">SUMPRODUCT(J802:O802,Results!K$9:P$9)+$AD$20-$AC$31</f>
        <v>-41.796658879819901</v>
      </c>
      <c r="V802" s="10">
        <f t="shared" ca="1" si="165"/>
        <v>-20.001664934211888</v>
      </c>
      <c r="W802" s="10">
        <f t="shared" ca="1" si="167"/>
        <v>-17.104053541561179</v>
      </c>
      <c r="X802" s="10">
        <f t="shared" ca="1" si="168"/>
        <v>-17.376320554667885</v>
      </c>
      <c r="Y802" s="10">
        <f t="shared" ca="1" si="169"/>
        <v>-27.830356291171093</v>
      </c>
      <c r="Z802" s="10">
        <f t="shared" ca="1" si="170"/>
        <v>-69.267852534084085</v>
      </c>
      <c r="AA802" s="10">
        <f t="shared" ca="1" si="171"/>
        <v>-16.398722059975114</v>
      </c>
    </row>
    <row r="803" spans="1:27">
      <c r="A803" s="6">
        <f ca="1">LN((RAND()^(-Results!$E$4))-1)</f>
        <v>5.2082039277455268</v>
      </c>
      <c r="B803" s="6">
        <f ca="1">LN((RAND()^(-Results!$E$4))-1)</f>
        <v>3.3290161158307132</v>
      </c>
      <c r="C803" s="6">
        <f ca="1">LN((RAND()^(-Results!$E$4))-1)</f>
        <v>0.99063270468329379</v>
      </c>
      <c r="D803" s="6">
        <f ca="1">LN((RAND()^(-Results!$E$4))-1)</f>
        <v>3.1777383979587923</v>
      </c>
      <c r="E803" s="6">
        <f ca="1">LN((RAND()^(-Results!$E$4))-1)</f>
        <v>-1.3605221218759049</v>
      </c>
      <c r="F803" s="6">
        <f ca="1">LN((RAND()^(-Results!$E$4))-1)</f>
        <v>5.6712331085597647</v>
      </c>
      <c r="G803" s="6">
        <f ca="1">LN((RAND()^(-Results!$E$4))-1)</f>
        <v>1.4996694444859515</v>
      </c>
      <c r="H803" s="6">
        <f t="shared" ca="1" si="166"/>
        <v>-0.95587151872064702</v>
      </c>
      <c r="I803" s="10">
        <f ca="1">SUMPRODUCT(J803:O803,Results!B$12:G$12)+Results!$E$5*H803</f>
        <v>13.112607638523862</v>
      </c>
      <c r="J803" s="10">
        <f ca="1">SUMPRODUCT($A803:$F803,Results!$B$15:$G$15)</f>
        <v>17.376002312721639</v>
      </c>
      <c r="K803" s="10">
        <f ca="1">SUMPRODUCT($A803:$F803,Results!$B$16:$G$16)</f>
        <v>38.042973946981874</v>
      </c>
      <c r="L803" s="10">
        <f ca="1">SUMPRODUCT($A803:$F803,Results!$B$17:$G$17)</f>
        <v>8.7269223091092165</v>
      </c>
      <c r="M803" s="10">
        <f ca="1">SUMPRODUCT($A803:$F803,Results!$B$18:$G$18)</f>
        <v>-3.6496644732004726</v>
      </c>
      <c r="N803" s="10">
        <f ca="1">SUMPRODUCT($A803:$F803,Results!$B$19:$G$19)</f>
        <v>-5.6827440270879732</v>
      </c>
      <c r="O803" s="10">
        <f ca="1">SUMPRODUCT($A803:$F803,Results!$B$20:$G$20)</f>
        <v>11.336134000535063</v>
      </c>
      <c r="P803" s="10" cm="1">
        <f t="array" aca="1" ref="P803" ca="1">SUMPRODUCT(J803:O803,TRANSPOSE(BL$20:BL$25))+$AD$20-$BL$27</f>
        <v>16.689934966173134</v>
      </c>
      <c r="Q803" s="10" cm="1">
        <f t="array" aca="1" ref="Q803" ca="1">SUMPRODUCT(J803:O803,TRANSPOSE(ES$20:ES$25))+$AD$20-$ES$27</f>
        <v>17.178444032519625</v>
      </c>
      <c r="R803" s="10">
        <f ca="1">I803-Results!$E$5*H803</f>
        <v>18.847836750847744</v>
      </c>
      <c r="S803" s="10" cm="1">
        <f t="array" aca="1" ref="S803" ca="1">SUMPRODUCT(J803:O803,TRANSPOSE(AR$28:AR$33))+$AD$20-$AC$26</f>
        <v>13.838707568121313</v>
      </c>
      <c r="T803" s="10">
        <f ca="1">SUMPRODUCT(J803:O803,Results!K$9:P$9)</f>
        <v>17.924731470409366</v>
      </c>
      <c r="U803" s="10">
        <f ca="1">SUMPRODUCT(J803:O803,Results!K$9:P$9)+$AD$20-$AC$31</f>
        <v>18.027747875295184</v>
      </c>
      <c r="V803" s="10">
        <f t="shared" ca="1" si="165"/>
        <v>-3.5773273276492716</v>
      </c>
      <c r="W803" s="10">
        <f t="shared" ca="1" si="167"/>
        <v>-4.0658363939957631</v>
      </c>
      <c r="X803" s="10">
        <f t="shared" ca="1" si="168"/>
        <v>-5.7352291123238821</v>
      </c>
      <c r="Y803" s="10">
        <f t="shared" ca="1" si="169"/>
        <v>-0.72609992959745107</v>
      </c>
      <c r="Z803" s="10">
        <f t="shared" ca="1" si="170"/>
        <v>2.0401360442347922</v>
      </c>
      <c r="AA803" s="10">
        <f t="shared" ca="1" si="171"/>
        <v>-4.9151402367713217</v>
      </c>
    </row>
    <row r="804" spans="1:27">
      <c r="A804" s="6">
        <f ca="1">LN((RAND()^(-Results!$E$4))-1)</f>
        <v>1.6145432742128218</v>
      </c>
      <c r="B804" s="6">
        <f ca="1">LN((RAND()^(-Results!$E$4))-1)</f>
        <v>-2.8505836776083568</v>
      </c>
      <c r="C804" s="6">
        <f ca="1">LN((RAND()^(-Results!$E$4))-1)</f>
        <v>5.3741490948753361</v>
      </c>
      <c r="D804" s="6">
        <f ca="1">LN((RAND()^(-Results!$E$4))-1)</f>
        <v>10.567206675720016</v>
      </c>
      <c r="E804" s="6">
        <f ca="1">LN((RAND()^(-Results!$E$4))-1)</f>
        <v>-2.5955277515649882</v>
      </c>
      <c r="F804" s="6">
        <f ca="1">LN((RAND()^(-Results!$E$4))-1)</f>
        <v>3.6171327147468202</v>
      </c>
      <c r="G804" s="6">
        <f ca="1">LN((RAND()^(-Results!$E$4))-1)</f>
        <v>-1.1534346245229741</v>
      </c>
      <c r="H804" s="6">
        <f t="shared" ca="1" si="166"/>
        <v>-3.6089755877295726</v>
      </c>
      <c r="I804" s="10">
        <f ca="1">SUMPRODUCT(J804:O804,Results!B$12:G$12)+Results!$E$5*H804</f>
        <v>-81.103749581884003</v>
      </c>
      <c r="J804" s="10">
        <f ca="1">SUMPRODUCT($A804:$F804,Results!$B$15:$G$15)</f>
        <v>-9.3470638446495897</v>
      </c>
      <c r="K804" s="10">
        <f ca="1">SUMPRODUCT($A804:$F804,Results!$B$16:$G$16)</f>
        <v>10.622173147713674</v>
      </c>
      <c r="L804" s="10">
        <f ca="1">SUMPRODUCT($A804:$F804,Results!$B$17:$G$17)</f>
        <v>1.2754160700439323</v>
      </c>
      <c r="M804" s="10">
        <f ca="1">SUMPRODUCT($A804:$F804,Results!$B$18:$G$18)</f>
        <v>-19.654650488200989</v>
      </c>
      <c r="N804" s="10">
        <f ca="1">SUMPRODUCT($A804:$F804,Results!$B$19:$G$19)</f>
        <v>18.614806785863937</v>
      </c>
      <c r="O804" s="10">
        <f ca="1">SUMPRODUCT($A804:$F804,Results!$B$20:$G$20)</f>
        <v>57.149263638321735</v>
      </c>
      <c r="P804" s="10" cm="1">
        <f t="array" aca="1" ref="P804" ca="1">SUMPRODUCT(J804:O804,TRANSPOSE(BL$20:BL$25))+$AD$20-$BL$27</f>
        <v>-63.851346746962641</v>
      </c>
      <c r="Q804" s="10" cm="1">
        <f t="array" aca="1" ref="Q804" ca="1">SUMPRODUCT(J804:O804,TRANSPOSE(ES$20:ES$25))+$AD$20-$ES$27</f>
        <v>-62.912405224996398</v>
      </c>
      <c r="R804" s="10">
        <f ca="1">I804-Results!$E$5*H804</f>
        <v>-59.449896055506571</v>
      </c>
      <c r="S804" s="10" cm="1">
        <f t="array" aca="1" ref="S804" ca="1">SUMPRODUCT(J804:O804,TRANSPOSE(AR$28:AR$33))+$AD$20-$AC$26</f>
        <v>-61.912109872878531</v>
      </c>
      <c r="T804" s="10">
        <f ca="1">SUMPRODUCT(J804:O804,Results!K$9:P$9)</f>
        <v>-62.152209951322931</v>
      </c>
      <c r="U804" s="10">
        <f ca="1">SUMPRODUCT(J804:O804,Results!K$9:P$9)+$AD$20-$AC$31</f>
        <v>-62.04919354643711</v>
      </c>
      <c r="V804" s="10">
        <f t="shared" ca="1" si="165"/>
        <v>-17.252402834921362</v>
      </c>
      <c r="W804" s="10">
        <f t="shared" ca="1" si="167"/>
        <v>-18.191344356887605</v>
      </c>
      <c r="X804" s="10">
        <f t="shared" ca="1" si="168"/>
        <v>-21.653853526377432</v>
      </c>
      <c r="Y804" s="10">
        <f t="shared" ca="1" si="169"/>
        <v>-19.191639709005472</v>
      </c>
      <c r="Z804" s="10">
        <f t="shared" ca="1" si="170"/>
        <v>-92.176221176173073</v>
      </c>
      <c r="AA804" s="10">
        <f t="shared" ca="1" si="171"/>
        <v>-19.054556035446893</v>
      </c>
    </row>
    <row r="805" spans="1:27">
      <c r="A805" s="6">
        <f ca="1">LN((RAND()^(-Results!$E$4))-1)</f>
        <v>-2.8965704956661876E-3</v>
      </c>
      <c r="B805" s="6">
        <f ca="1">LN((RAND()^(-Results!$E$4))-1)</f>
        <v>9.3923992019056151</v>
      </c>
      <c r="C805" s="6">
        <f ca="1">LN((RAND()^(-Results!$E$4))-1)</f>
        <v>2.8207126438524508</v>
      </c>
      <c r="D805" s="6">
        <f ca="1">LN((RAND()^(-Results!$E$4))-1)</f>
        <v>-2.314974268088406</v>
      </c>
      <c r="E805" s="6">
        <f ca="1">LN((RAND()^(-Results!$E$4))-1)</f>
        <v>4.7807142969872318</v>
      </c>
      <c r="F805" s="6">
        <f ca="1">LN((RAND()^(-Results!$E$4))-1)</f>
        <v>2.2225243552575997</v>
      </c>
      <c r="G805" s="6">
        <f ca="1">LN((RAND()^(-Results!$E$4))-1)</f>
        <v>3.9077358906686848</v>
      </c>
      <c r="H805" s="6">
        <f t="shared" ca="1" si="166"/>
        <v>1.4521949274620862</v>
      </c>
      <c r="I805" s="10">
        <f ca="1">SUMPRODUCT(J805:O805,Results!B$12:G$12)+Results!$E$5*H805</f>
        <v>74.413838827068602</v>
      </c>
      <c r="J805" s="10">
        <f ca="1">SUMPRODUCT($A805:$F805,Results!$B$15:$G$15)</f>
        <v>33.297891838387798</v>
      </c>
      <c r="K805" s="10">
        <f ca="1">SUMPRODUCT($A805:$F805,Results!$B$16:$G$16)</f>
        <v>15.72505439753771</v>
      </c>
      <c r="L805" s="10">
        <f ca="1">SUMPRODUCT($A805:$F805,Results!$B$17:$G$17)</f>
        <v>11.327600138531853</v>
      </c>
      <c r="M805" s="10">
        <f ca="1">SUMPRODUCT($A805:$F805,Results!$B$18:$G$18)</f>
        <v>18.189089421311099</v>
      </c>
      <c r="N805" s="10">
        <f ca="1">SUMPRODUCT($A805:$F805,Results!$B$19:$G$19)</f>
        <v>-33.117275774296374</v>
      </c>
      <c r="O805" s="10">
        <f ca="1">SUMPRODUCT($A805:$F805,Results!$B$20:$G$20)</f>
        <v>-22.078391204765264</v>
      </c>
      <c r="P805" s="10" cm="1">
        <f t="array" aca="1" ref="P805" ca="1">SUMPRODUCT(J805:O805,TRANSPOSE(BL$20:BL$25))+$AD$20-$BL$27</f>
        <v>71.198750386952725</v>
      </c>
      <c r="Q805" s="10" cm="1">
        <f t="array" aca="1" ref="Q805" ca="1">SUMPRODUCT(J805:O805,TRANSPOSE(ES$20:ES$25))+$AD$20-$ES$27</f>
        <v>68.661278166015549</v>
      </c>
      <c r="R805" s="10">
        <f ca="1">I805-Results!$E$5*H805</f>
        <v>65.700669262296088</v>
      </c>
      <c r="S805" s="10" cm="1">
        <f t="array" aca="1" ref="S805" ca="1">SUMPRODUCT(J805:O805,TRANSPOSE(AR$28:AR$33))+$AD$20-$AC$26</f>
        <v>79.289217184590285</v>
      </c>
      <c r="T805" s="10">
        <f ca="1">SUMPRODUCT(J805:O805,Results!K$9:P$9)</f>
        <v>67.772406535651513</v>
      </c>
      <c r="U805" s="10">
        <f ca="1">SUMPRODUCT(J805:O805,Results!K$9:P$9)+$AD$20-$AC$31</f>
        <v>67.875422940537334</v>
      </c>
      <c r="V805" s="10">
        <f t="shared" ca="1" si="165"/>
        <v>3.2150884401158777</v>
      </c>
      <c r="W805" s="10">
        <f t="shared" ca="1" si="167"/>
        <v>5.7525606610530531</v>
      </c>
      <c r="X805" s="10">
        <f t="shared" ca="1" si="168"/>
        <v>8.7131695647725138</v>
      </c>
      <c r="Y805" s="10">
        <f t="shared" ca="1" si="169"/>
        <v>-4.8753783575216829</v>
      </c>
      <c r="Z805" s="10">
        <f t="shared" ca="1" si="170"/>
        <v>63.341367232779533</v>
      </c>
      <c r="AA805" s="10">
        <f t="shared" ca="1" si="171"/>
        <v>6.5384158865312685</v>
      </c>
    </row>
    <row r="806" spans="1:27">
      <c r="A806" s="6">
        <f ca="1">LN((RAND()^(-Results!$E$4))-1)</f>
        <v>-1.1150875047892723</v>
      </c>
      <c r="B806" s="6">
        <f ca="1">LN((RAND()^(-Results!$E$4))-1)</f>
        <v>1.9065236684818252</v>
      </c>
      <c r="C806" s="6">
        <f ca="1">LN((RAND()^(-Results!$E$4))-1)</f>
        <v>4.5685655223031496</v>
      </c>
      <c r="D806" s="6">
        <f ca="1">LN((RAND()^(-Results!$E$4))-1)</f>
        <v>5.0583737065224055</v>
      </c>
      <c r="E806" s="6">
        <f ca="1">LN((RAND()^(-Results!$E$4))-1)</f>
        <v>1.6993127016306382</v>
      </c>
      <c r="F806" s="6">
        <f ca="1">LN((RAND()^(-Results!$E$4))-1)</f>
        <v>2.1760332953156833</v>
      </c>
      <c r="G806" s="6">
        <f ca="1">LN((RAND()^(-Results!$E$4))-1)</f>
        <v>6.3768768557392885</v>
      </c>
      <c r="H806" s="6">
        <f t="shared" ca="1" si="166"/>
        <v>3.92133589253269</v>
      </c>
      <c r="I806" s="10">
        <f ca="1">SUMPRODUCT(J806:O806,Results!B$12:G$12)+Results!$E$5*H806</f>
        <v>6.2071001425022452</v>
      </c>
      <c r="J806" s="10">
        <f ca="1">SUMPRODUCT($A806:$F806,Results!$B$15:$G$15)</f>
        <v>3.1510276287553811</v>
      </c>
      <c r="K806" s="10">
        <f ca="1">SUMPRODUCT($A806:$F806,Results!$B$16:$G$16)</f>
        <v>3.7986085815662491</v>
      </c>
      <c r="L806" s="10">
        <f ca="1">SUMPRODUCT($A806:$F806,Results!$B$17:$G$17)</f>
        <v>2.5375203973190468</v>
      </c>
      <c r="M806" s="10">
        <f ca="1">SUMPRODUCT($A806:$F806,Results!$B$18:$G$18)</f>
        <v>-2.6221073396229282</v>
      </c>
      <c r="N806" s="10">
        <f ca="1">SUMPRODUCT($A806:$F806,Results!$B$19:$G$19)</f>
        <v>-1.8222484690033605</v>
      </c>
      <c r="O806" s="10">
        <f ca="1">SUMPRODUCT($A806:$F806,Results!$B$20:$G$20)</f>
        <v>23.902417314859736</v>
      </c>
      <c r="P806" s="10" cm="1">
        <f t="array" aca="1" ref="P806" ca="1">SUMPRODUCT(J806:O806,TRANSPOSE(BL$20:BL$25))+$AD$20-$BL$27</f>
        <v>-16.214820488856844</v>
      </c>
      <c r="Q806" s="10" cm="1">
        <f t="array" aca="1" ref="Q806" ca="1">SUMPRODUCT(J806:O806,TRANSPOSE(ES$20:ES$25))+$AD$20-$ES$27</f>
        <v>-17.577121986737996</v>
      </c>
      <c r="R806" s="10">
        <f ca="1">I806-Results!$E$5*H806</f>
        <v>-17.320915212693894</v>
      </c>
      <c r="S806" s="10" cm="1">
        <f t="array" aca="1" ref="S806" ca="1">SUMPRODUCT(J806:O806,TRANSPOSE(AR$28:AR$33))+$AD$20-$AC$26</f>
        <v>-8.5379346760098151</v>
      </c>
      <c r="T806" s="10">
        <f ca="1">SUMPRODUCT(J806:O806,Results!K$9:P$9)</f>
        <v>-17.875670848493062</v>
      </c>
      <c r="U806" s="10">
        <f ca="1">SUMPRODUCT(J806:O806,Results!K$9:P$9)+$AD$20-$AC$31</f>
        <v>-17.772654443607244</v>
      </c>
      <c r="V806" s="10">
        <f t="shared" ca="1" si="165"/>
        <v>22.42192063135909</v>
      </c>
      <c r="W806" s="10">
        <f t="shared" ca="1" si="167"/>
        <v>23.784222129240241</v>
      </c>
      <c r="X806" s="10">
        <f t="shared" ca="1" si="168"/>
        <v>23.528015355196139</v>
      </c>
      <c r="Y806" s="10">
        <f t="shared" ca="1" si="169"/>
        <v>14.74503481851206</v>
      </c>
      <c r="Z806" s="10">
        <f t="shared" ca="1" si="170"/>
        <v>-4.8653714517868245</v>
      </c>
      <c r="AA806" s="10">
        <f t="shared" ca="1" si="171"/>
        <v>23.97975458610949</v>
      </c>
    </row>
    <row r="807" spans="1:27">
      <c r="A807" s="6">
        <f ca="1">LN((RAND()^(-Results!$E$4))-1)</f>
        <v>10.971261614564636</v>
      </c>
      <c r="B807" s="6">
        <f ca="1">LN((RAND()^(-Results!$E$4))-1)</f>
        <v>4.3691302820550515</v>
      </c>
      <c r="C807" s="6">
        <f ca="1">LN((RAND()^(-Results!$E$4))-1)</f>
        <v>0.12776891395754039</v>
      </c>
      <c r="D807" s="6">
        <f ca="1">LN((RAND()^(-Results!$E$4))-1)</f>
        <v>4.3805594067389073</v>
      </c>
      <c r="E807" s="6">
        <f ca="1">LN((RAND()^(-Results!$E$4))-1)</f>
        <v>-2.5161780245659893E-2</v>
      </c>
      <c r="F807" s="6">
        <f ca="1">LN((RAND()^(-Results!$E$4))-1)</f>
        <v>1.1148346644907869</v>
      </c>
      <c r="G807" s="6">
        <f ca="1">LN((RAND()^(-Results!$E$4))-1)</f>
        <v>12.914213712481949</v>
      </c>
      <c r="H807" s="6">
        <f t="shared" ca="1" si="166"/>
        <v>10.458672749275351</v>
      </c>
      <c r="I807" s="10">
        <f ca="1">SUMPRODUCT(J807:O807,Results!B$12:G$12)+Results!$E$5*H807</f>
        <v>119.3870320377093</v>
      </c>
      <c r="J807" s="10">
        <f ca="1">SUMPRODUCT($A807:$F807,Results!$B$15:$G$15)</f>
        <v>25.472197260623901</v>
      </c>
      <c r="K807" s="10">
        <f ca="1">SUMPRODUCT($A807:$F807,Results!$B$16:$G$16)</f>
        <v>34.337855800434035</v>
      </c>
      <c r="L807" s="10">
        <f ca="1">SUMPRODUCT($A807:$F807,Results!$B$17:$G$17)</f>
        <v>23.389314433560163</v>
      </c>
      <c r="M807" s="10">
        <f ca="1">SUMPRODUCT($A807:$F807,Results!$B$18:$G$18)</f>
        <v>-5.81306478173508</v>
      </c>
      <c r="N807" s="10">
        <f ca="1">SUMPRODUCT($A807:$F807,Results!$B$19:$G$19)</f>
        <v>-2.3866372461520782</v>
      </c>
      <c r="O807" s="10">
        <f ca="1">SUMPRODUCT($A807:$F807,Results!$B$20:$G$20)</f>
        <v>6.023273188445132</v>
      </c>
      <c r="P807" s="10" cm="1">
        <f t="array" aca="1" ref="P807" ca="1">SUMPRODUCT(J807:O807,TRANSPOSE(BL$20:BL$25))+$AD$20-$BL$27</f>
        <v>50.671833618772283</v>
      </c>
      <c r="Q807" s="10" cm="1">
        <f t="array" aca="1" ref="Q807" ca="1">SUMPRODUCT(J807:O807,TRANSPOSE(ES$20:ES$25))+$AD$20-$ES$27</f>
        <v>55.540884592876608</v>
      </c>
      <c r="R807" s="10">
        <f ca="1">I807-Results!$E$5*H807</f>
        <v>56.634995542057197</v>
      </c>
      <c r="S807" s="10" cm="1">
        <f t="array" aca="1" ref="S807" ca="1">SUMPRODUCT(J807:O807,TRANSPOSE(AR$28:AR$33))+$AD$20-$AC$26</f>
        <v>32.563631881267085</v>
      </c>
      <c r="T807" s="10">
        <f ca="1">SUMPRODUCT(J807:O807,Results!K$9:P$9)</f>
        <v>56.33193840945313</v>
      </c>
      <c r="U807" s="10">
        <f ca="1">SUMPRODUCT(J807:O807,Results!K$9:P$9)+$AD$20-$AC$31</f>
        <v>56.434954814338951</v>
      </c>
      <c r="V807" s="10">
        <f t="shared" ca="1" si="165"/>
        <v>68.715198418937021</v>
      </c>
      <c r="W807" s="10">
        <f t="shared" ca="1" si="167"/>
        <v>63.846147444832695</v>
      </c>
      <c r="X807" s="10">
        <f t="shared" ca="1" si="168"/>
        <v>62.752036495652106</v>
      </c>
      <c r="Y807" s="10">
        <f t="shared" ca="1" si="169"/>
        <v>86.823400156442219</v>
      </c>
      <c r="Z807" s="10">
        <f t="shared" ca="1" si="170"/>
        <v>108.31456044342023</v>
      </c>
      <c r="AA807" s="10">
        <f t="shared" ca="1" si="171"/>
        <v>62.952077223370352</v>
      </c>
    </row>
    <row r="808" spans="1:27">
      <c r="A808" s="6">
        <f ca="1">LN((RAND()^(-Results!$E$4))-1)</f>
        <v>0.88976157688168456</v>
      </c>
      <c r="B808" s="6">
        <f ca="1">LN((RAND()^(-Results!$E$4))-1)</f>
        <v>0.90707945138817803</v>
      </c>
      <c r="C808" s="6">
        <f ca="1">LN((RAND()^(-Results!$E$4))-1)</f>
        <v>2.5914829026071775</v>
      </c>
      <c r="D808" s="6">
        <f ca="1">LN((RAND()^(-Results!$E$4))-1)</f>
        <v>1.3174849959881945</v>
      </c>
      <c r="E808" s="6">
        <f ca="1">LN((RAND()^(-Results!$E$4))-1)</f>
        <v>0.46048210324105804</v>
      </c>
      <c r="F808" s="6">
        <f ca="1">LN((RAND()^(-Results!$E$4))-1)</f>
        <v>0.36737477842120797</v>
      </c>
      <c r="G808" s="6">
        <f ca="1">LN((RAND()^(-Results!$E$4))-1)</f>
        <v>2.914026767285804</v>
      </c>
      <c r="H808" s="6">
        <f t="shared" ca="1" si="166"/>
        <v>0.45848580407920547</v>
      </c>
      <c r="I808" s="10">
        <f ca="1">SUMPRODUCT(J808:O808,Results!B$12:G$12)+Results!$E$5*H808</f>
        <v>9.421174097197806</v>
      </c>
      <c r="J808" s="10">
        <f ca="1">SUMPRODUCT($A808:$F808,Results!$B$15:$G$15)</f>
        <v>7.6868218667071657</v>
      </c>
      <c r="K808" s="10">
        <f ca="1">SUMPRODUCT($A808:$F808,Results!$B$16:$G$16)</f>
        <v>4.9025265909180185</v>
      </c>
      <c r="L808" s="10">
        <f ca="1">SUMPRODUCT($A808:$F808,Results!$B$17:$G$17)</f>
        <v>3.5715100913850804</v>
      </c>
      <c r="M808" s="10">
        <f ca="1">SUMPRODUCT($A808:$F808,Results!$B$18:$G$18)</f>
        <v>0.28931709605907546</v>
      </c>
      <c r="N808" s="10">
        <f ca="1">SUMPRODUCT($A808:$F808,Results!$B$19:$G$19)</f>
        <v>-1.4809700996480046</v>
      </c>
      <c r="O808" s="10">
        <f ca="1">SUMPRODUCT($A808:$F808,Results!$B$20:$G$20)</f>
        <v>6.2086500322897313</v>
      </c>
      <c r="P808" s="10" cm="1">
        <f t="array" aca="1" ref="P808" ca="1">SUMPRODUCT(J808:O808,TRANSPOSE(BL$20:BL$25))+$AD$20-$BL$27</f>
        <v>6.0941402288079374</v>
      </c>
      <c r="Q808" s="10" cm="1">
        <f t="array" aca="1" ref="Q808" ca="1">SUMPRODUCT(J808:O808,TRANSPOSE(ES$20:ES$25))+$AD$20-$ES$27</f>
        <v>6.6523659572548794</v>
      </c>
      <c r="R808" s="10">
        <f ca="1">I808-Results!$E$5*H808</f>
        <v>6.6702592727225731</v>
      </c>
      <c r="S808" s="10" cm="1">
        <f t="array" aca="1" ref="S808" ca="1">SUMPRODUCT(J808:O808,TRANSPOSE(AR$28:AR$33))+$AD$20-$AC$26</f>
        <v>7.1632795872872581</v>
      </c>
      <c r="T808" s="10">
        <f ca="1">SUMPRODUCT(J808:O808,Results!K$9:P$9)</f>
        <v>6.805833830054544</v>
      </c>
      <c r="U808" s="10">
        <f ca="1">SUMPRODUCT(J808:O808,Results!K$9:P$9)+$AD$20-$AC$31</f>
        <v>6.9088502349403651</v>
      </c>
      <c r="V808" s="10">
        <f t="shared" ca="1" si="165"/>
        <v>3.3270338683898686</v>
      </c>
      <c r="W808" s="10">
        <f t="shared" ca="1" si="167"/>
        <v>2.7688081399429265</v>
      </c>
      <c r="X808" s="10">
        <f t="shared" ca="1" si="168"/>
        <v>2.7509148244752328</v>
      </c>
      <c r="Y808" s="10">
        <f t="shared" ca="1" si="169"/>
        <v>2.2578945099105479</v>
      </c>
      <c r="Z808" s="10">
        <f t="shared" ca="1" si="170"/>
        <v>-1.6512974970912637</v>
      </c>
      <c r="AA808" s="10">
        <f t="shared" ca="1" si="171"/>
        <v>2.5123238622574409</v>
      </c>
    </row>
    <row r="809" spans="1:27">
      <c r="A809" s="6">
        <f ca="1">LN((RAND()^(-Results!$E$4))-1)</f>
        <v>-0.58019990785622455</v>
      </c>
      <c r="B809" s="6">
        <f ca="1">LN((RAND()^(-Results!$E$4))-1)</f>
        <v>2.9482374276905818</v>
      </c>
      <c r="C809" s="6">
        <f ca="1">LN((RAND()^(-Results!$E$4))-1)</f>
        <v>23.70400374162762</v>
      </c>
      <c r="D809" s="6">
        <f ca="1">LN((RAND()^(-Results!$E$4))-1)</f>
        <v>3.8312766670518648</v>
      </c>
      <c r="E809" s="6">
        <f ca="1">LN((RAND()^(-Results!$E$4))-1)</f>
        <v>-9.5528147755437054E-3</v>
      </c>
      <c r="F809" s="6">
        <f ca="1">LN((RAND()^(-Results!$E$4))-1)</f>
        <v>4.3554643764214438</v>
      </c>
      <c r="G809" s="6">
        <f ca="1">LN((RAND()^(-Results!$E$4))-1)</f>
        <v>1.8604232365625646</v>
      </c>
      <c r="H809" s="6">
        <f t="shared" ca="1" si="166"/>
        <v>-0.59511772664403395</v>
      </c>
      <c r="I809" s="10">
        <f ca="1">SUMPRODUCT(J809:O809,Results!B$12:G$12)+Results!$E$5*H809</f>
        <v>23.119994735380935</v>
      </c>
      <c r="J809" s="10">
        <f ca="1">SUMPRODUCT($A809:$F809,Results!$B$15:$G$15)</f>
        <v>58.413100333849933</v>
      </c>
      <c r="K809" s="10">
        <f ca="1">SUMPRODUCT($A809:$F809,Results!$B$16:$G$16)</f>
        <v>29.017584892670545</v>
      </c>
      <c r="L809" s="10">
        <f ca="1">SUMPRODUCT($A809:$F809,Results!$B$17:$G$17)</f>
        <v>8.0587029573676876</v>
      </c>
      <c r="M809" s="10">
        <f ca="1">SUMPRODUCT($A809:$F809,Results!$B$18:$G$18)</f>
        <v>11.066309973534979</v>
      </c>
      <c r="N809" s="10">
        <f ca="1">SUMPRODUCT($A809:$F809,Results!$B$19:$G$19)</f>
        <v>-15.557829810105076</v>
      </c>
      <c r="O809" s="10">
        <f ca="1">SUMPRODUCT($A809:$F809,Results!$B$20:$G$20)</f>
        <v>40.132668472926632</v>
      </c>
      <c r="P809" s="10" cm="1">
        <f t="array" aca="1" ref="P809" ca="1">SUMPRODUCT(J809:O809,TRANSPOSE(BL$20:BL$25))+$AD$20-$BL$27</f>
        <v>27.807237008710352</v>
      </c>
      <c r="Q809" s="10" cm="1">
        <f t="array" aca="1" ref="Q809" ca="1">SUMPRODUCT(J809:O809,TRANSPOSE(ES$20:ES$25))+$AD$20-$ES$27</f>
        <v>27.962079333252554</v>
      </c>
      <c r="R809" s="10">
        <f ca="1">I809-Results!$E$5*H809</f>
        <v>26.690701095245139</v>
      </c>
      <c r="S809" s="10" cm="1">
        <f t="array" aca="1" ref="S809" ca="1">SUMPRODUCT(J809:O809,TRANSPOSE(AR$28:AR$33))+$AD$20-$AC$26</f>
        <v>47.902582066302585</v>
      </c>
      <c r="T809" s="10">
        <f ca="1">SUMPRODUCT(J809:O809,Results!K$9:P$9)</f>
        <v>28.494628281192696</v>
      </c>
      <c r="U809" s="10">
        <f ca="1">SUMPRODUCT(J809:O809,Results!K$9:P$9)+$AD$20-$AC$31</f>
        <v>28.597644686078517</v>
      </c>
      <c r="V809" s="10">
        <f t="shared" ca="1" si="165"/>
        <v>-4.6872422733294172</v>
      </c>
      <c r="W809" s="10">
        <f t="shared" ca="1" si="167"/>
        <v>-4.8420845978716187</v>
      </c>
      <c r="X809" s="10">
        <f t="shared" ca="1" si="168"/>
        <v>-3.5707063598642037</v>
      </c>
      <c r="Y809" s="10">
        <f t="shared" ca="1" si="169"/>
        <v>-24.78258733092165</v>
      </c>
      <c r="Z809" s="10">
        <f t="shared" ca="1" si="170"/>
        <v>12.047523141091865</v>
      </c>
      <c r="AA809" s="10">
        <f t="shared" ca="1" si="171"/>
        <v>-5.4776499506975824</v>
      </c>
    </row>
    <row r="810" spans="1:27">
      <c r="A810" s="6">
        <f ca="1">LN((RAND()^(-Results!$E$4))-1)</f>
        <v>0.10254095319868678</v>
      </c>
      <c r="B810" s="6">
        <f ca="1">LN((RAND()^(-Results!$E$4))-1)</f>
        <v>-1.8738268548263917</v>
      </c>
      <c r="C810" s="6">
        <f ca="1">LN((RAND()^(-Results!$E$4))-1)</f>
        <v>8.6580559166285944</v>
      </c>
      <c r="D810" s="6">
        <f ca="1">LN((RAND()^(-Results!$E$4))-1)</f>
        <v>-0.76173954254095078</v>
      </c>
      <c r="E810" s="6">
        <f ca="1">LN((RAND()^(-Results!$E$4))-1)</f>
        <v>2.9275737342875923</v>
      </c>
      <c r="F810" s="6">
        <f ca="1">LN((RAND()^(-Results!$E$4))-1)</f>
        <v>3.6678732173002748</v>
      </c>
      <c r="G810" s="6">
        <f ca="1">LN((RAND()^(-Results!$E$4))-1)</f>
        <v>2.8225388820045301</v>
      </c>
      <c r="H810" s="6">
        <f t="shared" ca="1" si="166"/>
        <v>0.36699791879793153</v>
      </c>
      <c r="I810" s="10">
        <f ca="1">SUMPRODUCT(J810:O810,Results!B$12:G$12)+Results!$E$5*H810</f>
        <v>-5.9275045558290138</v>
      </c>
      <c r="J810" s="10">
        <f ca="1">SUMPRODUCT($A810:$F810,Results!$B$15:$G$15)</f>
        <v>15.121882407517713</v>
      </c>
      <c r="K810" s="10">
        <f ca="1">SUMPRODUCT($A810:$F810,Results!$B$16:$G$16)</f>
        <v>34.10035312379317</v>
      </c>
      <c r="L810" s="10">
        <f ca="1">SUMPRODUCT($A810:$F810,Results!$B$17:$G$17)</f>
        <v>-7.345500558561743</v>
      </c>
      <c r="M810" s="10">
        <f ca="1">SUMPRODUCT($A810:$F810,Results!$B$18:$G$18)</f>
        <v>5.4248995450364461</v>
      </c>
      <c r="N810" s="10">
        <f ca="1">SUMPRODUCT($A810:$F810,Results!$B$19:$G$19)</f>
        <v>14.89822093880354</v>
      </c>
      <c r="O810" s="10">
        <f ca="1">SUMPRODUCT($A810:$F810,Results!$B$20:$G$20)</f>
        <v>7.1620759428325531</v>
      </c>
      <c r="P810" s="10" cm="1">
        <f t="array" aca="1" ref="P810" ca="1">SUMPRODUCT(J810:O810,TRANSPOSE(BL$20:BL$25))+$AD$20-$BL$27</f>
        <v>-7.3012905960759946</v>
      </c>
      <c r="Q810" s="10" cm="1">
        <f t="array" aca="1" ref="Q810" ca="1">SUMPRODUCT(J810:O810,TRANSPOSE(ES$20:ES$25))+$AD$20-$ES$27</f>
        <v>-7.769081433913537</v>
      </c>
      <c r="R810" s="10">
        <f ca="1">I810-Results!$E$5*H810</f>
        <v>-8.129492068616603</v>
      </c>
      <c r="S810" s="10" cm="1">
        <f t="array" aca="1" ref="S810" ca="1">SUMPRODUCT(J810:O810,TRANSPOSE(AR$28:AR$33))+$AD$20-$AC$26</f>
        <v>-0.44863026393554328</v>
      </c>
      <c r="T810" s="10">
        <f ca="1">SUMPRODUCT(J810:O810,Results!K$9:P$9)</f>
        <v>-7.6276665688929342</v>
      </c>
      <c r="U810" s="10">
        <f ca="1">SUMPRODUCT(J810:O810,Results!K$9:P$9)+$AD$20-$AC$31</f>
        <v>-7.5246501640071148</v>
      </c>
      <c r="V810" s="10">
        <f t="shared" ca="1" si="165"/>
        <v>1.3737860402469808</v>
      </c>
      <c r="W810" s="10">
        <f t="shared" ca="1" si="167"/>
        <v>1.8415768780845232</v>
      </c>
      <c r="X810" s="10">
        <f t="shared" ca="1" si="168"/>
        <v>2.2019875127875892</v>
      </c>
      <c r="Y810" s="10">
        <f t="shared" ca="1" si="169"/>
        <v>-5.4788742918934705</v>
      </c>
      <c r="Z810" s="10">
        <f t="shared" ca="1" si="170"/>
        <v>-16.999976150118083</v>
      </c>
      <c r="AA810" s="10">
        <f t="shared" ca="1" si="171"/>
        <v>1.597145608178101</v>
      </c>
    </row>
    <row r="811" spans="1:27">
      <c r="A811" s="6">
        <f ca="1">LN((RAND()^(-Results!$E$4))-1)</f>
        <v>3.8643814676275077</v>
      </c>
      <c r="B811" s="6">
        <f ca="1">LN((RAND()^(-Results!$E$4))-1)</f>
        <v>5.7884614622536796</v>
      </c>
      <c r="C811" s="6">
        <f ca="1">LN((RAND()^(-Results!$E$4))-1)</f>
        <v>7.100942543126469</v>
      </c>
      <c r="D811" s="6">
        <f ca="1">LN((RAND()^(-Results!$E$4))-1)</f>
        <v>5.5694910040518737</v>
      </c>
      <c r="E811" s="6">
        <f ca="1">LN((RAND()^(-Results!$E$4))-1)</f>
        <v>1.4364895155126804</v>
      </c>
      <c r="F811" s="6">
        <f ca="1">LN((RAND()^(-Results!$E$4))-1)</f>
        <v>0.60814310263042037</v>
      </c>
      <c r="G811" s="6">
        <f ca="1">LN((RAND()^(-Results!$E$4))-1)</f>
        <v>0.12186851640493944</v>
      </c>
      <c r="H811" s="6">
        <f t="shared" ca="1" si="166"/>
        <v>-2.3336724468016592</v>
      </c>
      <c r="I811" s="10">
        <f ca="1">SUMPRODUCT(J811:O811,Results!B$12:G$12)+Results!$E$5*H811</f>
        <v>24.562871906378291</v>
      </c>
      <c r="J811" s="10">
        <f ca="1">SUMPRODUCT($A811:$F811,Results!$B$15:$G$15)</f>
        <v>29.123436754253017</v>
      </c>
      <c r="K811" s="10">
        <f ca="1">SUMPRODUCT($A811:$F811,Results!$B$16:$G$16)</f>
        <v>10.381931967761188</v>
      </c>
      <c r="L811" s="10">
        <f ca="1">SUMPRODUCT($A811:$F811,Results!$B$17:$G$17)</f>
        <v>19.147748436111254</v>
      </c>
      <c r="M811" s="10">
        <f ca="1">SUMPRODUCT($A811:$F811,Results!$B$18:$G$18)</f>
        <v>0.90212116943698251</v>
      </c>
      <c r="N811" s="10">
        <f ca="1">SUMPRODUCT($A811:$F811,Results!$B$19:$G$19)</f>
        <v>-15.767260041219563</v>
      </c>
      <c r="O811" s="10">
        <f ca="1">SUMPRODUCT($A811:$F811,Results!$B$20:$G$20)</f>
        <v>19.719894644546223</v>
      </c>
      <c r="P811" s="10" cm="1">
        <f t="array" aca="1" ref="P811" ca="1">SUMPRODUCT(J811:O811,TRANSPOSE(BL$20:BL$25))+$AD$20-$BL$27</f>
        <v>37.509364511611267</v>
      </c>
      <c r="Q811" s="10" cm="1">
        <f t="array" aca="1" ref="Q811" ca="1">SUMPRODUCT(J811:O811,TRANSPOSE(ES$20:ES$25))+$AD$20-$ES$27</f>
        <v>39.106183374211156</v>
      </c>
      <c r="R811" s="10">
        <f ca="1">I811-Results!$E$5*H811</f>
        <v>38.564906587188247</v>
      </c>
      <c r="S811" s="10" cm="1">
        <f t="array" aca="1" ref="S811" ca="1">SUMPRODUCT(J811:O811,TRANSPOSE(AR$28:AR$33))+$AD$20-$AC$26</f>
        <v>37.510803933175211</v>
      </c>
      <c r="T811" s="10">
        <f ca="1">SUMPRODUCT(J811:O811,Results!K$9:P$9)</f>
        <v>39.081064951899805</v>
      </c>
      <c r="U811" s="10">
        <f ca="1">SUMPRODUCT(J811:O811,Results!K$9:P$9)+$AD$20-$AC$31</f>
        <v>39.184081356785626</v>
      </c>
      <c r="V811" s="10">
        <f t="shared" ca="1" si="165"/>
        <v>-12.946492605232976</v>
      </c>
      <c r="W811" s="10">
        <f t="shared" ca="1" si="167"/>
        <v>-14.543311467832865</v>
      </c>
      <c r="X811" s="10">
        <f t="shared" ca="1" si="168"/>
        <v>-14.002034680809956</v>
      </c>
      <c r="Y811" s="10">
        <f t="shared" ca="1" si="169"/>
        <v>-12.94793202679692</v>
      </c>
      <c r="Z811" s="10">
        <f t="shared" ca="1" si="170"/>
        <v>13.490400312089221</v>
      </c>
      <c r="AA811" s="10">
        <f t="shared" ca="1" si="171"/>
        <v>-14.621209450407335</v>
      </c>
    </row>
    <row r="812" spans="1:27">
      <c r="A812" s="6">
        <f ca="1">LN((RAND()^(-Results!$E$4))-1)</f>
        <v>0.6648568366897748</v>
      </c>
      <c r="B812" s="6">
        <f ca="1">LN((RAND()^(-Results!$E$4))-1)</f>
        <v>-0.64058262878339622</v>
      </c>
      <c r="C812" s="6">
        <f ca="1">LN((RAND()^(-Results!$E$4))-1)</f>
        <v>1.8811495539328045E-2</v>
      </c>
      <c r="D812" s="6">
        <f ca="1">LN((RAND()^(-Results!$E$4))-1)</f>
        <v>0.45069085532526088</v>
      </c>
      <c r="E812" s="6">
        <f ca="1">LN((RAND()^(-Results!$E$4))-1)</f>
        <v>5.1820004571469225</v>
      </c>
      <c r="F812" s="6">
        <f ca="1">LN((RAND()^(-Results!$E$4))-1)</f>
        <v>-0.25907764745723366</v>
      </c>
      <c r="G812" s="6">
        <f ca="1">LN((RAND()^(-Results!$E$4))-1)</f>
        <v>1.4544186328227817</v>
      </c>
      <c r="H812" s="6">
        <f t="shared" ca="1" si="166"/>
        <v>-1.0011223303838168</v>
      </c>
      <c r="I812" s="10">
        <f ca="1">SUMPRODUCT(J812:O812,Results!B$12:G$12)+Results!$E$5*H812</f>
        <v>-15.672899068095623</v>
      </c>
      <c r="J812" s="10">
        <f ca="1">SUMPRODUCT($A812:$F812,Results!$B$15:$G$15)</f>
        <v>-6.356864546872286</v>
      </c>
      <c r="K812" s="10">
        <f ca="1">SUMPRODUCT($A812:$F812,Results!$B$16:$G$16)</f>
        <v>10.325474043406349</v>
      </c>
      <c r="L812" s="10">
        <f ca="1">SUMPRODUCT($A812:$F812,Results!$B$17:$G$17)</f>
        <v>-2.5358580362313483</v>
      </c>
      <c r="M812" s="10">
        <f ca="1">SUMPRODUCT($A812:$F812,Results!$B$18:$G$18)</f>
        <v>0.72606654121635028</v>
      </c>
      <c r="N812" s="10">
        <f ca="1">SUMPRODUCT($A812:$F812,Results!$B$19:$G$19)</f>
        <v>16.113842986330781</v>
      </c>
      <c r="O812" s="10">
        <f ca="1">SUMPRODUCT($A812:$F812,Results!$B$20:$G$20)</f>
        <v>-3.3740951562456893</v>
      </c>
      <c r="P812" s="10" cm="1">
        <f t="array" aca="1" ref="P812" ca="1">SUMPRODUCT(J812:O812,TRANSPOSE(BL$20:BL$25))+$AD$20-$BL$27</f>
        <v>-8.9523917523214358</v>
      </c>
      <c r="Q812" s="10" cm="1">
        <f t="array" aca="1" ref="Q812" ca="1">SUMPRODUCT(J812:O812,TRANSPOSE(ES$20:ES$25))+$AD$20-$ES$27</f>
        <v>-9.0086388315587342</v>
      </c>
      <c r="R812" s="10">
        <f ca="1">I812-Results!$E$5*H812</f>
        <v>-9.6661650857927217</v>
      </c>
      <c r="S812" s="10" cm="1">
        <f t="array" aca="1" ref="S812" ca="1">SUMPRODUCT(J812:O812,TRANSPOSE(AR$28:AR$33))+$AD$20-$AC$26</f>
        <v>-11.021578340373539</v>
      </c>
      <c r="T812" s="10">
        <f ca="1">SUMPRODUCT(J812:O812,Results!K$9:P$9)</f>
        <v>-9.6053319014148943</v>
      </c>
      <c r="U812" s="10">
        <f ca="1">SUMPRODUCT(J812:O812,Results!K$9:P$9)+$AD$20-$AC$31</f>
        <v>-9.502315496529075</v>
      </c>
      <c r="V812" s="10">
        <f t="shared" ref="V812:V875" ca="1" si="172">I812-P812</f>
        <v>-6.7205073157741868</v>
      </c>
      <c r="W812" s="10">
        <f t="shared" ca="1" si="167"/>
        <v>-6.6642602365368884</v>
      </c>
      <c r="X812" s="10">
        <f t="shared" ca="1" si="168"/>
        <v>-6.0067339823029009</v>
      </c>
      <c r="Y812" s="10">
        <f t="shared" ca="1" si="169"/>
        <v>-4.6513207277220836</v>
      </c>
      <c r="Z812" s="10">
        <f t="shared" ca="1" si="170"/>
        <v>-26.745370662384694</v>
      </c>
      <c r="AA812" s="10">
        <f t="shared" ca="1" si="171"/>
        <v>-6.1705835715665476</v>
      </c>
    </row>
    <row r="813" spans="1:27">
      <c r="A813" s="6">
        <f ca="1">LN((RAND()^(-Results!$E$4))-1)</f>
        <v>1.7950566137793154</v>
      </c>
      <c r="B813" s="6">
        <f ca="1">LN((RAND()^(-Results!$E$4))-1)</f>
        <v>-0.11120962104565328</v>
      </c>
      <c r="C813" s="6">
        <f ca="1">LN((RAND()^(-Results!$E$4))-1)</f>
        <v>5.4859793737251978</v>
      </c>
      <c r="D813" s="6">
        <f ca="1">LN((RAND()^(-Results!$E$4))-1)</f>
        <v>2.7396968526571759</v>
      </c>
      <c r="E813" s="6">
        <f ca="1">LN((RAND()^(-Results!$E$4))-1)</f>
        <v>8.1501510471451812</v>
      </c>
      <c r="F813" s="6">
        <f ca="1">LN((RAND()^(-Results!$E$4))-1)</f>
        <v>1.1333235792022724</v>
      </c>
      <c r="G813" s="6">
        <f ca="1">LN((RAND()^(-Results!$E$4))-1)</f>
        <v>1.9366444384961556</v>
      </c>
      <c r="H813" s="6">
        <f t="shared" ca="1" si="166"/>
        <v>-0.5188965247104429</v>
      </c>
      <c r="I813" s="10">
        <f ca="1">SUMPRODUCT(J813:O813,Results!B$12:G$12)+Results!$E$5*H813</f>
        <v>-13.603858187114746</v>
      </c>
      <c r="J813" s="10">
        <f ca="1">SUMPRODUCT($A813:$F813,Results!$B$15:$G$15)</f>
        <v>3.5780117943386078</v>
      </c>
      <c r="K813" s="10">
        <f ca="1">SUMPRODUCT($A813:$F813,Results!$B$16:$G$16)</f>
        <v>26.906562216532613</v>
      </c>
      <c r="L813" s="10">
        <f ca="1">SUMPRODUCT($A813:$F813,Results!$B$17:$G$17)</f>
        <v>-0.60431303969630523</v>
      </c>
      <c r="M813" s="10">
        <f ca="1">SUMPRODUCT($A813:$F813,Results!$B$18:$G$18)</f>
        <v>1.6950811486543829</v>
      </c>
      <c r="N813" s="10">
        <f ca="1">SUMPRODUCT($A813:$F813,Results!$B$19:$G$19)</f>
        <v>23.186574008156679</v>
      </c>
      <c r="O813" s="10">
        <f ca="1">SUMPRODUCT($A813:$F813,Results!$B$20:$G$20)</f>
        <v>8.1699098902303025</v>
      </c>
      <c r="P813" s="10" cm="1">
        <f t="array" aca="1" ref="P813" ca="1">SUMPRODUCT(J813:O813,TRANSPOSE(BL$20:BL$25))+$AD$20-$BL$27</f>
        <v>-9.3803195164759661</v>
      </c>
      <c r="Q813" s="10" cm="1">
        <f t="array" aca="1" ref="Q813" ca="1">SUMPRODUCT(J813:O813,TRANSPOSE(ES$20:ES$25))+$AD$20-$ES$27</f>
        <v>-9.3589241377579704</v>
      </c>
      <c r="R813" s="10">
        <f ca="1">I813-Results!$E$5*H813</f>
        <v>-10.490479038852088</v>
      </c>
      <c r="S813" s="10" cm="1">
        <f t="array" aca="1" ref="S813" ca="1">SUMPRODUCT(J813:O813,TRANSPOSE(AR$28:AR$33))+$AD$20-$AC$26</f>
        <v>-9.9125157219456757</v>
      </c>
      <c r="T813" s="10">
        <f ca="1">SUMPRODUCT(J813:O813,Results!K$9:P$9)</f>
        <v>-10.267231964124065</v>
      </c>
      <c r="U813" s="10">
        <f ca="1">SUMPRODUCT(J813:O813,Results!K$9:P$9)+$AD$20-$AC$31</f>
        <v>-10.164215559238245</v>
      </c>
      <c r="V813" s="10">
        <f t="shared" ca="1" si="172"/>
        <v>-4.2235386706387796</v>
      </c>
      <c r="W813" s="10">
        <f t="shared" ca="1" si="167"/>
        <v>-4.2449340493567753</v>
      </c>
      <c r="X813" s="10">
        <f t="shared" ca="1" si="168"/>
        <v>-3.1133791482626574</v>
      </c>
      <c r="Y813" s="10">
        <f t="shared" ca="1" si="169"/>
        <v>-3.6913424651690701</v>
      </c>
      <c r="Z813" s="10">
        <f t="shared" ca="1" si="170"/>
        <v>-24.676329781403815</v>
      </c>
      <c r="AA813" s="10">
        <f t="shared" ca="1" si="171"/>
        <v>-3.4396426278765002</v>
      </c>
    </row>
    <row r="814" spans="1:27">
      <c r="A814" s="6">
        <f ca="1">LN((RAND()^(-Results!$E$4))-1)</f>
        <v>2.3578341774065859</v>
      </c>
      <c r="B814" s="6">
        <f ca="1">LN((RAND()^(-Results!$E$4))-1)</f>
        <v>5.4833426216121897</v>
      </c>
      <c r="C814" s="6">
        <f ca="1">LN((RAND()^(-Results!$E$4))-1)</f>
        <v>3.6248400418708657</v>
      </c>
      <c r="D814" s="6">
        <f ca="1">LN((RAND()^(-Results!$E$4))-1)</f>
        <v>5.6964969159921646</v>
      </c>
      <c r="E814" s="6">
        <f ca="1">LN((RAND()^(-Results!$E$4))-1)</f>
        <v>6.7368252227604213</v>
      </c>
      <c r="F814" s="6">
        <f ca="1">LN((RAND()^(-Results!$E$4))-1)</f>
        <v>-1.2958882874233975</v>
      </c>
      <c r="G814" s="6">
        <f ca="1">LN((RAND()^(-Results!$E$4))-1)</f>
        <v>1.0991333697714423</v>
      </c>
      <c r="H814" s="6">
        <f t="shared" ca="1" si="166"/>
        <v>-1.3564075934351563</v>
      </c>
      <c r="I814" s="10">
        <f ca="1">SUMPRODUCT(J814:O814,Results!B$12:G$12)+Results!$E$5*H814</f>
        <v>12.973634056789118</v>
      </c>
      <c r="J814" s="10">
        <f ca="1">SUMPRODUCT($A814:$F814,Results!$B$15:$G$15)</f>
        <v>11.305523193510487</v>
      </c>
      <c r="K814" s="10">
        <f ca="1">SUMPRODUCT($A814:$F814,Results!$B$16:$G$16)</f>
        <v>2.0849826020423903</v>
      </c>
      <c r="L814" s="10">
        <f ca="1">SUMPRODUCT($A814:$F814,Results!$B$17:$G$17)</f>
        <v>15.179435457908939</v>
      </c>
      <c r="M814" s="10">
        <f ca="1">SUMPRODUCT($A814:$F814,Results!$B$18:$G$18)</f>
        <v>1.2853770911150775</v>
      </c>
      <c r="N814" s="10">
        <f ca="1">SUMPRODUCT($A814:$F814,Results!$B$19:$G$19)</f>
        <v>-3.9111617794630993</v>
      </c>
      <c r="O814" s="10">
        <f ca="1">SUMPRODUCT($A814:$F814,Results!$B$20:$G$20)</f>
        <v>11.371184143960496</v>
      </c>
      <c r="P814" s="10" cm="1">
        <f t="array" aca="1" ref="P814" ca="1">SUMPRODUCT(J814:O814,TRANSPOSE(BL$20:BL$25))+$AD$20-$BL$27</f>
        <v>22.307882247613691</v>
      </c>
      <c r="Q814" s="10" cm="1">
        <f t="array" aca="1" ref="Q814" ca="1">SUMPRODUCT(J814:O814,TRANSPOSE(ES$20:ES$25))+$AD$20-$ES$27</f>
        <v>22.741696223493044</v>
      </c>
      <c r="R814" s="10">
        <f ca="1">I814-Results!$E$5*H814</f>
        <v>21.112079617400056</v>
      </c>
      <c r="S814" s="10" cm="1">
        <f t="array" aca="1" ref="S814" ca="1">SUMPRODUCT(J814:O814,TRANSPOSE(AR$28:AR$33))+$AD$20-$AC$26</f>
        <v>20.697358554819473</v>
      </c>
      <c r="T814" s="10">
        <f ca="1">SUMPRODUCT(J814:O814,Results!K$9:P$9)</f>
        <v>21.605285558000034</v>
      </c>
      <c r="U814" s="10">
        <f ca="1">SUMPRODUCT(J814:O814,Results!K$9:P$9)+$AD$20-$AC$31</f>
        <v>21.708301962885855</v>
      </c>
      <c r="V814" s="10">
        <f t="shared" ca="1" si="172"/>
        <v>-9.3342481908245727</v>
      </c>
      <c r="W814" s="10">
        <f t="shared" ca="1" si="167"/>
        <v>-9.7680621667039258</v>
      </c>
      <c r="X814" s="10">
        <f t="shared" ca="1" si="168"/>
        <v>-8.138445560610938</v>
      </c>
      <c r="Y814" s="10">
        <f t="shared" ca="1" si="169"/>
        <v>-7.7237244980303554</v>
      </c>
      <c r="Z814" s="10">
        <f t="shared" ca="1" si="170"/>
        <v>1.9011624625000483</v>
      </c>
      <c r="AA814" s="10">
        <f t="shared" ca="1" si="171"/>
        <v>-8.7346679060967372</v>
      </c>
    </row>
    <row r="815" spans="1:27">
      <c r="A815" s="6">
        <f ca="1">LN((RAND()^(-Results!$E$4))-1)</f>
        <v>2.6794801417135647</v>
      </c>
      <c r="B815" s="6">
        <f ca="1">LN((RAND()^(-Results!$E$4))-1)</f>
        <v>-8.525576049616608E-2</v>
      </c>
      <c r="C815" s="6">
        <f ca="1">LN((RAND()^(-Results!$E$4))-1)</f>
        <v>1.512482980144038</v>
      </c>
      <c r="D815" s="6">
        <f ca="1">LN((RAND()^(-Results!$E$4))-1)</f>
        <v>11.189137562611407</v>
      </c>
      <c r="E815" s="6">
        <f ca="1">LN((RAND()^(-Results!$E$4))-1)</f>
        <v>6.6080882202261977</v>
      </c>
      <c r="F815" s="6">
        <f ca="1">LN((RAND()^(-Results!$E$4))-1)</f>
        <v>4.2506691848138276</v>
      </c>
      <c r="G815" s="6">
        <f ca="1">LN((RAND()^(-Results!$E$4))-1)</f>
        <v>8.1789889807997262</v>
      </c>
      <c r="H815" s="6">
        <f t="shared" ca="1" si="166"/>
        <v>5.7234480175931282</v>
      </c>
      <c r="I815" s="10">
        <f ca="1">SUMPRODUCT(J815:O815,Results!B$12:G$12)+Results!$E$5*H815</f>
        <v>-25.623171567071459</v>
      </c>
      <c r="J815" s="10">
        <f ca="1">SUMPRODUCT($A815:$F815,Results!$B$15:$G$15)</f>
        <v>-19.094629915917061</v>
      </c>
      <c r="K815" s="10">
        <f ca="1">SUMPRODUCT($A815:$F815,Results!$B$16:$G$16)</f>
        <v>27.413183394199848</v>
      </c>
      <c r="L815" s="10">
        <f ca="1">SUMPRODUCT($A815:$F815,Results!$B$17:$G$17)</f>
        <v>1.2198555279305889</v>
      </c>
      <c r="M815" s="10">
        <f ca="1">SUMPRODUCT($A815:$F815,Results!$B$18:$G$18)</f>
        <v>-16.075224216928518</v>
      </c>
      <c r="N815" s="10">
        <f ca="1">SUMPRODUCT($A815:$F815,Results!$B$19:$G$19)</f>
        <v>31.067215939472998</v>
      </c>
      <c r="O815" s="10">
        <f ca="1">SUMPRODUCT($A815:$F815,Results!$B$20:$G$20)</f>
        <v>42.253169707017122</v>
      </c>
      <c r="P815" s="10" cm="1">
        <f t="array" aca="1" ref="P815" ca="1">SUMPRODUCT(J815:O815,TRANSPOSE(BL$20:BL$25))+$AD$20-$BL$27</f>
        <v>-60.759520601449843</v>
      </c>
      <c r="Q815" s="10" cm="1">
        <f t="array" aca="1" ref="Q815" ca="1">SUMPRODUCT(J815:O815,TRANSPOSE(ES$20:ES$25))+$AD$20-$ES$27</f>
        <v>-61.719023282524589</v>
      </c>
      <c r="R815" s="10">
        <f ca="1">I815-Results!$E$5*H815</f>
        <v>-59.963859672630228</v>
      </c>
      <c r="S815" s="10" cm="1">
        <f t="array" aca="1" ref="S815" ca="1">SUMPRODUCT(J815:O815,TRANSPOSE(AR$28:AR$33))+$AD$20-$AC$26</f>
        <v>-63.005268114842444</v>
      </c>
      <c r="T815" s="10">
        <f ca="1">SUMPRODUCT(J815:O815,Results!K$9:P$9)</f>
        <v>-62.589838371610519</v>
      </c>
      <c r="U815" s="10">
        <f ca="1">SUMPRODUCT(J815:O815,Results!K$9:P$9)+$AD$20-$AC$31</f>
        <v>-62.486821966724698</v>
      </c>
      <c r="V815" s="10">
        <f t="shared" ca="1" si="172"/>
        <v>35.136349034378384</v>
      </c>
      <c r="W815" s="10">
        <f t="shared" ca="1" si="167"/>
        <v>36.095851715453129</v>
      </c>
      <c r="X815" s="10">
        <f t="shared" ca="1" si="168"/>
        <v>34.340688105558769</v>
      </c>
      <c r="Y815" s="10">
        <f t="shared" ca="1" si="169"/>
        <v>37.382096547770985</v>
      </c>
      <c r="Z815" s="10">
        <f t="shared" ca="1" si="170"/>
        <v>-36.695643161360529</v>
      </c>
      <c r="AA815" s="10">
        <f t="shared" ca="1" si="171"/>
        <v>36.863650399653238</v>
      </c>
    </row>
    <row r="816" spans="1:27">
      <c r="A816" s="6">
        <f ca="1">LN((RAND()^(-Results!$E$4))-1)</f>
        <v>6.2590520785260226</v>
      </c>
      <c r="B816" s="6">
        <f ca="1">LN((RAND()^(-Results!$E$4))-1)</f>
        <v>-1.0506868195437196</v>
      </c>
      <c r="C816" s="6">
        <f ca="1">LN((RAND()^(-Results!$E$4))-1)</f>
        <v>3.8133206869419909</v>
      </c>
      <c r="D816" s="6">
        <f ca="1">LN((RAND()^(-Results!$E$4))-1)</f>
        <v>3.1777482144409719</v>
      </c>
      <c r="E816" s="6">
        <f ca="1">LN((RAND()^(-Results!$E$4))-1)</f>
        <v>2.8669807063598585</v>
      </c>
      <c r="F816" s="6">
        <f ca="1">LN((RAND()^(-Results!$E$4))-1)</f>
        <v>-0.11099185729172015</v>
      </c>
      <c r="G816" s="6">
        <f ca="1">LN((RAND()^(-Results!$E$4))-1)</f>
        <v>2.4196501738148553</v>
      </c>
      <c r="H816" s="6">
        <f t="shared" ca="1" si="166"/>
        <v>-3.5890789391743283E-2</v>
      </c>
      <c r="I816" s="10">
        <f ca="1">SUMPRODUCT(J816:O816,Results!B$12:G$12)+Results!$E$5*H816</f>
        <v>9.7173500447129229</v>
      </c>
      <c r="J816" s="10">
        <f ca="1">SUMPRODUCT($A816:$F816,Results!$B$15:$G$15)</f>
        <v>9.661738370898183</v>
      </c>
      <c r="K816" s="10">
        <f ca="1">SUMPRODUCT($A816:$F816,Results!$B$16:$G$16)</f>
        <v>26.375898850297062</v>
      </c>
      <c r="L816" s="10">
        <f ca="1">SUMPRODUCT($A816:$F816,Results!$B$17:$G$17)</f>
        <v>7.6527695045501476</v>
      </c>
      <c r="M816" s="10">
        <f ca="1">SUMPRODUCT($A816:$F816,Results!$B$18:$G$18)</f>
        <v>-4.8039211774072772</v>
      </c>
      <c r="N816" s="10">
        <f ca="1">SUMPRODUCT($A816:$F816,Results!$B$19:$G$19)</f>
        <v>20.503316440773613</v>
      </c>
      <c r="O816" s="10">
        <f ca="1">SUMPRODUCT($A816:$F816,Results!$B$20:$G$20)</f>
        <v>11.086525905415893</v>
      </c>
      <c r="P816" s="10" cm="1">
        <f t="array" aca="1" ref="P816" ca="1">SUMPRODUCT(J816:O816,TRANSPOSE(BL$20:BL$25))+$AD$20-$BL$27</f>
        <v>5.848025859128775</v>
      </c>
      <c r="Q816" s="10" cm="1">
        <f t="array" aca="1" ref="Q816" ca="1">SUMPRODUCT(J816:O816,TRANSPOSE(ES$20:ES$25))+$AD$20-$ES$27</f>
        <v>9.4807920490977722</v>
      </c>
      <c r="R816" s="10">
        <f ca="1">I816-Results!$E$5*H816</f>
        <v>9.9326947810633825</v>
      </c>
      <c r="S816" s="10" cm="1">
        <f t="array" aca="1" ref="S816" ca="1">SUMPRODUCT(J816:O816,TRANSPOSE(AR$28:AR$33))+$AD$20-$AC$26</f>
        <v>-4.9825001822979704</v>
      </c>
      <c r="T816" s="10">
        <f ca="1">SUMPRODUCT(J816:O816,Results!K$9:P$9)</f>
        <v>9.7731573209265346</v>
      </c>
      <c r="U816" s="10">
        <f ca="1">SUMPRODUCT(J816:O816,Results!K$9:P$9)+$AD$20-$AC$31</f>
        <v>9.8761737258123556</v>
      </c>
      <c r="V816" s="10">
        <f t="shared" ca="1" si="172"/>
        <v>3.8693241855841478</v>
      </c>
      <c r="W816" s="10">
        <f t="shared" ca="1" si="167"/>
        <v>0.23655799561515067</v>
      </c>
      <c r="X816" s="10">
        <f t="shared" ca="1" si="168"/>
        <v>-0.2153447363504597</v>
      </c>
      <c r="Y816" s="10">
        <f t="shared" ca="1" si="169"/>
        <v>14.699850227010893</v>
      </c>
      <c r="Z816" s="10">
        <f t="shared" ca="1" si="170"/>
        <v>-1.3551215495761468</v>
      </c>
      <c r="AA816" s="10">
        <f t="shared" ca="1" si="171"/>
        <v>-0.15882368109943279</v>
      </c>
    </row>
    <row r="817" spans="1:27">
      <c r="A817" s="6">
        <f ca="1">LN((RAND()^(-Results!$E$4))-1)</f>
        <v>2.0726514825524323</v>
      </c>
      <c r="B817" s="6">
        <f ca="1">LN((RAND()^(-Results!$E$4))-1)</f>
        <v>1.1672236957080093</v>
      </c>
      <c r="C817" s="6">
        <f ca="1">LN((RAND()^(-Results!$E$4))-1)</f>
        <v>2.5446916203431091</v>
      </c>
      <c r="D817" s="6">
        <f ca="1">LN((RAND()^(-Results!$E$4))-1)</f>
        <v>1.9805064630909599</v>
      </c>
      <c r="E817" s="6">
        <f ca="1">LN((RAND()^(-Results!$E$4))-1)</f>
        <v>-0.35146289990735619</v>
      </c>
      <c r="F817" s="6">
        <f ca="1">LN((RAND()^(-Results!$E$4))-1)</f>
        <v>2.9088505684376873</v>
      </c>
      <c r="G817" s="6">
        <f ca="1">LN((RAND()^(-Results!$E$4))-1)</f>
        <v>-0.71386986823043475</v>
      </c>
      <c r="H817" s="6">
        <f t="shared" ca="1" si="166"/>
        <v>-3.1694108314370331</v>
      </c>
      <c r="I817" s="10">
        <f ca="1">SUMPRODUCT(J817:O817,Results!B$12:G$12)+Results!$E$5*H817</f>
        <v>-14.436402782280201</v>
      </c>
      <c r="J817" s="10">
        <f ca="1">SUMPRODUCT($A817:$F817,Results!$B$15:$G$15)</f>
        <v>10.240777316264285</v>
      </c>
      <c r="K817" s="10">
        <f ca="1">SUMPRODUCT($A817:$F817,Results!$B$16:$G$16)</f>
        <v>19.507156368131401</v>
      </c>
      <c r="L817" s="10">
        <f ca="1">SUMPRODUCT($A817:$F817,Results!$B$17:$G$17)</f>
        <v>3.2860621638186656</v>
      </c>
      <c r="M817" s="10">
        <f ca="1">SUMPRODUCT($A817:$F817,Results!$B$18:$G$18)</f>
        <v>-1.4940829395028319</v>
      </c>
      <c r="N817" s="10">
        <f ca="1">SUMPRODUCT($A817:$F817,Results!$B$19:$G$19)</f>
        <v>-0.71355149289283126</v>
      </c>
      <c r="O817" s="10">
        <f ca="1">SUMPRODUCT($A817:$F817,Results!$B$20:$G$20)</f>
        <v>10.134815553030135</v>
      </c>
      <c r="P817" s="10" cm="1">
        <f t="array" aca="1" ref="P817" ca="1">SUMPRODUCT(J817:O817,TRANSPOSE(BL$20:BL$25))+$AD$20-$BL$27</f>
        <v>3.5206170579182867</v>
      </c>
      <c r="Q817" s="10" cm="1">
        <f t="array" aca="1" ref="Q817" ca="1">SUMPRODUCT(J817:O817,TRANSPOSE(ES$20:ES$25))+$AD$20-$ES$27</f>
        <v>3.7800682872011109</v>
      </c>
      <c r="R817" s="10">
        <f ca="1">I817-Results!$E$5*H817</f>
        <v>4.5800622063419958</v>
      </c>
      <c r="S817" s="10" cm="1">
        <f t="array" aca="1" ref="S817" ca="1">SUMPRODUCT(J817:O817,TRANSPOSE(AR$28:AR$33))+$AD$20-$AC$26</f>
        <v>4.4256452549459464</v>
      </c>
      <c r="T817" s="10">
        <f ca="1">SUMPRODUCT(J817:O817,Results!K$9:P$9)</f>
        <v>4.2026346413319544</v>
      </c>
      <c r="U817" s="10">
        <f ca="1">SUMPRODUCT(J817:O817,Results!K$9:P$9)+$AD$20-$AC$31</f>
        <v>4.3056510462177737</v>
      </c>
      <c r="V817" s="10">
        <f t="shared" ca="1" si="172"/>
        <v>-17.957019840198488</v>
      </c>
      <c r="W817" s="10">
        <f t="shared" ca="1" si="167"/>
        <v>-18.216471069481312</v>
      </c>
      <c r="X817" s="10">
        <f t="shared" ca="1" si="168"/>
        <v>-19.016464988622197</v>
      </c>
      <c r="Y817" s="10">
        <f t="shared" ca="1" si="169"/>
        <v>-18.862048037226145</v>
      </c>
      <c r="Z817" s="10">
        <f t="shared" ca="1" si="170"/>
        <v>-25.50887437656927</v>
      </c>
      <c r="AA817" s="10">
        <f t="shared" ca="1" si="171"/>
        <v>-18.742053828497973</v>
      </c>
    </row>
    <row r="818" spans="1:27">
      <c r="A818" s="6">
        <f ca="1">LN((RAND()^(-Results!$E$4))-1)</f>
        <v>4.6184604425942304</v>
      </c>
      <c r="B818" s="6">
        <f ca="1">LN((RAND()^(-Results!$E$4))-1)</f>
        <v>1.4251899032748903</v>
      </c>
      <c r="C818" s="6">
        <f ca="1">LN((RAND()^(-Results!$E$4))-1)</f>
        <v>-0.59791487141420185</v>
      </c>
      <c r="D818" s="6">
        <f ca="1">LN((RAND()^(-Results!$E$4))-1)</f>
        <v>1.3638764484847505</v>
      </c>
      <c r="E818" s="6">
        <f ca="1">LN((RAND()^(-Results!$E$4))-1)</f>
        <v>6.3533711824528085</v>
      </c>
      <c r="F818" s="6">
        <f ca="1">LN((RAND()^(-Results!$E$4))-1)</f>
        <v>-0.36724834639159398</v>
      </c>
      <c r="G818" s="6">
        <f ca="1">LN((RAND()^(-Results!$E$4))-1)</f>
        <v>5.2825765732739542</v>
      </c>
      <c r="H818" s="6">
        <f t="shared" ca="1" si="166"/>
        <v>2.8270356100673557</v>
      </c>
      <c r="I818" s="10">
        <f ca="1">SUMPRODUCT(J818:O818,Results!B$12:G$12)+Results!$E$5*H818</f>
        <v>32.861732341079446</v>
      </c>
      <c r="J818" s="10">
        <f ca="1">SUMPRODUCT($A818:$F818,Results!$B$15:$G$15)</f>
        <v>2.6855526688166971</v>
      </c>
      <c r="K818" s="10">
        <f ca="1">SUMPRODUCT($A818:$F818,Results!$B$16:$G$16)</f>
        <v>22.190955641358155</v>
      </c>
      <c r="L818" s="10">
        <f ca="1">SUMPRODUCT($A818:$F818,Results!$B$17:$G$17)</f>
        <v>6.2161708404220217</v>
      </c>
      <c r="M818" s="10">
        <f ca="1">SUMPRODUCT($A818:$F818,Results!$B$18:$G$18)</f>
        <v>0.48138211180424473</v>
      </c>
      <c r="N818" s="10">
        <f ca="1">SUMPRODUCT($A818:$F818,Results!$B$19:$G$19)</f>
        <v>15.060662298494943</v>
      </c>
      <c r="O818" s="10">
        <f ca="1">SUMPRODUCT($A818:$F818,Results!$B$20:$G$20)</f>
        <v>-6.833682032932046</v>
      </c>
      <c r="P818" s="10" cm="1">
        <f t="array" aca="1" ref="P818" ca="1">SUMPRODUCT(J818:O818,TRANSPOSE(BL$20:BL$25))+$AD$20-$BL$27</f>
        <v>15.191360971187379</v>
      </c>
      <c r="Q818" s="10" cm="1">
        <f t="array" aca="1" ref="Q818" ca="1">SUMPRODUCT(J818:O818,TRANSPOSE(ES$20:ES$25))+$AD$20-$ES$27</f>
        <v>16.708193740098878</v>
      </c>
      <c r="R818" s="10">
        <f ca="1">I818-Results!$E$5*H818</f>
        <v>15.89951868067531</v>
      </c>
      <c r="S818" s="10" cm="1">
        <f t="array" aca="1" ref="S818" ca="1">SUMPRODUCT(J818:O818,TRANSPOSE(AR$28:AR$33))+$AD$20-$AC$26</f>
        <v>5.6080558081794205</v>
      </c>
      <c r="T818" s="10">
        <f ca="1">SUMPRODUCT(J818:O818,Results!K$9:P$9)</f>
        <v>16.111546387835048</v>
      </c>
      <c r="U818" s="10">
        <f ca="1">SUMPRODUCT(J818:O818,Results!K$9:P$9)+$AD$20-$AC$31</f>
        <v>16.214562792720869</v>
      </c>
      <c r="V818" s="10">
        <f t="shared" ca="1" si="172"/>
        <v>17.670371369892067</v>
      </c>
      <c r="W818" s="10">
        <f t="shared" ca="1" si="167"/>
        <v>16.153538600980568</v>
      </c>
      <c r="X818" s="10">
        <f t="shared" ca="1" si="168"/>
        <v>16.962213660404135</v>
      </c>
      <c r="Y818" s="10">
        <f t="shared" ca="1" si="169"/>
        <v>27.253676532900023</v>
      </c>
      <c r="Z818" s="10">
        <f t="shared" ca="1" si="170"/>
        <v>21.789260746790376</v>
      </c>
      <c r="AA818" s="10">
        <f t="shared" ca="1" si="171"/>
        <v>16.647169548358576</v>
      </c>
    </row>
    <row r="819" spans="1:27">
      <c r="A819" s="6">
        <f ca="1">LN((RAND()^(-Results!$E$4))-1)</f>
        <v>5.7408824949792407</v>
      </c>
      <c r="B819" s="6">
        <f ca="1">LN((RAND()^(-Results!$E$4))-1)</f>
        <v>11.197193447787752</v>
      </c>
      <c r="C819" s="6">
        <f ca="1">LN((RAND()^(-Results!$E$4))-1)</f>
        <v>0.85855692082966673</v>
      </c>
      <c r="D819" s="6">
        <f ca="1">LN((RAND()^(-Results!$E$4))-1)</f>
        <v>2.2867550189890173</v>
      </c>
      <c r="E819" s="6">
        <f ca="1">LN((RAND()^(-Results!$E$4))-1)</f>
        <v>5.940620405273906</v>
      </c>
      <c r="F819" s="6">
        <f ca="1">LN((RAND()^(-Results!$E$4))-1)</f>
        <v>0.22489887750077461</v>
      </c>
      <c r="G819" s="6">
        <f ca="1">LN((RAND()^(-Results!$E$4))-1)</f>
        <v>5.4779634032802536</v>
      </c>
      <c r="H819" s="6">
        <f t="shared" ca="1" si="166"/>
        <v>3.022422440073655</v>
      </c>
      <c r="I819" s="10">
        <f ca="1">SUMPRODUCT(J819:O819,Results!B$12:G$12)+Results!$E$5*H819</f>
        <v>101.53792297373113</v>
      </c>
      <c r="J819" s="10">
        <f ca="1">SUMPRODUCT($A819:$F819,Results!$B$15:$G$15)</f>
        <v>34.537565478686041</v>
      </c>
      <c r="K819" s="10">
        <f ca="1">SUMPRODUCT($A819:$F819,Results!$B$16:$G$16)</f>
        <v>17.947144705447634</v>
      </c>
      <c r="L819" s="10">
        <f ca="1">SUMPRODUCT($A819:$F819,Results!$B$17:$G$17)</f>
        <v>25.919175485004704</v>
      </c>
      <c r="M819" s="10">
        <f ca="1">SUMPRODUCT($A819:$F819,Results!$B$18:$G$18)</f>
        <v>10.245023262423659</v>
      </c>
      <c r="N819" s="10">
        <f ca="1">SUMPRODUCT($A819:$F819,Results!$B$19:$G$19)</f>
        <v>-28.729507324979732</v>
      </c>
      <c r="O819" s="10">
        <f ca="1">SUMPRODUCT($A819:$F819,Results!$B$20:$G$20)</f>
        <v>-13.524420837044966</v>
      </c>
      <c r="P819" s="10" cm="1">
        <f t="array" aca="1" ref="P819" ca="1">SUMPRODUCT(J819:O819,TRANSPOSE(BL$20:BL$25))+$AD$20-$BL$27</f>
        <v>85.249002581244639</v>
      </c>
      <c r="Q819" s="10" cm="1">
        <f t="array" aca="1" ref="Q819" ca="1">SUMPRODUCT(J819:O819,TRANSPOSE(ES$20:ES$25))+$AD$20-$ES$27</f>
        <v>85.857083769962273</v>
      </c>
      <c r="R819" s="10">
        <f ca="1">I819-Results!$E$5*H819</f>
        <v>83.4033883332892</v>
      </c>
      <c r="S819" s="10" cm="1">
        <f t="array" aca="1" ref="S819" ca="1">SUMPRODUCT(J819:O819,TRANSPOSE(AR$28:AR$33))+$AD$20-$AC$26</f>
        <v>79.731353982328542</v>
      </c>
      <c r="T819" s="10">
        <f ca="1">SUMPRODUCT(J819:O819,Results!K$9:P$9)</f>
        <v>84.932795236486825</v>
      </c>
      <c r="U819" s="10">
        <f ca="1">SUMPRODUCT(J819:O819,Results!K$9:P$9)+$AD$20-$AC$31</f>
        <v>85.035811641372646</v>
      </c>
      <c r="V819" s="10">
        <f t="shared" ca="1" si="172"/>
        <v>16.288920392486489</v>
      </c>
      <c r="W819" s="10">
        <f t="shared" ca="1" si="167"/>
        <v>15.680839203768855</v>
      </c>
      <c r="X819" s="10">
        <f t="shared" ca="1" si="168"/>
        <v>18.134534640441927</v>
      </c>
      <c r="Y819" s="10">
        <f t="shared" ca="1" si="169"/>
        <v>21.806568991402585</v>
      </c>
      <c r="Z819" s="10">
        <f t="shared" ca="1" si="170"/>
        <v>90.465451379442058</v>
      </c>
      <c r="AA819" s="10">
        <f t="shared" ca="1" si="171"/>
        <v>16.502111332358481</v>
      </c>
    </row>
    <row r="820" spans="1:27">
      <c r="A820" s="6">
        <f ca="1">LN((RAND()^(-Results!$E$4))-1)</f>
        <v>-3.378850502618655</v>
      </c>
      <c r="B820" s="6">
        <f ca="1">LN((RAND()^(-Results!$E$4))-1)</f>
        <v>2.853895520410465</v>
      </c>
      <c r="C820" s="6">
        <f ca="1">LN((RAND()^(-Results!$E$4))-1)</f>
        <v>-0.47064678757785483</v>
      </c>
      <c r="D820" s="6">
        <f ca="1">LN((RAND()^(-Results!$E$4))-1)</f>
        <v>-5.5147071283964095</v>
      </c>
      <c r="E820" s="6">
        <f ca="1">LN((RAND()^(-Results!$E$4))-1)</f>
        <v>4.8210379246163066</v>
      </c>
      <c r="F820" s="6">
        <f ca="1">LN((RAND()^(-Results!$E$4))-1)</f>
        <v>1.8893203761551889</v>
      </c>
      <c r="G820" s="6">
        <f ca="1">LN((RAND()^(-Results!$E$4))-1)</f>
        <v>1.5772720388634018</v>
      </c>
      <c r="H820" s="6">
        <f t="shared" ca="1" si="166"/>
        <v>-0.8782689243431967</v>
      </c>
      <c r="I820" s="10">
        <f ca="1">SUMPRODUCT(J820:O820,Results!B$12:G$12)+Results!$E$5*H820</f>
        <v>11.514612409222718</v>
      </c>
      <c r="J820" s="10">
        <f ca="1">SUMPRODUCT($A820:$F820,Results!$B$15:$G$15)</f>
        <v>6.4103757642781352</v>
      </c>
      <c r="K820" s="10">
        <f ca="1">SUMPRODUCT($A820:$F820,Results!$B$16:$G$16)</f>
        <v>11.163057405779821</v>
      </c>
      <c r="L820" s="10">
        <f ca="1">SUMPRODUCT($A820:$F820,Results!$B$17:$G$17)</f>
        <v>-7.3065413245610991</v>
      </c>
      <c r="M820" s="10">
        <f ca="1">SUMPRODUCT($A820:$F820,Results!$B$18:$G$18)</f>
        <v>15.277687276115035</v>
      </c>
      <c r="N820" s="10">
        <f ca="1">SUMPRODUCT($A820:$F820,Results!$B$19:$G$19)</f>
        <v>-8.9057466885865928</v>
      </c>
      <c r="O820" s="10">
        <f ca="1">SUMPRODUCT($A820:$F820,Results!$B$20:$G$20)</f>
        <v>-28.700834904475268</v>
      </c>
      <c r="P820" s="10" cm="1">
        <f t="array" aca="1" ref="P820" ca="1">SUMPRODUCT(J820:O820,TRANSPOSE(BL$20:BL$25))+$AD$20-$BL$27</f>
        <v>22.561075373633315</v>
      </c>
      <c r="Q820" s="10" cm="1">
        <f t="array" aca="1" ref="Q820" ca="1">SUMPRODUCT(J820:O820,TRANSPOSE(ES$20:ES$25))+$AD$20-$ES$27</f>
        <v>19.027891197052966</v>
      </c>
      <c r="R820" s="10">
        <f ca="1">I820-Results!$E$5*H820</f>
        <v>16.784225955281897</v>
      </c>
      <c r="S820" s="10" cm="1">
        <f t="array" aca="1" ref="S820" ca="1">SUMPRODUCT(J820:O820,TRANSPOSE(AR$28:AR$33))+$AD$20-$AC$26</f>
        <v>32.053081060474852</v>
      </c>
      <c r="T820" s="10">
        <f ca="1">SUMPRODUCT(J820:O820,Results!K$9:P$9)</f>
        <v>18.197970373568975</v>
      </c>
      <c r="U820" s="10">
        <f ca="1">SUMPRODUCT(J820:O820,Results!K$9:P$9)+$AD$20-$AC$31</f>
        <v>18.300986778454792</v>
      </c>
      <c r="V820" s="10">
        <f t="shared" ca="1" si="172"/>
        <v>-11.046462964410598</v>
      </c>
      <c r="W820" s="10">
        <f t="shared" ca="1" si="167"/>
        <v>-7.5132787878302487</v>
      </c>
      <c r="X820" s="10">
        <f t="shared" ca="1" si="168"/>
        <v>-5.2696135460591798</v>
      </c>
      <c r="Y820" s="10">
        <f t="shared" ca="1" si="169"/>
        <v>-20.538468651252135</v>
      </c>
      <c r="Z820" s="10">
        <f t="shared" ca="1" si="170"/>
        <v>0.44214081493364787</v>
      </c>
      <c r="AA820" s="10">
        <f t="shared" ca="1" si="171"/>
        <v>-6.7863743692320746</v>
      </c>
    </row>
    <row r="821" spans="1:27">
      <c r="A821" s="6">
        <f ca="1">LN((RAND()^(-Results!$E$4))-1)</f>
        <v>0.87058278635213981</v>
      </c>
      <c r="B821" s="6">
        <f ca="1">LN((RAND()^(-Results!$E$4))-1)</f>
        <v>8.2068113695135736</v>
      </c>
      <c r="C821" s="6">
        <f ca="1">LN((RAND()^(-Results!$E$4))-1)</f>
        <v>1.0105125744436576</v>
      </c>
      <c r="D821" s="6">
        <f ca="1">LN((RAND()^(-Results!$E$4))-1)</f>
        <v>0.30636022500619908</v>
      </c>
      <c r="E821" s="6">
        <f ca="1">LN((RAND()^(-Results!$E$4))-1)</f>
        <v>-1.9529817808363308</v>
      </c>
      <c r="F821" s="6">
        <f ca="1">LN((RAND()^(-Results!$E$4))-1)</f>
        <v>0.47513243256640442</v>
      </c>
      <c r="G821" s="6">
        <f ca="1">LN((RAND()^(-Results!$E$4))-1)</f>
        <v>1.7531145641788426</v>
      </c>
      <c r="H821" s="6">
        <f t="shared" ca="1" si="166"/>
        <v>-0.70242639902775594</v>
      </c>
      <c r="I821" s="10">
        <f ca="1">SUMPRODUCT(J821:O821,Results!B$12:G$12)+Results!$E$5*H821</f>
        <v>56.279894183205201</v>
      </c>
      <c r="J821" s="10">
        <f ca="1">SUMPRODUCT($A821:$F821,Results!$B$15:$G$15)</f>
        <v>28.543584235030696</v>
      </c>
      <c r="K821" s="10">
        <f ca="1">SUMPRODUCT($A821:$F821,Results!$B$16:$G$16)</f>
        <v>-6.243822135192528</v>
      </c>
      <c r="L821" s="10">
        <f ca="1">SUMPRODUCT($A821:$F821,Results!$B$17:$G$17)</f>
        <v>17.030141759612395</v>
      </c>
      <c r="M821" s="10">
        <f ca="1">SUMPRODUCT($A821:$F821,Results!$B$18:$G$18)</f>
        <v>8.1445666050407617</v>
      </c>
      <c r="N821" s="10">
        <f ca="1">SUMPRODUCT($A821:$F821,Results!$B$19:$G$19)</f>
        <v>-40.975654254717504</v>
      </c>
      <c r="O821" s="10">
        <f ca="1">SUMPRODUCT($A821:$F821,Results!$B$20:$G$20)</f>
        <v>-6.0782392304166004</v>
      </c>
      <c r="P821" s="10" cm="1">
        <f t="array" aca="1" ref="P821" ca="1">SUMPRODUCT(J821:O821,TRANSPOSE(BL$20:BL$25))+$AD$20-$BL$27</f>
        <v>61.855179222215682</v>
      </c>
      <c r="Q821" s="10" cm="1">
        <f t="array" aca="1" ref="Q821" ca="1">SUMPRODUCT(J821:O821,TRANSPOSE(ES$20:ES$25))+$AD$20-$ES$27</f>
        <v>61.462196256588882</v>
      </c>
      <c r="R821" s="10">
        <f ca="1">I821-Results!$E$5*H821</f>
        <v>60.494452577371739</v>
      </c>
      <c r="S821" s="10" cm="1">
        <f t="array" aca="1" ref="S821" ca="1">SUMPRODUCT(J821:O821,TRANSPOSE(AR$28:AR$33))+$AD$20-$AC$26</f>
        <v>66.369681690319041</v>
      </c>
      <c r="T821" s="10">
        <f ca="1">SUMPRODUCT(J821:O821,Results!K$9:P$9)</f>
        <v>61.617411288337912</v>
      </c>
      <c r="U821" s="10">
        <f ca="1">SUMPRODUCT(J821:O821,Results!K$9:P$9)+$AD$20-$AC$31</f>
        <v>61.720427693223741</v>
      </c>
      <c r="V821" s="10">
        <f t="shared" ca="1" si="172"/>
        <v>-5.5752850390104811</v>
      </c>
      <c r="W821" s="10">
        <f t="shared" ca="1" si="167"/>
        <v>-5.1823020733836813</v>
      </c>
      <c r="X821" s="10">
        <f t="shared" ca="1" si="168"/>
        <v>-4.2145583941665379</v>
      </c>
      <c r="Y821" s="10">
        <f t="shared" ca="1" si="169"/>
        <v>-10.08978750711384</v>
      </c>
      <c r="Z821" s="10">
        <f t="shared" ca="1" si="170"/>
        <v>45.207422588916131</v>
      </c>
      <c r="AA821" s="10">
        <f t="shared" ca="1" si="171"/>
        <v>-5.4405335100185397</v>
      </c>
    </row>
    <row r="822" spans="1:27">
      <c r="A822" s="6">
        <f ca="1">LN((RAND()^(-Results!$E$4))-1)</f>
        <v>0.3648964684545723</v>
      </c>
      <c r="B822" s="6">
        <f ca="1">LN((RAND()^(-Results!$E$4))-1)</f>
        <v>1.3449003887518634</v>
      </c>
      <c r="C822" s="6">
        <f ca="1">LN((RAND()^(-Results!$E$4))-1)</f>
        <v>1.4071690283942961</v>
      </c>
      <c r="D822" s="6">
        <f ca="1">LN((RAND()^(-Results!$E$4))-1)</f>
        <v>4.1132771921370415</v>
      </c>
      <c r="E822" s="6">
        <f ca="1">LN((RAND()^(-Results!$E$4))-1)</f>
        <v>1.7589838885470774</v>
      </c>
      <c r="F822" s="6">
        <f ca="1">LN((RAND()^(-Results!$E$4))-1)</f>
        <v>3.227747491198337</v>
      </c>
      <c r="G822" s="6">
        <f ca="1">LN((RAND()^(-Results!$E$4))-1)</f>
        <v>-1.5173696862871688</v>
      </c>
      <c r="H822" s="6">
        <f t="shared" ca="1" si="166"/>
        <v>-3.9729106494937674</v>
      </c>
      <c r="I822" s="10">
        <f ca="1">SUMPRODUCT(J822:O822,Results!B$12:G$12)+Results!$E$5*H822</f>
        <v>-41.947581620162921</v>
      </c>
      <c r="J822" s="10">
        <f ca="1">SUMPRODUCT($A822:$F822,Results!$B$15:$G$15)</f>
        <v>-1.518807467306365</v>
      </c>
      <c r="K822" s="10">
        <f ca="1">SUMPRODUCT($A822:$F822,Results!$B$16:$G$16)</f>
        <v>14.382426196015459</v>
      </c>
      <c r="L822" s="10">
        <f ca="1">SUMPRODUCT($A822:$F822,Results!$B$17:$G$17)</f>
        <v>0.7215457368689675</v>
      </c>
      <c r="M822" s="10">
        <f ca="1">SUMPRODUCT($A822:$F822,Results!$B$18:$G$18)</f>
        <v>-4.0924821253897044</v>
      </c>
      <c r="N822" s="10">
        <f ca="1">SUMPRODUCT($A822:$F822,Results!$B$19:$G$19)</f>
        <v>3.7146068332860107</v>
      </c>
      <c r="O822" s="10">
        <f ca="1">SUMPRODUCT($A822:$F822,Results!$B$20:$G$20)</f>
        <v>16.847214950892266</v>
      </c>
      <c r="P822" s="10" cm="1">
        <f t="array" aca="1" ref="P822" ca="1">SUMPRODUCT(J822:O822,TRANSPOSE(BL$20:BL$25))+$AD$20-$BL$27</f>
        <v>-17.653433792728183</v>
      </c>
      <c r="Q822" s="10" cm="1">
        <f t="array" aca="1" ref="Q822" ca="1">SUMPRODUCT(J822:O822,TRANSPOSE(ES$20:ES$25))+$AD$20-$ES$27</f>
        <v>-18.894965906155647</v>
      </c>
      <c r="R822" s="10">
        <f ca="1">I822-Results!$E$5*H822</f>
        <v>-18.110117723200318</v>
      </c>
      <c r="S822" s="10" cm="1">
        <f t="array" aca="1" ref="S822" ca="1">SUMPRODUCT(J822:O822,TRANSPOSE(AR$28:AR$33))+$AD$20-$AC$26</f>
        <v>-14.160749985693537</v>
      </c>
      <c r="T822" s="10">
        <f ca="1">SUMPRODUCT(J822:O822,Results!K$9:P$9)</f>
        <v>-19.05980077998418</v>
      </c>
      <c r="U822" s="10">
        <f ca="1">SUMPRODUCT(J822:O822,Results!K$9:P$9)+$AD$20-$AC$31</f>
        <v>-18.956784375098358</v>
      </c>
      <c r="V822" s="10">
        <f t="shared" ca="1" si="172"/>
        <v>-24.294147827434738</v>
      </c>
      <c r="W822" s="10">
        <f t="shared" ca="1" si="167"/>
        <v>-23.052615714007274</v>
      </c>
      <c r="X822" s="10">
        <f t="shared" ca="1" si="168"/>
        <v>-23.837463896962603</v>
      </c>
      <c r="Y822" s="10">
        <f t="shared" ca="1" si="169"/>
        <v>-27.786831634469387</v>
      </c>
      <c r="Z822" s="10">
        <f t="shared" ca="1" si="170"/>
        <v>-53.020053214451991</v>
      </c>
      <c r="AA822" s="10">
        <f t="shared" ca="1" si="171"/>
        <v>-22.990797245064563</v>
      </c>
    </row>
    <row r="823" spans="1:27">
      <c r="A823" s="6">
        <f ca="1">LN((RAND()^(-Results!$E$4))-1)</f>
        <v>2.0919312491710813</v>
      </c>
      <c r="B823" s="6">
        <f ca="1">LN((RAND()^(-Results!$E$4))-1)</f>
        <v>1.5232003239807448</v>
      </c>
      <c r="C823" s="6">
        <f ca="1">LN((RAND()^(-Results!$E$4))-1)</f>
        <v>6.1537503061227774</v>
      </c>
      <c r="D823" s="6">
        <f ca="1">LN((RAND()^(-Results!$E$4))-1)</f>
        <v>0.54107614225239675</v>
      </c>
      <c r="E823" s="6">
        <f ca="1">LN((RAND()^(-Results!$E$4))-1)</f>
        <v>-0.96427832872174157</v>
      </c>
      <c r="F823" s="6">
        <f ca="1">LN((RAND()^(-Results!$E$4))-1)</f>
        <v>7.6832781219050226</v>
      </c>
      <c r="G823" s="6">
        <f ca="1">LN((RAND()^(-Results!$E$4))-1)</f>
        <v>3.002954910326971</v>
      </c>
      <c r="H823" s="6">
        <f t="shared" ca="1" si="166"/>
        <v>0.5474139471203725</v>
      </c>
      <c r="I823" s="10">
        <f ca="1">SUMPRODUCT(J823:O823,Results!B$12:G$12)+Results!$E$5*H823</f>
        <v>10.597488127782348</v>
      </c>
      <c r="J823" s="10">
        <f ca="1">SUMPRODUCT($A823:$F823,Results!$B$15:$G$15)</f>
        <v>23.813789243473181</v>
      </c>
      <c r="K823" s="10">
        <f ca="1">SUMPRODUCT($A823:$F823,Results!$B$16:$G$16)</f>
        <v>47.598125677492725</v>
      </c>
      <c r="L823" s="10">
        <f ca="1">SUMPRODUCT($A823:$F823,Results!$B$17:$G$17)</f>
        <v>-1.3179287300179308</v>
      </c>
      <c r="M823" s="10">
        <f ca="1">SUMPRODUCT($A823:$F823,Results!$B$18:$G$18)</f>
        <v>2.8401177336204668</v>
      </c>
      <c r="N823" s="10">
        <f ca="1">SUMPRODUCT($A823:$F823,Results!$B$19:$G$19)</f>
        <v>-2.6070768512471245</v>
      </c>
      <c r="O823" s="10">
        <f ca="1">SUMPRODUCT($A823:$F823,Results!$B$20:$G$20)</f>
        <v>10.872367937406706</v>
      </c>
      <c r="P823" s="10" cm="1">
        <f t="array" aca="1" ref="P823" ca="1">SUMPRODUCT(J823:O823,TRANSPOSE(BL$20:BL$25))+$AD$20-$BL$27</f>
        <v>7.4042629085991436</v>
      </c>
      <c r="Q823" s="10" cm="1">
        <f t="array" aca="1" ref="Q823" ca="1">SUMPRODUCT(J823:O823,TRANSPOSE(ES$20:ES$25))+$AD$20-$ES$27</f>
        <v>6.2172397844681591</v>
      </c>
      <c r="R823" s="10">
        <f ca="1">I823-Results!$E$5*H823</f>
        <v>7.3130044450601135</v>
      </c>
      <c r="S823" s="10" cm="1">
        <f t="array" aca="1" ref="S823" ca="1">SUMPRODUCT(J823:O823,TRANSPOSE(AR$28:AR$33))+$AD$20-$AC$26</f>
        <v>14.37678759523631</v>
      </c>
      <c r="T823" s="10">
        <f ca="1">SUMPRODUCT(J823:O823,Results!K$9:P$9)</f>
        <v>6.9906664730521388</v>
      </c>
      <c r="U823" s="10">
        <f ca="1">SUMPRODUCT(J823:O823,Results!K$9:P$9)+$AD$20-$AC$31</f>
        <v>7.0936828779379564</v>
      </c>
      <c r="V823" s="10">
        <f t="shared" ca="1" si="172"/>
        <v>3.1932252191832049</v>
      </c>
      <c r="W823" s="10">
        <f t="shared" ca="1" si="167"/>
        <v>4.3802483433141894</v>
      </c>
      <c r="X823" s="10">
        <f t="shared" ca="1" si="168"/>
        <v>3.284483682722235</v>
      </c>
      <c r="Y823" s="10">
        <f t="shared" ca="1" si="169"/>
        <v>-3.7792994674539617</v>
      </c>
      <c r="Z823" s="10">
        <f t="shared" ca="1" si="170"/>
        <v>-0.47498346650672119</v>
      </c>
      <c r="AA823" s="10">
        <f t="shared" ca="1" si="171"/>
        <v>3.5038052498443921</v>
      </c>
    </row>
    <row r="824" spans="1:27">
      <c r="A824" s="6">
        <f ca="1">LN((RAND()^(-Results!$E$4))-1)</f>
        <v>-2.7384671904097191</v>
      </c>
      <c r="B824" s="6">
        <f ca="1">LN((RAND()^(-Results!$E$4))-1)</f>
        <v>9.4078843068222118E-2</v>
      </c>
      <c r="C824" s="6">
        <f ca="1">LN((RAND()^(-Results!$E$4))-1)</f>
        <v>2.3555282318768191</v>
      </c>
      <c r="D824" s="6">
        <f ca="1">LN((RAND()^(-Results!$E$4))-1)</f>
        <v>16.735321378559281</v>
      </c>
      <c r="E824" s="6">
        <f ca="1">LN((RAND()^(-Results!$E$4))-1)</f>
        <v>-0.41788948781668317</v>
      </c>
      <c r="F824" s="6">
        <f ca="1">LN((RAND()^(-Results!$E$4))-1)</f>
        <v>0.54487207745942223</v>
      </c>
      <c r="G824" s="6">
        <f ca="1">LN((RAND()^(-Results!$E$4))-1)</f>
        <v>0.11406435237139084</v>
      </c>
      <c r="H824" s="6">
        <f t="shared" ca="1" si="166"/>
        <v>-2.3414766108352079</v>
      </c>
      <c r="I824" s="10">
        <f ca="1">SUMPRODUCT(J824:O824,Results!B$12:G$12)+Results!$E$5*H824</f>
        <v>-102.93225919847515</v>
      </c>
      <c r="J824" s="10">
        <f ca="1">SUMPRODUCT($A824:$F824,Results!$B$15:$G$15)</f>
        <v>-31.15699738954558</v>
      </c>
      <c r="K824" s="10">
        <f ca="1">SUMPRODUCT($A824:$F824,Results!$B$16:$G$16)</f>
        <v>-31.993231346641949</v>
      </c>
      <c r="L824" s="10">
        <f ca="1">SUMPRODUCT($A824:$F824,Results!$B$17:$G$17)</f>
        <v>6.122318512517924</v>
      </c>
      <c r="M824" s="10">
        <f ca="1">SUMPRODUCT($A824:$F824,Results!$B$18:$G$18)</f>
        <v>-25.93031326794296</v>
      </c>
      <c r="N824" s="10">
        <f ca="1">SUMPRODUCT($A824:$F824,Results!$B$19:$G$19)</f>
        <v>8.7052634211431403</v>
      </c>
      <c r="O824" s="10">
        <f ca="1">SUMPRODUCT($A824:$F824,Results!$B$20:$G$20)</f>
        <v>75.200986641514689</v>
      </c>
      <c r="P824" s="10" cm="1">
        <f t="array" aca="1" ref="P824" ca="1">SUMPRODUCT(J824:O824,TRANSPOSE(BL$20:BL$25))+$AD$20-$BL$27</f>
        <v>-90.628627265866271</v>
      </c>
      <c r="Q824" s="10" cm="1">
        <f t="array" aca="1" ref="Q824" ca="1">SUMPRODUCT(J824:O824,TRANSPOSE(ES$20:ES$25))+$AD$20-$ES$27</f>
        <v>-91.897688377570418</v>
      </c>
      <c r="R824" s="10">
        <f ca="1">I824-Results!$E$5*H824</f>
        <v>-88.883399533463901</v>
      </c>
      <c r="S824" s="10" cm="1">
        <f t="array" aca="1" ref="S824" ca="1">SUMPRODUCT(J824:O824,TRANSPOSE(AR$28:AR$33))+$AD$20-$AC$26</f>
        <v>-83.322052508101137</v>
      </c>
      <c r="T824" s="10">
        <f ca="1">SUMPRODUCT(J824:O824,Results!K$9:P$9)</f>
        <v>-92.386365150907693</v>
      </c>
      <c r="U824" s="10">
        <f ca="1">SUMPRODUCT(J824:O824,Results!K$9:P$9)+$AD$20-$AC$31</f>
        <v>-92.283348746021872</v>
      </c>
      <c r="V824" s="10">
        <f t="shared" ca="1" si="172"/>
        <v>-12.30363193260888</v>
      </c>
      <c r="W824" s="10">
        <f t="shared" ca="1" si="167"/>
        <v>-11.034570820904733</v>
      </c>
      <c r="X824" s="10">
        <f t="shared" ca="1" si="168"/>
        <v>-14.04885966501125</v>
      </c>
      <c r="Y824" s="10">
        <f t="shared" ca="1" si="169"/>
        <v>-19.610206690374014</v>
      </c>
      <c r="Z824" s="10">
        <f t="shared" ca="1" si="170"/>
        <v>-114.00473079276422</v>
      </c>
      <c r="AA824" s="10">
        <f t="shared" ca="1" si="171"/>
        <v>-10.648910452453279</v>
      </c>
    </row>
    <row r="825" spans="1:27">
      <c r="A825" s="6">
        <f ca="1">LN((RAND()^(-Results!$E$4))-1)</f>
        <v>1.4490358515968549</v>
      </c>
      <c r="B825" s="6">
        <f ca="1">LN((RAND()^(-Results!$E$4))-1)</f>
        <v>1.1628651610805538</v>
      </c>
      <c r="C825" s="6">
        <f ca="1">LN((RAND()^(-Results!$E$4))-1)</f>
        <v>-0.40017601374104006</v>
      </c>
      <c r="D825" s="6">
        <f ca="1">LN((RAND()^(-Results!$E$4))-1)</f>
        <v>3.1613658672663334</v>
      </c>
      <c r="E825" s="6">
        <f ca="1">LN((RAND()^(-Results!$E$4))-1)</f>
        <v>0.84713629404362212</v>
      </c>
      <c r="F825" s="6">
        <f ca="1">LN((RAND()^(-Results!$E$4))-1)</f>
        <v>-0.11007862661274487</v>
      </c>
      <c r="G825" s="6">
        <f ca="1">LN((RAND()^(-Results!$E$4))-1)</f>
        <v>1.5869030049578323</v>
      </c>
      <c r="H825" s="6">
        <f t="shared" ca="1" si="166"/>
        <v>-0.86863795824876622</v>
      </c>
      <c r="I825" s="10">
        <f ca="1">SUMPRODUCT(J825:O825,Results!B$12:G$12)+Results!$E$5*H825</f>
        <v>-7.2709192670063665</v>
      </c>
      <c r="J825" s="10">
        <f ca="1">SUMPRODUCT($A825:$F825,Results!$B$15:$G$15)</f>
        <v>-1.847658037729188</v>
      </c>
      <c r="K825" s="10">
        <f ca="1">SUMPRODUCT($A825:$F825,Results!$B$16:$G$16)</f>
        <v>-0.17682921664363438</v>
      </c>
      <c r="L825" s="10">
        <f ca="1">SUMPRODUCT($A825:$F825,Results!$B$17:$G$17)</f>
        <v>5.3294215137459595</v>
      </c>
      <c r="M825" s="10">
        <f ca="1">SUMPRODUCT($A825:$F825,Results!$B$18:$G$18)</f>
        <v>-4.2813878107394183</v>
      </c>
      <c r="N825" s="10">
        <f ca="1">SUMPRODUCT($A825:$F825,Results!$B$19:$G$19)</f>
        <v>1.0691128887600989</v>
      </c>
      <c r="O825" s="10">
        <f ca="1">SUMPRODUCT($A825:$F825,Results!$B$20:$G$20)</f>
        <v>9.4189207772143906</v>
      </c>
      <c r="P825" s="10" cm="1">
        <f t="array" aca="1" ref="P825" ca="1">SUMPRODUCT(J825:O825,TRANSPOSE(BL$20:BL$25))+$AD$20-$BL$27</f>
        <v>-3.1622232442009786</v>
      </c>
      <c r="Q825" s="10" cm="1">
        <f t="array" aca="1" ref="Q825" ca="1">SUMPRODUCT(J825:O825,TRANSPOSE(ES$20:ES$25))+$AD$20-$ES$27</f>
        <v>-2.53701113646623</v>
      </c>
      <c r="R825" s="10">
        <f ca="1">I825-Results!$E$5*H825</f>
        <v>-2.0590915175137692</v>
      </c>
      <c r="S825" s="10" cm="1">
        <f t="array" aca="1" ref="S825" ca="1">SUMPRODUCT(J825:O825,TRANSPOSE(AR$28:AR$33))+$AD$20-$AC$26</f>
        <v>-5.3077119256098033</v>
      </c>
      <c r="T825" s="10">
        <f ca="1">SUMPRODUCT(J825:O825,Results!K$9:P$9)</f>
        <v>-2.5569276513861174</v>
      </c>
      <c r="U825" s="10">
        <f ca="1">SUMPRODUCT(J825:O825,Results!K$9:P$9)+$AD$20-$AC$31</f>
        <v>-2.453911246500299</v>
      </c>
      <c r="V825" s="10">
        <f t="shared" ca="1" si="172"/>
        <v>-4.1086960228053879</v>
      </c>
      <c r="W825" s="10">
        <f t="shared" ca="1" si="167"/>
        <v>-4.7339081305401365</v>
      </c>
      <c r="X825" s="10">
        <f t="shared" ca="1" si="168"/>
        <v>-5.2118277494925973</v>
      </c>
      <c r="Y825" s="10">
        <f t="shared" ca="1" si="169"/>
        <v>-1.9632073413965632</v>
      </c>
      <c r="Z825" s="10">
        <f t="shared" ca="1" si="170"/>
        <v>-18.343390861295436</v>
      </c>
      <c r="AA825" s="10">
        <f t="shared" ca="1" si="171"/>
        <v>-4.8170080205060675</v>
      </c>
    </row>
    <row r="826" spans="1:27">
      <c r="A826" s="6">
        <f ca="1">LN((RAND()^(-Results!$E$4))-1)</f>
        <v>-0.42892748163670585</v>
      </c>
      <c r="B826" s="6">
        <f ca="1">LN((RAND()^(-Results!$E$4))-1)</f>
        <v>5.2526336153194544</v>
      </c>
      <c r="C826" s="6">
        <f ca="1">LN((RAND()^(-Results!$E$4))-1)</f>
        <v>6.9219697196442187</v>
      </c>
      <c r="D826" s="6">
        <f ca="1">LN((RAND()^(-Results!$E$4))-1)</f>
        <v>9.311985412625809</v>
      </c>
      <c r="E826" s="6">
        <f ca="1">LN((RAND()^(-Results!$E$4))-1)</f>
        <v>3.8593790805586226</v>
      </c>
      <c r="F826" s="6">
        <f ca="1">LN((RAND()^(-Results!$E$4))-1)</f>
        <v>-2.7613030485598706</v>
      </c>
      <c r="G826" s="6">
        <f ca="1">LN((RAND()^(-Results!$E$4))-1)</f>
        <v>4.7075824912191555</v>
      </c>
      <c r="H826" s="6">
        <f t="shared" ca="1" si="166"/>
        <v>2.252041528012557</v>
      </c>
      <c r="I826" s="10">
        <f ca="1">SUMPRODUCT(J826:O826,Results!B$12:G$12)+Results!$E$5*H826</f>
        <v>16.564375165328734</v>
      </c>
      <c r="J826" s="10">
        <f ca="1">SUMPRODUCT($A826:$F826,Results!$B$15:$G$15)</f>
        <v>9.0892560624315841</v>
      </c>
      <c r="K826" s="10">
        <f ca="1">SUMPRODUCT($A826:$F826,Results!$B$16:$G$16)</f>
        <v>-23.580233392553886</v>
      </c>
      <c r="L826" s="10">
        <f ca="1">SUMPRODUCT($A826:$F826,Results!$B$17:$G$17)</f>
        <v>17.399032838738691</v>
      </c>
      <c r="M826" s="10">
        <f ca="1">SUMPRODUCT($A826:$F826,Results!$B$18:$G$18)</f>
        <v>-3.3916368748520656</v>
      </c>
      <c r="N826" s="10">
        <f ca="1">SUMPRODUCT($A826:$F826,Results!$B$19:$G$19)</f>
        <v>-12.166983214884201</v>
      </c>
      <c r="O826" s="10">
        <f ca="1">SUMPRODUCT($A826:$F826,Results!$B$20:$G$20)</f>
        <v>34.386537908098468</v>
      </c>
      <c r="P826" s="10" cm="1">
        <f t="array" aca="1" ref="P826" ca="1">SUMPRODUCT(J826:O826,TRANSPOSE(BL$20:BL$25))+$AD$20-$BL$27</f>
        <v>3.8425623514974632</v>
      </c>
      <c r="Q826" s="10" cm="1">
        <f t="array" aca="1" ref="Q826" ca="1">SUMPRODUCT(J826:O826,TRANSPOSE(ES$20:ES$25))+$AD$20-$ES$27</f>
        <v>4.1750032637586969</v>
      </c>
      <c r="R826" s="10">
        <f ca="1">I826-Results!$E$5*H826</f>
        <v>3.0521259972533912</v>
      </c>
      <c r="S826" s="10" cm="1">
        <f t="array" aca="1" ref="S826" ca="1">SUMPRODUCT(J826:O826,TRANSPOSE(AR$28:AR$33))+$AD$20-$AC$26</f>
        <v>8.7749339401168864</v>
      </c>
      <c r="T826" s="10">
        <f ca="1">SUMPRODUCT(J826:O826,Results!K$9:P$9)</f>
        <v>3.1898448078679849</v>
      </c>
      <c r="U826" s="10">
        <f ca="1">SUMPRODUCT(J826:O826,Results!K$9:P$9)+$AD$20-$AC$31</f>
        <v>3.2928612127538042</v>
      </c>
      <c r="V826" s="10">
        <f t="shared" ca="1" si="172"/>
        <v>12.721812813831271</v>
      </c>
      <c r="W826" s="10">
        <f t="shared" ca="1" si="167"/>
        <v>12.389371901570037</v>
      </c>
      <c r="X826" s="10">
        <f t="shared" ca="1" si="168"/>
        <v>13.512249168075343</v>
      </c>
      <c r="Y826" s="10">
        <f t="shared" ca="1" si="169"/>
        <v>7.7894412252118475</v>
      </c>
      <c r="Z826" s="10">
        <f t="shared" ca="1" si="170"/>
        <v>5.4919035710396642</v>
      </c>
      <c r="AA826" s="10">
        <f t="shared" ca="1" si="171"/>
        <v>13.27151395257493</v>
      </c>
    </row>
    <row r="827" spans="1:27">
      <c r="A827" s="6">
        <f ca="1">LN((RAND()^(-Results!$E$4))-1)</f>
        <v>1.785544097665321</v>
      </c>
      <c r="B827" s="6">
        <f ca="1">LN((RAND()^(-Results!$E$4))-1)</f>
        <v>7.609838576541569</v>
      </c>
      <c r="C827" s="6">
        <f ca="1">LN((RAND()^(-Results!$E$4))-1)</f>
        <v>5.9897052961236508</v>
      </c>
      <c r="D827" s="6">
        <f ca="1">LN((RAND()^(-Results!$E$4))-1)</f>
        <v>4.6854585065828793</v>
      </c>
      <c r="E827" s="6">
        <f ca="1">LN((RAND()^(-Results!$E$4))-1)</f>
        <v>0.16930330928817466</v>
      </c>
      <c r="F827" s="6">
        <f ca="1">LN((RAND()^(-Results!$E$4))-1)</f>
        <v>2.7847759017509577</v>
      </c>
      <c r="G827" s="6">
        <f ca="1">LN((RAND()^(-Results!$E$4))-1)</f>
        <v>1.3978565864170629</v>
      </c>
      <c r="H827" s="6">
        <f t="shared" ca="1" si="166"/>
        <v>-1.0576843767895356</v>
      </c>
      <c r="I827" s="10">
        <f ca="1">SUMPRODUCT(J827:O827,Results!B$12:G$12)+Results!$E$5*H827</f>
        <v>32.553625231471941</v>
      </c>
      <c r="J827" s="10">
        <f ca="1">SUMPRODUCT($A827:$F827,Results!$B$15:$G$15)</f>
        <v>30.524535071657908</v>
      </c>
      <c r="K827" s="10">
        <f ca="1">SUMPRODUCT($A827:$F827,Results!$B$16:$G$16)</f>
        <v>10.37273127712303</v>
      </c>
      <c r="L827" s="10">
        <f ca="1">SUMPRODUCT($A827:$F827,Results!$B$17:$G$17)</f>
        <v>16.993187008725116</v>
      </c>
      <c r="M827" s="10">
        <f ca="1">SUMPRODUCT($A827:$F827,Results!$B$18:$G$18)</f>
        <v>3.6496053109991431</v>
      </c>
      <c r="N827" s="10">
        <f ca="1">SUMPRODUCT($A827:$F827,Results!$B$19:$G$19)</f>
        <v>-28.419723286375266</v>
      </c>
      <c r="O827" s="10">
        <f ca="1">SUMPRODUCT($A827:$F827,Results!$B$20:$G$20)</f>
        <v>16.693698530068666</v>
      </c>
      <c r="P827" s="10" cm="1">
        <f t="array" aca="1" ref="P827" ca="1">SUMPRODUCT(J827:O827,TRANSPOSE(BL$20:BL$25))+$AD$20-$BL$27</f>
        <v>39.914051769156679</v>
      </c>
      <c r="Q827" s="10" cm="1">
        <f t="array" aca="1" ref="Q827" ca="1">SUMPRODUCT(J827:O827,TRANSPOSE(ES$20:ES$25))+$AD$20-$ES$27</f>
        <v>39.362216823148785</v>
      </c>
      <c r="R827" s="10">
        <f ca="1">I827-Results!$E$5*H827</f>
        <v>38.899731492209156</v>
      </c>
      <c r="S827" s="10" cm="1">
        <f t="array" aca="1" ref="S827" ca="1">SUMPRODUCT(J827:O827,TRANSPOSE(AR$28:AR$33))+$AD$20-$AC$26</f>
        <v>46.310217586616652</v>
      </c>
      <c r="T827" s="10">
        <f ca="1">SUMPRODUCT(J827:O827,Results!K$9:P$9)</f>
        <v>39.327596979082095</v>
      </c>
      <c r="U827" s="10">
        <f ca="1">SUMPRODUCT(J827:O827,Results!K$9:P$9)+$AD$20-$AC$31</f>
        <v>39.430613383967916</v>
      </c>
      <c r="V827" s="10">
        <f t="shared" ca="1" si="172"/>
        <v>-7.360426537684738</v>
      </c>
      <c r="W827" s="10">
        <f t="shared" ca="1" si="167"/>
        <v>-6.8085915916768442</v>
      </c>
      <c r="X827" s="10">
        <f t="shared" ca="1" si="168"/>
        <v>-6.3461062607372156</v>
      </c>
      <c r="Y827" s="10">
        <f t="shared" ca="1" si="169"/>
        <v>-13.756592355144711</v>
      </c>
      <c r="Z827" s="10">
        <f t="shared" ca="1" si="170"/>
        <v>21.481153637182871</v>
      </c>
      <c r="AA827" s="10">
        <f t="shared" ca="1" si="171"/>
        <v>-6.8769881524959757</v>
      </c>
    </row>
    <row r="828" spans="1:27">
      <c r="A828" s="6">
        <f ca="1">LN((RAND()^(-Results!$E$4))-1)</f>
        <v>0.76185348959044974</v>
      </c>
      <c r="B828" s="6">
        <f ca="1">LN((RAND()^(-Results!$E$4))-1)</f>
        <v>3.4486127787111545</v>
      </c>
      <c r="C828" s="6">
        <f ca="1">LN((RAND()^(-Results!$E$4))-1)</f>
        <v>8.3880617489162237</v>
      </c>
      <c r="D828" s="6">
        <f ca="1">LN((RAND()^(-Results!$E$4))-1)</f>
        <v>3.6929374374013011</v>
      </c>
      <c r="E828" s="6">
        <f ca="1">LN((RAND()^(-Results!$E$4))-1)</f>
        <v>-0.91734763347276427</v>
      </c>
      <c r="F828" s="6">
        <f ca="1">LN((RAND()^(-Results!$E$4))-1)</f>
        <v>1.381444323302685</v>
      </c>
      <c r="G828" s="6">
        <f ca="1">LN((RAND()^(-Results!$E$4))-1)</f>
        <v>0.71094155987865837</v>
      </c>
      <c r="H828" s="6">
        <f t="shared" ca="1" si="166"/>
        <v>-1.7445994033279402</v>
      </c>
      <c r="I828" s="10">
        <f ca="1">SUMPRODUCT(J828:O828,Results!B$12:G$12)+Results!$E$5*H828</f>
        <v>10.137500317063196</v>
      </c>
      <c r="J828" s="10">
        <f ca="1">SUMPRODUCT($A828:$F828,Results!$B$15:$G$15)</f>
        <v>25.655758330784188</v>
      </c>
      <c r="K828" s="10">
        <f ca="1">SUMPRODUCT($A828:$F828,Results!$B$16:$G$16)</f>
        <v>5.1986446849319048</v>
      </c>
      <c r="L828" s="10">
        <f ca="1">SUMPRODUCT($A828:$F828,Results!$B$17:$G$17)</f>
        <v>10.486453010894392</v>
      </c>
      <c r="M828" s="10">
        <f ca="1">SUMPRODUCT($A828:$F828,Results!$B$18:$G$18)</f>
        <v>2.0033152363756686</v>
      </c>
      <c r="N828" s="10">
        <f ca="1">SUMPRODUCT($A828:$F828,Results!$B$19:$G$19)</f>
        <v>-15.720546794723344</v>
      </c>
      <c r="O828" s="10">
        <f ca="1">SUMPRODUCT($A828:$F828,Results!$B$20:$G$20)</f>
        <v>21.212280402113912</v>
      </c>
      <c r="P828" s="10" cm="1">
        <f t="array" aca="1" ref="P828" ca="1">SUMPRODUCT(J828:O828,TRANSPOSE(BL$20:BL$25))+$AD$20-$BL$27</f>
        <v>20.261483963169795</v>
      </c>
      <c r="Q828" s="10" cm="1">
        <f t="array" aca="1" ref="Q828" ca="1">SUMPRODUCT(J828:O828,TRANSPOSE(ES$20:ES$25))+$AD$20-$ES$27</f>
        <v>20.7674438010731</v>
      </c>
      <c r="R828" s="10">
        <f ca="1">I828-Results!$E$5*H828</f>
        <v>20.605096737030838</v>
      </c>
      <c r="S828" s="10" cm="1">
        <f t="array" aca="1" ref="S828" ca="1">SUMPRODUCT(J828:O828,TRANSPOSE(AR$28:AR$33))+$AD$20-$AC$26</f>
        <v>27.107994017828929</v>
      </c>
      <c r="T828" s="10">
        <f ca="1">SUMPRODUCT(J828:O828,Results!K$9:P$9)</f>
        <v>21.08826229206533</v>
      </c>
      <c r="U828" s="10">
        <f ca="1">SUMPRODUCT(J828:O828,Results!K$9:P$9)+$AD$20-$AC$31</f>
        <v>21.191278696951152</v>
      </c>
      <c r="V828" s="10">
        <f t="shared" ca="1" si="172"/>
        <v>-10.123983646106598</v>
      </c>
      <c r="W828" s="10">
        <f t="shared" ca="1" si="167"/>
        <v>-10.629943484009903</v>
      </c>
      <c r="X828" s="10">
        <f t="shared" ca="1" si="168"/>
        <v>-10.467596419967641</v>
      </c>
      <c r="Y828" s="10">
        <f t="shared" ca="1" si="169"/>
        <v>-16.970493700765733</v>
      </c>
      <c r="Z828" s="10">
        <f t="shared" ca="1" si="170"/>
        <v>-0.93497127722587337</v>
      </c>
      <c r="AA828" s="10">
        <f t="shared" ca="1" si="171"/>
        <v>-11.053778379887955</v>
      </c>
    </row>
    <row r="829" spans="1:27">
      <c r="A829" s="6">
        <f ca="1">LN((RAND()^(-Results!$E$4))-1)</f>
        <v>3.3250207906575939</v>
      </c>
      <c r="B829" s="6">
        <f ca="1">LN((RAND()^(-Results!$E$4))-1)</f>
        <v>3.5565074837494604</v>
      </c>
      <c r="C829" s="6">
        <f ca="1">LN((RAND()^(-Results!$E$4))-1)</f>
        <v>4.9474277916429195</v>
      </c>
      <c r="D829" s="6">
        <f ca="1">LN((RAND()^(-Results!$E$4))-1)</f>
        <v>-1.4061740592174674</v>
      </c>
      <c r="E829" s="6">
        <f ca="1">LN((RAND()^(-Results!$E$4))-1)</f>
        <v>6.2822658593780938</v>
      </c>
      <c r="F829" s="6">
        <f ca="1">LN((RAND()^(-Results!$E$4))-1)</f>
        <v>8.4290131124758521</v>
      </c>
      <c r="G829" s="6">
        <f ca="1">LN((RAND()^(-Results!$E$4))-1)</f>
        <v>4.6597530297095808</v>
      </c>
      <c r="H829" s="6">
        <f t="shared" ca="1" si="166"/>
        <v>2.2042120665029823</v>
      </c>
      <c r="I829" s="10">
        <f ca="1">SUMPRODUCT(J829:O829,Results!B$12:G$12)+Results!$E$5*H829</f>
        <v>35.046363490483031</v>
      </c>
      <c r="J829" s="10">
        <f ca="1">SUMPRODUCT($A829:$F829,Results!$B$15:$G$15)</f>
        <v>25.744225364302629</v>
      </c>
      <c r="K829" s="10">
        <f ca="1">SUMPRODUCT($A829:$F829,Results!$B$16:$G$16)</f>
        <v>68.799118826229616</v>
      </c>
      <c r="L829" s="10">
        <f ca="1">SUMPRODUCT($A829:$F829,Results!$B$17:$G$17)</f>
        <v>-2.2535557386577825</v>
      </c>
      <c r="M829" s="10">
        <f ca="1">SUMPRODUCT($A829:$F829,Results!$B$18:$G$18)</f>
        <v>10.552214169087756</v>
      </c>
      <c r="N829" s="10">
        <f ca="1">SUMPRODUCT($A829:$F829,Results!$B$19:$G$19)</f>
        <v>5.9183786094030806</v>
      </c>
      <c r="O829" s="10">
        <f ca="1">SUMPRODUCT($A829:$F829,Results!$B$20:$G$20)</f>
        <v>-9.1157157277918763</v>
      </c>
      <c r="P829" s="10" cm="1">
        <f t="array" aca="1" ref="P829" ca="1">SUMPRODUCT(J829:O829,TRANSPOSE(BL$20:BL$25))+$AD$20-$BL$27</f>
        <v>24.94658898665493</v>
      </c>
      <c r="Q829" s="10" cm="1">
        <f t="array" aca="1" ref="Q829" ca="1">SUMPRODUCT(J829:O829,TRANSPOSE(ES$20:ES$25))+$AD$20-$ES$27</f>
        <v>22.599655402352248</v>
      </c>
      <c r="R829" s="10">
        <f ca="1">I829-Results!$E$5*H829</f>
        <v>21.821091091465139</v>
      </c>
      <c r="S829" s="10" cm="1">
        <f t="array" aca="1" ref="S829" ca="1">SUMPRODUCT(J829:O829,TRANSPOSE(AR$28:AR$33))+$AD$20-$AC$26</f>
        <v>29.11619278619176</v>
      </c>
      <c r="T829" s="10">
        <f ca="1">SUMPRODUCT(J829:O829,Results!K$9:P$9)</f>
        <v>22.262574324626961</v>
      </c>
      <c r="U829" s="10">
        <f ca="1">SUMPRODUCT(J829:O829,Results!K$9:P$9)+$AD$20-$AC$31</f>
        <v>22.365590729512782</v>
      </c>
      <c r="V829" s="10">
        <f t="shared" ca="1" si="172"/>
        <v>10.099774503828101</v>
      </c>
      <c r="W829" s="10">
        <f t="shared" ca="1" si="167"/>
        <v>12.446708088130784</v>
      </c>
      <c r="X829" s="10">
        <f t="shared" ca="1" si="168"/>
        <v>13.225272399017893</v>
      </c>
      <c r="Y829" s="10">
        <f t="shared" ca="1" si="169"/>
        <v>5.930170704291271</v>
      </c>
      <c r="Z829" s="10">
        <f t="shared" ca="1" si="170"/>
        <v>23.973891896193962</v>
      </c>
      <c r="AA829" s="10">
        <f t="shared" ca="1" si="171"/>
        <v>12.68077276097025</v>
      </c>
    </row>
    <row r="830" spans="1:27">
      <c r="A830" s="6">
        <f ca="1">LN((RAND()^(-Results!$E$4))-1)</f>
        <v>-0.5539256801755732</v>
      </c>
      <c r="B830" s="6">
        <f ca="1">LN((RAND()^(-Results!$E$4))-1)</f>
        <v>9.9096157408785714</v>
      </c>
      <c r="C830" s="6">
        <f ca="1">LN((RAND()^(-Results!$E$4))-1)</f>
        <v>-1.1109884532299332</v>
      </c>
      <c r="D830" s="6">
        <f ca="1">LN((RAND()^(-Results!$E$4))-1)</f>
        <v>4.1001378395664885</v>
      </c>
      <c r="E830" s="6">
        <f ca="1">LN((RAND()^(-Results!$E$4))-1)</f>
        <v>2.8188390418809823</v>
      </c>
      <c r="F830" s="6">
        <f ca="1">LN((RAND()^(-Results!$E$4))-1)</f>
        <v>9.1987487227928</v>
      </c>
      <c r="G830" s="6">
        <f ca="1">LN((RAND()^(-Results!$E$4))-1)</f>
        <v>3.0113127735867202</v>
      </c>
      <c r="H830" s="6">
        <f t="shared" ca="1" si="166"/>
        <v>0.55577181038012169</v>
      </c>
      <c r="I830" s="10">
        <f ca="1">SUMPRODUCT(J830:O830,Results!B$12:G$12)+Results!$E$5*H830</f>
        <v>15.50998954200935</v>
      </c>
      <c r="J830" s="10">
        <f ca="1">SUMPRODUCT($A830:$F830,Results!$B$15:$G$15)</f>
        <v>13.879319495703687</v>
      </c>
      <c r="K830" s="10">
        <f ca="1">SUMPRODUCT($A830:$F830,Results!$B$16:$G$16)</f>
        <v>32.768451783379</v>
      </c>
      <c r="L830" s="10">
        <f ca="1">SUMPRODUCT($A830:$F830,Results!$B$17:$G$17)</f>
        <v>6.5842655478974397</v>
      </c>
      <c r="M830" s="10">
        <f ca="1">SUMPRODUCT($A830:$F830,Results!$B$18:$G$18)</f>
        <v>4.3523242642890496</v>
      </c>
      <c r="N830" s="10">
        <f ca="1">SUMPRODUCT($A830:$F830,Results!$B$19:$G$19)</f>
        <v>-29.083590989668131</v>
      </c>
      <c r="O830" s="10">
        <f ca="1">SUMPRODUCT($A830:$F830,Results!$B$20:$G$20)</f>
        <v>6.6472004233314621</v>
      </c>
      <c r="P830" s="10" cm="1">
        <f t="array" aca="1" ref="P830" ca="1">SUMPRODUCT(J830:O830,TRANSPOSE(BL$20:BL$25))+$AD$20-$BL$27</f>
        <v>17.841615945335761</v>
      </c>
      <c r="Q830" s="10" cm="1">
        <f t="array" aca="1" ref="Q830" ca="1">SUMPRODUCT(J830:O830,TRANSPOSE(ES$20:ES$25))+$AD$20-$ES$27</f>
        <v>12.051410687395801</v>
      </c>
      <c r="R830" s="10">
        <f ca="1">I830-Results!$E$5*H830</f>
        <v>12.175358679728621</v>
      </c>
      <c r="S830" s="10" cm="1">
        <f t="array" aca="1" ref="S830" ca="1">SUMPRODUCT(J830:O830,TRANSPOSE(AR$28:AR$33))+$AD$20-$AC$26</f>
        <v>30.505176565800625</v>
      </c>
      <c r="T830" s="10">
        <f ca="1">SUMPRODUCT(J830:O830,Results!K$9:P$9)</f>
        <v>11.293315668296565</v>
      </c>
      <c r="U830" s="10">
        <f ca="1">SUMPRODUCT(J830:O830,Results!K$9:P$9)+$AD$20-$AC$31</f>
        <v>11.396332073182384</v>
      </c>
      <c r="V830" s="10">
        <f t="shared" ca="1" si="172"/>
        <v>-2.3316264033264105</v>
      </c>
      <c r="W830" s="10">
        <f t="shared" ca="1" si="167"/>
        <v>3.458578854613549</v>
      </c>
      <c r="X830" s="10">
        <f t="shared" ca="1" si="168"/>
        <v>3.3346308622807292</v>
      </c>
      <c r="Y830" s="10">
        <f t="shared" ca="1" si="169"/>
        <v>-14.995187023791274</v>
      </c>
      <c r="Z830" s="10">
        <f t="shared" ca="1" si="170"/>
        <v>4.4375179477202806</v>
      </c>
      <c r="AA830" s="10">
        <f t="shared" ca="1" si="171"/>
        <v>4.1136574688269665</v>
      </c>
    </row>
    <row r="831" spans="1:27">
      <c r="A831" s="6">
        <f ca="1">LN((RAND()^(-Results!$E$4))-1)</f>
        <v>4.5398231854671236</v>
      </c>
      <c r="B831" s="6">
        <f ca="1">LN((RAND()^(-Results!$E$4))-1)</f>
        <v>13.799273260541081</v>
      </c>
      <c r="C831" s="6">
        <f ca="1">LN((RAND()^(-Results!$E$4))-1)</f>
        <v>-0.48327014652232397</v>
      </c>
      <c r="D831" s="6">
        <f ca="1">LN((RAND()^(-Results!$E$4))-1)</f>
        <v>-0.25925960345410198</v>
      </c>
      <c r="E831" s="6">
        <f ca="1">LN((RAND()^(-Results!$E$4))-1)</f>
        <v>0.70603205142751901</v>
      </c>
      <c r="F831" s="6">
        <f ca="1">LN((RAND()^(-Results!$E$4))-1)</f>
        <v>2.3050618689840401</v>
      </c>
      <c r="G831" s="6">
        <f ca="1">LN((RAND()^(-Results!$E$4))-1)</f>
        <v>0.35284049730060862</v>
      </c>
      <c r="H831" s="6">
        <f t="shared" ca="1" si="166"/>
        <v>-2.1027004659059898</v>
      </c>
      <c r="I831" s="10">
        <f ca="1">SUMPRODUCT(J831:O831,Results!B$12:G$12)+Results!$E$5*H831</f>
        <v>93.684967199448394</v>
      </c>
      <c r="J831" s="10">
        <f ca="1">SUMPRODUCT($A831:$F831,Results!$B$15:$G$15)</f>
        <v>46.305717435878314</v>
      </c>
      <c r="K831" s="10">
        <f ca="1">SUMPRODUCT($A831:$F831,Results!$B$16:$G$16)</f>
        <v>15.117426588435791</v>
      </c>
      <c r="L831" s="10">
        <f ca="1">SUMPRODUCT($A831:$F831,Results!$B$17:$G$17)</f>
        <v>27.609615424101364</v>
      </c>
      <c r="M831" s="10">
        <f ca="1">SUMPRODUCT($A831:$F831,Results!$B$18:$G$18)</f>
        <v>14.439255012689294</v>
      </c>
      <c r="N831" s="10">
        <f ca="1">SUMPRODUCT($A831:$F831,Results!$B$19:$G$19)</f>
        <v>-54.598561122230628</v>
      </c>
      <c r="O831" s="10">
        <f ca="1">SUMPRODUCT($A831:$F831,Results!$B$20:$G$20)</f>
        <v>-21.227733527568709</v>
      </c>
      <c r="P831" s="10" cm="1">
        <f t="array" aca="1" ref="P831" ca="1">SUMPRODUCT(J831:O831,TRANSPOSE(BL$20:BL$25))+$AD$20-$BL$27</f>
        <v>108.85289553423515</v>
      </c>
      <c r="Q831" s="10" cm="1">
        <f t="array" aca="1" ref="Q831" ca="1">SUMPRODUCT(J831:O831,TRANSPOSE(ES$20:ES$25))+$AD$20-$ES$27</f>
        <v>108.278935473697</v>
      </c>
      <c r="R831" s="10">
        <f ca="1">I831-Results!$E$5*H831</f>
        <v>106.30116999488433</v>
      </c>
      <c r="S831" s="10" cm="1">
        <f t="array" aca="1" ref="S831" ca="1">SUMPRODUCT(J831:O831,TRANSPOSE(AR$28:AR$33))+$AD$20-$AC$26</f>
        <v>109.00357529725225</v>
      </c>
      <c r="T831" s="10">
        <f ca="1">SUMPRODUCT(J831:O831,Results!K$9:P$9)</f>
        <v>108.06655701068482</v>
      </c>
      <c r="U831" s="10">
        <f ca="1">SUMPRODUCT(J831:O831,Results!K$9:P$9)+$AD$20-$AC$31</f>
        <v>108.16957341557064</v>
      </c>
      <c r="V831" s="10">
        <f t="shared" ca="1" si="172"/>
        <v>-15.167928334786751</v>
      </c>
      <c r="W831" s="10">
        <f t="shared" ca="1" si="167"/>
        <v>-14.59396827424861</v>
      </c>
      <c r="X831" s="10">
        <f t="shared" ca="1" si="168"/>
        <v>-12.616202795435939</v>
      </c>
      <c r="Y831" s="10">
        <f t="shared" ca="1" si="169"/>
        <v>-15.31860809780386</v>
      </c>
      <c r="Z831" s="10">
        <f t="shared" ca="1" si="170"/>
        <v>82.612495605159324</v>
      </c>
      <c r="AA831" s="10">
        <f t="shared" ca="1" si="171"/>
        <v>-14.484606216122245</v>
      </c>
    </row>
    <row r="832" spans="1:27">
      <c r="A832" s="6">
        <f ca="1">LN((RAND()^(-Results!$E$4))-1)</f>
        <v>4.4968010000259557</v>
      </c>
      <c r="B832" s="6">
        <f ca="1">LN((RAND()^(-Results!$E$4))-1)</f>
        <v>2.5013882457073566</v>
      </c>
      <c r="C832" s="6">
        <f ca="1">LN((RAND()^(-Results!$E$4))-1)</f>
        <v>-0.81587474145438155</v>
      </c>
      <c r="D832" s="6">
        <f ca="1">LN((RAND()^(-Results!$E$4))-1)</f>
        <v>1.9863992702225863</v>
      </c>
      <c r="E832" s="6">
        <f ca="1">LN((RAND()^(-Results!$E$4))-1)</f>
        <v>4.0568640935899545</v>
      </c>
      <c r="F832" s="6">
        <f ca="1">LN((RAND()^(-Results!$E$4))-1)</f>
        <v>5.2114436293855855</v>
      </c>
      <c r="G832" s="6">
        <f ca="1">LN((RAND()^(-Results!$E$4))-1)</f>
        <v>0.99797124166223461</v>
      </c>
      <c r="H832" s="6">
        <f t="shared" ca="1" si="166"/>
        <v>-1.4575697215443639</v>
      </c>
      <c r="I832" s="10">
        <f ca="1">SUMPRODUCT(J832:O832,Results!B$12:G$12)+Results!$E$5*H832</f>
        <v>-2.2729701865630627</v>
      </c>
      <c r="J832" s="10">
        <f ca="1">SUMPRODUCT($A832:$F832,Results!$B$15:$G$15)</f>
        <v>6.2631636165752358</v>
      </c>
      <c r="K832" s="10">
        <f ca="1">SUMPRODUCT($A832:$F832,Results!$B$16:$G$16)</f>
        <v>44.109223428010267</v>
      </c>
      <c r="L832" s="10">
        <f ca="1">SUMPRODUCT($A832:$F832,Results!$B$17:$G$17)</f>
        <v>2.7521151490867446</v>
      </c>
      <c r="M832" s="10">
        <f ca="1">SUMPRODUCT($A832:$F832,Results!$B$18:$G$18)</f>
        <v>-0.93861511399462949</v>
      </c>
      <c r="N832" s="10">
        <f ca="1">SUMPRODUCT($A832:$F832,Results!$B$19:$G$19)</f>
        <v>9.2541176312570013</v>
      </c>
      <c r="O832" s="10">
        <f ca="1">SUMPRODUCT($A832:$F832,Results!$B$20:$G$20)</f>
        <v>1.3184542305029634E-2</v>
      </c>
      <c r="P832" s="10" cm="1">
        <f t="array" aca="1" ref="P832" ca="1">SUMPRODUCT(J832:O832,TRANSPOSE(BL$20:BL$25))+$AD$20-$BL$27</f>
        <v>6.4821459726609589</v>
      </c>
      <c r="Q832" s="10" cm="1">
        <f t="array" aca="1" ref="Q832" ca="1">SUMPRODUCT(J832:O832,TRANSPOSE(ES$20:ES$25))+$AD$20-$ES$27</f>
        <v>5.9007084287111695</v>
      </c>
      <c r="R832" s="10">
        <f ca="1">I832-Results!$E$5*H832</f>
        <v>6.4724481427031204</v>
      </c>
      <c r="S832" s="10" cm="1">
        <f t="array" aca="1" ref="S832" ca="1">SUMPRODUCT(J832:O832,TRANSPOSE(AR$28:AR$33))+$AD$20-$AC$26</f>
        <v>2.2764343688403859</v>
      </c>
      <c r="T832" s="10">
        <f ca="1">SUMPRODUCT(J832:O832,Results!K$9:P$9)</f>
        <v>5.7382733850997996</v>
      </c>
      <c r="U832" s="10">
        <f ca="1">SUMPRODUCT(J832:O832,Results!K$9:P$9)+$AD$20-$AC$31</f>
        <v>5.841289789985618</v>
      </c>
      <c r="V832" s="10">
        <f t="shared" ca="1" si="172"/>
        <v>-8.7551161592240216</v>
      </c>
      <c r="W832" s="10">
        <f t="shared" ca="1" si="167"/>
        <v>-8.1736786152742322</v>
      </c>
      <c r="X832" s="10">
        <f t="shared" ca="1" si="168"/>
        <v>-8.7454183292661831</v>
      </c>
      <c r="Y832" s="10">
        <f t="shared" ca="1" si="169"/>
        <v>-4.5494045554034486</v>
      </c>
      <c r="Z832" s="10">
        <f t="shared" ca="1" si="170"/>
        <v>-13.345441780852132</v>
      </c>
      <c r="AA832" s="10">
        <f t="shared" ca="1" si="171"/>
        <v>-8.1142599765486807</v>
      </c>
    </row>
    <row r="833" spans="1:27">
      <c r="A833" s="6">
        <f ca="1">LN((RAND()^(-Results!$E$4))-1)</f>
        <v>8.4384387033552866</v>
      </c>
      <c r="B833" s="6">
        <f ca="1">LN((RAND()^(-Results!$E$4))-1)</f>
        <v>3.7254838720703121</v>
      </c>
      <c r="C833" s="6">
        <f ca="1">LN((RAND()^(-Results!$E$4))-1)</f>
        <v>2.5390422784443443</v>
      </c>
      <c r="D833" s="6">
        <f ca="1">LN((RAND()^(-Results!$E$4))-1)</f>
        <v>5.6892329164421085</v>
      </c>
      <c r="E833" s="6">
        <f ca="1">LN((RAND()^(-Results!$E$4))-1)</f>
        <v>0.74618016963983191</v>
      </c>
      <c r="F833" s="6">
        <f ca="1">LN((RAND()^(-Results!$E$4))-1)</f>
        <v>-0.30099097113811296</v>
      </c>
      <c r="G833" s="6">
        <f ca="1">LN((RAND()^(-Results!$E$4))-1)</f>
        <v>0.12782346582042761</v>
      </c>
      <c r="H833" s="6">
        <f t="shared" ca="1" si="166"/>
        <v>-2.3277174973861707</v>
      </c>
      <c r="I833" s="10">
        <f ca="1">SUMPRODUCT(J833:O833,Results!B$12:G$12)+Results!$E$5*H833</f>
        <v>27.373362715118173</v>
      </c>
      <c r="J833" s="10">
        <f ca="1">SUMPRODUCT($A833:$F833,Results!$B$15:$G$15)</f>
        <v>21.341772601241527</v>
      </c>
      <c r="K833" s="10">
        <f ca="1">SUMPRODUCT($A833:$F833,Results!$B$16:$G$16)</f>
        <v>19.684145912836406</v>
      </c>
      <c r="L833" s="10">
        <f ca="1">SUMPRODUCT($A833:$F833,Results!$B$17:$G$17)</f>
        <v>21.622046004627201</v>
      </c>
      <c r="M833" s="10">
        <f ca="1">SUMPRODUCT($A833:$F833,Results!$B$18:$G$18)</f>
        <v>-6.0314187787678843</v>
      </c>
      <c r="N833" s="10">
        <f ca="1">SUMPRODUCT($A833:$F833,Results!$B$19:$G$19)</f>
        <v>-1.437664211560755</v>
      </c>
      <c r="O833" s="10">
        <f ca="1">SUMPRODUCT($A833:$F833,Results!$B$20:$G$20)</f>
        <v>14.964962461505269</v>
      </c>
      <c r="P833" s="10" cm="1">
        <f t="array" aca="1" ref="P833" ca="1">SUMPRODUCT(J833:O833,TRANSPOSE(BL$20:BL$25))+$AD$20-$BL$27</f>
        <v>36.388585766508839</v>
      </c>
      <c r="Q833" s="10" cm="1">
        <f t="array" aca="1" ref="Q833" ca="1">SUMPRODUCT(J833:O833,TRANSPOSE(ES$20:ES$25))+$AD$20-$ES$27</f>
        <v>40.701141955945303</v>
      </c>
      <c r="R833" s="10">
        <f ca="1">I833-Results!$E$5*H833</f>
        <v>41.339667699435196</v>
      </c>
      <c r="S833" s="10" cm="1">
        <f t="array" aca="1" ref="S833" ca="1">SUMPRODUCT(J833:O833,TRANSPOSE(AR$28:AR$33))+$AD$20-$AC$26</f>
        <v>23.063367459102849</v>
      </c>
      <c r="T833" s="10">
        <f ca="1">SUMPRODUCT(J833:O833,Results!K$9:P$9)</f>
        <v>41.155595427894099</v>
      </c>
      <c r="U833" s="10">
        <f ca="1">SUMPRODUCT(J833:O833,Results!K$9:P$9)+$AD$20-$AC$31</f>
        <v>41.25861183277992</v>
      </c>
      <c r="V833" s="10">
        <f t="shared" ca="1" si="172"/>
        <v>-9.0152230513906666</v>
      </c>
      <c r="W833" s="10">
        <f t="shared" ca="1" si="167"/>
        <v>-13.32777924082713</v>
      </c>
      <c r="X833" s="10">
        <f t="shared" ca="1" si="168"/>
        <v>-13.966304984317023</v>
      </c>
      <c r="Y833" s="10">
        <f t="shared" ca="1" si="169"/>
        <v>4.3099952560153234</v>
      </c>
      <c r="Z833" s="10">
        <f t="shared" ca="1" si="170"/>
        <v>16.300891120829103</v>
      </c>
      <c r="AA833" s="10">
        <f t="shared" ca="1" si="171"/>
        <v>-13.885249117661747</v>
      </c>
    </row>
    <row r="834" spans="1:27">
      <c r="A834" s="6">
        <f ca="1">LN((RAND()^(-Results!$E$4))-1)</f>
        <v>1.8322647861802697</v>
      </c>
      <c r="B834" s="6">
        <f ca="1">LN((RAND()^(-Results!$E$4))-1)</f>
        <v>0.53107517190378573</v>
      </c>
      <c r="C834" s="6">
        <f ca="1">LN((RAND()^(-Results!$E$4))-1)</f>
        <v>0.76304066912224922</v>
      </c>
      <c r="D834" s="6">
        <f ca="1">LN((RAND()^(-Results!$E$4))-1)</f>
        <v>10.200000463004606</v>
      </c>
      <c r="E834" s="6">
        <f ca="1">LN((RAND()^(-Results!$E$4))-1)</f>
        <v>-0.23310220359317677</v>
      </c>
      <c r="F834" s="6">
        <f ca="1">LN((RAND()^(-Results!$E$4))-1)</f>
        <v>3.4775185921276237</v>
      </c>
      <c r="G834" s="6">
        <f ca="1">LN((RAND()^(-Results!$E$4))-1)</f>
        <v>1.852865080463898</v>
      </c>
      <c r="H834" s="6">
        <f t="shared" ref="H834:H897" ca="1" si="173">G834-$AL$10</f>
        <v>-0.60267588274270056</v>
      </c>
      <c r="I834" s="10">
        <f ca="1">SUMPRODUCT(J834:O834,Results!B$12:G$12)+Results!$E$5*H834</f>
        <v>-48.392135780293252</v>
      </c>
      <c r="J834" s="10">
        <f ca="1">SUMPRODUCT($A834:$F834,Results!$B$15:$G$15)</f>
        <v>-12.373472905436765</v>
      </c>
      <c r="K834" s="10">
        <f ca="1">SUMPRODUCT($A834:$F834,Results!$B$16:$G$16)</f>
        <v>8.4591438909890329</v>
      </c>
      <c r="L834" s="10">
        <f ca="1">SUMPRODUCT($A834:$F834,Results!$B$17:$G$17)</f>
        <v>5.1266881873923635</v>
      </c>
      <c r="M834" s="10">
        <f ca="1">SUMPRODUCT($A834:$F834,Results!$B$18:$G$18)</f>
        <v>-16.990732174810113</v>
      </c>
      <c r="N834" s="10">
        <f ca="1">SUMPRODUCT($A834:$F834,Results!$B$19:$G$19)</f>
        <v>9.9733247707446573</v>
      </c>
      <c r="O834" s="10">
        <f ca="1">SUMPRODUCT($A834:$F834,Results!$B$20:$G$20)</f>
        <v>43.903153887194506</v>
      </c>
      <c r="P834" s="10" cm="1">
        <f t="array" aca="1" ref="P834" ca="1">SUMPRODUCT(J834:O834,TRANSPOSE(BL$20:BL$25))+$AD$20-$BL$27</f>
        <v>-47.229148032098252</v>
      </c>
      <c r="Q834" s="10" cm="1">
        <f t="array" aca="1" ref="Q834" ca="1">SUMPRODUCT(J834:O834,TRANSPOSE(ES$20:ES$25))+$AD$20-$ES$27</f>
        <v>-47.465211864508952</v>
      </c>
      <c r="R834" s="10">
        <f ca="1">I834-Results!$E$5*H834</f>
        <v>-44.776080483837049</v>
      </c>
      <c r="S834" s="10" cm="1">
        <f t="array" aca="1" ref="S834" ca="1">SUMPRODUCT(J834:O834,TRANSPOSE(AR$28:AR$33))+$AD$20-$AC$26</f>
        <v>-47.159826183606789</v>
      </c>
      <c r="T834" s="10">
        <f ca="1">SUMPRODUCT(J834:O834,Results!K$9:P$9)</f>
        <v>-47.347467735348047</v>
      </c>
      <c r="U834" s="10">
        <f ca="1">SUMPRODUCT(J834:O834,Results!K$9:P$9)+$AD$20-$AC$31</f>
        <v>-47.244451330462226</v>
      </c>
      <c r="V834" s="10">
        <f t="shared" ca="1" si="172"/>
        <v>-1.1629877481950004</v>
      </c>
      <c r="W834" s="10">
        <f t="shared" ca="1" si="167"/>
        <v>-0.92692391578430033</v>
      </c>
      <c r="X834" s="10">
        <f t="shared" ca="1" si="168"/>
        <v>-3.6160552964562029</v>
      </c>
      <c r="Y834" s="10">
        <f t="shared" ca="1" si="169"/>
        <v>-1.2323095966864628</v>
      </c>
      <c r="Z834" s="10">
        <f t="shared" ca="1" si="170"/>
        <v>-59.464607374582322</v>
      </c>
      <c r="AA834" s="10">
        <f t="shared" ca="1" si="171"/>
        <v>-1.1476844498310257</v>
      </c>
    </row>
    <row r="835" spans="1:27">
      <c r="A835" s="6">
        <f ca="1">LN((RAND()^(-Results!$E$4))-1)</f>
        <v>3.7933466441809869</v>
      </c>
      <c r="B835" s="6">
        <f ca="1">LN((RAND()^(-Results!$E$4))-1)</f>
        <v>0.19757088345667417</v>
      </c>
      <c r="C835" s="6">
        <f ca="1">LN((RAND()^(-Results!$E$4))-1)</f>
        <v>0.20130691723745373</v>
      </c>
      <c r="D835" s="6">
        <f ca="1">LN((RAND()^(-Results!$E$4))-1)</f>
        <v>-1.3099998855752586</v>
      </c>
      <c r="E835" s="6">
        <f ca="1">LN((RAND()^(-Results!$E$4))-1)</f>
        <v>0.33835166528817068</v>
      </c>
      <c r="F835" s="6">
        <f ca="1">LN((RAND()^(-Results!$E$4))-1)</f>
        <v>4.7568456499860821</v>
      </c>
      <c r="G835" s="6">
        <f ca="1">LN((RAND()^(-Results!$E$4))-1)</f>
        <v>1.1571945239800647</v>
      </c>
      <c r="H835" s="6">
        <f t="shared" ca="1" si="173"/>
        <v>-1.2983464392265338</v>
      </c>
      <c r="I835" s="10">
        <f ca="1">SUMPRODUCT(J835:O835,Results!B$12:G$12)+Results!$E$5*H835</f>
        <v>3.8384221870392654</v>
      </c>
      <c r="J835" s="10">
        <f ca="1">SUMPRODUCT($A835:$F835,Results!$B$15:$G$15)</f>
        <v>10.87728878231607</v>
      </c>
      <c r="K835" s="10">
        <f ca="1">SUMPRODUCT($A835:$F835,Results!$B$16:$G$16)</f>
        <v>40.841052160184802</v>
      </c>
      <c r="L835" s="10">
        <f ca="1">SUMPRODUCT($A835:$F835,Results!$B$17:$G$17)</f>
        <v>-1.3467638360282699</v>
      </c>
      <c r="M835" s="10">
        <f ca="1">SUMPRODUCT($A835:$F835,Results!$B$18:$G$18)</f>
        <v>1.1562754085027003</v>
      </c>
      <c r="N835" s="10">
        <f ca="1">SUMPRODUCT($A835:$F835,Results!$B$19:$G$19)</f>
        <v>6.8594777139736465</v>
      </c>
      <c r="O835" s="10">
        <f ca="1">SUMPRODUCT($A835:$F835,Results!$B$20:$G$20)</f>
        <v>-5.7597135149964247</v>
      </c>
      <c r="P835" s="10" cm="1">
        <f t="array" aca="1" ref="P835" ca="1">SUMPRODUCT(J835:O835,TRANSPOSE(BL$20:BL$25))+$AD$20-$BL$27</f>
        <v>10.442330191992554</v>
      </c>
      <c r="Q835" s="10" cm="1">
        <f t="array" aca="1" ref="Q835" ca="1">SUMPRODUCT(J835:O835,TRANSPOSE(ES$20:ES$25))+$AD$20-$ES$27</f>
        <v>10.699111012053944</v>
      </c>
      <c r="R835" s="10">
        <f ca="1">I835-Results!$E$5*H835</f>
        <v>11.628500822398468</v>
      </c>
      <c r="S835" s="10" cm="1">
        <f t="array" aca="1" ref="S835" ca="1">SUMPRODUCT(J835:O835,TRANSPOSE(AR$28:AR$33))+$AD$20-$AC$26</f>
        <v>7.5496808115642491</v>
      </c>
      <c r="T835" s="10">
        <f ca="1">SUMPRODUCT(J835:O835,Results!K$9:P$9)</f>
        <v>11.315913321379208</v>
      </c>
      <c r="U835" s="10">
        <f ca="1">SUMPRODUCT(J835:O835,Results!K$9:P$9)+$AD$20-$AC$31</f>
        <v>11.418929726265025</v>
      </c>
      <c r="V835" s="10">
        <f t="shared" ca="1" si="172"/>
        <v>-6.6039080049532881</v>
      </c>
      <c r="W835" s="10">
        <f t="shared" ref="W835:W898" ca="1" si="174">I835-Q835</f>
        <v>-6.8606888250146785</v>
      </c>
      <c r="X835" s="10">
        <f t="shared" ref="X835:X898" ca="1" si="175">I835-R835</f>
        <v>-7.7900786353592029</v>
      </c>
      <c r="Y835" s="10">
        <f t="shared" ref="Y835:Y898" ca="1" si="176">I835-S835</f>
        <v>-3.7112586245249837</v>
      </c>
      <c r="Z835" s="10">
        <f t="shared" ref="Z835:Z898" ca="1" si="177">I835-$AD$20</f>
        <v>-7.2340494072498043</v>
      </c>
      <c r="AA835" s="10">
        <f t="shared" ref="AA835:AA898" ca="1" si="178">I835-U835</f>
        <v>-7.5805075392257599</v>
      </c>
    </row>
    <row r="836" spans="1:27">
      <c r="A836" s="6">
        <f ca="1">LN((RAND()^(-Results!$E$4))-1)</f>
        <v>1.8246355381215422</v>
      </c>
      <c r="B836" s="6">
        <f ca="1">LN((RAND()^(-Results!$E$4))-1)</f>
        <v>-0.12840653157821963</v>
      </c>
      <c r="C836" s="6">
        <f ca="1">LN((RAND()^(-Results!$E$4))-1)</f>
        <v>-0.38849992306308762</v>
      </c>
      <c r="D836" s="6">
        <f ca="1">LN((RAND()^(-Results!$E$4))-1)</f>
        <v>-3.0612828061570716</v>
      </c>
      <c r="E836" s="6">
        <f ca="1">LN((RAND()^(-Results!$E$4))-1)</f>
        <v>3.6774582312970305</v>
      </c>
      <c r="F836" s="6">
        <f ca="1">LN((RAND()^(-Results!$E$4))-1)</f>
        <v>0.58650383460560296</v>
      </c>
      <c r="G836" s="6">
        <f ca="1">LN((RAND()^(-Results!$E$4))-1)</f>
        <v>6.8008029675336159</v>
      </c>
      <c r="H836" s="6">
        <f t="shared" ca="1" si="173"/>
        <v>4.3452620043270169</v>
      </c>
      <c r="I836" s="10">
        <f ca="1">SUMPRODUCT(J836:O836,Results!B$12:G$12)+Results!$E$5*H836</f>
        <v>40.947993613454933</v>
      </c>
      <c r="J836" s="10">
        <f ca="1">SUMPRODUCT($A836:$F836,Results!$B$15:$G$15)</f>
        <v>4.6164223695553197</v>
      </c>
      <c r="K836" s="10">
        <f ca="1">SUMPRODUCT($A836:$F836,Results!$B$16:$G$16)</f>
        <v>20.771436376125127</v>
      </c>
      <c r="L836" s="10">
        <f ca="1">SUMPRODUCT($A836:$F836,Results!$B$17:$G$17)</f>
        <v>-2.3714217249408467</v>
      </c>
      <c r="M836" s="10">
        <f ca="1">SUMPRODUCT($A836:$F836,Results!$B$18:$G$18)</f>
        <v>5.8341434084948069</v>
      </c>
      <c r="N836" s="10">
        <f ca="1">SUMPRODUCT($A836:$F836,Results!$B$19:$G$19)</f>
        <v>9.4888300778074548</v>
      </c>
      <c r="O836" s="10">
        <f ca="1">SUMPRODUCT($A836:$F836,Results!$B$20:$G$20)</f>
        <v>-17.89426554595703</v>
      </c>
      <c r="P836" s="10" cm="1">
        <f t="array" aca="1" ref="P836" ca="1">SUMPRODUCT(J836:O836,TRANSPOSE(BL$20:BL$25))+$AD$20-$BL$27</f>
        <v>15.363890836535671</v>
      </c>
      <c r="Q836" s="10" cm="1">
        <f t="array" aca="1" ref="Q836" ca="1">SUMPRODUCT(J836:O836,TRANSPOSE(ES$20:ES$25))+$AD$20-$ES$27</f>
        <v>15.711896360914544</v>
      </c>
      <c r="R836" s="10">
        <f ca="1">I836-Results!$E$5*H836</f>
        <v>14.876421587492832</v>
      </c>
      <c r="S836" s="10" cm="1">
        <f t="array" aca="1" ref="S836" ca="1">SUMPRODUCT(J836:O836,TRANSPOSE(AR$28:AR$33))+$AD$20-$AC$26</f>
        <v>12.120719439158249</v>
      </c>
      <c r="T836" s="10">
        <f ca="1">SUMPRODUCT(J836:O836,Results!K$9:P$9)</f>
        <v>15.561886683895146</v>
      </c>
      <c r="U836" s="10">
        <f ca="1">SUMPRODUCT(J836:O836,Results!K$9:P$9)+$AD$20-$AC$31</f>
        <v>15.664903088780965</v>
      </c>
      <c r="V836" s="10">
        <f t="shared" ca="1" si="172"/>
        <v>25.584102776919263</v>
      </c>
      <c r="W836" s="10">
        <f t="shared" ca="1" si="174"/>
        <v>25.236097252540389</v>
      </c>
      <c r="X836" s="10">
        <f t="shared" ca="1" si="175"/>
        <v>26.071572025962102</v>
      </c>
      <c r="Y836" s="10">
        <f t="shared" ca="1" si="176"/>
        <v>28.827274174296683</v>
      </c>
      <c r="Z836" s="10">
        <f t="shared" ca="1" si="177"/>
        <v>29.875522019165864</v>
      </c>
      <c r="AA836" s="10">
        <f t="shared" ca="1" si="178"/>
        <v>25.283090524673966</v>
      </c>
    </row>
    <row r="837" spans="1:27">
      <c r="A837" s="6">
        <f ca="1">LN((RAND()^(-Results!$E$4))-1)</f>
        <v>3.6581245223843286</v>
      </c>
      <c r="B837" s="6">
        <f ca="1">LN((RAND()^(-Results!$E$4))-1)</f>
        <v>-0.37471957394997307</v>
      </c>
      <c r="C837" s="6">
        <f ca="1">LN((RAND()^(-Results!$E$4))-1)</f>
        <v>-0.78774403732190124</v>
      </c>
      <c r="D837" s="6">
        <f ca="1">LN((RAND()^(-Results!$E$4))-1)</f>
        <v>1.8796384410976479</v>
      </c>
      <c r="E837" s="6">
        <f ca="1">LN((RAND()^(-Results!$E$4))-1)</f>
        <v>3.8364897246089082</v>
      </c>
      <c r="F837" s="6">
        <f ca="1">LN((RAND()^(-Results!$E$4))-1)</f>
        <v>1.8304130812925941</v>
      </c>
      <c r="G837" s="6">
        <f ca="1">LN((RAND()^(-Results!$E$4))-1)</f>
        <v>0.99266298665250929</v>
      </c>
      <c r="H837" s="6">
        <f t="shared" ca="1" si="173"/>
        <v>-1.4628779765540894</v>
      </c>
      <c r="I837" s="10">
        <f ca="1">SUMPRODUCT(J837:O837,Results!B$12:G$12)+Results!$E$5*H837</f>
        <v>-14.966602525613098</v>
      </c>
      <c r="J837" s="10">
        <f ca="1">SUMPRODUCT($A837:$F837,Results!$B$15:$G$15)</f>
        <v>-3.1395585456175747</v>
      </c>
      <c r="K837" s="10">
        <f ca="1">SUMPRODUCT($A837:$F837,Results!$B$16:$G$16)</f>
        <v>26.482346535836296</v>
      </c>
      <c r="L837" s="10">
        <f ca="1">SUMPRODUCT($A837:$F837,Results!$B$17:$G$17)</f>
        <v>0.60151094661822313</v>
      </c>
      <c r="M837" s="10">
        <f ca="1">SUMPRODUCT($A837:$F837,Results!$B$18:$G$18)</f>
        <v>-3.5595622064204604</v>
      </c>
      <c r="N837" s="10">
        <f ca="1">SUMPRODUCT($A837:$F837,Results!$B$19:$G$19)</f>
        <v>18.349543443965356</v>
      </c>
      <c r="O837" s="10">
        <f ca="1">SUMPRODUCT($A837:$F837,Results!$B$20:$G$20)</f>
        <v>1.9772271260668557</v>
      </c>
      <c r="P837" s="10" cm="1">
        <f t="array" aca="1" ref="P837" ca="1">SUMPRODUCT(J837:O837,TRANSPOSE(BL$20:BL$25))+$AD$20-$BL$27</f>
        <v>-7.4603282180172217</v>
      </c>
      <c r="Q837" s="10" cm="1">
        <f t="array" aca="1" ref="Q837" ca="1">SUMPRODUCT(J837:O837,TRANSPOSE(ES$20:ES$25))+$AD$20-$ES$27</f>
        <v>-6.6841847106963357</v>
      </c>
      <c r="R837" s="10">
        <f ca="1">I837-Results!$E$5*H837</f>
        <v>-6.1893346662885627</v>
      </c>
      <c r="S837" s="10" cm="1">
        <f t="array" aca="1" ref="S837" ca="1">SUMPRODUCT(J837:O837,TRANSPOSE(AR$28:AR$33))+$AD$20-$AC$26</f>
        <v>-14.01053654666558</v>
      </c>
      <c r="T837" s="10">
        <f ca="1">SUMPRODUCT(J837:O837,Results!K$9:P$9)</f>
        <v>-6.8242990812006923</v>
      </c>
      <c r="U837" s="10">
        <f ca="1">SUMPRODUCT(J837:O837,Results!K$9:P$9)+$AD$20-$AC$31</f>
        <v>-6.721282676314873</v>
      </c>
      <c r="V837" s="10">
        <f t="shared" ca="1" si="172"/>
        <v>-7.5062743075958762</v>
      </c>
      <c r="W837" s="10">
        <f t="shared" ca="1" si="174"/>
        <v>-8.2824178149167622</v>
      </c>
      <c r="X837" s="10">
        <f t="shared" ca="1" si="175"/>
        <v>-8.7772678593245352</v>
      </c>
      <c r="Y837" s="10">
        <f t="shared" ca="1" si="176"/>
        <v>-0.95606597894751744</v>
      </c>
      <c r="Z837" s="10">
        <f t="shared" ca="1" si="177"/>
        <v>-26.039074119902168</v>
      </c>
      <c r="AA837" s="10">
        <f t="shared" ca="1" si="178"/>
        <v>-8.2453198492982249</v>
      </c>
    </row>
    <row r="838" spans="1:27">
      <c r="A838" s="6">
        <f ca="1">LN((RAND()^(-Results!$E$4))-1)</f>
        <v>5.4008174958016379</v>
      </c>
      <c r="B838" s="6">
        <f ca="1">LN((RAND()^(-Results!$E$4))-1)</f>
        <v>2.1686917773205154</v>
      </c>
      <c r="C838" s="6">
        <f ca="1">LN((RAND()^(-Results!$E$4))-1)</f>
        <v>3.2983307202662036</v>
      </c>
      <c r="D838" s="6">
        <f ca="1">LN((RAND()^(-Results!$E$4))-1)</f>
        <v>3.2887642773608055</v>
      </c>
      <c r="E838" s="6">
        <f ca="1">LN((RAND()^(-Results!$E$4))-1)</f>
        <v>1.8441796590822328</v>
      </c>
      <c r="F838" s="6">
        <f ca="1">LN((RAND()^(-Results!$E$4))-1)</f>
        <v>1.5018817831213191</v>
      </c>
      <c r="G838" s="6">
        <f ca="1">LN((RAND()^(-Results!$E$4))-1)</f>
        <v>2.2146476569803348</v>
      </c>
      <c r="H838" s="6">
        <f t="shared" ca="1" si="173"/>
        <v>-0.2408933062262637</v>
      </c>
      <c r="I838" s="10">
        <f ca="1">SUMPRODUCT(J838:O838,Results!B$12:G$12)+Results!$E$5*H838</f>
        <v>21.404260919975322</v>
      </c>
      <c r="J838" s="10">
        <f ca="1">SUMPRODUCT($A838:$F838,Results!$B$15:$G$15)</f>
        <v>16.632708449390524</v>
      </c>
      <c r="K838" s="10">
        <f ca="1">SUMPRODUCT($A838:$F838,Results!$B$16:$G$16)</f>
        <v>25.780095181786628</v>
      </c>
      <c r="L838" s="10">
        <f ca="1">SUMPRODUCT($A838:$F838,Results!$B$17:$G$17)</f>
        <v>10.91180239559827</v>
      </c>
      <c r="M838" s="10">
        <f ca="1">SUMPRODUCT($A838:$F838,Results!$B$18:$G$18)</f>
        <v>-2.0072672650953387</v>
      </c>
      <c r="N838" s="10">
        <f ca="1">SUMPRODUCT($A838:$F838,Results!$B$19:$G$19)</f>
        <v>3.7006087070843572</v>
      </c>
      <c r="O838" s="10">
        <f ca="1">SUMPRODUCT($A838:$F838,Results!$B$20:$G$20)</f>
        <v>9.6738964721127196</v>
      </c>
      <c r="P838" s="10" cm="1">
        <f t="array" aca="1" ref="P838" ca="1">SUMPRODUCT(J838:O838,TRANSPOSE(BL$20:BL$25))+$AD$20-$BL$27</f>
        <v>20.374195541451101</v>
      </c>
      <c r="Q838" s="10" cm="1">
        <f t="array" aca="1" ref="Q838" ca="1">SUMPRODUCT(J838:O838,TRANSPOSE(ES$20:ES$25))+$AD$20-$ES$27</f>
        <v>22.533399930661794</v>
      </c>
      <c r="R838" s="10">
        <f ca="1">I838-Results!$E$5*H838</f>
        <v>22.849620757332904</v>
      </c>
      <c r="S838" s="10" cm="1">
        <f t="array" aca="1" ref="S838" ca="1">SUMPRODUCT(J838:O838,TRANSPOSE(AR$28:AR$33))+$AD$20-$AC$26</f>
        <v>14.0320831854128</v>
      </c>
      <c r="T838" s="10">
        <f ca="1">SUMPRODUCT(J838:O838,Results!K$9:P$9)</f>
        <v>22.775726127239675</v>
      </c>
      <c r="U838" s="10">
        <f ca="1">SUMPRODUCT(J838:O838,Results!K$9:P$9)+$AD$20-$AC$31</f>
        <v>22.8787425321255</v>
      </c>
      <c r="V838" s="10">
        <f t="shared" ca="1" si="172"/>
        <v>1.0300653785242204</v>
      </c>
      <c r="W838" s="10">
        <f t="shared" ca="1" si="174"/>
        <v>-1.1291390106864725</v>
      </c>
      <c r="X838" s="10">
        <f t="shared" ca="1" si="175"/>
        <v>-1.4453598373575822</v>
      </c>
      <c r="Y838" s="10">
        <f t="shared" ca="1" si="176"/>
        <v>7.3721777345625217</v>
      </c>
      <c r="Z838" s="10">
        <f t="shared" ca="1" si="177"/>
        <v>10.331789325686252</v>
      </c>
      <c r="AA838" s="10">
        <f t="shared" ca="1" si="178"/>
        <v>-1.4744816121501785</v>
      </c>
    </row>
    <row r="839" spans="1:27">
      <c r="A839" s="6">
        <f ca="1">LN((RAND()^(-Results!$E$4))-1)</f>
        <v>8.459636667979364</v>
      </c>
      <c r="B839" s="6">
        <f ca="1">LN((RAND()^(-Results!$E$4))-1)</f>
        <v>-0.28008587638617771</v>
      </c>
      <c r="C839" s="6">
        <f ca="1">LN((RAND()^(-Results!$E$4))-1)</f>
        <v>3.2706059996916932</v>
      </c>
      <c r="D839" s="6">
        <f ca="1">LN((RAND()^(-Results!$E$4))-1)</f>
        <v>-2.3243090050483621</v>
      </c>
      <c r="E839" s="6">
        <f ca="1">LN((RAND()^(-Results!$E$4))-1)</f>
        <v>10.714387881812925</v>
      </c>
      <c r="F839" s="6">
        <f ca="1">LN((RAND()^(-Results!$E$4))-1)</f>
        <v>4.3347577301129236</v>
      </c>
      <c r="G839" s="6">
        <f ca="1">LN((RAND()^(-Results!$E$4))-1)</f>
        <v>1.9394897427156843</v>
      </c>
      <c r="H839" s="6">
        <f t="shared" ca="1" si="173"/>
        <v>-0.51605122049091423</v>
      </c>
      <c r="I839" s="10">
        <f ca="1">SUMPRODUCT(J839:O839,Results!B$12:G$12)+Results!$E$5*H839</f>
        <v>24.148454866261901</v>
      </c>
      <c r="J839" s="10">
        <f ca="1">SUMPRODUCT($A839:$F839,Results!$B$15:$G$15)</f>
        <v>18.056246356069309</v>
      </c>
      <c r="K839" s="10">
        <f ca="1">SUMPRODUCT($A839:$F839,Results!$B$16:$G$16)</f>
        <v>78.510784548836199</v>
      </c>
      <c r="L839" s="10">
        <f ca="1">SUMPRODUCT($A839:$F839,Results!$B$17:$G$17)</f>
        <v>-0.94798070865315864</v>
      </c>
      <c r="M839" s="10">
        <f ca="1">SUMPRODUCT($A839:$F839,Results!$B$18:$G$18)</f>
        <v>7.534695202261136</v>
      </c>
      <c r="N839" s="10">
        <f ca="1">SUMPRODUCT($A839:$F839,Results!$B$19:$G$19)</f>
        <v>36.996891046188288</v>
      </c>
      <c r="O839" s="10">
        <f ca="1">SUMPRODUCT($A839:$F839,Results!$B$20:$G$20)</f>
        <v>-20.686957151413871</v>
      </c>
      <c r="P839" s="10" cm="1">
        <f t="array" aca="1" ref="P839" ca="1">SUMPRODUCT(J839:O839,TRANSPOSE(BL$20:BL$25))+$AD$20-$BL$27</f>
        <v>26.808317229637353</v>
      </c>
      <c r="Q839" s="10" cm="1">
        <f t="array" aca="1" ref="Q839" ca="1">SUMPRODUCT(J839:O839,TRANSPOSE(ES$20:ES$25))+$AD$20-$ES$27</f>
        <v>28.523688719208494</v>
      </c>
      <c r="R839" s="10">
        <f ca="1">I839-Results!$E$5*H839</f>
        <v>27.244762189207385</v>
      </c>
      <c r="S839" s="10" cm="1">
        <f t="array" aca="1" ref="S839" ca="1">SUMPRODUCT(J839:O839,TRANSPOSE(AR$28:AR$33))+$AD$20-$AC$26</f>
        <v>13.897107280659055</v>
      </c>
      <c r="T839" s="10">
        <f ca="1">SUMPRODUCT(J839:O839,Results!K$9:P$9)</f>
        <v>27.997205187163829</v>
      </c>
      <c r="U839" s="10">
        <f ca="1">SUMPRODUCT(J839:O839,Results!K$9:P$9)+$AD$20-$AC$31</f>
        <v>28.10022159204965</v>
      </c>
      <c r="V839" s="10">
        <f t="shared" ca="1" si="172"/>
        <v>-2.6598623633754528</v>
      </c>
      <c r="W839" s="10">
        <f t="shared" ca="1" si="174"/>
        <v>-4.3752338529465931</v>
      </c>
      <c r="X839" s="10">
        <f t="shared" ca="1" si="175"/>
        <v>-3.0963073229454849</v>
      </c>
      <c r="Y839" s="10">
        <f t="shared" ca="1" si="176"/>
        <v>10.251347585602845</v>
      </c>
      <c r="Z839" s="10">
        <f t="shared" ca="1" si="177"/>
        <v>13.075983271972831</v>
      </c>
      <c r="AA839" s="10">
        <f t="shared" ca="1" si="178"/>
        <v>-3.9517667257877491</v>
      </c>
    </row>
    <row r="840" spans="1:27">
      <c r="A840" s="6">
        <f ca="1">LN((RAND()^(-Results!$E$4))-1)</f>
        <v>7.2848142657032557</v>
      </c>
      <c r="B840" s="6">
        <f ca="1">LN((RAND()^(-Results!$E$4))-1)</f>
        <v>16.495914462734998</v>
      </c>
      <c r="C840" s="6">
        <f ca="1">LN((RAND()^(-Results!$E$4))-1)</f>
        <v>2.434412278660417</v>
      </c>
      <c r="D840" s="6">
        <f ca="1">LN((RAND()^(-Results!$E$4))-1)</f>
        <v>4.9468770368129711</v>
      </c>
      <c r="E840" s="6">
        <f ca="1">LN((RAND()^(-Results!$E$4))-1)</f>
        <v>2.5015630523158419</v>
      </c>
      <c r="F840" s="6">
        <f ca="1">LN((RAND()^(-Results!$E$4))-1)</f>
        <v>3.0033681261805611</v>
      </c>
      <c r="G840" s="6">
        <f ca="1">LN((RAND()^(-Results!$E$4))-1)</f>
        <v>4.2009623734065809</v>
      </c>
      <c r="H840" s="6">
        <f t="shared" ca="1" si="173"/>
        <v>1.7454214101999823</v>
      </c>
      <c r="I840" s="10">
        <f ca="1">SUMPRODUCT(J840:O840,Results!B$12:G$12)+Results!$E$5*H840</f>
        <v>123.31568242611948</v>
      </c>
      <c r="J840" s="10">
        <f ca="1">SUMPRODUCT($A840:$F840,Results!$B$15:$G$15)</f>
        <v>54.629360878329635</v>
      </c>
      <c r="K840" s="10">
        <f ca="1">SUMPRODUCT($A840:$F840,Results!$B$16:$G$16)</f>
        <v>23.223811519182263</v>
      </c>
      <c r="L840" s="10">
        <f ca="1">SUMPRODUCT($A840:$F840,Results!$B$17:$G$17)</f>
        <v>37.987953131457303</v>
      </c>
      <c r="M840" s="10">
        <f ca="1">SUMPRODUCT($A840:$F840,Results!$B$18:$G$18)</f>
        <v>10.437202504536264</v>
      </c>
      <c r="N840" s="10">
        <f ca="1">SUMPRODUCT($A840:$F840,Results!$B$19:$G$19)</f>
        <v>-55.558510829190652</v>
      </c>
      <c r="O840" s="10">
        <f ca="1">SUMPRODUCT($A840:$F840,Results!$B$20:$G$20)</f>
        <v>-3.1079490544854806</v>
      </c>
      <c r="P840" s="10" cm="1">
        <f t="array" aca="1" ref="P840" ca="1">SUMPRODUCT(J840:O840,TRANSPOSE(BL$20:BL$25))+$AD$20-$BL$27</f>
        <v>114.51003020065114</v>
      </c>
      <c r="Q840" s="10" cm="1">
        <f t="array" aca="1" ref="Q840" ca="1">SUMPRODUCT(J840:O840,TRANSPOSE(ES$20:ES$25))+$AD$20-$ES$27</f>
        <v>114.71060084751366</v>
      </c>
      <c r="R840" s="10">
        <f ca="1">I840-Results!$E$5*H840</f>
        <v>112.84315396491959</v>
      </c>
      <c r="S840" s="10" cm="1">
        <f t="array" aca="1" ref="S840" ca="1">SUMPRODUCT(J840:O840,TRANSPOSE(AR$28:AR$33))+$AD$20-$AC$26</f>
        <v>112.18395950098196</v>
      </c>
      <c r="T840" s="10">
        <f ca="1">SUMPRODUCT(J840:O840,Results!K$9:P$9)</f>
        <v>114.22535204204701</v>
      </c>
      <c r="U840" s="10">
        <f ca="1">SUMPRODUCT(J840:O840,Results!K$9:P$9)+$AD$20-$AC$31</f>
        <v>114.32836844693283</v>
      </c>
      <c r="V840" s="10">
        <f t="shared" ca="1" si="172"/>
        <v>8.8056522254683358</v>
      </c>
      <c r="W840" s="10">
        <f t="shared" ca="1" si="174"/>
        <v>8.6050815786058195</v>
      </c>
      <c r="X840" s="10">
        <f t="shared" ca="1" si="175"/>
        <v>10.472528461199886</v>
      </c>
      <c r="Y840" s="10">
        <f t="shared" ca="1" si="176"/>
        <v>11.131722925137524</v>
      </c>
      <c r="Z840" s="10">
        <f t="shared" ca="1" si="177"/>
        <v>112.24321083183041</v>
      </c>
      <c r="AA840" s="10">
        <f t="shared" ca="1" si="178"/>
        <v>8.9873139791866521</v>
      </c>
    </row>
    <row r="841" spans="1:27">
      <c r="A841" s="6">
        <f ca="1">LN((RAND()^(-Results!$E$4))-1)</f>
        <v>4.8371349870146148</v>
      </c>
      <c r="B841" s="6">
        <f ca="1">LN((RAND()^(-Results!$E$4))-1)</f>
        <v>0.61420199001607068</v>
      </c>
      <c r="C841" s="6">
        <f ca="1">LN((RAND()^(-Results!$E$4))-1)</f>
        <v>1.0789274529174866</v>
      </c>
      <c r="D841" s="6">
        <f ca="1">LN((RAND()^(-Results!$E$4))-1)</f>
        <v>5.9874681450414613</v>
      </c>
      <c r="E841" s="6">
        <f ca="1">LN((RAND()^(-Results!$E$4))-1)</f>
        <v>6.1403950751241494</v>
      </c>
      <c r="F841" s="6">
        <f ca="1">LN((RAND()^(-Results!$E$4))-1)</f>
        <v>7.2774844133318979</v>
      </c>
      <c r="G841" s="6">
        <f ca="1">LN((RAND()^(-Results!$E$4))-1)</f>
        <v>1.8132063802014924</v>
      </c>
      <c r="H841" s="6">
        <f t="shared" ca="1" si="173"/>
        <v>-0.64233458300510615</v>
      </c>
      <c r="I841" s="10">
        <f ca="1">SUMPRODUCT(J841:O841,Results!B$12:G$12)+Results!$E$5*H841</f>
        <v>-32.981679837884911</v>
      </c>
      <c r="J841" s="10">
        <f ca="1">SUMPRODUCT($A841:$F841,Results!$B$15:$G$15)</f>
        <v>-3.3388484879926938</v>
      </c>
      <c r="K841" s="10">
        <f ca="1">SUMPRODUCT($A841:$F841,Results!$B$16:$G$16)</f>
        <v>56.948244652656129</v>
      </c>
      <c r="L841" s="10">
        <f ca="1">SUMPRODUCT($A841:$F841,Results!$B$17:$G$17)</f>
        <v>-1.1388460886094123</v>
      </c>
      <c r="M841" s="10">
        <f ca="1">SUMPRODUCT($A841:$F841,Results!$B$18:$G$18)</f>
        <v>-7.9415173356019695</v>
      </c>
      <c r="N841" s="10">
        <f ca="1">SUMPRODUCT($A841:$F841,Results!$B$19:$G$19)</f>
        <v>27.452784168055693</v>
      </c>
      <c r="O841" s="10">
        <f ca="1">SUMPRODUCT($A841:$F841,Results!$B$20:$G$20)</f>
        <v>19.880590958343475</v>
      </c>
      <c r="P841" s="10" cm="1">
        <f t="array" aca="1" ref="P841" ca="1">SUMPRODUCT(J841:O841,TRANSPOSE(BL$20:BL$25))+$AD$20-$BL$27</f>
        <v>-29.549211730172196</v>
      </c>
      <c r="Q841" s="10" cm="1">
        <f t="array" aca="1" ref="Q841" ca="1">SUMPRODUCT(J841:O841,TRANSPOSE(ES$20:ES$25))+$AD$20-$ES$27</f>
        <v>-30.614436111982929</v>
      </c>
      <c r="R841" s="10">
        <f ca="1">I841-Results!$E$5*H841</f>
        <v>-29.127672339854275</v>
      </c>
      <c r="S841" s="10" cm="1">
        <f t="array" aca="1" ref="S841" ca="1">SUMPRODUCT(J841:O841,TRANSPOSE(AR$28:AR$33))+$AD$20-$AC$26</f>
        <v>-33.304944050908347</v>
      </c>
      <c r="T841" s="10">
        <f ca="1">SUMPRODUCT(J841:O841,Results!K$9:P$9)</f>
        <v>-31.011696506718735</v>
      </c>
      <c r="U841" s="10">
        <f ca="1">SUMPRODUCT(J841:O841,Results!K$9:P$9)+$AD$20-$AC$31</f>
        <v>-30.908680101832914</v>
      </c>
      <c r="V841" s="10">
        <f t="shared" ca="1" si="172"/>
        <v>-3.4324681077127153</v>
      </c>
      <c r="W841" s="10">
        <f t="shared" ca="1" si="174"/>
        <v>-2.3672437259019823</v>
      </c>
      <c r="X841" s="10">
        <f t="shared" ca="1" si="175"/>
        <v>-3.8540074980306365</v>
      </c>
      <c r="Y841" s="10">
        <f t="shared" ca="1" si="176"/>
        <v>0.32326421302343533</v>
      </c>
      <c r="Z841" s="10">
        <f t="shared" ca="1" si="177"/>
        <v>-44.054151432173981</v>
      </c>
      <c r="AA841" s="10">
        <f t="shared" ca="1" si="178"/>
        <v>-2.0729997360519974</v>
      </c>
    </row>
    <row r="842" spans="1:27">
      <c r="A842" s="6">
        <f ca="1">LN((RAND()^(-Results!$E$4))-1)</f>
        <v>2.4325435036192791</v>
      </c>
      <c r="B842" s="6">
        <f ca="1">LN((RAND()^(-Results!$E$4))-1)</f>
        <v>2.0220815084482178</v>
      </c>
      <c r="C842" s="6">
        <f ca="1">LN((RAND()^(-Results!$E$4))-1)</f>
        <v>2.0352968738359301</v>
      </c>
      <c r="D842" s="6">
        <f ca="1">LN((RAND()^(-Results!$E$4))-1)</f>
        <v>3.3271066704685284</v>
      </c>
      <c r="E842" s="6">
        <f ca="1">LN((RAND()^(-Results!$E$4))-1)</f>
        <v>-0.92359253891036808</v>
      </c>
      <c r="F842" s="6">
        <f ca="1">LN((RAND()^(-Results!$E$4))-1)</f>
        <v>3.8823752460069256</v>
      </c>
      <c r="G842" s="6">
        <f ca="1">LN((RAND()^(-Results!$E$4))-1)</f>
        <v>8.4929716878085557</v>
      </c>
      <c r="H842" s="6">
        <f t="shared" ca="1" si="173"/>
        <v>6.0374307246019576</v>
      </c>
      <c r="I842" s="10">
        <f ca="1">SUMPRODUCT(J842:O842,Results!B$12:G$12)+Results!$E$5*H842</f>
        <v>38.930217111269926</v>
      </c>
      <c r="J842" s="10">
        <f ca="1">SUMPRODUCT($A842:$F842,Results!$B$15:$G$15)</f>
        <v>10.087976183287159</v>
      </c>
      <c r="K842" s="10">
        <f ca="1">SUMPRODUCT($A842:$F842,Results!$B$16:$G$16)</f>
        <v>21.450928087782195</v>
      </c>
      <c r="L842" s="10">
        <f ca="1">SUMPRODUCT($A842:$F842,Results!$B$17:$G$17)</f>
        <v>5.0438495306506956</v>
      </c>
      <c r="M842" s="10">
        <f ca="1">SUMPRODUCT($A842:$F842,Results!$B$18:$G$18)</f>
        <v>-3.5471805468132915</v>
      </c>
      <c r="N842" s="10">
        <f ca="1">SUMPRODUCT($A842:$F842,Results!$B$19:$G$19)</f>
        <v>-3.5577679716343202</v>
      </c>
      <c r="O842" s="10">
        <f ca="1">SUMPRODUCT($A842:$F842,Results!$B$20:$G$20)</f>
        <v>15.114933755016033</v>
      </c>
      <c r="P842" s="10" cm="1">
        <f t="array" aca="1" ref="P842" ca="1">SUMPRODUCT(J842:O842,TRANSPOSE(BL$20:BL$25))+$AD$20-$BL$27</f>
        <v>1.4950159486104724</v>
      </c>
      <c r="Q842" s="10" cm="1">
        <f t="array" aca="1" ref="Q842" ca="1">SUMPRODUCT(J842:O842,TRANSPOSE(ES$20:ES$25))+$AD$20-$ES$27</f>
        <v>1.4598977236601236</v>
      </c>
      <c r="R842" s="10">
        <f ca="1">I842-Results!$E$5*H842</f>
        <v>2.7056327636581798</v>
      </c>
      <c r="S842" s="10" cm="1">
        <f t="array" aca="1" ref="S842" ca="1">SUMPRODUCT(J842:O842,TRANSPOSE(AR$28:AR$33))+$AD$20-$AC$26</f>
        <v>2.6249242700965691</v>
      </c>
      <c r="T842" s="10">
        <f ca="1">SUMPRODUCT(J842:O842,Results!K$9:P$9)</f>
        <v>1.9318610891781596</v>
      </c>
      <c r="U842" s="10">
        <f ca="1">SUMPRODUCT(J842:O842,Results!K$9:P$9)+$AD$20-$AC$31</f>
        <v>2.0348774940639789</v>
      </c>
      <c r="V842" s="10">
        <f t="shared" ca="1" si="172"/>
        <v>37.435201162659453</v>
      </c>
      <c r="W842" s="10">
        <f t="shared" ca="1" si="174"/>
        <v>37.470319387609806</v>
      </c>
      <c r="X842" s="10">
        <f t="shared" ca="1" si="175"/>
        <v>36.224584347611746</v>
      </c>
      <c r="Y842" s="10">
        <f t="shared" ca="1" si="176"/>
        <v>36.305292841173355</v>
      </c>
      <c r="Z842" s="10">
        <f t="shared" ca="1" si="177"/>
        <v>27.857745516980856</v>
      </c>
      <c r="AA842" s="10">
        <f t="shared" ca="1" si="178"/>
        <v>36.895339617205948</v>
      </c>
    </row>
    <row r="843" spans="1:27">
      <c r="A843" s="6">
        <f ca="1">LN((RAND()^(-Results!$E$4))-1)</f>
        <v>9.8841493530719499E-2</v>
      </c>
      <c r="B843" s="6">
        <f ca="1">LN((RAND()^(-Results!$E$4))-1)</f>
        <v>0.4163988454035974</v>
      </c>
      <c r="C843" s="6">
        <f ca="1">LN((RAND()^(-Results!$E$4))-1)</f>
        <v>9.0050394111371084</v>
      </c>
      <c r="D843" s="6">
        <f ca="1">LN((RAND()^(-Results!$E$4))-1)</f>
        <v>3.9459379000433925</v>
      </c>
      <c r="E843" s="6">
        <f ca="1">LN((RAND()^(-Results!$E$4))-1)</f>
        <v>-0.28061804546901559</v>
      </c>
      <c r="F843" s="6">
        <f ca="1">LN((RAND()^(-Results!$E$4))-1)</f>
        <v>2.7793039997097475</v>
      </c>
      <c r="G843" s="6">
        <f ca="1">LN((RAND()^(-Results!$E$4))-1)</f>
        <v>0.82225917442400431</v>
      </c>
      <c r="H843" s="6">
        <f t="shared" ca="1" si="173"/>
        <v>-1.6332817887825941</v>
      </c>
      <c r="I843" s="10">
        <f ca="1">SUMPRODUCT(J843:O843,Results!B$12:G$12)+Results!$E$5*H843</f>
        <v>-17.557978641614596</v>
      </c>
      <c r="J843" s="10">
        <f ca="1">SUMPRODUCT($A843:$F843,Results!$B$15:$G$15)</f>
        <v>16.350583673781628</v>
      </c>
      <c r="K843" s="10">
        <f ca="1">SUMPRODUCT($A843:$F843,Results!$B$16:$G$16)</f>
        <v>14.388564379018625</v>
      </c>
      <c r="L843" s="10">
        <f ca="1">SUMPRODUCT($A843:$F843,Results!$B$17:$G$17)</f>
        <v>2.3581753632543845</v>
      </c>
      <c r="M843" s="10">
        <f ca="1">SUMPRODUCT($A843:$F843,Results!$B$18:$G$18)</f>
        <v>-1.0794721434778827</v>
      </c>
      <c r="N843" s="10">
        <f ca="1">SUMPRODUCT($A843:$F843,Results!$B$19:$G$19)</f>
        <v>-5.5917055984341602E-2</v>
      </c>
      <c r="O843" s="10">
        <f ca="1">SUMPRODUCT($A843:$F843,Results!$B$20:$G$20)</f>
        <v>27.285255619793414</v>
      </c>
      <c r="P843" s="10" cm="1">
        <f t="array" aca="1" ref="P843" ca="1">SUMPRODUCT(J843:O843,TRANSPOSE(BL$20:BL$25))+$AD$20-$BL$27</f>
        <v>-8.2952469506227935</v>
      </c>
      <c r="Q843" s="10" cm="1">
        <f t="array" aca="1" ref="Q843" ca="1">SUMPRODUCT(J843:O843,TRANSPOSE(ES$20:ES$25))+$AD$20-$ES$27</f>
        <v>-8.2636416238237835</v>
      </c>
      <c r="R843" s="10">
        <f ca="1">I843-Results!$E$5*H843</f>
        <v>-7.7582879089190318</v>
      </c>
      <c r="S843" s="10" cm="1">
        <f t="array" aca="1" ref="S843" ca="1">SUMPRODUCT(J843:O843,TRANSPOSE(AR$28:AR$33))+$AD$20-$AC$26</f>
        <v>-0.37636815420403202</v>
      </c>
      <c r="T843" s="10">
        <f ca="1">SUMPRODUCT(J843:O843,Results!K$9:P$9)</f>
        <v>-7.8980309310054331</v>
      </c>
      <c r="U843" s="10">
        <f ca="1">SUMPRODUCT(J843:O843,Results!K$9:P$9)+$AD$20-$AC$31</f>
        <v>-7.7950145261196138</v>
      </c>
      <c r="V843" s="10">
        <f t="shared" ca="1" si="172"/>
        <v>-9.2627316909918029</v>
      </c>
      <c r="W843" s="10">
        <f t="shared" ca="1" si="174"/>
        <v>-9.2943370177908129</v>
      </c>
      <c r="X843" s="10">
        <f t="shared" ca="1" si="175"/>
        <v>-9.7996907326955647</v>
      </c>
      <c r="Y843" s="10">
        <f t="shared" ca="1" si="176"/>
        <v>-17.181610487410566</v>
      </c>
      <c r="Z843" s="10">
        <f t="shared" ca="1" si="177"/>
        <v>-28.630450235903666</v>
      </c>
      <c r="AA843" s="10">
        <f t="shared" ca="1" si="178"/>
        <v>-9.7629641154949827</v>
      </c>
    </row>
    <row r="844" spans="1:27">
      <c r="A844" s="6">
        <f ca="1">LN((RAND()^(-Results!$E$4))-1)</f>
        <v>2.064030782771896</v>
      </c>
      <c r="B844" s="6">
        <f ca="1">LN((RAND()^(-Results!$E$4))-1)</f>
        <v>-0.52893208547586723</v>
      </c>
      <c r="C844" s="6">
        <f ca="1">LN((RAND()^(-Results!$E$4))-1)</f>
        <v>1.420053310413371</v>
      </c>
      <c r="D844" s="6">
        <f ca="1">LN((RAND()^(-Results!$E$4))-1)</f>
        <v>1.6288912983162973</v>
      </c>
      <c r="E844" s="6">
        <f ca="1">LN((RAND()^(-Results!$E$4))-1)</f>
        <v>4.4401431215492775E-2</v>
      </c>
      <c r="F844" s="6">
        <f ca="1">LN((RAND()^(-Results!$E$4))-1)</f>
        <v>2.7103619320166121</v>
      </c>
      <c r="G844" s="6">
        <f ca="1">LN((RAND()^(-Results!$E$4))-1)</f>
        <v>1.7679725293352253</v>
      </c>
      <c r="H844" s="6">
        <f t="shared" ca="1" si="173"/>
        <v>-0.68756843387137323</v>
      </c>
      <c r="I844" s="10">
        <f ca="1">SUMPRODUCT(J844:O844,Results!B$12:G$12)+Results!$E$5*H844</f>
        <v>-11.136491165909671</v>
      </c>
      <c r="J844" s="10">
        <f ca="1">SUMPRODUCT($A844:$F844,Results!$B$15:$G$15)</f>
        <v>2.9760782871870921</v>
      </c>
      <c r="K844" s="10">
        <f ca="1">SUMPRODUCT($A844:$F844,Results!$B$16:$G$16)</f>
        <v>20.649147646881559</v>
      </c>
      <c r="L844" s="10">
        <f ca="1">SUMPRODUCT($A844:$F844,Results!$B$17:$G$17)</f>
        <v>-0.29965183822043784</v>
      </c>
      <c r="M844" s="10">
        <f ca="1">SUMPRODUCT($A844:$F844,Results!$B$18:$G$18)</f>
        <v>-3.29610866353234</v>
      </c>
      <c r="N844" s="10">
        <f ca="1">SUMPRODUCT($A844:$F844,Results!$B$19:$G$19)</f>
        <v>7.9290806769716458</v>
      </c>
      <c r="O844" s="10">
        <f ca="1">SUMPRODUCT($A844:$F844,Results!$B$20:$G$20)</f>
        <v>9.0550805758169695</v>
      </c>
      <c r="P844" s="10" cm="1">
        <f t="array" aca="1" ref="P844" ca="1">SUMPRODUCT(J844:O844,TRANSPOSE(BL$20:BL$25))+$AD$20-$BL$27</f>
        <v>-8.4919592607269578</v>
      </c>
      <c r="Q844" s="10" cm="1">
        <f t="array" aca="1" ref="Q844" ca="1">SUMPRODUCT(J844:O844,TRANSPOSE(ES$20:ES$25))+$AD$20-$ES$27</f>
        <v>-8.0773193162766432</v>
      </c>
      <c r="R844" s="10">
        <f ca="1">I844-Results!$E$5*H844</f>
        <v>-7.0110805626814319</v>
      </c>
      <c r="S844" s="10" cm="1">
        <f t="array" aca="1" ref="S844" ca="1">SUMPRODUCT(J844:O844,TRANSPOSE(AR$28:AR$33))+$AD$20-$AC$26</f>
        <v>-9.2851718417991886</v>
      </c>
      <c r="T844" s="10">
        <f ca="1">SUMPRODUCT(J844:O844,Results!K$9:P$9)</f>
        <v>-7.6512774889901927</v>
      </c>
      <c r="U844" s="10">
        <f ca="1">SUMPRODUCT(J844:O844,Results!K$9:P$9)+$AD$20-$AC$31</f>
        <v>-7.5482610841043734</v>
      </c>
      <c r="V844" s="10">
        <f t="shared" ca="1" si="172"/>
        <v>-2.6445319051827134</v>
      </c>
      <c r="W844" s="10">
        <f t="shared" ca="1" si="174"/>
        <v>-3.059171849633028</v>
      </c>
      <c r="X844" s="10">
        <f t="shared" ca="1" si="175"/>
        <v>-4.1254106032282394</v>
      </c>
      <c r="Y844" s="10">
        <f t="shared" ca="1" si="176"/>
        <v>-1.8513193241104826</v>
      </c>
      <c r="Z844" s="10">
        <f t="shared" ca="1" si="177"/>
        <v>-22.208962760198741</v>
      </c>
      <c r="AA844" s="10">
        <f t="shared" ca="1" si="178"/>
        <v>-3.5882300818052979</v>
      </c>
    </row>
    <row r="845" spans="1:27">
      <c r="A845" s="6">
        <f ca="1">LN((RAND()^(-Results!$E$4))-1)</f>
        <v>2.8951371648807012</v>
      </c>
      <c r="B845" s="6">
        <f ca="1">LN((RAND()^(-Results!$E$4))-1)</f>
        <v>2.6430898076323839</v>
      </c>
      <c r="C845" s="6">
        <f ca="1">LN((RAND()^(-Results!$E$4))-1)</f>
        <v>2.6052265616644723</v>
      </c>
      <c r="D845" s="6">
        <f ca="1">LN((RAND()^(-Results!$E$4))-1)</f>
        <v>6.1764995400831593</v>
      </c>
      <c r="E845" s="6">
        <f ca="1">LN((RAND()^(-Results!$E$4))-1)</f>
        <v>3.2612251958422758</v>
      </c>
      <c r="F845" s="6">
        <f ca="1">LN((RAND()^(-Results!$E$4))-1)</f>
        <v>4.680684070719197</v>
      </c>
      <c r="G845" s="6">
        <f ca="1">LN((RAND()^(-Results!$E$4))-1)</f>
        <v>1.2269699477077478E-2</v>
      </c>
      <c r="H845" s="6">
        <f t="shared" ca="1" si="173"/>
        <v>-2.4432712637295211</v>
      </c>
      <c r="I845" s="10">
        <f ca="1">SUMPRODUCT(J845:O845,Results!B$12:G$12)+Results!$E$5*H845</f>
        <v>-26.2666356601361</v>
      </c>
      <c r="J845" s="10">
        <f ca="1">SUMPRODUCT($A845:$F845,Results!$B$15:$G$15)</f>
        <v>4.6255095130361656</v>
      </c>
      <c r="K845" s="10">
        <f ca="1">SUMPRODUCT($A845:$F845,Results!$B$16:$G$16)</f>
        <v>30.094279236723768</v>
      </c>
      <c r="L845" s="10">
        <f ca="1">SUMPRODUCT($A845:$F845,Results!$B$17:$G$17)</f>
        <v>5.2832744987176143</v>
      </c>
      <c r="M845" s="10">
        <f ca="1">SUMPRODUCT($A845:$F845,Results!$B$18:$G$18)</f>
        <v>-5.5678152864213555</v>
      </c>
      <c r="N845" s="10">
        <f ca="1">SUMPRODUCT($A845:$F845,Results!$B$19:$G$19)</f>
        <v>6.7465733662524157</v>
      </c>
      <c r="O845" s="10">
        <f ca="1">SUMPRODUCT($A845:$F845,Results!$B$20:$G$20)</f>
        <v>22.629923621433573</v>
      </c>
      <c r="P845" s="10" cm="1">
        <f t="array" aca="1" ref="P845" ca="1">SUMPRODUCT(J845:O845,TRANSPOSE(BL$20:BL$25))+$AD$20-$BL$27</f>
        <v>-11.75884359187339</v>
      </c>
      <c r="Q845" s="10" cm="1">
        <f t="array" aca="1" ref="Q845" ca="1">SUMPRODUCT(J845:O845,TRANSPOSE(ES$20:ES$25))+$AD$20-$ES$27</f>
        <v>-12.543681929287276</v>
      </c>
      <c r="R845" s="10">
        <f ca="1">I845-Results!$E$5*H845</f>
        <v>-11.607008077758973</v>
      </c>
      <c r="S845" s="10" cm="1">
        <f t="array" aca="1" ref="S845" ca="1">SUMPRODUCT(J845:O845,TRANSPOSE(AR$28:AR$33))+$AD$20-$AC$26</f>
        <v>-11.218385848469131</v>
      </c>
      <c r="T845" s="10">
        <f ca="1">SUMPRODUCT(J845:O845,Results!K$9:P$9)</f>
        <v>-12.79593788313813</v>
      </c>
      <c r="U845" s="10">
        <f ca="1">SUMPRODUCT(J845:O845,Results!K$9:P$9)+$AD$20-$AC$31</f>
        <v>-12.692921478252311</v>
      </c>
      <c r="V845" s="10">
        <f t="shared" ca="1" si="172"/>
        <v>-14.50779206826271</v>
      </c>
      <c r="W845" s="10">
        <f t="shared" ca="1" si="174"/>
        <v>-13.722953730848824</v>
      </c>
      <c r="X845" s="10">
        <f t="shared" ca="1" si="175"/>
        <v>-14.659627582377126</v>
      </c>
      <c r="Y845" s="10">
        <f t="shared" ca="1" si="176"/>
        <v>-15.048249811666969</v>
      </c>
      <c r="Z845" s="10">
        <f t="shared" ca="1" si="177"/>
        <v>-37.339107254425173</v>
      </c>
      <c r="AA845" s="10">
        <f t="shared" ca="1" si="178"/>
        <v>-13.573714181883789</v>
      </c>
    </row>
    <row r="846" spans="1:27">
      <c r="A846" s="6">
        <f ca="1">LN((RAND()^(-Results!$E$4))-1)</f>
        <v>2.2498046985832318</v>
      </c>
      <c r="B846" s="6">
        <f ca="1">LN((RAND()^(-Results!$E$4))-1)</f>
        <v>3.0078366748820726</v>
      </c>
      <c r="C846" s="6">
        <f ca="1">LN((RAND()^(-Results!$E$4))-1)</f>
        <v>-1.0047300626703504</v>
      </c>
      <c r="D846" s="6">
        <f ca="1">LN((RAND()^(-Results!$E$4))-1)</f>
        <v>1.3688823570892072</v>
      </c>
      <c r="E846" s="6">
        <f ca="1">LN((RAND()^(-Results!$E$4))-1)</f>
        <v>-0.31030168093823413</v>
      </c>
      <c r="F846" s="6">
        <f ca="1">LN((RAND()^(-Results!$E$4))-1)</f>
        <v>0.48804230273571442</v>
      </c>
      <c r="G846" s="6">
        <f ca="1">LN((RAND()^(-Results!$E$4))-1)</f>
        <v>2.4798952137693813</v>
      </c>
      <c r="H846" s="6">
        <f t="shared" ca="1" si="173"/>
        <v>2.4354250562782731E-2</v>
      </c>
      <c r="I846" s="10">
        <f ca="1">SUMPRODUCT(J846:O846,Results!B$12:G$12)+Results!$E$5*H846</f>
        <v>21.556523072033784</v>
      </c>
      <c r="J846" s="10">
        <f ca="1">SUMPRODUCT($A846:$F846,Results!$B$15:$G$15)</f>
        <v>8.0126495522301457</v>
      </c>
      <c r="K846" s="10">
        <f ca="1">SUMPRODUCT($A846:$F846,Results!$B$16:$G$16)</f>
        <v>4.1095068396616066</v>
      </c>
      <c r="L846" s="10">
        <f ca="1">SUMPRODUCT($A846:$F846,Results!$B$17:$G$17)</f>
        <v>8.4704695536582104</v>
      </c>
      <c r="M846" s="10">
        <f ca="1">SUMPRODUCT($A846:$F846,Results!$B$18:$G$18)</f>
        <v>-0.38578557566017724</v>
      </c>
      <c r="N846" s="10">
        <f ca="1">SUMPRODUCT($A846:$F846,Results!$B$19:$G$19)</f>
        <v>-10.001800254068238</v>
      </c>
      <c r="O846" s="10">
        <f ca="1">SUMPRODUCT($A846:$F846,Results!$B$20:$G$20)</f>
        <v>-1.1422634522170738E-3</v>
      </c>
      <c r="P846" s="10" cm="1">
        <f t="array" aca="1" ref="P846" ca="1">SUMPRODUCT(J846:O846,TRANSPOSE(BL$20:BL$25))+$AD$20-$BL$27</f>
        <v>20.522217455912227</v>
      </c>
      <c r="Q846" s="10" cm="1">
        <f t="array" aca="1" ref="Q846" ca="1">SUMPRODUCT(J846:O846,TRANSPOSE(ES$20:ES$25))+$AD$20-$ES$27</f>
        <v>21.176788056984478</v>
      </c>
      <c r="R846" s="10">
        <f ca="1">I846-Results!$E$5*H846</f>
        <v>21.410397568657089</v>
      </c>
      <c r="S846" s="10" cm="1">
        <f t="array" aca="1" ref="S846" ca="1">SUMPRODUCT(J846:O846,TRANSPOSE(AR$28:AR$33))+$AD$20-$AC$26</f>
        <v>18.145317343736124</v>
      </c>
      <c r="T846" s="10">
        <f ca="1">SUMPRODUCT(J846:O846,Results!K$9:P$9)</f>
        <v>21.377748439127281</v>
      </c>
      <c r="U846" s="10">
        <f ca="1">SUMPRODUCT(J846:O846,Results!K$9:P$9)+$AD$20-$AC$31</f>
        <v>21.480764844013102</v>
      </c>
      <c r="V846" s="10">
        <f t="shared" ca="1" si="172"/>
        <v>1.0343056161215571</v>
      </c>
      <c r="W846" s="10">
        <f t="shared" ca="1" si="174"/>
        <v>0.37973501504930596</v>
      </c>
      <c r="X846" s="10">
        <f t="shared" ca="1" si="175"/>
        <v>0.14612550337669461</v>
      </c>
      <c r="Y846" s="10">
        <f t="shared" ca="1" si="176"/>
        <v>3.4112057282976593</v>
      </c>
      <c r="Z846" s="10">
        <f t="shared" ca="1" si="177"/>
        <v>10.484051477744714</v>
      </c>
      <c r="AA846" s="10">
        <f t="shared" ca="1" si="178"/>
        <v>7.5758228020681884E-2</v>
      </c>
    </row>
    <row r="847" spans="1:27">
      <c r="A847" s="6">
        <f ca="1">LN((RAND()^(-Results!$E$4))-1)</f>
        <v>1.84393552940295</v>
      </c>
      <c r="B847" s="6">
        <f ca="1">LN((RAND()^(-Results!$E$4))-1)</f>
        <v>2.633134987114774</v>
      </c>
      <c r="C847" s="6">
        <f ca="1">LN((RAND()^(-Results!$E$4))-1)</f>
        <v>-3.6632671758325004</v>
      </c>
      <c r="D847" s="6">
        <f ca="1">LN((RAND()^(-Results!$E$4))-1)</f>
        <v>-0.33934264437577616</v>
      </c>
      <c r="E847" s="6">
        <f ca="1">LN((RAND()^(-Results!$E$4))-1)</f>
        <v>-2.376240064926999</v>
      </c>
      <c r="F847" s="6">
        <f ca="1">LN((RAND()^(-Results!$E$4))-1)</f>
        <v>2.4187982385664233</v>
      </c>
      <c r="G847" s="6">
        <f ca="1">LN((RAND()^(-Results!$E$4))-1)</f>
        <v>-3.270431886772569</v>
      </c>
      <c r="H847" s="6">
        <f t="shared" ca="1" si="173"/>
        <v>-5.7259728499791676</v>
      </c>
      <c r="I847" s="10">
        <f ca="1">SUMPRODUCT(J847:O847,Results!B$12:G$12)+Results!$E$5*H847</f>
        <v>-16.382541927571843</v>
      </c>
      <c r="J847" s="10">
        <f ca="1">SUMPRODUCT($A847:$F847,Results!$B$15:$G$15)</f>
        <v>5.0292798307213502</v>
      </c>
      <c r="K847" s="10">
        <f ca="1">SUMPRODUCT($A847:$F847,Results!$B$16:$G$16)</f>
        <v>9.9208818900553375</v>
      </c>
      <c r="L847" s="10">
        <f ca="1">SUMPRODUCT($A847:$F847,Results!$B$17:$G$17)</f>
        <v>4.3338809351940188</v>
      </c>
      <c r="M847" s="10">
        <f ca="1">SUMPRODUCT($A847:$F847,Results!$B$18:$G$18)</f>
        <v>-0.52679369291858491</v>
      </c>
      <c r="N847" s="10">
        <f ca="1">SUMPRODUCT($A847:$F847,Results!$B$19:$G$19)</f>
        <v>-12.763873013918452</v>
      </c>
      <c r="O847" s="10">
        <f ca="1">SUMPRODUCT($A847:$F847,Results!$B$20:$G$20)</f>
        <v>-5.873025017280221</v>
      </c>
      <c r="P847" s="10" cm="1">
        <f t="array" aca="1" ref="P847" ca="1">SUMPRODUCT(J847:O847,TRANSPOSE(BL$20:BL$25))+$AD$20-$BL$27</f>
        <v>17.208427759480795</v>
      </c>
      <c r="Q847" s="10" cm="1">
        <f t="array" aca="1" ref="Q847" ca="1">SUMPRODUCT(J847:O847,TRANSPOSE(ES$20:ES$25))+$AD$20-$ES$27</f>
        <v>16.990761004810171</v>
      </c>
      <c r="R847" s="10">
        <f ca="1">I847-Results!$E$5*H847</f>
        <v>17.97329517230316</v>
      </c>
      <c r="S847" s="10" cm="1">
        <f t="array" aca="1" ref="S847" ca="1">SUMPRODUCT(J847:O847,TRANSPOSE(AR$28:AR$33))+$AD$20-$AC$26</f>
        <v>15.897905000843712</v>
      </c>
      <c r="T847" s="10">
        <f ca="1">SUMPRODUCT(J847:O847,Results!K$9:P$9)</f>
        <v>17.555407000827607</v>
      </c>
      <c r="U847" s="10">
        <f ca="1">SUMPRODUCT(J847:O847,Results!K$9:P$9)+$AD$20-$AC$31</f>
        <v>17.658423405713428</v>
      </c>
      <c r="V847" s="10">
        <f t="shared" ca="1" si="172"/>
        <v>-33.590969687052635</v>
      </c>
      <c r="W847" s="10">
        <f t="shared" ca="1" si="174"/>
        <v>-33.373302932382018</v>
      </c>
      <c r="X847" s="10">
        <f t="shared" ca="1" si="175"/>
        <v>-34.355837099875004</v>
      </c>
      <c r="Y847" s="10">
        <f t="shared" ca="1" si="176"/>
        <v>-32.280446928415557</v>
      </c>
      <c r="Z847" s="10">
        <f t="shared" ca="1" si="177"/>
        <v>-27.455013521860913</v>
      </c>
      <c r="AA847" s="10">
        <f t="shared" ca="1" si="178"/>
        <v>-34.040965333285271</v>
      </c>
    </row>
    <row r="848" spans="1:27">
      <c r="A848" s="6">
        <f ca="1">LN((RAND()^(-Results!$E$4))-1)</f>
        <v>2.7589917609979757</v>
      </c>
      <c r="B848" s="6">
        <f ca="1">LN((RAND()^(-Results!$E$4))-1)</f>
        <v>9.7186764914886287E-2</v>
      </c>
      <c r="C848" s="6">
        <f ca="1">LN((RAND()^(-Results!$E$4))-1)</f>
        <v>2.6527200226723755</v>
      </c>
      <c r="D848" s="6">
        <f ca="1">LN((RAND()^(-Results!$E$4))-1)</f>
        <v>-1.7655038799068041</v>
      </c>
      <c r="E848" s="6">
        <f ca="1">LN((RAND()^(-Results!$E$4))-1)</f>
        <v>3.0618540603222866</v>
      </c>
      <c r="F848" s="6">
        <f ca="1">LN((RAND()^(-Results!$E$4))-1)</f>
        <v>0.82701394265602635</v>
      </c>
      <c r="G848" s="6">
        <f ca="1">LN((RAND()^(-Results!$E$4))-1)</f>
        <v>6.0159581659650048</v>
      </c>
      <c r="H848" s="6">
        <f t="shared" ca="1" si="173"/>
        <v>3.5604172027584062</v>
      </c>
      <c r="I848" s="10">
        <f ca="1">SUMPRODUCT(J848:O848,Results!B$12:G$12)+Results!$E$5*H848</f>
        <v>41.269613728858715</v>
      </c>
      <c r="J848" s="10">
        <f ca="1">SUMPRODUCT($A848:$F848,Results!$B$15:$G$15)</f>
        <v>12.659171083415627</v>
      </c>
      <c r="K848" s="10">
        <f ca="1">SUMPRODUCT($A848:$F848,Results!$B$16:$G$16)</f>
        <v>24.351943337646215</v>
      </c>
      <c r="L848" s="10">
        <f ca="1">SUMPRODUCT($A848:$F848,Results!$B$17:$G$17)</f>
        <v>0.86600568099481134</v>
      </c>
      <c r="M848" s="10">
        <f ca="1">SUMPRODUCT($A848:$F848,Results!$B$18:$G$18)</f>
        <v>5.167043031329956</v>
      </c>
      <c r="N848" s="10">
        <f ca="1">SUMPRODUCT($A848:$F848,Results!$B$19:$G$19)</f>
        <v>8.4078714619365531</v>
      </c>
      <c r="O848" s="10">
        <f ca="1">SUMPRODUCT($A848:$F848,Results!$B$20:$G$20)</f>
        <v>-9.4404485961865827</v>
      </c>
      <c r="P848" s="10" cm="1">
        <f t="array" aca="1" ref="P848" ca="1">SUMPRODUCT(J848:O848,TRANSPOSE(BL$20:BL$25))+$AD$20-$BL$27</f>
        <v>19.494478271694874</v>
      </c>
      <c r="Q848" s="10" cm="1">
        <f t="array" aca="1" ref="Q848" ca="1">SUMPRODUCT(J848:O848,TRANSPOSE(ES$20:ES$25))+$AD$20-$ES$27</f>
        <v>20.609705198319077</v>
      </c>
      <c r="R848" s="10">
        <f ca="1">I848-Results!$E$5*H848</f>
        <v>19.907110512308279</v>
      </c>
      <c r="S848" s="10" cm="1">
        <f t="array" aca="1" ref="S848" ca="1">SUMPRODUCT(J848:O848,TRANSPOSE(AR$28:AR$33))+$AD$20-$AC$26</f>
        <v>16.477317942689815</v>
      </c>
      <c r="T848" s="10">
        <f ca="1">SUMPRODUCT(J848:O848,Results!K$9:P$9)</f>
        <v>20.666083175073549</v>
      </c>
      <c r="U848" s="10">
        <f ca="1">SUMPRODUCT(J848:O848,Results!K$9:P$9)+$AD$20-$AC$31</f>
        <v>20.769099579959367</v>
      </c>
      <c r="V848" s="10">
        <f t="shared" ca="1" si="172"/>
        <v>21.775135457163842</v>
      </c>
      <c r="W848" s="10">
        <f t="shared" ca="1" si="174"/>
        <v>20.659908530539639</v>
      </c>
      <c r="X848" s="10">
        <f t="shared" ca="1" si="175"/>
        <v>21.362503216550436</v>
      </c>
      <c r="Y848" s="10">
        <f t="shared" ca="1" si="176"/>
        <v>24.7922957861689</v>
      </c>
      <c r="Z848" s="10">
        <f t="shared" ca="1" si="177"/>
        <v>30.197142134569646</v>
      </c>
      <c r="AA848" s="10">
        <f t="shared" ca="1" si="178"/>
        <v>20.500514148899349</v>
      </c>
    </row>
    <row r="849" spans="1:27">
      <c r="A849" s="6">
        <f ca="1">LN((RAND()^(-Results!$E$4))-1)</f>
        <v>0.61335733797674752</v>
      </c>
      <c r="B849" s="6">
        <f ca="1">LN((RAND()^(-Results!$E$4))-1)</f>
        <v>-0.15953831066642546</v>
      </c>
      <c r="C849" s="6">
        <f ca="1">LN((RAND()^(-Results!$E$4))-1)</f>
        <v>5.0692026565585611</v>
      </c>
      <c r="D849" s="6">
        <f ca="1">LN((RAND()^(-Results!$E$4))-1)</f>
        <v>0.95130858938542784</v>
      </c>
      <c r="E849" s="6">
        <f ca="1">LN((RAND()^(-Results!$E$4))-1)</f>
        <v>-1.3149888356409132</v>
      </c>
      <c r="F849" s="6">
        <f ca="1">LN((RAND()^(-Results!$E$4))-1)</f>
        <v>-1.0689649268951331</v>
      </c>
      <c r="G849" s="6">
        <f ca="1">LN((RAND()^(-Results!$E$4))-1)</f>
        <v>15.219578272776539</v>
      </c>
      <c r="H849" s="6">
        <f t="shared" ca="1" si="173"/>
        <v>12.764037309569941</v>
      </c>
      <c r="I849" s="10">
        <f ca="1">SUMPRODUCT(J849:O849,Results!B$12:G$12)+Results!$E$5*H849</f>
        <v>87.317981834849533</v>
      </c>
      <c r="J849" s="10">
        <f ca="1">SUMPRODUCT($A849:$F849,Results!$B$15:$G$15)</f>
        <v>12.604772803635308</v>
      </c>
      <c r="K849" s="10">
        <f ca="1">SUMPRODUCT($A849:$F849,Results!$B$16:$G$16)</f>
        <v>-3.1211491293231135</v>
      </c>
      <c r="L849" s="10">
        <f ca="1">SUMPRODUCT($A849:$F849,Results!$B$17:$G$17)</f>
        <v>4.4649301746839294</v>
      </c>
      <c r="M849" s="10">
        <f ca="1">SUMPRODUCT($A849:$F849,Results!$B$18:$G$18)</f>
        <v>0.58495780723547264</v>
      </c>
      <c r="N849" s="10">
        <f ca="1">SUMPRODUCT($A849:$F849,Results!$B$19:$G$19)</f>
        <v>-3.2478051017307283</v>
      </c>
      <c r="O849" s="10">
        <f ca="1">SUMPRODUCT($A849:$F849,Results!$B$20:$G$20)</f>
        <v>9.7904619455416402</v>
      </c>
      <c r="P849" s="10" cm="1">
        <f t="array" aca="1" ref="P849" ca="1">SUMPRODUCT(J849:O849,TRANSPOSE(BL$20:BL$25))+$AD$20-$BL$27</f>
        <v>9.0724844392020074</v>
      </c>
      <c r="Q849" s="10" cm="1">
        <f t="array" aca="1" ref="Q849" ca="1">SUMPRODUCT(J849:O849,TRANSPOSE(ES$20:ES$25))+$AD$20-$ES$27</f>
        <v>10.737476742790882</v>
      </c>
      <c r="R849" s="10">
        <f ca="1">I849-Results!$E$5*H849</f>
        <v>10.733757977429889</v>
      </c>
      <c r="S849" s="10" cm="1">
        <f t="array" aca="1" ref="S849" ca="1">SUMPRODUCT(J849:O849,TRANSPOSE(AR$28:AR$33))+$AD$20-$AC$26</f>
        <v>10.801539407210862</v>
      </c>
      <c r="T849" s="10">
        <f ca="1">SUMPRODUCT(J849:O849,Results!K$9:P$9)</f>
        <v>11.240321766569537</v>
      </c>
      <c r="U849" s="10">
        <f ca="1">SUMPRODUCT(J849:O849,Results!K$9:P$9)+$AD$20-$AC$31</f>
        <v>11.343338171455356</v>
      </c>
      <c r="V849" s="10">
        <f t="shared" ca="1" si="172"/>
        <v>78.245497395647533</v>
      </c>
      <c r="W849" s="10">
        <f t="shared" ca="1" si="174"/>
        <v>76.580505092058644</v>
      </c>
      <c r="X849" s="10">
        <f t="shared" ca="1" si="175"/>
        <v>76.584223857419644</v>
      </c>
      <c r="Y849" s="10">
        <f t="shared" ca="1" si="176"/>
        <v>76.516442427638665</v>
      </c>
      <c r="Z849" s="10">
        <f t="shared" ca="1" si="177"/>
        <v>76.245510240560463</v>
      </c>
      <c r="AA849" s="10">
        <f t="shared" ca="1" si="178"/>
        <v>75.974643663394176</v>
      </c>
    </row>
    <row r="850" spans="1:27">
      <c r="A850" s="6">
        <f ca="1">LN((RAND()^(-Results!$E$4))-1)</f>
        <v>0.14160771560053351</v>
      </c>
      <c r="B850" s="6">
        <f ca="1">LN((RAND()^(-Results!$E$4))-1)</f>
        <v>3.1510862300025337</v>
      </c>
      <c r="C850" s="6">
        <f ca="1">LN((RAND()^(-Results!$E$4))-1)</f>
        <v>5.5239346325925833</v>
      </c>
      <c r="D850" s="6">
        <f ca="1">LN((RAND()^(-Results!$E$4))-1)</f>
        <v>0.51638323336686887</v>
      </c>
      <c r="E850" s="6">
        <f ca="1">LN((RAND()^(-Results!$E$4))-1)</f>
        <v>1.2893572731051703</v>
      </c>
      <c r="F850" s="6">
        <f ca="1">LN((RAND()^(-Results!$E$4))-1)</f>
        <v>1.1858360017621676</v>
      </c>
      <c r="G850" s="6">
        <f ca="1">LN((RAND()^(-Results!$E$4))-1)</f>
        <v>3.6851878816718084</v>
      </c>
      <c r="H850" s="6">
        <f t="shared" ca="1" si="173"/>
        <v>1.2296469184652099</v>
      </c>
      <c r="I850" s="10">
        <f ca="1">SUMPRODUCT(J850:O850,Results!B$12:G$12)+Results!$E$5*H850</f>
        <v>30.891834338688579</v>
      </c>
      <c r="J850" s="10">
        <f ca="1">SUMPRODUCT($A850:$F850,Results!$B$15:$G$15)</f>
        <v>20.557039133500592</v>
      </c>
      <c r="K850" s="10">
        <f ca="1">SUMPRODUCT($A850:$F850,Results!$B$16:$G$16)</f>
        <v>8.9331214778448302</v>
      </c>
      <c r="L850" s="10">
        <f ca="1">SUMPRODUCT($A850:$F850,Results!$B$17:$G$17)</f>
        <v>5.6152980118361349</v>
      </c>
      <c r="M850" s="10">
        <f ca="1">SUMPRODUCT($A850:$F850,Results!$B$18:$G$18)</f>
        <v>6.4803365333605107</v>
      </c>
      <c r="N850" s="10">
        <f ca="1">SUMPRODUCT($A850:$F850,Results!$B$19:$G$19)</f>
        <v>-11.761769625138731</v>
      </c>
      <c r="O850" s="10">
        <f ca="1">SUMPRODUCT($A850:$F850,Results!$B$20:$G$20)</f>
        <v>3.2775001263029928</v>
      </c>
      <c r="P850" s="10" cm="1">
        <f t="array" aca="1" ref="P850" ca="1">SUMPRODUCT(J850:O850,TRANSPOSE(BL$20:BL$25))+$AD$20-$BL$27</f>
        <v>24.764263059711439</v>
      </c>
      <c r="Q850" s="10" cm="1">
        <f t="array" aca="1" ref="Q850" ca="1">SUMPRODUCT(J850:O850,TRANSPOSE(ES$20:ES$25))+$AD$20-$ES$27</f>
        <v>24.448999156313882</v>
      </c>
      <c r="R850" s="10">
        <f ca="1">I850-Results!$E$5*H850</f>
        <v>23.51395282789732</v>
      </c>
      <c r="S850" s="10" cm="1">
        <f t="array" aca="1" ref="S850" ca="1">SUMPRODUCT(J850:O850,TRANSPOSE(AR$28:AR$33))+$AD$20-$AC$26</f>
        <v>30.648070512763624</v>
      </c>
      <c r="T850" s="10">
        <f ca="1">SUMPRODUCT(J850:O850,Results!K$9:P$9)</f>
        <v>24.405901668675838</v>
      </c>
      <c r="U850" s="10">
        <f ca="1">SUMPRODUCT(J850:O850,Results!K$9:P$9)+$AD$20-$AC$31</f>
        <v>24.508918073561659</v>
      </c>
      <c r="V850" s="10">
        <f t="shared" ca="1" si="172"/>
        <v>6.1275712789771397</v>
      </c>
      <c r="W850" s="10">
        <f t="shared" ca="1" si="174"/>
        <v>6.4428351823746972</v>
      </c>
      <c r="X850" s="10">
        <f t="shared" ca="1" si="175"/>
        <v>7.3778815107912585</v>
      </c>
      <c r="Y850" s="10">
        <f t="shared" ca="1" si="176"/>
        <v>0.2437638259249546</v>
      </c>
      <c r="Z850" s="10">
        <f t="shared" ca="1" si="177"/>
        <v>19.819362744399509</v>
      </c>
      <c r="AA850" s="10">
        <f t="shared" ca="1" si="178"/>
        <v>6.3829162651269193</v>
      </c>
    </row>
    <row r="851" spans="1:27">
      <c r="A851" s="6">
        <f ca="1">LN((RAND()^(-Results!$E$4))-1)</f>
        <v>1.4398567190864595</v>
      </c>
      <c r="B851" s="6">
        <f ca="1">LN((RAND()^(-Results!$E$4))-1)</f>
        <v>-1.615152343425619</v>
      </c>
      <c r="C851" s="6">
        <f ca="1">LN((RAND()^(-Results!$E$4))-1)</f>
        <v>4.4894141627446986</v>
      </c>
      <c r="D851" s="6">
        <f ca="1">LN((RAND()^(-Results!$E$4))-1)</f>
        <v>-1.5534746121182923</v>
      </c>
      <c r="E851" s="6">
        <f ca="1">LN((RAND()^(-Results!$E$4))-1)</f>
        <v>-3.7281470844033739</v>
      </c>
      <c r="F851" s="6">
        <f ca="1">LN((RAND()^(-Results!$E$4))-1)</f>
        <v>4.2030410936822271</v>
      </c>
      <c r="G851" s="6">
        <f ca="1">LN((RAND()^(-Results!$E$4))-1)</f>
        <v>1.3952393851888809</v>
      </c>
      <c r="H851" s="6">
        <f t="shared" ca="1" si="173"/>
        <v>-1.0603015780177176</v>
      </c>
      <c r="I851" s="10">
        <f ca="1">SUMPRODUCT(J851:O851,Results!B$12:G$12)+Results!$E$5*H851</f>
        <v>-2.2254340580323806</v>
      </c>
      <c r="J851" s="10">
        <f ca="1">SUMPRODUCT($A851:$F851,Results!$B$15:$G$15)</f>
        <v>16.160834893009476</v>
      </c>
      <c r="K851" s="10">
        <f ca="1">SUMPRODUCT($A851:$F851,Results!$B$16:$G$16)</f>
        <v>27.671215538708715</v>
      </c>
      <c r="L851" s="10">
        <f ca="1">SUMPRODUCT($A851:$F851,Results!$B$17:$G$17)</f>
        <v>-3.7823253858953843</v>
      </c>
      <c r="M851" s="10">
        <f ca="1">SUMPRODUCT($A851:$F851,Results!$B$18:$G$18)</f>
        <v>1.0179377021411282</v>
      </c>
      <c r="N851" s="10">
        <f ca="1">SUMPRODUCT($A851:$F851,Results!$B$19:$G$19)</f>
        <v>0.77234678792502942</v>
      </c>
      <c r="O851" s="10">
        <f ca="1">SUMPRODUCT($A851:$F851,Results!$B$20:$G$20)</f>
        <v>5.5464605729001573</v>
      </c>
      <c r="P851" s="10" cm="1">
        <f t="array" aca="1" ref="P851" ca="1">SUMPRODUCT(J851:O851,TRANSPOSE(BL$20:BL$25))+$AD$20-$BL$27</f>
        <v>2.1998694674876269</v>
      </c>
      <c r="Q851" s="10" cm="1">
        <f t="array" aca="1" ref="Q851" ca="1">SUMPRODUCT(J851:O851,TRANSPOSE(ES$20:ES$25))+$AD$20-$ES$27</f>
        <v>2.7656036363882812</v>
      </c>
      <c r="R851" s="10">
        <f ca="1">I851-Results!$E$5*H851</f>
        <v>4.1363754100739252</v>
      </c>
      <c r="S851" s="10" cm="1">
        <f t="array" aca="1" ref="S851" ca="1">SUMPRODUCT(J851:O851,TRANSPOSE(AR$28:AR$33))+$AD$20-$AC$26</f>
        <v>5.8583812893906195</v>
      </c>
      <c r="T851" s="10">
        <f ca="1">SUMPRODUCT(J851:O851,Results!K$9:P$9)</f>
        <v>4.0231678024226714</v>
      </c>
      <c r="U851" s="10">
        <f ca="1">SUMPRODUCT(J851:O851,Results!K$9:P$9)+$AD$20-$AC$31</f>
        <v>4.1261842073084907</v>
      </c>
      <c r="V851" s="10">
        <f t="shared" ca="1" si="172"/>
        <v>-4.4253035255200075</v>
      </c>
      <c r="W851" s="10">
        <f t="shared" ca="1" si="174"/>
        <v>-4.9910376944206618</v>
      </c>
      <c r="X851" s="10">
        <f t="shared" ca="1" si="175"/>
        <v>-6.3618094681063058</v>
      </c>
      <c r="Y851" s="10">
        <f t="shared" ca="1" si="176"/>
        <v>-8.0838153474230001</v>
      </c>
      <c r="Z851" s="10">
        <f t="shared" ca="1" si="177"/>
        <v>-13.29790565232145</v>
      </c>
      <c r="AA851" s="10">
        <f t="shared" ca="1" si="178"/>
        <v>-6.3516182653408713</v>
      </c>
    </row>
    <row r="852" spans="1:27">
      <c r="A852" s="6">
        <f ca="1">LN((RAND()^(-Results!$E$4))-1)</f>
        <v>2.1897079826967891</v>
      </c>
      <c r="B852" s="6">
        <f ca="1">LN((RAND()^(-Results!$E$4))-1)</f>
        <v>2.7388353797706784</v>
      </c>
      <c r="C852" s="6">
        <f ca="1">LN((RAND()^(-Results!$E$4))-1)</f>
        <v>2.9603286391378054</v>
      </c>
      <c r="D852" s="6">
        <f ca="1">LN((RAND()^(-Results!$E$4))-1)</f>
        <v>1.5360572024635284</v>
      </c>
      <c r="E852" s="6">
        <f ca="1">LN((RAND()^(-Results!$E$4))-1)</f>
        <v>-4.6317742646978424</v>
      </c>
      <c r="F852" s="6">
        <f ca="1">LN((RAND()^(-Results!$E$4))-1)</f>
        <v>2.2769996991310699</v>
      </c>
      <c r="G852" s="6">
        <f ca="1">LN((RAND()^(-Results!$E$4))-1)</f>
        <v>-1.8151469648092065</v>
      </c>
      <c r="H852" s="6">
        <f t="shared" ca="1" si="173"/>
        <v>-4.2706879280158052</v>
      </c>
      <c r="I852" s="10">
        <f ca="1">SUMPRODUCT(J852:O852,Results!B$12:G$12)+Results!$E$5*H852</f>
        <v>0.50057710156348989</v>
      </c>
      <c r="J852" s="10">
        <f ca="1">SUMPRODUCT($A852:$F852,Results!$B$15:$G$15)</f>
        <v>20.86499286450951</v>
      </c>
      <c r="K852" s="10">
        <f ca="1">SUMPRODUCT($A852:$F852,Results!$B$16:$G$16)</f>
        <v>8.3816904286372615</v>
      </c>
      <c r="L852" s="10">
        <f ca="1">SUMPRODUCT($A852:$F852,Results!$B$17:$G$17)</f>
        <v>9.2604447174334865</v>
      </c>
      <c r="M852" s="10">
        <f ca="1">SUMPRODUCT($A852:$F852,Results!$B$18:$G$18)</f>
        <v>-0.67482428809536477</v>
      </c>
      <c r="N852" s="10">
        <f ca="1">SUMPRODUCT($A852:$F852,Results!$B$19:$G$19)</f>
        <v>-18.824635969386243</v>
      </c>
      <c r="O852" s="10">
        <f ca="1">SUMPRODUCT($A852:$F852,Results!$B$20:$G$20)</f>
        <v>10.810903450063993</v>
      </c>
      <c r="P852" s="10" cm="1">
        <f t="array" aca="1" ref="P852" ca="1">SUMPRODUCT(J852:O852,TRANSPOSE(BL$20:BL$25))+$AD$20-$BL$27</f>
        <v>23.98682565459962</v>
      </c>
      <c r="Q852" s="10" cm="1">
        <f t="array" aca="1" ref="Q852" ca="1">SUMPRODUCT(J852:O852,TRANSPOSE(ES$20:ES$25))+$AD$20-$ES$27</f>
        <v>25.01048151409897</v>
      </c>
      <c r="R852" s="10">
        <f ca="1">I852-Results!$E$5*H852</f>
        <v>26.124704669658321</v>
      </c>
      <c r="S852" s="10" cm="1">
        <f t="array" aca="1" ref="S852" ca="1">SUMPRODUCT(J852:O852,TRANSPOSE(AR$28:AR$33))+$AD$20-$AC$26</f>
        <v>26.037486301874054</v>
      </c>
      <c r="T852" s="10">
        <f ca="1">SUMPRODUCT(J852:O852,Results!K$9:P$9)</f>
        <v>26.057183140805162</v>
      </c>
      <c r="U852" s="10">
        <f ca="1">SUMPRODUCT(J852:O852,Results!K$9:P$9)+$AD$20-$AC$31</f>
        <v>26.160199545690986</v>
      </c>
      <c r="V852" s="10">
        <f t="shared" ca="1" si="172"/>
        <v>-23.48624855303613</v>
      </c>
      <c r="W852" s="10">
        <f t="shared" ca="1" si="174"/>
        <v>-24.50990441253548</v>
      </c>
      <c r="X852" s="10">
        <f t="shared" ca="1" si="175"/>
        <v>-25.624127568094831</v>
      </c>
      <c r="Y852" s="10">
        <f t="shared" ca="1" si="176"/>
        <v>-25.536909200310564</v>
      </c>
      <c r="Z852" s="10">
        <f t="shared" ca="1" si="177"/>
        <v>-10.57189449272558</v>
      </c>
      <c r="AA852" s="10">
        <f t="shared" ca="1" si="178"/>
        <v>-25.659622444127496</v>
      </c>
    </row>
    <row r="853" spans="1:27">
      <c r="A853" s="6">
        <f ca="1">LN((RAND()^(-Results!$E$4))-1)</f>
        <v>-0.42616386400760642</v>
      </c>
      <c r="B853" s="6">
        <f ca="1">LN((RAND()^(-Results!$E$4))-1)</f>
        <v>0.73912438652167978</v>
      </c>
      <c r="C853" s="6">
        <f ca="1">LN((RAND()^(-Results!$E$4))-1)</f>
        <v>12.770809214913532</v>
      </c>
      <c r="D853" s="6">
        <f ca="1">LN((RAND()^(-Results!$E$4))-1)</f>
        <v>0.45585080450010951</v>
      </c>
      <c r="E853" s="6">
        <f ca="1">LN((RAND()^(-Results!$E$4))-1)</f>
        <v>5.3874365332923686</v>
      </c>
      <c r="F853" s="6">
        <f ca="1">LN((RAND()^(-Results!$E$4))-1)</f>
        <v>0.69344522662195607</v>
      </c>
      <c r="G853" s="6">
        <f ca="1">LN((RAND()^(-Results!$E$4))-1)</f>
        <v>4.1470555936230529</v>
      </c>
      <c r="H853" s="6">
        <f t="shared" ca="1" si="173"/>
        <v>1.6915146304164543</v>
      </c>
      <c r="I853" s="10">
        <f ca="1">SUMPRODUCT(J853:O853,Results!B$12:G$12)+Results!$E$5*H853</f>
        <v>23.28898460583067</v>
      </c>
      <c r="J853" s="10">
        <f ca="1">SUMPRODUCT($A853:$F853,Results!$B$15:$G$15)</f>
        <v>26.67089604521923</v>
      </c>
      <c r="K853" s="10">
        <f ca="1">SUMPRODUCT($A853:$F853,Results!$B$16:$G$16)</f>
        <v>19.703488627570252</v>
      </c>
      <c r="L853" s="10">
        <f ca="1">SUMPRODUCT($A853:$F853,Results!$B$17:$G$17)</f>
        <v>0.84581008600845675</v>
      </c>
      <c r="M853" s="10">
        <f ca="1">SUMPRODUCT($A853:$F853,Results!$B$18:$G$18)</f>
        <v>10.340478434229091</v>
      </c>
      <c r="N853" s="10">
        <f ca="1">SUMPRODUCT($A853:$F853,Results!$B$19:$G$19)</f>
        <v>5.5194276748952165</v>
      </c>
      <c r="O853" s="10">
        <f ca="1">SUMPRODUCT($A853:$F853,Results!$B$20:$G$20)</f>
        <v>9.3606236500682147</v>
      </c>
      <c r="P853" s="10" cm="1">
        <f t="array" aca="1" ref="P853" ca="1">SUMPRODUCT(J853:O853,TRANSPOSE(BL$20:BL$25))+$AD$20-$BL$27</f>
        <v>15.185698339746668</v>
      </c>
      <c r="Q853" s="10" cm="1">
        <f t="array" aca="1" ref="Q853" ca="1">SUMPRODUCT(J853:O853,TRANSPOSE(ES$20:ES$25))+$AD$20-$ES$27</f>
        <v>15.261847753027119</v>
      </c>
      <c r="R853" s="10">
        <f ca="1">I853-Results!$E$5*H853</f>
        <v>13.139896823331945</v>
      </c>
      <c r="S853" s="10" cm="1">
        <f t="array" aca="1" ref="S853" ca="1">SUMPRODUCT(J853:O853,TRANSPOSE(AR$28:AR$33))+$AD$20-$AC$26</f>
        <v>23.943026236137896</v>
      </c>
      <c r="T853" s="10">
        <f ca="1">SUMPRODUCT(J853:O853,Results!K$9:P$9)</f>
        <v>14.798704001516668</v>
      </c>
      <c r="U853" s="10">
        <f ca="1">SUMPRODUCT(J853:O853,Results!K$9:P$9)+$AD$20-$AC$31</f>
        <v>14.901720406402488</v>
      </c>
      <c r="V853" s="10">
        <f t="shared" ca="1" si="172"/>
        <v>8.1032862660840017</v>
      </c>
      <c r="W853" s="10">
        <f t="shared" ca="1" si="174"/>
        <v>8.0271368528035509</v>
      </c>
      <c r="X853" s="10">
        <f t="shared" ca="1" si="175"/>
        <v>10.149087782498725</v>
      </c>
      <c r="Y853" s="10">
        <f t="shared" ca="1" si="176"/>
        <v>-0.65404163030722628</v>
      </c>
      <c r="Z853" s="10">
        <f t="shared" ca="1" si="177"/>
        <v>12.216513011541601</v>
      </c>
      <c r="AA853" s="10">
        <f t="shared" ca="1" si="178"/>
        <v>8.3872641994281825</v>
      </c>
    </row>
    <row r="854" spans="1:27">
      <c r="A854" s="6">
        <f ca="1">LN((RAND()^(-Results!$E$4))-1)</f>
        <v>1.2788648708544512</v>
      </c>
      <c r="B854" s="6">
        <f ca="1">LN((RAND()^(-Results!$E$4))-1)</f>
        <v>-0.53176277347748369</v>
      </c>
      <c r="C854" s="6">
        <f ca="1">LN((RAND()^(-Results!$E$4))-1)</f>
        <v>3.7256624701507821</v>
      </c>
      <c r="D854" s="6">
        <f ca="1">LN((RAND()^(-Results!$E$4))-1)</f>
        <v>4.3665012571854191</v>
      </c>
      <c r="E854" s="6">
        <f ca="1">LN((RAND()^(-Results!$E$4))-1)</f>
        <v>7.9362000084245894</v>
      </c>
      <c r="F854" s="6">
        <f ca="1">LN((RAND()^(-Results!$E$4))-1)</f>
        <v>0.63535275965154792</v>
      </c>
      <c r="G854" s="6">
        <f ca="1">LN((RAND()^(-Results!$E$4))-1)</f>
        <v>1.0823913137358205</v>
      </c>
      <c r="H854" s="6">
        <f t="shared" ca="1" si="173"/>
        <v>-1.373149649470778</v>
      </c>
      <c r="I854" s="10">
        <f ca="1">SUMPRODUCT(J854:O854,Results!B$12:G$12)+Results!$E$5*H854</f>
        <v>-32.988388222196974</v>
      </c>
      <c r="J854" s="10">
        <f ca="1">SUMPRODUCT($A854:$F854,Results!$B$15:$G$15)</f>
        <v>-5.9073992718124009</v>
      </c>
      <c r="K854" s="10">
        <f ca="1">SUMPRODUCT($A854:$F854,Results!$B$16:$G$16)</f>
        <v>18.707521234923281</v>
      </c>
      <c r="L854" s="10">
        <f ca="1">SUMPRODUCT($A854:$F854,Results!$B$17:$G$17)</f>
        <v>-0.90824007670031193</v>
      </c>
      <c r="M854" s="10">
        <f ca="1">SUMPRODUCT($A854:$F854,Results!$B$18:$G$18)</f>
        <v>-2.4723955359348366</v>
      </c>
      <c r="N854" s="10">
        <f ca="1">SUMPRODUCT($A854:$F854,Results!$B$19:$G$19)</f>
        <v>25.532082702680814</v>
      </c>
      <c r="O854" s="10">
        <f ca="1">SUMPRODUCT($A854:$F854,Results!$B$20:$G$20)</f>
        <v>13.970233756943374</v>
      </c>
      <c r="P854" s="10" cm="1">
        <f t="array" aca="1" ref="P854" ca="1">SUMPRODUCT(J854:O854,TRANSPOSE(BL$20:BL$25))+$AD$20-$BL$27</f>
        <v>-23.941477646135645</v>
      </c>
      <c r="Q854" s="10" cm="1">
        <f t="array" aca="1" ref="Q854" ca="1">SUMPRODUCT(J854:O854,TRANSPOSE(ES$20:ES$25))+$AD$20-$ES$27</f>
        <v>-24.091309107042335</v>
      </c>
      <c r="R854" s="10">
        <f ca="1">I854-Results!$E$5*H854</f>
        <v>-24.749490325372307</v>
      </c>
      <c r="S854" s="10" cm="1">
        <f t="array" aca="1" ref="S854" ca="1">SUMPRODUCT(J854:O854,TRANSPOSE(AR$28:AR$33))+$AD$20-$AC$26</f>
        <v>-25.084259630056827</v>
      </c>
      <c r="T854" s="10">
        <f ca="1">SUMPRODUCT(J854:O854,Results!K$9:P$9)</f>
        <v>-25.09834063692881</v>
      </c>
      <c r="U854" s="10">
        <f ca="1">SUMPRODUCT(J854:O854,Results!K$9:P$9)+$AD$20-$AC$31</f>
        <v>-24.995324232042989</v>
      </c>
      <c r="V854" s="10">
        <f t="shared" ca="1" si="172"/>
        <v>-9.0469105760613289</v>
      </c>
      <c r="W854" s="10">
        <f t="shared" ca="1" si="174"/>
        <v>-8.8970791151546393</v>
      </c>
      <c r="X854" s="10">
        <f t="shared" ca="1" si="175"/>
        <v>-8.2388978968246676</v>
      </c>
      <c r="Y854" s="10">
        <f t="shared" ca="1" si="176"/>
        <v>-7.9041285921401467</v>
      </c>
      <c r="Z854" s="10">
        <f t="shared" ca="1" si="177"/>
        <v>-44.060859816486044</v>
      </c>
      <c r="AA854" s="10">
        <f t="shared" ca="1" si="178"/>
        <v>-7.9930639901539848</v>
      </c>
    </row>
    <row r="855" spans="1:27">
      <c r="A855" s="6">
        <f ca="1">LN((RAND()^(-Results!$E$4))-1)</f>
        <v>6.3146563749193634</v>
      </c>
      <c r="B855" s="6">
        <f ca="1">LN((RAND()^(-Results!$E$4))-1)</f>
        <v>3.4556846800048269</v>
      </c>
      <c r="C855" s="6">
        <f ca="1">LN((RAND()^(-Results!$E$4))-1)</f>
        <v>0.8841274734688932</v>
      </c>
      <c r="D855" s="6">
        <f ca="1">LN((RAND()^(-Results!$E$4))-1)</f>
        <v>0.81534872604022002</v>
      </c>
      <c r="E855" s="6">
        <f ca="1">LN((RAND()^(-Results!$E$4))-1)</f>
        <v>5.1254006869372164</v>
      </c>
      <c r="F855" s="6">
        <f ca="1">LN((RAND()^(-Results!$E$4))-1)</f>
        <v>1.8025777413915478</v>
      </c>
      <c r="G855" s="6">
        <f ca="1">LN((RAND()^(-Results!$E$4))-1)</f>
        <v>10.963302170884152</v>
      </c>
      <c r="H855" s="6">
        <f t="shared" ca="1" si="173"/>
        <v>8.5077612076775537</v>
      </c>
      <c r="I855" s="10">
        <f ca="1">SUMPRODUCT(J855:O855,Results!B$12:G$12)+Results!$E$5*H855</f>
        <v>89.08589819797794</v>
      </c>
      <c r="J855" s="10">
        <f ca="1">SUMPRODUCT($A855:$F855,Results!$B$15:$G$15)</f>
        <v>17.696284634297495</v>
      </c>
      <c r="K855" s="10">
        <f ca="1">SUMPRODUCT($A855:$F855,Results!$B$16:$G$16)</f>
        <v>37.148328544180522</v>
      </c>
      <c r="L855" s="10">
        <f ca="1">SUMPRODUCT($A855:$F855,Results!$B$17:$G$17)</f>
        <v>10.258957633441263</v>
      </c>
      <c r="M855" s="10">
        <f ca="1">SUMPRODUCT($A855:$F855,Results!$B$18:$G$18)</f>
        <v>3.3307076160487177</v>
      </c>
      <c r="N855" s="10">
        <f ca="1">SUMPRODUCT($A855:$F855,Results!$B$19:$G$19)</f>
        <v>5.5715450673573432</v>
      </c>
      <c r="O855" s="10">
        <f ca="1">SUMPRODUCT($A855:$F855,Results!$B$20:$G$20)</f>
        <v>-8.7236580221232742</v>
      </c>
      <c r="P855" s="10" cm="1">
        <f t="array" aca="1" ref="P855" ca="1">SUMPRODUCT(J855:O855,TRANSPOSE(BL$20:BL$25))+$AD$20-$BL$27</f>
        <v>37.144821322197004</v>
      </c>
      <c r="Q855" s="10" cm="1">
        <f t="array" aca="1" ref="Q855" ca="1">SUMPRODUCT(J855:O855,TRANSPOSE(ES$20:ES$25))+$AD$20-$ES$27</f>
        <v>38.739420648268037</v>
      </c>
      <c r="R855" s="10">
        <f ca="1">I855-Results!$E$5*H855</f>
        <v>38.039330951912618</v>
      </c>
      <c r="S855" s="10" cm="1">
        <f t="array" aca="1" ref="S855" ca="1">SUMPRODUCT(J855:O855,TRANSPOSE(AR$28:AR$33))+$AD$20-$AC$26</f>
        <v>27.997432563604356</v>
      </c>
      <c r="T855" s="10">
        <f ca="1">SUMPRODUCT(J855:O855,Results!K$9:P$9)</f>
        <v>38.497104260048545</v>
      </c>
      <c r="U855" s="10">
        <f ca="1">SUMPRODUCT(J855:O855,Results!K$9:P$9)+$AD$20-$AC$31</f>
        <v>38.600120664934366</v>
      </c>
      <c r="V855" s="10">
        <f t="shared" ca="1" si="172"/>
        <v>51.941076875780936</v>
      </c>
      <c r="W855" s="10">
        <f t="shared" ca="1" si="174"/>
        <v>50.346477549709903</v>
      </c>
      <c r="X855" s="10">
        <f t="shared" ca="1" si="175"/>
        <v>51.046567246065322</v>
      </c>
      <c r="Y855" s="10">
        <f t="shared" ca="1" si="176"/>
        <v>61.088465634373584</v>
      </c>
      <c r="Z855" s="10">
        <f t="shared" ca="1" si="177"/>
        <v>78.01342660368887</v>
      </c>
      <c r="AA855" s="10">
        <f t="shared" ca="1" si="178"/>
        <v>50.485777533043574</v>
      </c>
    </row>
    <row r="856" spans="1:27">
      <c r="A856" s="6">
        <f ca="1">LN((RAND()^(-Results!$E$4))-1)</f>
        <v>1.079371796855501</v>
      </c>
      <c r="B856" s="6">
        <f ca="1">LN((RAND()^(-Results!$E$4))-1)</f>
        <v>0.23913894635238109</v>
      </c>
      <c r="C856" s="6">
        <f ca="1">LN((RAND()^(-Results!$E$4))-1)</f>
        <v>2.187899352182034</v>
      </c>
      <c r="D856" s="6">
        <f ca="1">LN((RAND()^(-Results!$E$4))-1)</f>
        <v>6.071205170444164E-2</v>
      </c>
      <c r="E856" s="6">
        <f ca="1">LN((RAND()^(-Results!$E$4))-1)</f>
        <v>-2.355402762787516</v>
      </c>
      <c r="F856" s="6">
        <f ca="1">LN((RAND()^(-Results!$E$4))-1)</f>
        <v>6.4135330331991841E-2</v>
      </c>
      <c r="G856" s="6">
        <f ca="1">LN((RAND()^(-Results!$E$4))-1)</f>
        <v>3.3095065000494648</v>
      </c>
      <c r="H856" s="6">
        <f t="shared" ca="1" si="173"/>
        <v>0.85396553684286625</v>
      </c>
      <c r="I856" s="10">
        <f ca="1">SUMPRODUCT(J856:O856,Results!B$12:G$12)+Results!$E$5*H856</f>
        <v>18.245385336354989</v>
      </c>
      <c r="J856" s="10">
        <f ca="1">SUMPRODUCT($A856:$F856,Results!$B$15:$G$15)</f>
        <v>10.318055300440582</v>
      </c>
      <c r="K856" s="10">
        <f ca="1">SUMPRODUCT($A856:$F856,Results!$B$16:$G$16)</f>
        <v>1.3443097133263366</v>
      </c>
      <c r="L856" s="10">
        <f ca="1">SUMPRODUCT($A856:$F856,Results!$B$17:$G$17)</f>
        <v>3.6835665880041017</v>
      </c>
      <c r="M856" s="10">
        <f ca="1">SUMPRODUCT($A856:$F856,Results!$B$18:$G$18)</f>
        <v>7.503434007000262E-2</v>
      </c>
      <c r="N856" s="10">
        <f ca="1">SUMPRODUCT($A856:$F856,Results!$B$19:$G$19)</f>
        <v>-5.9314987804835742</v>
      </c>
      <c r="O856" s="10">
        <f ca="1">SUMPRODUCT($A856:$F856,Results!$B$20:$G$20)</f>
        <v>3.9926450416647294</v>
      </c>
      <c r="P856" s="10" cm="1">
        <f t="array" aca="1" ref="P856" ca="1">SUMPRODUCT(J856:O856,TRANSPOSE(BL$20:BL$25))+$AD$20-$BL$27</f>
        <v>11.375156706156819</v>
      </c>
      <c r="Q856" s="10" cm="1">
        <f t="array" aca="1" ref="Q856" ca="1">SUMPRODUCT(J856:O856,TRANSPOSE(ES$20:ES$25))+$AD$20-$ES$27</f>
        <v>12.643104986311144</v>
      </c>
      <c r="R856" s="10">
        <f ca="1">I856-Results!$E$5*H856</f>
        <v>13.121592115297791</v>
      </c>
      <c r="S856" s="10" cm="1">
        <f t="array" aca="1" ref="S856" ca="1">SUMPRODUCT(J856:O856,TRANSPOSE(AR$28:AR$33))+$AD$20-$AC$26</f>
        <v>11.854367530284405</v>
      </c>
      <c r="T856" s="10">
        <f ca="1">SUMPRODUCT(J856:O856,Results!K$9:P$9)</f>
        <v>13.325102038617633</v>
      </c>
      <c r="U856" s="10">
        <f ca="1">SUMPRODUCT(J856:O856,Results!K$9:P$9)+$AD$20-$AC$31</f>
        <v>13.428118443503452</v>
      </c>
      <c r="V856" s="10">
        <f t="shared" ca="1" si="172"/>
        <v>6.8702286301981701</v>
      </c>
      <c r="W856" s="10">
        <f t="shared" ca="1" si="174"/>
        <v>5.6022803500438449</v>
      </c>
      <c r="X856" s="10">
        <f t="shared" ca="1" si="175"/>
        <v>5.1237932210571984</v>
      </c>
      <c r="Y856" s="10">
        <f t="shared" ca="1" si="176"/>
        <v>6.3910178060705842</v>
      </c>
      <c r="Z856" s="10">
        <f t="shared" ca="1" si="177"/>
        <v>7.1729137420659193</v>
      </c>
      <c r="AA856" s="10">
        <f t="shared" ca="1" si="178"/>
        <v>4.8172668928515368</v>
      </c>
    </row>
    <row r="857" spans="1:27">
      <c r="A857" s="6">
        <f ca="1">LN((RAND()^(-Results!$E$4))-1)</f>
        <v>-0.62491389384349938</v>
      </c>
      <c r="B857" s="6">
        <f ca="1">LN((RAND()^(-Results!$E$4))-1)</f>
        <v>-0.7858724536543632</v>
      </c>
      <c r="C857" s="6">
        <f ca="1">LN((RAND()^(-Results!$E$4))-1)</f>
        <v>8.8554312776838398</v>
      </c>
      <c r="D857" s="6">
        <f ca="1">LN((RAND()^(-Results!$E$4))-1)</f>
        <v>4.0388794783035751</v>
      </c>
      <c r="E857" s="6">
        <f ca="1">LN((RAND()^(-Results!$E$4))-1)</f>
        <v>-0.3073494301739369</v>
      </c>
      <c r="F857" s="6">
        <f ca="1">LN((RAND()^(-Results!$E$4))-1)</f>
        <v>4.073380646517994</v>
      </c>
      <c r="G857" s="6">
        <f ca="1">LN((RAND()^(-Results!$E$4))-1)</f>
        <v>0.78643537006807385</v>
      </c>
      <c r="H857" s="6">
        <f t="shared" ca="1" si="173"/>
        <v>-1.6691055931385246</v>
      </c>
      <c r="I857" s="10">
        <f ca="1">SUMPRODUCT(J857:O857,Results!B$12:G$12)+Results!$E$5*H857</f>
        <v>-33.527540431386988</v>
      </c>
      <c r="J857" s="10">
        <f ca="1">SUMPRODUCT($A857:$F857,Results!$B$15:$G$15)</f>
        <v>11.121619869299563</v>
      </c>
      <c r="K857" s="10">
        <f ca="1">SUMPRODUCT($A857:$F857,Results!$B$16:$G$16)</f>
        <v>19.382594297419665</v>
      </c>
      <c r="L857" s="10">
        <f ca="1">SUMPRODUCT($A857:$F857,Results!$B$17:$G$17)</f>
        <v>-2.3294592312794316</v>
      </c>
      <c r="M857" s="10">
        <f ca="1">SUMPRODUCT($A857:$F857,Results!$B$18:$G$18)</f>
        <v>-2.5730115048757605</v>
      </c>
      <c r="N857" s="10">
        <f ca="1">SUMPRODUCT($A857:$F857,Results!$B$19:$G$19)</f>
        <v>5.6027178114591312</v>
      </c>
      <c r="O857" s="10">
        <f ca="1">SUMPRODUCT($A857:$F857,Results!$B$20:$G$20)</f>
        <v>30.307457291507291</v>
      </c>
      <c r="P857" s="10" cm="1">
        <f t="array" aca="1" ref="P857" ca="1">SUMPRODUCT(J857:O857,TRANSPOSE(BL$20:BL$25))+$AD$20-$BL$27</f>
        <v>-23.787028090402828</v>
      </c>
      <c r="Q857" s="10" cm="1">
        <f t="array" aca="1" ref="Q857" ca="1">SUMPRODUCT(J857:O857,TRANSPOSE(ES$20:ES$25))+$AD$20-$ES$27</f>
        <v>-24.476386347545994</v>
      </c>
      <c r="R857" s="10">
        <f ca="1">I857-Results!$E$5*H857</f>
        <v>-23.512906872555842</v>
      </c>
      <c r="S857" s="10" cm="1">
        <f t="array" aca="1" ref="S857" ca="1">SUMPRODUCT(J857:O857,TRANSPOSE(AR$28:AR$33))+$AD$20-$AC$26</f>
        <v>-14.125868444231028</v>
      </c>
      <c r="T857" s="10">
        <f ca="1">SUMPRODUCT(J857:O857,Results!K$9:P$9)</f>
        <v>-24.076722418486582</v>
      </c>
      <c r="U857" s="10">
        <f ca="1">SUMPRODUCT(J857:O857,Results!K$9:P$9)+$AD$20-$AC$31</f>
        <v>-23.973706013600761</v>
      </c>
      <c r="V857" s="10">
        <f t="shared" ca="1" si="172"/>
        <v>-9.7405123409841607</v>
      </c>
      <c r="W857" s="10">
        <f t="shared" ca="1" si="174"/>
        <v>-9.051154083840995</v>
      </c>
      <c r="X857" s="10">
        <f t="shared" ca="1" si="175"/>
        <v>-10.014633558831147</v>
      </c>
      <c r="Y857" s="10">
        <f t="shared" ca="1" si="176"/>
        <v>-19.401671987155961</v>
      </c>
      <c r="Z857" s="10">
        <f t="shared" ca="1" si="177"/>
        <v>-44.600012025676058</v>
      </c>
      <c r="AA857" s="10">
        <f t="shared" ca="1" si="178"/>
        <v>-9.5538344177862271</v>
      </c>
    </row>
    <row r="858" spans="1:27">
      <c r="A858" s="6">
        <f ca="1">LN((RAND()^(-Results!$E$4))-1)</f>
        <v>7.0426584351960226</v>
      </c>
      <c r="B858" s="6">
        <f ca="1">LN((RAND()^(-Results!$E$4))-1)</f>
        <v>4.0865995014046588</v>
      </c>
      <c r="C858" s="6">
        <f ca="1">LN((RAND()^(-Results!$E$4))-1)</f>
        <v>2.3866630953984438</v>
      </c>
      <c r="D858" s="6">
        <f ca="1">LN((RAND()^(-Results!$E$4))-1)</f>
        <v>2.5834881686819897</v>
      </c>
      <c r="E858" s="6">
        <f ca="1">LN((RAND()^(-Results!$E$4))-1)</f>
        <v>-3.3826863817441484</v>
      </c>
      <c r="F858" s="6">
        <f ca="1">LN((RAND()^(-Results!$E$4))-1)</f>
        <v>4.7798111638194145</v>
      </c>
      <c r="G858" s="6">
        <f ca="1">LN((RAND()^(-Results!$E$4))-1)</f>
        <v>-0.17102512366350806</v>
      </c>
      <c r="H858" s="6">
        <f t="shared" ca="1" si="173"/>
        <v>-2.6265660868701066</v>
      </c>
      <c r="I858" s="10">
        <f ca="1">SUMPRODUCT(J858:O858,Results!B$12:G$12)+Results!$E$5*H858</f>
        <v>27.234674121227361</v>
      </c>
      <c r="J858" s="10">
        <f ca="1">SUMPRODUCT($A858:$F858,Results!$B$15:$G$15)</f>
        <v>29.552837991288715</v>
      </c>
      <c r="K858" s="10">
        <f ca="1">SUMPRODUCT($A858:$F858,Results!$B$16:$G$16)</f>
        <v>37.678284416344255</v>
      </c>
      <c r="L858" s="10">
        <f ca="1">SUMPRODUCT($A858:$F858,Results!$B$17:$G$17)</f>
        <v>14.738755723459924</v>
      </c>
      <c r="M858" s="10">
        <f ca="1">SUMPRODUCT($A858:$F858,Results!$B$18:$G$18)</f>
        <v>-2.3744628755507855</v>
      </c>
      <c r="N858" s="10">
        <f ca="1">SUMPRODUCT($A858:$F858,Results!$B$19:$G$19)</f>
        <v>-13.282283018881031</v>
      </c>
      <c r="O858" s="10">
        <f ca="1">SUMPRODUCT($A858:$F858,Results!$B$20:$G$20)</f>
        <v>9.6681337581990654</v>
      </c>
      <c r="P858" s="10" cm="1">
        <f t="array" aca="1" ref="P858" ca="1">SUMPRODUCT(J858:O858,TRANSPOSE(BL$20:BL$25))+$AD$20-$BL$27</f>
        <v>39.200689828840865</v>
      </c>
      <c r="Q858" s="10" cm="1">
        <f t="array" aca="1" ref="Q858" ca="1">SUMPRODUCT(J858:O858,TRANSPOSE(ES$20:ES$25))+$AD$20-$ES$27</f>
        <v>41.346930280800365</v>
      </c>
      <c r="R858" s="10">
        <f ca="1">I858-Results!$E$5*H858</f>
        <v>42.994070642448001</v>
      </c>
      <c r="S858" s="10" cm="1">
        <f t="array" aca="1" ref="S858" ca="1">SUMPRODUCT(J858:O858,TRANSPOSE(AR$28:AR$33))+$AD$20-$AC$26</f>
        <v>33.601086240245493</v>
      </c>
      <c r="T858" s="10">
        <f ca="1">SUMPRODUCT(J858:O858,Results!K$9:P$9)</f>
        <v>42.567651642628363</v>
      </c>
      <c r="U858" s="10">
        <f ca="1">SUMPRODUCT(J858:O858,Results!K$9:P$9)+$AD$20-$AC$31</f>
        <v>42.670668047514184</v>
      </c>
      <c r="V858" s="10">
        <f t="shared" ca="1" si="172"/>
        <v>-11.966015707613504</v>
      </c>
      <c r="W858" s="10">
        <f t="shared" ca="1" si="174"/>
        <v>-14.112256159573004</v>
      </c>
      <c r="X858" s="10">
        <f t="shared" ca="1" si="175"/>
        <v>-15.759396521220641</v>
      </c>
      <c r="Y858" s="10">
        <f t="shared" ca="1" si="176"/>
        <v>-6.3664121190181326</v>
      </c>
      <c r="Z858" s="10">
        <f t="shared" ca="1" si="177"/>
        <v>16.162202526938291</v>
      </c>
      <c r="AA858" s="10">
        <f t="shared" ca="1" si="178"/>
        <v>-15.435993926286823</v>
      </c>
    </row>
    <row r="859" spans="1:27">
      <c r="A859" s="6">
        <f ca="1">LN((RAND()^(-Results!$E$4))-1)</f>
        <v>2.1676513965475182</v>
      </c>
      <c r="B859" s="6">
        <f ca="1">LN((RAND()^(-Results!$E$4))-1)</f>
        <v>0.98750493378857918</v>
      </c>
      <c r="C859" s="6">
        <f ca="1">LN((RAND()^(-Results!$E$4))-1)</f>
        <v>8.521057531166754</v>
      </c>
      <c r="D859" s="6">
        <f ca="1">LN((RAND()^(-Results!$E$4))-1)</f>
        <v>3.5723449677020054</v>
      </c>
      <c r="E859" s="6">
        <f ca="1">LN((RAND()^(-Results!$E$4))-1)</f>
        <v>7.0466987169476285</v>
      </c>
      <c r="F859" s="6">
        <f ca="1">LN((RAND()^(-Results!$E$4))-1)</f>
        <v>0.40658955561031568</v>
      </c>
      <c r="G859" s="6">
        <f ca="1">LN((RAND()^(-Results!$E$4))-1)</f>
        <v>2.2772512150410065</v>
      </c>
      <c r="H859" s="6">
        <f t="shared" ca="1" si="173"/>
        <v>-0.17828974816559207</v>
      </c>
      <c r="I859" s="10">
        <f ca="1">SUMPRODUCT(J859:O859,Results!B$12:G$12)+Results!$E$5*H859</f>
        <v>2.2984107574959651</v>
      </c>
      <c r="J859" s="10">
        <f ca="1">SUMPRODUCT($A859:$F859,Results!$B$15:$G$15)</f>
        <v>14.28062609230685</v>
      </c>
      <c r="K859" s="10">
        <f ca="1">SUMPRODUCT($A859:$F859,Results!$B$16:$G$16)</f>
        <v>22.382593989319123</v>
      </c>
      <c r="L859" s="10">
        <f ca="1">SUMPRODUCT($A859:$F859,Results!$B$17:$G$17)</f>
        <v>4.67662661660545</v>
      </c>
      <c r="M859" s="10">
        <f ca="1">SUMPRODUCT($A859:$F859,Results!$B$18:$G$18)</f>
        <v>2.8100067771883368</v>
      </c>
      <c r="N859" s="10">
        <f ca="1">SUMPRODUCT($A859:$F859,Results!$B$19:$G$19)</f>
        <v>15.169637182046282</v>
      </c>
      <c r="O859" s="10">
        <f ca="1">SUMPRODUCT($A859:$F859,Results!$B$20:$G$20)</f>
        <v>13.937399075079698</v>
      </c>
      <c r="P859" s="10" cm="1">
        <f t="array" aca="1" ref="P859" ca="1">SUMPRODUCT(J859:O859,TRANSPOSE(BL$20:BL$25))+$AD$20-$BL$27</f>
        <v>3.9282043807493299</v>
      </c>
      <c r="Q859" s="10" cm="1">
        <f t="array" aca="1" ref="Q859" ca="1">SUMPRODUCT(J859:O859,TRANSPOSE(ES$20:ES$25))+$AD$20-$ES$27</f>
        <v>4.7434427007429729</v>
      </c>
      <c r="R859" s="10">
        <f ca="1">I859-Results!$E$5*H859</f>
        <v>3.3681492464895175</v>
      </c>
      <c r="S859" s="10" cm="1">
        <f t="array" aca="1" ref="S859" ca="1">SUMPRODUCT(J859:O859,TRANSPOSE(AR$28:AR$33))+$AD$20-$AC$26</f>
        <v>4.5487184762928994</v>
      </c>
      <c r="T859" s="10">
        <f ca="1">SUMPRODUCT(J859:O859,Results!K$9:P$9)</f>
        <v>4.0130301109261222</v>
      </c>
      <c r="U859" s="10">
        <f ca="1">SUMPRODUCT(J859:O859,Results!K$9:P$9)+$AD$20-$AC$31</f>
        <v>4.1160465158119415</v>
      </c>
      <c r="V859" s="10">
        <f t="shared" ca="1" si="172"/>
        <v>-1.6297936232533647</v>
      </c>
      <c r="W859" s="10">
        <f t="shared" ca="1" si="174"/>
        <v>-2.4450319432470078</v>
      </c>
      <c r="X859" s="10">
        <f t="shared" ca="1" si="175"/>
        <v>-1.0697384889935524</v>
      </c>
      <c r="Y859" s="10">
        <f t="shared" ca="1" si="176"/>
        <v>-2.2503077187969343</v>
      </c>
      <c r="Z859" s="10">
        <f t="shared" ca="1" si="177"/>
        <v>-8.7740608367931046</v>
      </c>
      <c r="AA859" s="10">
        <f t="shared" ca="1" si="178"/>
        <v>-1.8176357583159763</v>
      </c>
    </row>
    <row r="860" spans="1:27">
      <c r="A860" s="6">
        <f ca="1">LN((RAND()^(-Results!$E$4))-1)</f>
        <v>0.86687508496856813</v>
      </c>
      <c r="B860" s="6">
        <f ca="1">LN((RAND()^(-Results!$E$4))-1)</f>
        <v>1.8575831400113381</v>
      </c>
      <c r="C860" s="6">
        <f ca="1">LN((RAND()^(-Results!$E$4))-1)</f>
        <v>0.61884570289702412</v>
      </c>
      <c r="D860" s="6">
        <f ca="1">LN((RAND()^(-Results!$E$4))-1)</f>
        <v>3.5446044021412693</v>
      </c>
      <c r="E860" s="6">
        <f ca="1">LN((RAND()^(-Results!$E$4))-1)</f>
        <v>3.4379688993951789</v>
      </c>
      <c r="F860" s="6">
        <f ca="1">LN((RAND()^(-Results!$E$4))-1)</f>
        <v>-2.0674077041431063</v>
      </c>
      <c r="G860" s="6">
        <f ca="1">LN((RAND()^(-Results!$E$4))-1)</f>
        <v>4.0887972862280071</v>
      </c>
      <c r="H860" s="6">
        <f t="shared" ca="1" si="173"/>
        <v>1.6332563230214086</v>
      </c>
      <c r="I860" s="10">
        <f ca="1">SUMPRODUCT(J860:O860,Results!B$12:G$12)+Results!$E$5*H860</f>
        <v>11.582347930794146</v>
      </c>
      <c r="J860" s="10">
        <f ca="1">SUMPRODUCT($A860:$F860,Results!$B$15:$G$15)</f>
        <v>-1.8688274869186083</v>
      </c>
      <c r="K860" s="10">
        <f ca="1">SUMPRODUCT($A860:$F860,Results!$B$16:$G$16)</f>
        <v>-8.3064870642628819</v>
      </c>
      <c r="L860" s="10">
        <f ca="1">SUMPRODUCT($A860:$F860,Results!$B$17:$G$17)</f>
        <v>7.3167113731245799</v>
      </c>
      <c r="M860" s="10">
        <f ca="1">SUMPRODUCT($A860:$F860,Results!$B$18:$G$18)</f>
        <v>-2.0035434286566445</v>
      </c>
      <c r="N860" s="10">
        <f ca="1">SUMPRODUCT($A860:$F860,Results!$B$19:$G$19)</f>
        <v>1.8069867351642546</v>
      </c>
      <c r="O860" s="10">
        <f ca="1">SUMPRODUCT($A860:$F860,Results!$B$20:$G$20)</f>
        <v>7.7621878948552787</v>
      </c>
      <c r="P860" s="10" cm="1">
        <f t="array" aca="1" ref="P860" ca="1">SUMPRODUCT(J860:O860,TRANSPOSE(BL$20:BL$25))+$AD$20-$BL$27</f>
        <v>1.6899476307366967</v>
      </c>
      <c r="Q860" s="10" cm="1">
        <f t="array" aca="1" ref="Q860" ca="1">SUMPRODUCT(J860:O860,TRANSPOSE(ES$20:ES$25))+$AD$20-$ES$27</f>
        <v>2.3844582516745678</v>
      </c>
      <c r="R860" s="10">
        <f ca="1">I860-Results!$E$5*H860</f>
        <v>1.782809992665694</v>
      </c>
      <c r="S860" s="10" cm="1">
        <f t="array" aca="1" ref="S860" ca="1">SUMPRODUCT(J860:O860,TRANSPOSE(AR$28:AR$33))+$AD$20-$AC$26</f>
        <v>-0.38181987742112078</v>
      </c>
      <c r="T860" s="10">
        <f ca="1">SUMPRODUCT(J860:O860,Results!K$9:P$9)</f>
        <v>1.8165446510665735</v>
      </c>
      <c r="U860" s="10">
        <f ca="1">SUMPRODUCT(J860:O860,Results!K$9:P$9)+$AD$20-$AC$31</f>
        <v>1.9195610559523928</v>
      </c>
      <c r="V860" s="10">
        <f t="shared" ca="1" si="172"/>
        <v>9.8924003000574494</v>
      </c>
      <c r="W860" s="10">
        <f t="shared" ca="1" si="174"/>
        <v>9.1978896791195783</v>
      </c>
      <c r="X860" s="10">
        <f t="shared" ca="1" si="175"/>
        <v>9.7995379381284522</v>
      </c>
      <c r="Y860" s="10">
        <f t="shared" ca="1" si="176"/>
        <v>11.964167808215267</v>
      </c>
      <c r="Z860" s="10">
        <f t="shared" ca="1" si="177"/>
        <v>0.50987633650507647</v>
      </c>
      <c r="AA860" s="10">
        <f t="shared" ca="1" si="178"/>
        <v>9.6627868748417534</v>
      </c>
    </row>
    <row r="861" spans="1:27">
      <c r="A861" s="6">
        <f ca="1">LN((RAND()^(-Results!$E$4))-1)</f>
        <v>1.4504399770755598</v>
      </c>
      <c r="B861" s="6">
        <f ca="1">LN((RAND()^(-Results!$E$4))-1)</f>
        <v>6.8452177037482453</v>
      </c>
      <c r="C861" s="6">
        <f ca="1">LN((RAND()^(-Results!$E$4))-1)</f>
        <v>-1.1098055696001483</v>
      </c>
      <c r="D861" s="6">
        <f ca="1">LN((RAND()^(-Results!$E$4))-1)</f>
        <v>5.7200544802822586</v>
      </c>
      <c r="E861" s="6">
        <f ca="1">LN((RAND()^(-Results!$E$4))-1)</f>
        <v>0.57167883403708675</v>
      </c>
      <c r="F861" s="6">
        <f ca="1">LN((RAND()^(-Results!$E$4))-1)</f>
        <v>4.0151014101159337</v>
      </c>
      <c r="G861" s="6">
        <f ca="1">LN((RAND()^(-Results!$E$4))-1)</f>
        <v>4.7644666495931594</v>
      </c>
      <c r="H861" s="6">
        <f t="shared" ca="1" si="173"/>
        <v>2.3089256863865608</v>
      </c>
      <c r="I861" s="10">
        <f ca="1">SUMPRODUCT(J861:O861,Results!B$12:G$12)+Results!$E$5*H861</f>
        <v>25.018222676117503</v>
      </c>
      <c r="J861" s="10">
        <f ca="1">SUMPRODUCT($A861:$F861,Results!$B$15:$G$15)</f>
        <v>7.9131515564394261</v>
      </c>
      <c r="K861" s="10">
        <f ca="1">SUMPRODUCT($A861:$F861,Results!$B$16:$G$16)</f>
        <v>10.107652414466338</v>
      </c>
      <c r="L861" s="10">
        <f ca="1">SUMPRODUCT($A861:$F861,Results!$B$17:$G$17)</f>
        <v>12.040509833325761</v>
      </c>
      <c r="M861" s="10">
        <f ca="1">SUMPRODUCT($A861:$F861,Results!$B$18:$G$18)</f>
        <v>-3.0521425948968726</v>
      </c>
      <c r="N861" s="10">
        <f ca="1">SUMPRODUCT($A861:$F861,Results!$B$19:$G$19)</f>
        <v>-20.318682483923443</v>
      </c>
      <c r="O861" s="10">
        <f ca="1">SUMPRODUCT($A861:$F861,Results!$B$20:$G$20)</f>
        <v>15.111191687843855</v>
      </c>
      <c r="P861" s="10" cm="1">
        <f t="array" aca="1" ref="P861" ca="1">SUMPRODUCT(J861:O861,TRANSPOSE(BL$20:BL$25))+$AD$20-$BL$27</f>
        <v>12.371683716266748</v>
      </c>
      <c r="Q861" s="10" cm="1">
        <f t="array" aca="1" ref="Q861" ca="1">SUMPRODUCT(J861:O861,TRANSPOSE(ES$20:ES$25))+$AD$20-$ES$27</f>
        <v>10.472888936747136</v>
      </c>
      <c r="R861" s="10">
        <f ca="1">I861-Results!$E$5*H861</f>
        <v>11.164668557798137</v>
      </c>
      <c r="S861" s="10" cm="1">
        <f t="array" aca="1" ref="S861" ca="1">SUMPRODUCT(J861:O861,TRANSPOSE(AR$28:AR$33))+$AD$20-$AC$26</f>
        <v>15.830010979014888</v>
      </c>
      <c r="T861" s="10">
        <f ca="1">SUMPRODUCT(J861:O861,Results!K$9:P$9)</f>
        <v>10.213516555556247</v>
      </c>
      <c r="U861" s="10">
        <f ca="1">SUMPRODUCT(J861:O861,Results!K$9:P$9)+$AD$20-$AC$31</f>
        <v>10.316532960442066</v>
      </c>
      <c r="V861" s="10">
        <f t="shared" ca="1" si="172"/>
        <v>12.646538959850755</v>
      </c>
      <c r="W861" s="10">
        <f t="shared" ca="1" si="174"/>
        <v>14.545333739370367</v>
      </c>
      <c r="X861" s="10">
        <f t="shared" ca="1" si="175"/>
        <v>13.853554118319366</v>
      </c>
      <c r="Y861" s="10">
        <f t="shared" ca="1" si="176"/>
        <v>9.1882116971026147</v>
      </c>
      <c r="Z861" s="10">
        <f t="shared" ca="1" si="177"/>
        <v>13.945751081828433</v>
      </c>
      <c r="AA861" s="10">
        <f t="shared" ca="1" si="178"/>
        <v>14.701689715675437</v>
      </c>
    </row>
    <row r="862" spans="1:27">
      <c r="A862" s="6">
        <f ca="1">LN((RAND()^(-Results!$E$4))-1)</f>
        <v>-1.7962531634094749</v>
      </c>
      <c r="B862" s="6">
        <f ca="1">LN((RAND()^(-Results!$E$4))-1)</f>
        <v>1.8862332533195723</v>
      </c>
      <c r="C862" s="6">
        <f ca="1">LN((RAND()^(-Results!$E$4))-1)</f>
        <v>0.43349643197462639</v>
      </c>
      <c r="D862" s="6">
        <f ca="1">LN((RAND()^(-Results!$E$4))-1)</f>
        <v>2.0905128324706683</v>
      </c>
      <c r="E862" s="6">
        <f ca="1">LN((RAND()^(-Results!$E$4))-1)</f>
        <v>-0.79783559757401346</v>
      </c>
      <c r="F862" s="6">
        <f ca="1">LN((RAND()^(-Results!$E$4))-1)</f>
        <v>1.2835204702960203</v>
      </c>
      <c r="G862" s="6">
        <f ca="1">LN((RAND()^(-Results!$E$4))-1)</f>
        <v>1.2298882270898779</v>
      </c>
      <c r="H862" s="6">
        <f t="shared" ca="1" si="173"/>
        <v>-1.2256527361167207</v>
      </c>
      <c r="I862" s="10">
        <f ca="1">SUMPRODUCT(J862:O862,Results!B$12:G$12)+Results!$E$5*H862</f>
        <v>-14.917966768189753</v>
      </c>
      <c r="J862" s="10">
        <f ca="1">SUMPRODUCT($A862:$F862,Results!$B$15:$G$15)</f>
        <v>-0.31606668348265043</v>
      </c>
      <c r="K862" s="10">
        <f ca="1">SUMPRODUCT($A862:$F862,Results!$B$16:$G$16)</f>
        <v>-6.2318400084611181</v>
      </c>
      <c r="L862" s="10">
        <f ca="1">SUMPRODUCT($A862:$F862,Results!$B$17:$G$17)</f>
        <v>1.2496832704219802</v>
      </c>
      <c r="M862" s="10">
        <f ca="1">SUMPRODUCT($A862:$F862,Results!$B$18:$G$18)</f>
        <v>-1.0344676396740786</v>
      </c>
      <c r="N862" s="10">
        <f ca="1">SUMPRODUCT($A862:$F862,Results!$B$19:$G$19)</f>
        <v>-10.20277985073926</v>
      </c>
      <c r="O862" s="10">
        <f ca="1">SUMPRODUCT($A862:$F862,Results!$B$20:$G$20)</f>
        <v>9.7546456894077398</v>
      </c>
      <c r="P862" s="10" cm="1">
        <f t="array" aca="1" ref="P862" ca="1">SUMPRODUCT(J862:O862,TRANSPOSE(BL$20:BL$25))+$AD$20-$BL$27</f>
        <v>-6.5592765759813547</v>
      </c>
      <c r="Q862" s="10" cm="1">
        <f t="array" aca="1" ref="Q862" ca="1">SUMPRODUCT(J862:O862,TRANSPOSE(ES$20:ES$25))+$AD$20-$ES$27</f>
        <v>-7.9653018494813397</v>
      </c>
      <c r="R862" s="10">
        <f ca="1">I862-Results!$E$5*H862</f>
        <v>-7.5640503514894295</v>
      </c>
      <c r="S862" s="10" cm="1">
        <f t="array" aca="1" ref="S862" ca="1">SUMPRODUCT(J862:O862,TRANSPOSE(AR$28:AR$33))+$AD$20-$AC$26</f>
        <v>3.3956554078907075E-2</v>
      </c>
      <c r="T862" s="10">
        <f ca="1">SUMPRODUCT(J862:O862,Results!K$9:P$9)</f>
        <v>-7.9470071081255682</v>
      </c>
      <c r="U862" s="10">
        <f ca="1">SUMPRODUCT(J862:O862,Results!K$9:P$9)+$AD$20-$AC$31</f>
        <v>-7.8439907032397489</v>
      </c>
      <c r="V862" s="10">
        <f t="shared" ca="1" si="172"/>
        <v>-8.3586901922083996</v>
      </c>
      <c r="W862" s="10">
        <f t="shared" ca="1" si="174"/>
        <v>-6.9526649187084137</v>
      </c>
      <c r="X862" s="10">
        <f t="shared" ca="1" si="175"/>
        <v>-7.3539164167003239</v>
      </c>
      <c r="Y862" s="10">
        <f t="shared" ca="1" si="176"/>
        <v>-14.95192332226866</v>
      </c>
      <c r="Z862" s="10">
        <f t="shared" ca="1" si="177"/>
        <v>-25.990438362478823</v>
      </c>
      <c r="AA862" s="10">
        <f t="shared" ca="1" si="178"/>
        <v>-7.0739760649500045</v>
      </c>
    </row>
    <row r="863" spans="1:27">
      <c r="A863" s="6">
        <f ca="1">LN((RAND()^(-Results!$E$4))-1)</f>
        <v>2.0731916076259069</v>
      </c>
      <c r="B863" s="6">
        <f ca="1">LN((RAND()^(-Results!$E$4))-1)</f>
        <v>3.7424474966204229</v>
      </c>
      <c r="C863" s="6">
        <f ca="1">LN((RAND()^(-Results!$E$4))-1)</f>
        <v>1.9374738612817006</v>
      </c>
      <c r="D863" s="6">
        <f ca="1">LN((RAND()^(-Results!$E$4))-1)</f>
        <v>1.6225738788332691</v>
      </c>
      <c r="E863" s="6">
        <f ca="1">LN((RAND()^(-Results!$E$4))-1)</f>
        <v>7.7248462578278616</v>
      </c>
      <c r="F863" s="6">
        <f ca="1">LN((RAND()^(-Results!$E$4))-1)</f>
        <v>5.4867411953713754</v>
      </c>
      <c r="G863" s="6">
        <f ca="1">LN((RAND()^(-Results!$E$4))-1)</f>
        <v>3.4105101079504609</v>
      </c>
      <c r="H863" s="6">
        <f t="shared" ca="1" si="173"/>
        <v>0.95496914474386241</v>
      </c>
      <c r="I863" s="10">
        <f ca="1">SUMPRODUCT(J863:O863,Results!B$12:G$12)+Results!$E$5*H863</f>
        <v>9.7797084347188896</v>
      </c>
      <c r="J863" s="10">
        <f ca="1">SUMPRODUCT($A863:$F863,Results!$B$15:$G$15)</f>
        <v>9.0081722397180393</v>
      </c>
      <c r="K863" s="10">
        <f ca="1">SUMPRODUCT($A863:$F863,Results!$B$16:$G$16)</f>
        <v>44.56701313537971</v>
      </c>
      <c r="L863" s="10">
        <f ca="1">SUMPRODUCT($A863:$F863,Results!$B$17:$G$17)</f>
        <v>0.10143656027621795</v>
      </c>
      <c r="M863" s="10">
        <f ca="1">SUMPRODUCT($A863:$F863,Results!$B$18:$G$18)</f>
        <v>5.139422571260762</v>
      </c>
      <c r="N863" s="10">
        <f ca="1">SUMPRODUCT($A863:$F863,Results!$B$19:$G$19)</f>
        <v>8.2377902549724169</v>
      </c>
      <c r="O863" s="10">
        <f ca="1">SUMPRODUCT($A863:$F863,Results!$B$20:$G$20)</f>
        <v>-2.1542211849914832</v>
      </c>
      <c r="P863" s="10" cm="1">
        <f t="array" aca="1" ref="P863" ca="1">SUMPRODUCT(J863:O863,TRANSPOSE(BL$20:BL$25))+$AD$20-$BL$27</f>
        <v>7.3429399623333929</v>
      </c>
      <c r="Q863" s="10" cm="1">
        <f t="array" aca="1" ref="Q863" ca="1">SUMPRODUCT(J863:O863,TRANSPOSE(ES$20:ES$25))+$AD$20-$ES$27</f>
        <v>4.9187751785737994</v>
      </c>
      <c r="R863" s="10">
        <f ca="1">I863-Results!$E$5*H863</f>
        <v>4.0498935662557152</v>
      </c>
      <c r="S863" s="10" cm="1">
        <f t="array" aca="1" ref="S863" ca="1">SUMPRODUCT(J863:O863,TRANSPOSE(AR$28:AR$33))+$AD$20-$AC$26</f>
        <v>9.6969098256125097</v>
      </c>
      <c r="T863" s="10">
        <f ca="1">SUMPRODUCT(J863:O863,Results!K$9:P$9)</f>
        <v>3.9746342216934698</v>
      </c>
      <c r="U863" s="10">
        <f ca="1">SUMPRODUCT(J863:O863,Results!K$9:P$9)+$AD$20-$AC$31</f>
        <v>4.07765062657929</v>
      </c>
      <c r="V863" s="10">
        <f t="shared" ca="1" si="172"/>
        <v>2.4367684723854968</v>
      </c>
      <c r="W863" s="10">
        <f t="shared" ca="1" si="174"/>
        <v>4.8609332561450902</v>
      </c>
      <c r="X863" s="10">
        <f t="shared" ca="1" si="175"/>
        <v>5.7298148684631744</v>
      </c>
      <c r="Y863" s="10">
        <f t="shared" ca="1" si="176"/>
        <v>8.2798609106379928E-2</v>
      </c>
      <c r="Z863" s="10">
        <f t="shared" ca="1" si="177"/>
        <v>-1.2927631595701801</v>
      </c>
      <c r="AA863" s="10">
        <f t="shared" ca="1" si="178"/>
        <v>5.7020578081395996</v>
      </c>
    </row>
    <row r="864" spans="1:27">
      <c r="A864" s="6">
        <f ca="1">LN((RAND()^(-Results!$E$4))-1)</f>
        <v>0.2008986786017182</v>
      </c>
      <c r="B864" s="6">
        <f ca="1">LN((RAND()^(-Results!$E$4))-1)</f>
        <v>-0.46472419675536925</v>
      </c>
      <c r="C864" s="6">
        <f ca="1">LN((RAND()^(-Results!$E$4))-1)</f>
        <v>7.1741701257537516</v>
      </c>
      <c r="D864" s="6">
        <f ca="1">LN((RAND()^(-Results!$E$4))-1)</f>
        <v>1.7622021611506715</v>
      </c>
      <c r="E864" s="6">
        <f ca="1">LN((RAND()^(-Results!$E$4))-1)</f>
        <v>-1.1266982225514546</v>
      </c>
      <c r="F864" s="6">
        <f ca="1">LN((RAND()^(-Results!$E$4))-1)</f>
        <v>4.0470482083511454</v>
      </c>
      <c r="G864" s="6">
        <f ca="1">LN((RAND()^(-Results!$E$4))-1)</f>
        <v>2.1250123234597162</v>
      </c>
      <c r="H864" s="6">
        <f t="shared" ca="1" si="173"/>
        <v>-0.33052863974688229</v>
      </c>
      <c r="I864" s="10">
        <f ca="1">SUMPRODUCT(J864:O864,Results!B$12:G$12)+Results!$E$5*H864</f>
        <v>-10.304939157894177</v>
      </c>
      <c r="J864" s="10">
        <f ca="1">SUMPRODUCT($A864:$F864,Results!$B$15:$G$15)</f>
        <v>14.672733559139022</v>
      </c>
      <c r="K864" s="10">
        <f ca="1">SUMPRODUCT($A864:$F864,Results!$B$16:$G$16)</f>
        <v>22.695938690533271</v>
      </c>
      <c r="L864" s="10">
        <f ca="1">SUMPRODUCT($A864:$F864,Results!$B$17:$G$17)</f>
        <v>-1.9260915335483446</v>
      </c>
      <c r="M864" s="10">
        <f ca="1">SUMPRODUCT($A864:$F864,Results!$B$18:$G$18)</f>
        <v>-3.7045824057673815E-2</v>
      </c>
      <c r="N864" s="10">
        <f ca="1">SUMPRODUCT($A864:$F864,Results!$B$19:$G$19)</f>
        <v>1.849269918893661</v>
      </c>
      <c r="O864" s="10">
        <f ca="1">SUMPRODUCT($A864:$F864,Results!$B$20:$G$20)</f>
        <v>18.87461700031832</v>
      </c>
      <c r="P864" s="10" cm="1">
        <f t="array" aca="1" ref="P864" ca="1">SUMPRODUCT(J864:O864,TRANSPOSE(BL$20:BL$25))+$AD$20-$BL$27</f>
        <v>-8.8492864396991191</v>
      </c>
      <c r="Q864" s="10" cm="1">
        <f t="array" aca="1" ref="Q864" ca="1">SUMPRODUCT(J864:O864,TRANSPOSE(ES$20:ES$25))+$AD$20-$ES$27</f>
        <v>-9.1806424983786634</v>
      </c>
      <c r="R864" s="10">
        <f ca="1">I864-Results!$E$5*H864</f>
        <v>-8.3217673194128832</v>
      </c>
      <c r="S864" s="10" cm="1">
        <f t="array" aca="1" ref="S864" ca="1">SUMPRODUCT(J864:O864,TRANSPOSE(AR$28:AR$33))+$AD$20-$AC$26</f>
        <v>-1.3813377821710748</v>
      </c>
      <c r="T864" s="10">
        <f ca="1">SUMPRODUCT(J864:O864,Results!K$9:P$9)</f>
        <v>-8.5599062743807206</v>
      </c>
      <c r="U864" s="10">
        <f ca="1">SUMPRODUCT(J864:O864,Results!K$9:P$9)+$AD$20-$AC$31</f>
        <v>-8.4568898694949013</v>
      </c>
      <c r="V864" s="10">
        <f t="shared" ca="1" si="172"/>
        <v>-1.4556527181950578</v>
      </c>
      <c r="W864" s="10">
        <f t="shared" ca="1" si="174"/>
        <v>-1.1242966595155135</v>
      </c>
      <c r="X864" s="10">
        <f t="shared" ca="1" si="175"/>
        <v>-1.9831718384812937</v>
      </c>
      <c r="Y864" s="10">
        <f t="shared" ca="1" si="176"/>
        <v>-8.9236013757231021</v>
      </c>
      <c r="Z864" s="10">
        <f t="shared" ca="1" si="177"/>
        <v>-21.377410752183245</v>
      </c>
      <c r="AA864" s="10">
        <f t="shared" ca="1" si="178"/>
        <v>-1.8480492883992756</v>
      </c>
    </row>
    <row r="865" spans="1:27">
      <c r="A865" s="6">
        <f ca="1">LN((RAND()^(-Results!$E$4))-1)</f>
        <v>2.2329173327945462</v>
      </c>
      <c r="B865" s="6">
        <f ca="1">LN((RAND()^(-Results!$E$4))-1)</f>
        <v>6.0192648261296746</v>
      </c>
      <c r="C865" s="6">
        <f ca="1">LN((RAND()^(-Results!$E$4))-1)</f>
        <v>4.3350607841280002</v>
      </c>
      <c r="D865" s="6">
        <f ca="1">LN((RAND()^(-Results!$E$4))-1)</f>
        <v>-1.7017626337774634</v>
      </c>
      <c r="E865" s="6">
        <f ca="1">LN((RAND()^(-Results!$E$4))-1)</f>
        <v>3.849299228598702</v>
      </c>
      <c r="F865" s="6">
        <f ca="1">LN((RAND()^(-Results!$E$4))-1)</f>
        <v>13.715161690714371</v>
      </c>
      <c r="G865" s="6">
        <f ca="1">LN((RAND()^(-Results!$E$4))-1)</f>
        <v>3.0267157046452722</v>
      </c>
      <c r="H865" s="6">
        <f t="shared" ca="1" si="173"/>
        <v>0.57117474143867364</v>
      </c>
      <c r="I865" s="10">
        <f ca="1">SUMPRODUCT(J865:O865,Results!B$12:G$12)+Results!$E$5*H865</f>
        <v>25.278328000061236</v>
      </c>
      <c r="J865" s="10">
        <f ca="1">SUMPRODUCT($A865:$F865,Results!$B$15:$G$15)</f>
        <v>32.252051896166371</v>
      </c>
      <c r="K865" s="10">
        <f ca="1">SUMPRODUCT($A865:$F865,Results!$B$16:$G$16)</f>
        <v>85.094571845095743</v>
      </c>
      <c r="L865" s="10">
        <f ca="1">SUMPRODUCT($A865:$F865,Results!$B$17:$G$17)</f>
        <v>-4.6437343883356803</v>
      </c>
      <c r="M865" s="10">
        <f ca="1">SUMPRODUCT($A865:$F865,Results!$B$18:$G$18)</f>
        <v>12.254106738237013</v>
      </c>
      <c r="N865" s="10">
        <f ca="1">SUMPRODUCT($A865:$F865,Results!$B$19:$G$19)</f>
        <v>-8.6094161338107504</v>
      </c>
      <c r="O865" s="10">
        <f ca="1">SUMPRODUCT($A865:$F865,Results!$B$20:$G$20)</f>
        <v>-7.583986289581846</v>
      </c>
      <c r="P865" s="10" cm="1">
        <f t="array" aca="1" ref="P865" ca="1">SUMPRODUCT(J865:O865,TRANSPOSE(BL$20:BL$25))+$AD$20-$BL$27</f>
        <v>26.821139626488645</v>
      </c>
      <c r="Q865" s="10" cm="1">
        <f t="array" aca="1" ref="Q865" ca="1">SUMPRODUCT(J865:O865,TRANSPOSE(ES$20:ES$25))+$AD$20-$ES$27</f>
        <v>21.752653509415204</v>
      </c>
      <c r="R865" s="10">
        <f ca="1">I865-Results!$E$5*H865</f>
        <v>21.851279551429194</v>
      </c>
      <c r="S865" s="10" cm="1">
        <f t="array" aca="1" ref="S865" ca="1">SUMPRODUCT(J865:O865,TRANSPOSE(AR$28:AR$33))+$AD$20-$AC$26</f>
        <v>38.625397502105642</v>
      </c>
      <c r="T865" s="10">
        <f ca="1">SUMPRODUCT(J865:O865,Results!K$9:P$9)</f>
        <v>21.726642270638912</v>
      </c>
      <c r="U865" s="10">
        <f ca="1">SUMPRODUCT(J865:O865,Results!K$9:P$9)+$AD$20-$AC$31</f>
        <v>21.829658675524733</v>
      </c>
      <c r="V865" s="10">
        <f t="shared" ca="1" si="172"/>
        <v>-1.5428116264274081</v>
      </c>
      <c r="W865" s="10">
        <f t="shared" ca="1" si="174"/>
        <v>3.5256744906460327</v>
      </c>
      <c r="X865" s="10">
        <f t="shared" ca="1" si="175"/>
        <v>3.4270484486320427</v>
      </c>
      <c r="Y865" s="10">
        <f t="shared" ca="1" si="176"/>
        <v>-13.347069502044405</v>
      </c>
      <c r="Z865" s="10">
        <f t="shared" ca="1" si="177"/>
        <v>14.205856405772167</v>
      </c>
      <c r="AA865" s="10">
        <f t="shared" ca="1" si="178"/>
        <v>3.4486693245365032</v>
      </c>
    </row>
    <row r="866" spans="1:27">
      <c r="A866" s="6">
        <f ca="1">LN((RAND()^(-Results!$E$4))-1)</f>
        <v>11.495764833769083</v>
      </c>
      <c r="B866" s="6">
        <f ca="1">LN((RAND()^(-Results!$E$4))-1)</f>
        <v>0.9390356269980209</v>
      </c>
      <c r="C866" s="6">
        <f ca="1">LN((RAND()^(-Results!$E$4))-1)</f>
        <v>0.44056914251927698</v>
      </c>
      <c r="D866" s="6">
        <f ca="1">LN((RAND()^(-Results!$E$4))-1)</f>
        <v>3.6916289504230129</v>
      </c>
      <c r="E866" s="6">
        <f ca="1">LN((RAND()^(-Results!$E$4))-1)</f>
        <v>7.4220107946766181</v>
      </c>
      <c r="F866" s="6">
        <f ca="1">LN((RAND()^(-Results!$E$4))-1)</f>
        <v>0.23195792436435009</v>
      </c>
      <c r="G866" s="6">
        <f ca="1">LN((RAND()^(-Results!$E$4))-1)</f>
        <v>-1.4330404272967976</v>
      </c>
      <c r="H866" s="6">
        <f t="shared" ca="1" si="173"/>
        <v>-3.8885813905033961</v>
      </c>
      <c r="I866" s="10">
        <f ca="1">SUMPRODUCT(J866:O866,Results!B$12:G$12)+Results!$E$5*H866</f>
        <v>8.9381601355250666</v>
      </c>
      <c r="J866" s="10">
        <f ca="1">SUMPRODUCT($A866:$F866,Results!$B$15:$G$15)</f>
        <v>11.714030462106624</v>
      </c>
      <c r="K866" s="10">
        <f ca="1">SUMPRODUCT($A866:$F866,Results!$B$16:$G$16)</f>
        <v>49.899279298643123</v>
      </c>
      <c r="L866" s="10">
        <f ca="1">SUMPRODUCT($A866:$F866,Results!$B$17:$G$17)</f>
        <v>14.566197676093287</v>
      </c>
      <c r="M866" s="10">
        <f ca="1">SUMPRODUCT($A866:$F866,Results!$B$18:$G$18)</f>
        <v>-5.0100437370097737</v>
      </c>
      <c r="N866" s="10">
        <f ca="1">SUMPRODUCT($A866:$F866,Results!$B$19:$G$19)</f>
        <v>30.209291485436026</v>
      </c>
      <c r="O866" s="10">
        <f ca="1">SUMPRODUCT($A866:$F866,Results!$B$20:$G$20)</f>
        <v>-1.0285352477301002</v>
      </c>
      <c r="P866" s="10" cm="1">
        <f t="array" aca="1" ref="P866" ca="1">SUMPRODUCT(J866:O866,TRANSPOSE(BL$20:BL$25))+$AD$20-$BL$27</f>
        <v>27.339472962313863</v>
      </c>
      <c r="Q866" s="10" cm="1">
        <f t="array" aca="1" ref="Q866" ca="1">SUMPRODUCT(J866:O866,TRANSPOSE(ES$20:ES$25))+$AD$20-$ES$27</f>
        <v>32.26211874270178</v>
      </c>
      <c r="R866" s="10">
        <f ca="1">I866-Results!$E$5*H866</f>
        <v>32.269648478545442</v>
      </c>
      <c r="S866" s="10" cm="1">
        <f t="array" aca="1" ref="S866" ca="1">SUMPRODUCT(J866:O866,TRANSPOSE(AR$28:AR$33))+$AD$20-$AC$26</f>
        <v>4.5633165539514433</v>
      </c>
      <c r="T866" s="10">
        <f ca="1">SUMPRODUCT(J866:O866,Results!K$9:P$9)</f>
        <v>32.08483467948458</v>
      </c>
      <c r="U866" s="10">
        <f ca="1">SUMPRODUCT(J866:O866,Results!K$9:P$9)+$AD$20-$AC$31</f>
        <v>32.187851084370401</v>
      </c>
      <c r="V866" s="10">
        <f t="shared" ca="1" si="172"/>
        <v>-18.401312826788796</v>
      </c>
      <c r="W866" s="10">
        <f t="shared" ca="1" si="174"/>
        <v>-23.323958607176714</v>
      </c>
      <c r="X866" s="10">
        <f t="shared" ca="1" si="175"/>
        <v>-23.331488343020375</v>
      </c>
      <c r="Y866" s="10">
        <f t="shared" ca="1" si="176"/>
        <v>4.3748435815736233</v>
      </c>
      <c r="Z866" s="10">
        <f t="shared" ca="1" si="177"/>
        <v>-2.1343114587640031</v>
      </c>
      <c r="AA866" s="10">
        <f t="shared" ca="1" si="178"/>
        <v>-23.249690948845334</v>
      </c>
    </row>
    <row r="867" spans="1:27">
      <c r="A867" s="6">
        <f ca="1">LN((RAND()^(-Results!$E$4))-1)</f>
        <v>1.2674081946007845</v>
      </c>
      <c r="B867" s="6">
        <f ca="1">LN((RAND()^(-Results!$E$4))-1)</f>
        <v>2.074283536204832</v>
      </c>
      <c r="C867" s="6">
        <f ca="1">LN((RAND()^(-Results!$E$4))-1)</f>
        <v>4.4972752505871778</v>
      </c>
      <c r="D867" s="6">
        <f ca="1">LN((RAND()^(-Results!$E$4))-1)</f>
        <v>6.3338794460413972</v>
      </c>
      <c r="E867" s="6">
        <f ca="1">LN((RAND()^(-Results!$E$4))-1)</f>
        <v>0.54305403893215043</v>
      </c>
      <c r="F867" s="6">
        <f ca="1">LN((RAND()^(-Results!$E$4))-1)</f>
        <v>4.1512894891630179</v>
      </c>
      <c r="G867" s="6">
        <f ca="1">LN((RAND()^(-Results!$E$4))-1)</f>
        <v>8.9442210478478401</v>
      </c>
      <c r="H867" s="6">
        <f t="shared" ca="1" si="173"/>
        <v>6.488680084641242</v>
      </c>
      <c r="I867" s="10">
        <f ca="1">SUMPRODUCT(J867:O867,Results!B$12:G$12)+Results!$E$5*H867</f>
        <v>23.627639308652068</v>
      </c>
      <c r="J867" s="10">
        <f ca="1">SUMPRODUCT($A867:$F867,Results!$B$15:$G$15)</f>
        <v>6.8279318410007921</v>
      </c>
      <c r="K867" s="10">
        <f ca="1">SUMPRODUCT($A867:$F867,Results!$B$16:$G$16)</f>
        <v>18.373626943904867</v>
      </c>
      <c r="L867" s="10">
        <f ca="1">SUMPRODUCT($A867:$F867,Results!$B$17:$G$17)</f>
        <v>4.8565860518734318</v>
      </c>
      <c r="M867" s="10">
        <f ca="1">SUMPRODUCT($A867:$F867,Results!$B$18:$G$18)</f>
        <v>-6.0328693584832092</v>
      </c>
      <c r="N867" s="10">
        <f ca="1">SUMPRODUCT($A867:$F867,Results!$B$19:$G$19)</f>
        <v>0.11783066840085832</v>
      </c>
      <c r="O867" s="10">
        <f ca="1">SUMPRODUCT($A867:$F867,Results!$B$20:$G$20)</f>
        <v>29.664135078765653</v>
      </c>
      <c r="P867" s="10" cm="1">
        <f t="array" aca="1" ref="P867" ca="1">SUMPRODUCT(J867:O867,TRANSPOSE(BL$20:BL$25))+$AD$20-$BL$27</f>
        <v>-15.785666138272482</v>
      </c>
      <c r="Q867" s="10" cm="1">
        <f t="array" aca="1" ref="Q867" ca="1">SUMPRODUCT(J867:O867,TRANSPOSE(ES$20:ES$25))+$AD$20-$ES$27</f>
        <v>-16.530034245968778</v>
      </c>
      <c r="R867" s="10">
        <f ca="1">I867-Results!$E$5*H867</f>
        <v>-15.304441199195384</v>
      </c>
      <c r="S867" s="10" cm="1">
        <f t="array" aca="1" ref="S867" ca="1">SUMPRODUCT(J867:O867,TRANSPOSE(AR$28:AR$33))+$AD$20-$AC$26</f>
        <v>-11.122587049568752</v>
      </c>
      <c r="T867" s="10">
        <f ca="1">SUMPRODUCT(J867:O867,Results!K$9:P$9)</f>
        <v>-16.431108070905857</v>
      </c>
      <c r="U867" s="10">
        <f ca="1">SUMPRODUCT(J867:O867,Results!K$9:P$9)+$AD$20-$AC$31</f>
        <v>-16.328091666020036</v>
      </c>
      <c r="V867" s="10">
        <f t="shared" ca="1" si="172"/>
        <v>39.413305446924554</v>
      </c>
      <c r="W867" s="10">
        <f t="shared" ca="1" si="174"/>
        <v>40.157673554620843</v>
      </c>
      <c r="X867" s="10">
        <f t="shared" ca="1" si="175"/>
        <v>38.932080507847452</v>
      </c>
      <c r="Y867" s="10">
        <f t="shared" ca="1" si="176"/>
        <v>34.750226358220822</v>
      </c>
      <c r="Z867" s="10">
        <f t="shared" ca="1" si="177"/>
        <v>12.555167714362998</v>
      </c>
      <c r="AA867" s="10">
        <f t="shared" ca="1" si="178"/>
        <v>39.955730974672107</v>
      </c>
    </row>
    <row r="868" spans="1:27">
      <c r="A868" s="6">
        <f ca="1">LN((RAND()^(-Results!$E$4))-1)</f>
        <v>-0.45078012995246453</v>
      </c>
      <c r="B868" s="6">
        <f ca="1">LN((RAND()^(-Results!$E$4))-1)</f>
        <v>2.9778185415560823</v>
      </c>
      <c r="C868" s="6">
        <f ca="1">LN((RAND()^(-Results!$E$4))-1)</f>
        <v>4.2174698768911369</v>
      </c>
      <c r="D868" s="6">
        <f ca="1">LN((RAND()^(-Results!$E$4))-1)</f>
        <v>4.2923425155859096</v>
      </c>
      <c r="E868" s="6">
        <f ca="1">LN((RAND()^(-Results!$E$4))-1)</f>
        <v>4.3369738187794802</v>
      </c>
      <c r="F868" s="6">
        <f ca="1">LN((RAND()^(-Results!$E$4))-1)</f>
        <v>-2.4713605330441588</v>
      </c>
      <c r="G868" s="6">
        <f ca="1">LN((RAND()^(-Results!$E$4))-1)</f>
        <v>-2.3276253557499085</v>
      </c>
      <c r="H868" s="6">
        <f t="shared" ca="1" si="173"/>
        <v>-4.783166318956507</v>
      </c>
      <c r="I868" s="10">
        <f ca="1">SUMPRODUCT(J868:O868,Results!B$12:G$12)+Results!$E$5*H868</f>
        <v>-23.109287379669713</v>
      </c>
      <c r="J868" s="10">
        <f ca="1">SUMPRODUCT($A868:$F868,Results!$B$15:$G$15)</f>
        <v>5.253074615911391</v>
      </c>
      <c r="K868" s="10">
        <f ca="1">SUMPRODUCT($A868:$F868,Results!$B$16:$G$16)</f>
        <v>-13.213875003799128</v>
      </c>
      <c r="L868" s="10">
        <f ca="1">SUMPRODUCT($A868:$F868,Results!$B$17:$G$17)</f>
        <v>9.0669389485722558</v>
      </c>
      <c r="M868" s="10">
        <f ca="1">SUMPRODUCT($A868:$F868,Results!$B$18:$G$18)</f>
        <v>1.0302713765355147</v>
      </c>
      <c r="N868" s="10">
        <f ca="1">SUMPRODUCT($A868:$F868,Results!$B$19:$G$19)</f>
        <v>-3.672925604283539</v>
      </c>
      <c r="O868" s="10">
        <f ca="1">SUMPRODUCT($A868:$F868,Results!$B$20:$G$20)</f>
        <v>13.014986831912456</v>
      </c>
      <c r="P868" s="10" cm="1">
        <f t="array" aca="1" ref="P868" ca="1">SUMPRODUCT(J868:O868,TRANSPOSE(BL$20:BL$25))+$AD$20-$BL$27</f>
        <v>6.7516330709033987</v>
      </c>
      <c r="Q868" s="10" cm="1">
        <f t="array" aca="1" ref="Q868" ca="1">SUMPRODUCT(J868:O868,TRANSPOSE(ES$20:ES$25))+$AD$20-$ES$27</f>
        <v>6.9735073453111944</v>
      </c>
      <c r="R868" s="10">
        <f ca="1">I868-Results!$E$5*H868</f>
        <v>5.5897105340693294</v>
      </c>
      <c r="S868" s="10" cm="1">
        <f t="array" aca="1" ref="S868" ca="1">SUMPRODUCT(J868:O868,TRANSPOSE(AR$28:AR$33))+$AD$20-$AC$26</f>
        <v>9.4031194848315263</v>
      </c>
      <c r="T868" s="10">
        <f ca="1">SUMPRODUCT(J868:O868,Results!K$9:P$9)</f>
        <v>6.1375659027191247</v>
      </c>
      <c r="U868" s="10">
        <f ca="1">SUMPRODUCT(J868:O868,Results!K$9:P$9)+$AD$20-$AC$31</f>
        <v>6.240582307604944</v>
      </c>
      <c r="V868" s="10">
        <f t="shared" ca="1" si="172"/>
        <v>-29.860920450573111</v>
      </c>
      <c r="W868" s="10">
        <f t="shared" ca="1" si="174"/>
        <v>-30.082794724980907</v>
      </c>
      <c r="X868" s="10">
        <f t="shared" ca="1" si="175"/>
        <v>-28.698997913739042</v>
      </c>
      <c r="Y868" s="10">
        <f t="shared" ca="1" si="176"/>
        <v>-32.512406864501237</v>
      </c>
      <c r="Z868" s="10">
        <f t="shared" ca="1" si="177"/>
        <v>-34.181758973958779</v>
      </c>
      <c r="AA868" s="10">
        <f t="shared" ca="1" si="178"/>
        <v>-29.349869687274655</v>
      </c>
    </row>
    <row r="869" spans="1:27">
      <c r="A869" s="6">
        <f ca="1">LN((RAND()^(-Results!$E$4))-1)</f>
        <v>1.446502689151199</v>
      </c>
      <c r="B869" s="6">
        <f ca="1">LN((RAND()^(-Results!$E$4))-1)</f>
        <v>-3.2106581144194388</v>
      </c>
      <c r="C869" s="6">
        <f ca="1">LN((RAND()^(-Results!$E$4))-1)</f>
        <v>0.80368487855042914</v>
      </c>
      <c r="D869" s="6">
        <f ca="1">LN((RAND()^(-Results!$E$4))-1)</f>
        <v>6.9813423530159966</v>
      </c>
      <c r="E869" s="6">
        <f ca="1">LN((RAND()^(-Results!$E$4))-1)</f>
        <v>8.4482431289064532</v>
      </c>
      <c r="F869" s="6">
        <f ca="1">LN((RAND()^(-Results!$E$4))-1)</f>
        <v>1.5062852183671966</v>
      </c>
      <c r="G869" s="6">
        <f ca="1">LN((RAND()^(-Results!$E$4))-1)</f>
        <v>1.3337045083014902</v>
      </c>
      <c r="H869" s="6">
        <f t="shared" ca="1" si="173"/>
        <v>-1.1218364549051083</v>
      </c>
      <c r="I869" s="10">
        <f ca="1">SUMPRODUCT(J869:O869,Results!B$12:G$12)+Results!$E$5*H869</f>
        <v>-69.211446581326214</v>
      </c>
      <c r="J869" s="10">
        <f ca="1">SUMPRODUCT($A869:$F869,Results!$B$15:$G$15)</f>
        <v>-25.805624984126965</v>
      </c>
      <c r="K869" s="10">
        <f ca="1">SUMPRODUCT($A869:$F869,Results!$B$16:$G$16)</f>
        <v>21.328629536164438</v>
      </c>
      <c r="L869" s="10">
        <f ca="1">SUMPRODUCT($A869:$F869,Results!$B$17:$G$17)</f>
        <v>-6.2748111236698518</v>
      </c>
      <c r="M869" s="10">
        <f ca="1">SUMPRODUCT($A869:$F869,Results!$B$18:$G$18)</f>
        <v>-11.52958982833583</v>
      </c>
      <c r="N869" s="10">
        <f ca="1">SUMPRODUCT($A869:$F869,Results!$B$19:$G$19)</f>
        <v>42.994261653355785</v>
      </c>
      <c r="O869" s="10">
        <f ca="1">SUMPRODUCT($A869:$F869,Results!$B$20:$G$20)</f>
        <v>25.050421127497476</v>
      </c>
      <c r="P869" s="10" cm="1">
        <f t="array" aca="1" ref="P869" ca="1">SUMPRODUCT(J869:O869,TRANSPOSE(BL$20:BL$25))+$AD$20-$BL$27</f>
        <v>-62.801805145800628</v>
      </c>
      <c r="Q869" s="10" cm="1">
        <f t="array" aca="1" ref="Q869" ca="1">SUMPRODUCT(J869:O869,TRANSPOSE(ES$20:ES$25))+$AD$20-$ES$27</f>
        <v>-63.192940821573679</v>
      </c>
      <c r="R869" s="10">
        <f ca="1">I869-Results!$E$5*H869</f>
        <v>-62.480427851895563</v>
      </c>
      <c r="S869" s="10" cm="1">
        <f t="array" aca="1" ref="S869" ca="1">SUMPRODUCT(J869:O869,TRANSPOSE(AR$28:AR$33))+$AD$20-$AC$26</f>
        <v>-66.855041298676312</v>
      </c>
      <c r="T869" s="10">
        <f ca="1">SUMPRODUCT(J869:O869,Results!K$9:P$9)</f>
        <v>-64.25929293063254</v>
      </c>
      <c r="U869" s="10">
        <f ca="1">SUMPRODUCT(J869:O869,Results!K$9:P$9)+$AD$20-$AC$31</f>
        <v>-64.156276525746719</v>
      </c>
      <c r="V869" s="10">
        <f t="shared" ca="1" si="172"/>
        <v>-6.409641435525586</v>
      </c>
      <c r="W869" s="10">
        <f t="shared" ca="1" si="174"/>
        <v>-6.0185057597525358</v>
      </c>
      <c r="X869" s="10">
        <f t="shared" ca="1" si="175"/>
        <v>-6.7310187294306516</v>
      </c>
      <c r="Y869" s="10">
        <f t="shared" ca="1" si="176"/>
        <v>-2.3564052826499022</v>
      </c>
      <c r="Z869" s="10">
        <f t="shared" ca="1" si="177"/>
        <v>-80.283918175615284</v>
      </c>
      <c r="AA869" s="10">
        <f t="shared" ca="1" si="178"/>
        <v>-5.0551700555794952</v>
      </c>
    </row>
    <row r="870" spans="1:27">
      <c r="A870" s="6">
        <f ca="1">LN((RAND()^(-Results!$E$4))-1)</f>
        <v>4.2381037727234059</v>
      </c>
      <c r="B870" s="6">
        <f ca="1">LN((RAND()^(-Results!$E$4))-1)</f>
        <v>1.2952516503382348</v>
      </c>
      <c r="C870" s="6">
        <f ca="1">LN((RAND()^(-Results!$E$4))-1)</f>
        <v>8.3222594599202449</v>
      </c>
      <c r="D870" s="6">
        <f ca="1">LN((RAND()^(-Results!$E$4))-1)</f>
        <v>1.8431086944914874</v>
      </c>
      <c r="E870" s="6">
        <f ca="1">LN((RAND()^(-Results!$E$4))-1)</f>
        <v>4.880151608942386</v>
      </c>
      <c r="F870" s="6">
        <f ca="1">LN((RAND()^(-Results!$E$4))-1)</f>
        <v>3.7618978380862984</v>
      </c>
      <c r="G870" s="6">
        <f ca="1">LN((RAND()^(-Results!$E$4))-1)</f>
        <v>1.041071964558302</v>
      </c>
      <c r="H870" s="6">
        <f t="shared" ca="1" si="173"/>
        <v>-1.4144689986482966</v>
      </c>
      <c r="I870" s="10">
        <f ca="1">SUMPRODUCT(J870:O870,Results!B$12:G$12)+Results!$E$5*H870</f>
        <v>7.9407453568546593</v>
      </c>
      <c r="J870" s="10">
        <f ca="1">SUMPRODUCT($A870:$F870,Results!$B$15:$G$15)</f>
        <v>24.293573311712553</v>
      </c>
      <c r="K870" s="10">
        <f ca="1">SUMPRODUCT($A870:$F870,Results!$B$16:$G$16)</f>
        <v>45.505002582191842</v>
      </c>
      <c r="L870" s="10">
        <f ca="1">SUMPRODUCT($A870:$F870,Results!$B$17:$G$17)</f>
        <v>4.0046737202250471</v>
      </c>
      <c r="M870" s="10">
        <f ca="1">SUMPRODUCT($A870:$F870,Results!$B$18:$G$18)</f>
        <v>4.0425728957818512</v>
      </c>
      <c r="N870" s="10">
        <f ca="1">SUMPRODUCT($A870:$F870,Results!$B$19:$G$19)</f>
        <v>12.28695031958005</v>
      </c>
      <c r="O870" s="10">
        <f ca="1">SUMPRODUCT($A870:$F870,Results!$B$20:$G$20)</f>
        <v>8.8938903171940868</v>
      </c>
      <c r="P870" s="10" cm="1">
        <f t="array" aca="1" ref="P870" ca="1">SUMPRODUCT(J870:O870,TRANSPOSE(BL$20:BL$25))+$AD$20-$BL$27</f>
        <v>16.120115356669316</v>
      </c>
      <c r="Q870" s="10" cm="1">
        <f t="array" aca="1" ref="Q870" ca="1">SUMPRODUCT(J870:O870,TRANSPOSE(ES$20:ES$25))+$AD$20-$ES$27</f>
        <v>16.978375509324486</v>
      </c>
      <c r="R870" s="10">
        <f ca="1">I870-Results!$E$5*H870</f>
        <v>16.427559348744438</v>
      </c>
      <c r="S870" s="10" cm="1">
        <f t="array" aca="1" ref="S870" ca="1">SUMPRODUCT(J870:O870,TRANSPOSE(AR$28:AR$33))+$AD$20-$AC$26</f>
        <v>15.74643922872807</v>
      </c>
      <c r="T870" s="10">
        <f ca="1">SUMPRODUCT(J870:O870,Results!K$9:P$9)</f>
        <v>16.908544492669058</v>
      </c>
      <c r="U870" s="10">
        <f ca="1">SUMPRODUCT(J870:O870,Results!K$9:P$9)+$AD$20-$AC$31</f>
        <v>17.01156089755488</v>
      </c>
      <c r="V870" s="10">
        <f t="shared" ca="1" si="172"/>
        <v>-8.1793699998146572</v>
      </c>
      <c r="W870" s="10">
        <f t="shared" ca="1" si="174"/>
        <v>-9.037630152469827</v>
      </c>
      <c r="X870" s="10">
        <f t="shared" ca="1" si="175"/>
        <v>-8.4868139918897789</v>
      </c>
      <c r="Y870" s="10">
        <f t="shared" ca="1" si="176"/>
        <v>-7.8056938718734106</v>
      </c>
      <c r="Z870" s="10">
        <f t="shared" ca="1" si="177"/>
        <v>-3.1317262374344104</v>
      </c>
      <c r="AA870" s="10">
        <f t="shared" ca="1" si="178"/>
        <v>-9.0708155407002202</v>
      </c>
    </row>
    <row r="871" spans="1:27">
      <c r="A871" s="6">
        <f ca="1">LN((RAND()^(-Results!$E$4))-1)</f>
        <v>2.3905016179078538</v>
      </c>
      <c r="B871" s="6">
        <f ca="1">LN((RAND()^(-Results!$E$4))-1)</f>
        <v>-0.17977340687809512</v>
      </c>
      <c r="C871" s="6">
        <f ca="1">LN((RAND()^(-Results!$E$4))-1)</f>
        <v>3.8426367847814102</v>
      </c>
      <c r="D871" s="6">
        <f ca="1">LN((RAND()^(-Results!$E$4))-1)</f>
        <v>1.0854262617229067</v>
      </c>
      <c r="E871" s="6">
        <f ca="1">LN((RAND()^(-Results!$E$4))-1)</f>
        <v>1.6672286328263994</v>
      </c>
      <c r="F871" s="6">
        <f ca="1">LN((RAND()^(-Results!$E$4))-1)</f>
        <v>-0.57467528500774967</v>
      </c>
      <c r="G871" s="6">
        <f ca="1">LN((RAND()^(-Results!$E$4))-1)</f>
        <v>2.3745640162420907</v>
      </c>
      <c r="H871" s="6">
        <f t="shared" ca="1" si="173"/>
        <v>-8.0976946964507857E-2</v>
      </c>
      <c r="I871" s="10">
        <f ca="1">SUMPRODUCT(J871:O871,Results!B$12:G$12)+Results!$E$5*H871</f>
        <v>10.187442513635343</v>
      </c>
      <c r="J871" s="10">
        <f ca="1">SUMPRODUCT($A871:$F871,Results!$B$15:$G$15)</f>
        <v>9.8573432877013047</v>
      </c>
      <c r="K871" s="10">
        <f ca="1">SUMPRODUCT($A871:$F871,Results!$B$16:$G$16)</f>
        <v>10.103731641280572</v>
      </c>
      <c r="L871" s="10">
        <f ca="1">SUMPRODUCT($A871:$F871,Results!$B$17:$G$17)</f>
        <v>4.259600227565687</v>
      </c>
      <c r="M871" s="10">
        <f ca="1">SUMPRODUCT($A871:$F871,Results!$B$18:$G$18)</f>
        <v>0.37801310607696559</v>
      </c>
      <c r="N871" s="10">
        <f ca="1">SUMPRODUCT($A871:$F871,Results!$B$19:$G$19)</f>
        <v>6.8912507548215984</v>
      </c>
      <c r="O871" s="10">
        <f ca="1">SUMPRODUCT($A871:$F871,Results!$B$20:$G$20)</f>
        <v>4.9956129528742164</v>
      </c>
      <c r="P871" s="10" cm="1">
        <f t="array" aca="1" ref="P871" ca="1">SUMPRODUCT(J871:O871,TRANSPOSE(BL$20:BL$25))+$AD$20-$BL$27</f>
        <v>9.0737648593819067</v>
      </c>
      <c r="Q871" s="10" cm="1">
        <f t="array" aca="1" ref="Q871" ca="1">SUMPRODUCT(J871:O871,TRANSPOSE(ES$20:ES$25))+$AD$20-$ES$27</f>
        <v>10.907867322808201</v>
      </c>
      <c r="R871" s="10">
        <f ca="1">I871-Results!$E$5*H871</f>
        <v>10.673304195422389</v>
      </c>
      <c r="S871" s="10" cm="1">
        <f t="array" aca="1" ref="S871" ca="1">SUMPRODUCT(J871:O871,TRANSPOSE(AR$28:AR$33))+$AD$20-$AC$26</f>
        <v>6.3704925852994787</v>
      </c>
      <c r="T871" s="10">
        <f ca="1">SUMPRODUCT(J871:O871,Results!K$9:P$9)</f>
        <v>11.066457191917472</v>
      </c>
      <c r="U871" s="10">
        <f ca="1">SUMPRODUCT(J871:O871,Results!K$9:P$9)+$AD$20-$AC$31</f>
        <v>11.169473596803291</v>
      </c>
      <c r="V871" s="10">
        <f t="shared" ca="1" si="172"/>
        <v>1.1136776542534363</v>
      </c>
      <c r="W871" s="10">
        <f t="shared" ca="1" si="174"/>
        <v>-0.72042480917285801</v>
      </c>
      <c r="X871" s="10">
        <f t="shared" ca="1" si="175"/>
        <v>-0.48586168178704625</v>
      </c>
      <c r="Y871" s="10">
        <f t="shared" ca="1" si="176"/>
        <v>3.8169499283358643</v>
      </c>
      <c r="Z871" s="10">
        <f t="shared" ca="1" si="177"/>
        <v>-0.88502908065372665</v>
      </c>
      <c r="AA871" s="10">
        <f t="shared" ca="1" si="178"/>
        <v>-0.98203108316794818</v>
      </c>
    </row>
    <row r="872" spans="1:27">
      <c r="A872" s="6">
        <f ca="1">LN((RAND()^(-Results!$E$4))-1)</f>
        <v>12.044356922297816</v>
      </c>
      <c r="B872" s="6">
        <f ca="1">LN((RAND()^(-Results!$E$4))-1)</f>
        <v>0.50622814326803678</v>
      </c>
      <c r="C872" s="6">
        <f ca="1">LN((RAND()^(-Results!$E$4))-1)</f>
        <v>1.0389960125605264</v>
      </c>
      <c r="D872" s="6">
        <f ca="1">LN((RAND()^(-Results!$E$4))-1)</f>
        <v>6.9845759712280548</v>
      </c>
      <c r="E872" s="6">
        <f ca="1">LN((RAND()^(-Results!$E$4))-1)</f>
        <v>7.2713247766711318</v>
      </c>
      <c r="F872" s="6">
        <f ca="1">LN((RAND()^(-Results!$E$4))-1)</f>
        <v>1.3339149972844608</v>
      </c>
      <c r="G872" s="6">
        <f ca="1">LN((RAND()^(-Results!$E$4))-1)</f>
        <v>1.9221590302651226</v>
      </c>
      <c r="H872" s="6">
        <f t="shared" ca="1" si="173"/>
        <v>-0.53338193294147596</v>
      </c>
      <c r="I872" s="10">
        <f ca="1">SUMPRODUCT(J872:O872,Results!B$12:G$12)+Results!$E$5*H872</f>
        <v>11.137064003987792</v>
      </c>
      <c r="J872" s="10">
        <f ca="1">SUMPRODUCT($A872:$F872,Results!$B$15:$G$15)</f>
        <v>6.8788383309800105</v>
      </c>
      <c r="K872" s="10">
        <f ca="1">SUMPRODUCT($A872:$F872,Results!$B$16:$G$16)</f>
        <v>53.133561987872305</v>
      </c>
      <c r="L872" s="10">
        <f ca="1">SUMPRODUCT($A872:$F872,Results!$B$17:$G$17)</f>
        <v>15.227742695886985</v>
      </c>
      <c r="M872" s="10">
        <f ca="1">SUMPRODUCT($A872:$F872,Results!$B$18:$G$18)</f>
        <v>-10.982919774400402</v>
      </c>
      <c r="N872" s="10">
        <f ca="1">SUMPRODUCT($A872:$F872,Results!$B$19:$G$19)</f>
        <v>35.84791620497441</v>
      </c>
      <c r="O872" s="10">
        <f ca="1">SUMPRODUCT($A872:$F872,Results!$B$20:$G$20)</f>
        <v>14.356001385896754</v>
      </c>
      <c r="P872" s="10" cm="1">
        <f t="array" aca="1" ref="P872" ca="1">SUMPRODUCT(J872:O872,TRANSPOSE(BL$20:BL$25))+$AD$20-$BL$27</f>
        <v>8.5076626316965118</v>
      </c>
      <c r="Q872" s="10" cm="1">
        <f t="array" aca="1" ref="Q872" ca="1">SUMPRODUCT(J872:O872,TRANSPOSE(ES$20:ES$25))+$AD$20-$ES$27</f>
        <v>13.421797647279995</v>
      </c>
      <c r="R872" s="10">
        <f ca="1">I872-Results!$E$5*H872</f>
        <v>14.337355601636649</v>
      </c>
      <c r="S872" s="10" cm="1">
        <f t="array" aca="1" ref="S872" ca="1">SUMPRODUCT(J872:O872,TRANSPOSE(AR$28:AR$33))+$AD$20-$AC$26</f>
        <v>-14.518339943837592</v>
      </c>
      <c r="T872" s="10">
        <f ca="1">SUMPRODUCT(J872:O872,Results!K$9:P$9)</f>
        <v>13.276312146621441</v>
      </c>
      <c r="U872" s="10">
        <f ca="1">SUMPRODUCT(J872:O872,Results!K$9:P$9)+$AD$20-$AC$31</f>
        <v>13.379328551507262</v>
      </c>
      <c r="V872" s="10">
        <f t="shared" ca="1" si="172"/>
        <v>2.6294013722912801</v>
      </c>
      <c r="W872" s="10">
        <f t="shared" ca="1" si="174"/>
        <v>-2.2847336432922027</v>
      </c>
      <c r="X872" s="10">
        <f t="shared" ca="1" si="175"/>
        <v>-3.2002915976488566</v>
      </c>
      <c r="Y872" s="10">
        <f t="shared" ca="1" si="176"/>
        <v>25.655403947825384</v>
      </c>
      <c r="Z872" s="10">
        <f t="shared" ca="1" si="177"/>
        <v>6.4592409698722264E-2</v>
      </c>
      <c r="AA872" s="10">
        <f t="shared" ca="1" si="178"/>
        <v>-2.2422645475194702</v>
      </c>
    </row>
    <row r="873" spans="1:27">
      <c r="A873" s="6">
        <f ca="1">LN((RAND()^(-Results!$E$4))-1)</f>
        <v>0.20377971505324491</v>
      </c>
      <c r="B873" s="6">
        <f ca="1">LN((RAND()^(-Results!$E$4))-1)</f>
        <v>3.0026941419946946</v>
      </c>
      <c r="C873" s="6">
        <f ca="1">LN((RAND()^(-Results!$E$4))-1)</f>
        <v>1.7973542170853363</v>
      </c>
      <c r="D873" s="6">
        <f ca="1">LN((RAND()^(-Results!$E$4))-1)</f>
        <v>0.34329735172412462</v>
      </c>
      <c r="E873" s="6">
        <f ca="1">LN((RAND()^(-Results!$E$4))-1)</f>
        <v>3.1912668354804503</v>
      </c>
      <c r="F873" s="6">
        <f ca="1">LN((RAND()^(-Results!$E$4))-1)</f>
        <v>3.5533968162655825</v>
      </c>
      <c r="G873" s="6">
        <f ca="1">LN((RAND()^(-Results!$E$4))-1)</f>
        <v>-0.16067202024855548</v>
      </c>
      <c r="H873" s="6">
        <f t="shared" ca="1" si="173"/>
        <v>-2.6162129834551542</v>
      </c>
      <c r="I873" s="10">
        <f ca="1">SUMPRODUCT(J873:O873,Results!B$12:G$12)+Results!$E$5*H873</f>
        <v>-7.7429022928980835</v>
      </c>
      <c r="J873" s="10">
        <f ca="1">SUMPRODUCT($A873:$F873,Results!$B$15:$G$15)</f>
        <v>9.7071109589746651</v>
      </c>
      <c r="K873" s="10">
        <f ca="1">SUMPRODUCT($A873:$F873,Results!$B$16:$G$16)</f>
        <v>22.373496519047954</v>
      </c>
      <c r="L873" s="10">
        <f ca="1">SUMPRODUCT($A873:$F873,Results!$B$17:$G$17)</f>
        <v>0.37623644892959796</v>
      </c>
      <c r="M873" s="10">
        <f ca="1">SUMPRODUCT($A873:$F873,Results!$B$18:$G$18)</f>
        <v>5.0146045592197606</v>
      </c>
      <c r="N873" s="10">
        <f ca="1">SUMPRODUCT($A873:$F873,Results!$B$19:$G$19)</f>
        <v>-3.7314151878338904</v>
      </c>
      <c r="O873" s="10">
        <f ca="1">SUMPRODUCT($A873:$F873,Results!$B$20:$G$20)</f>
        <v>-1.7990285601601843</v>
      </c>
      <c r="P873" s="10" cm="1">
        <f t="array" aca="1" ref="P873" ca="1">SUMPRODUCT(J873:O873,TRANSPOSE(BL$20:BL$25))+$AD$20-$BL$27</f>
        <v>10.340506703526181</v>
      </c>
      <c r="Q873" s="10" cm="1">
        <f t="array" aca="1" ref="Q873" ca="1">SUMPRODUCT(J873:O873,TRANSPOSE(ES$20:ES$25))+$AD$20-$ES$27</f>
        <v>8.4769767337053246</v>
      </c>
      <c r="R873" s="10">
        <f ca="1">I873-Results!$E$5*H873</f>
        <v>7.9543756078328407</v>
      </c>
      <c r="S873" s="10" cm="1">
        <f t="array" aca="1" ref="S873" ca="1">SUMPRODUCT(J873:O873,TRANSPOSE(AR$28:AR$33))+$AD$20-$AC$26</f>
        <v>15.381911288021398</v>
      </c>
      <c r="T873" s="10">
        <f ca="1">SUMPRODUCT(J873:O873,Results!K$9:P$9)</f>
        <v>8.12316250629795</v>
      </c>
      <c r="U873" s="10">
        <f ca="1">SUMPRODUCT(J873:O873,Results!K$9:P$9)+$AD$20-$AC$31</f>
        <v>8.2261789111837711</v>
      </c>
      <c r="V873" s="10">
        <f t="shared" ca="1" si="172"/>
        <v>-18.083408996424264</v>
      </c>
      <c r="W873" s="10">
        <f t="shared" ca="1" si="174"/>
        <v>-16.219879026603408</v>
      </c>
      <c r="X873" s="10">
        <f t="shared" ca="1" si="175"/>
        <v>-15.697277900730924</v>
      </c>
      <c r="Y873" s="10">
        <f t="shared" ca="1" si="176"/>
        <v>-23.124813580919479</v>
      </c>
      <c r="Z873" s="10">
        <f t="shared" ca="1" si="177"/>
        <v>-18.815373887187153</v>
      </c>
      <c r="AA873" s="10">
        <f t="shared" ca="1" si="178"/>
        <v>-15.969081204081855</v>
      </c>
    </row>
    <row r="874" spans="1:27">
      <c r="A874" s="6">
        <f ca="1">LN((RAND()^(-Results!$E$4))-1)</f>
        <v>0.74389557572937548</v>
      </c>
      <c r="B874" s="6">
        <f ca="1">LN((RAND()^(-Results!$E$4))-1)</f>
        <v>6.1431787265004582E-2</v>
      </c>
      <c r="C874" s="6">
        <f ca="1">LN((RAND()^(-Results!$E$4))-1)</f>
        <v>9.5424168067038989E-2</v>
      </c>
      <c r="D874" s="6">
        <f ca="1">LN((RAND()^(-Results!$E$4))-1)</f>
        <v>1.3830216108196056</v>
      </c>
      <c r="E874" s="6">
        <f ca="1">LN((RAND()^(-Results!$E$4))-1)</f>
        <v>2.133502873523248</v>
      </c>
      <c r="F874" s="6">
        <f ca="1">LN((RAND()^(-Results!$E$4))-1)</f>
        <v>1.3525050555285016</v>
      </c>
      <c r="G874" s="6">
        <f ca="1">LN((RAND()^(-Results!$E$4))-1)</f>
        <v>2.2331782318830986</v>
      </c>
      <c r="H874" s="6">
        <f t="shared" ca="1" si="173"/>
        <v>-0.22236273132349993</v>
      </c>
      <c r="I874" s="10">
        <f ca="1">SUMPRODUCT(J874:O874,Results!B$12:G$12)+Results!$E$5*H874</f>
        <v>-10.652497105673838</v>
      </c>
      <c r="J874" s="10">
        <f ca="1">SUMPRODUCT($A874:$F874,Results!$B$15:$G$15)</f>
        <v>-2.8095674420582561</v>
      </c>
      <c r="K874" s="10">
        <f ca="1">SUMPRODUCT($A874:$F874,Results!$B$16:$G$16)</f>
        <v>11.351161791877981</v>
      </c>
      <c r="L874" s="10">
        <f ca="1">SUMPRODUCT($A874:$F874,Results!$B$17:$G$17)</f>
        <v>-0.9262135305907675</v>
      </c>
      <c r="M874" s="10">
        <f ca="1">SUMPRODUCT($A874:$F874,Results!$B$18:$G$18)</f>
        <v>-1.5495959357773423</v>
      </c>
      <c r="N874" s="10">
        <f ca="1">SUMPRODUCT($A874:$F874,Results!$B$19:$G$19)</f>
        <v>7.7457753007132748</v>
      </c>
      <c r="O874" s="10">
        <f ca="1">SUMPRODUCT($A874:$F874,Results!$B$20:$G$20)</f>
        <v>3.8492387863113651</v>
      </c>
      <c r="P874" s="10" cm="1">
        <f t="array" aca="1" ref="P874" ca="1">SUMPRODUCT(J874:O874,TRANSPOSE(BL$20:BL$25))+$AD$20-$BL$27</f>
        <v>-9.3029356644814065</v>
      </c>
      <c r="Q874" s="10" cm="1">
        <f t="array" aca="1" ref="Q874" ca="1">SUMPRODUCT(J874:O874,TRANSPOSE(ES$20:ES$25))+$AD$20-$ES$27</f>
        <v>-9.5929692165577229</v>
      </c>
      <c r="R874" s="10">
        <f ca="1">I874-Results!$E$5*H874</f>
        <v>-9.3183207177328384</v>
      </c>
      <c r="S874" s="10" cm="1">
        <f t="array" aca="1" ref="S874" ca="1">SUMPRODUCT(J874:O874,TRANSPOSE(AR$28:AR$33))+$AD$20-$AC$26</f>
        <v>-9.3529528461600098</v>
      </c>
      <c r="T874" s="10">
        <f ca="1">SUMPRODUCT(J874:O874,Results!K$9:P$9)</f>
        <v>-9.7119977972079674</v>
      </c>
      <c r="U874" s="10">
        <f ca="1">SUMPRODUCT(J874:O874,Results!K$9:P$9)+$AD$20-$AC$31</f>
        <v>-9.6089813923221481</v>
      </c>
      <c r="V874" s="10">
        <f t="shared" ca="1" si="172"/>
        <v>-1.3495614411924315</v>
      </c>
      <c r="W874" s="10">
        <f t="shared" ca="1" si="174"/>
        <v>-1.0595278891161151</v>
      </c>
      <c r="X874" s="10">
        <f t="shared" ca="1" si="175"/>
        <v>-1.3341763879409996</v>
      </c>
      <c r="Y874" s="10">
        <f t="shared" ca="1" si="176"/>
        <v>-1.2995442595138282</v>
      </c>
      <c r="Z874" s="10">
        <f t="shared" ca="1" si="177"/>
        <v>-21.724968699962908</v>
      </c>
      <c r="AA874" s="10">
        <f t="shared" ca="1" si="178"/>
        <v>-1.0435157133516899</v>
      </c>
    </row>
    <row r="875" spans="1:27">
      <c r="A875" s="6">
        <f ca="1">LN((RAND()^(-Results!$E$4))-1)</f>
        <v>2.6929364850052591</v>
      </c>
      <c r="B875" s="6">
        <f ca="1">LN((RAND()^(-Results!$E$4))-1)</f>
        <v>4.7787242412909245</v>
      </c>
      <c r="C875" s="6">
        <f ca="1">LN((RAND()^(-Results!$E$4))-1)</f>
        <v>1.830090164466126</v>
      </c>
      <c r="D875" s="6">
        <f ca="1">LN((RAND()^(-Results!$E$4))-1)</f>
        <v>8.4909051040446144</v>
      </c>
      <c r="E875" s="6">
        <f ca="1">LN((RAND()^(-Results!$E$4))-1)</f>
        <v>4.7442916763497092</v>
      </c>
      <c r="F875" s="6">
        <f ca="1">LN((RAND()^(-Results!$E$4))-1)</f>
        <v>0.94000515813978547</v>
      </c>
      <c r="G875" s="6">
        <f ca="1">LN((RAND()^(-Results!$E$4))-1)</f>
        <v>-1.1677215832265369</v>
      </c>
      <c r="H875" s="6">
        <f t="shared" ca="1" si="173"/>
        <v>-3.6232625464331356</v>
      </c>
      <c r="I875" s="10">
        <f ca="1">SUMPRODUCT(J875:O875,Results!B$12:G$12)+Results!$E$5*H875</f>
        <v>-23.76605392927933</v>
      </c>
      <c r="J875" s="10">
        <f ca="1">SUMPRODUCT($A875:$F875,Results!$B$15:$G$15)</f>
        <v>2.2030778122417005</v>
      </c>
      <c r="K875" s="10">
        <f ca="1">SUMPRODUCT($A875:$F875,Results!$B$16:$G$16)</f>
        <v>6.357003943791204</v>
      </c>
      <c r="L875" s="10">
        <f ca="1">SUMPRODUCT($A875:$F875,Results!$B$17:$G$17)</f>
        <v>13.738374322399832</v>
      </c>
      <c r="M875" s="10">
        <f ca="1">SUMPRODUCT($A875:$F875,Results!$B$18:$G$18)</f>
        <v>-6.4741076504903754</v>
      </c>
      <c r="N875" s="10">
        <f ca="1">SUMPRODUCT($A875:$F875,Results!$B$19:$G$19)</f>
        <v>-0.41958248835922307</v>
      </c>
      <c r="O875" s="10">
        <f ca="1">SUMPRODUCT($A875:$F875,Results!$B$20:$G$20)</f>
        <v>25.263040801014924</v>
      </c>
      <c r="P875" s="10" cm="1">
        <f t="array" aca="1" ref="P875" ca="1">SUMPRODUCT(J875:O875,TRANSPOSE(BL$20:BL$25))+$AD$20-$BL$27</f>
        <v>-1.9976393666564292</v>
      </c>
      <c r="Q875" s="10" cm="1">
        <f t="array" aca="1" ref="Q875" ca="1">SUMPRODUCT(J875:O875,TRANSPOSE(ES$20:ES$25))+$AD$20-$ES$27</f>
        <v>-2.0573501839486994</v>
      </c>
      <c r="R875" s="10">
        <f ca="1">I875-Results!$E$5*H875</f>
        <v>-2.0264786506805166</v>
      </c>
      <c r="S875" s="10" cm="1">
        <f t="array" aca="1" ref="S875" ca="1">SUMPRODUCT(J875:O875,TRANSPOSE(AR$28:AR$33))+$AD$20-$AC$26</f>
        <v>-3.6864028852999695</v>
      </c>
      <c r="T875" s="10">
        <f ca="1">SUMPRODUCT(J875:O875,Results!K$9:P$9)</f>
        <v>-2.8789441786275773</v>
      </c>
      <c r="U875" s="10">
        <f ca="1">SUMPRODUCT(J875:O875,Results!K$9:P$9)+$AD$20-$AC$31</f>
        <v>-2.775927773741758</v>
      </c>
      <c r="V875" s="10">
        <f t="shared" ca="1" si="172"/>
        <v>-21.768414562622901</v>
      </c>
      <c r="W875" s="10">
        <f t="shared" ca="1" si="174"/>
        <v>-21.708703745330631</v>
      </c>
      <c r="X875" s="10">
        <f t="shared" ca="1" si="175"/>
        <v>-21.739575278598814</v>
      </c>
      <c r="Y875" s="10">
        <f t="shared" ca="1" si="176"/>
        <v>-20.079651043979361</v>
      </c>
      <c r="Z875" s="10">
        <f t="shared" ca="1" si="177"/>
        <v>-34.8385255235684</v>
      </c>
      <c r="AA875" s="10">
        <f t="shared" ca="1" si="178"/>
        <v>-20.990126155537574</v>
      </c>
    </row>
    <row r="876" spans="1:27">
      <c r="A876" s="6">
        <f ca="1">LN((RAND()^(-Results!$E$4))-1)</f>
        <v>1.8891300436223095</v>
      </c>
      <c r="B876" s="6">
        <f ca="1">LN((RAND()^(-Results!$E$4))-1)</f>
        <v>1.9729396162930382</v>
      </c>
      <c r="C876" s="6">
        <f ca="1">LN((RAND()^(-Results!$E$4))-1)</f>
        <v>7.7280766142304655E-2</v>
      </c>
      <c r="D876" s="6">
        <f ca="1">LN((RAND()^(-Results!$E$4))-1)</f>
        <v>-0.61215728064988539</v>
      </c>
      <c r="E876" s="6">
        <f ca="1">LN((RAND()^(-Results!$E$4))-1)</f>
        <v>-1.6679048690467178</v>
      </c>
      <c r="F876" s="6">
        <f ca="1">LN((RAND()^(-Results!$E$4))-1)</f>
        <v>8.665584580927236</v>
      </c>
      <c r="G876" s="6">
        <f ca="1">LN((RAND()^(-Results!$E$4))-1)</f>
        <v>-0.32635975884818158</v>
      </c>
      <c r="H876" s="6">
        <f t="shared" ca="1" si="173"/>
        <v>-2.7819007220547802</v>
      </c>
      <c r="I876" s="10">
        <f ca="1">SUMPRODUCT(J876:O876,Results!B$12:G$12)+Results!$E$5*H876</f>
        <v>-13.990612838870195</v>
      </c>
      <c r="J876" s="10">
        <f ca="1">SUMPRODUCT($A876:$F876,Results!$B$15:$G$15)</f>
        <v>12.673909326954991</v>
      </c>
      <c r="K876" s="10">
        <f ca="1">SUMPRODUCT($A876:$F876,Results!$B$16:$G$16)</f>
        <v>47.416123725739759</v>
      </c>
      <c r="L876" s="10">
        <f ca="1">SUMPRODUCT($A876:$F876,Results!$B$17:$G$17)</f>
        <v>-3.9133673699403575</v>
      </c>
      <c r="M876" s="10">
        <f ca="1">SUMPRODUCT($A876:$F876,Results!$B$18:$G$18)</f>
        <v>1.2667657083465138</v>
      </c>
      <c r="N876" s="10">
        <f ca="1">SUMPRODUCT($A876:$F876,Results!$B$19:$G$19)</f>
        <v>-4.8452131236417824</v>
      </c>
      <c r="O876" s="10">
        <f ca="1">SUMPRODUCT($A876:$F876,Results!$B$20:$G$20)</f>
        <v>0.6082174648922738</v>
      </c>
      <c r="P876" s="10" cm="1">
        <f t="array" aca="1" ref="P876" ca="1">SUMPRODUCT(J876:O876,TRANSPOSE(BL$20:BL$25))+$AD$20-$BL$27</f>
        <v>3.279634177553806</v>
      </c>
      <c r="Q876" s="10" cm="1">
        <f t="array" aca="1" ref="Q876" ca="1">SUMPRODUCT(J876:O876,TRANSPOSE(ES$20:ES$25))+$AD$20-$ES$27</f>
        <v>1.0127919759041468</v>
      </c>
      <c r="R876" s="10">
        <f ca="1">I876-Results!$E$5*H876</f>
        <v>2.7007914934584853</v>
      </c>
      <c r="S876" s="10" cm="1">
        <f t="array" aca="1" ref="S876" ca="1">SUMPRODUCT(J876:O876,TRANSPOSE(AR$28:AR$33))+$AD$20-$AC$26</f>
        <v>8.3737729141141539</v>
      </c>
      <c r="T876" s="10">
        <f ca="1">SUMPRODUCT(J876:O876,Results!K$9:P$9)</f>
        <v>1.7772862294568796</v>
      </c>
      <c r="U876" s="10">
        <f ca="1">SUMPRODUCT(J876:O876,Results!K$9:P$9)+$AD$20-$AC$31</f>
        <v>1.8803026343426996</v>
      </c>
      <c r="V876" s="10">
        <f t="shared" ref="V876:V939" ca="1" si="179">I876-P876</f>
        <v>-17.270247016424001</v>
      </c>
      <c r="W876" s="10">
        <f t="shared" ca="1" si="174"/>
        <v>-15.003404814774342</v>
      </c>
      <c r="X876" s="10">
        <f t="shared" ca="1" si="175"/>
        <v>-16.69140433232868</v>
      </c>
      <c r="Y876" s="10">
        <f t="shared" ca="1" si="176"/>
        <v>-22.364385752984347</v>
      </c>
      <c r="Z876" s="10">
        <f t="shared" ca="1" si="177"/>
        <v>-25.063084433159265</v>
      </c>
      <c r="AA876" s="10">
        <f t="shared" ca="1" si="178"/>
        <v>-15.870915473212895</v>
      </c>
    </row>
    <row r="877" spans="1:27">
      <c r="A877" s="6">
        <f ca="1">LN((RAND()^(-Results!$E$4))-1)</f>
        <v>-0.18625822799095054</v>
      </c>
      <c r="B877" s="6">
        <f ca="1">LN((RAND()^(-Results!$E$4))-1)</f>
        <v>3.8558062661237216</v>
      </c>
      <c r="C877" s="6">
        <f ca="1">LN((RAND()^(-Results!$E$4))-1)</f>
        <v>2.8385876375524282</v>
      </c>
      <c r="D877" s="6">
        <f ca="1">LN((RAND()^(-Results!$E$4))-1)</f>
        <v>0.52669265346153715</v>
      </c>
      <c r="E877" s="6">
        <f ca="1">LN((RAND()^(-Results!$E$4))-1)</f>
        <v>0.48845745449986144</v>
      </c>
      <c r="F877" s="6">
        <f ca="1">LN((RAND()^(-Results!$E$4))-1)</f>
        <v>-1.8587753654333183</v>
      </c>
      <c r="G877" s="6">
        <f ca="1">LN((RAND()^(-Results!$E$4))-1)</f>
        <v>-1.5077489014305878</v>
      </c>
      <c r="H877" s="6">
        <f t="shared" ca="1" si="173"/>
        <v>-3.9632898646371864</v>
      </c>
      <c r="I877" s="10">
        <f ca="1">SUMPRODUCT(J877:O877,Results!B$12:G$12)+Results!$E$5*H877</f>
        <v>8.0514531274840486</v>
      </c>
      <c r="J877" s="10">
        <f ca="1">SUMPRODUCT($A877:$F877,Results!$B$15:$G$15)</f>
        <v>15.866138738139719</v>
      </c>
      <c r="K877" s="10">
        <f ca="1">SUMPRODUCT($A877:$F877,Results!$B$16:$G$16)</f>
        <v>-12.126948370575064</v>
      </c>
      <c r="L877" s="10">
        <f ca="1">SUMPRODUCT($A877:$F877,Results!$B$17:$G$17)</f>
        <v>9.8727412906393699</v>
      </c>
      <c r="M877" s="10">
        <f ca="1">SUMPRODUCT($A877:$F877,Results!$B$18:$G$18)</f>
        <v>5.6066768970391898</v>
      </c>
      <c r="N877" s="10">
        <f ca="1">SUMPRODUCT($A877:$F877,Results!$B$19:$G$19)</f>
        <v>-18.648339123484472</v>
      </c>
      <c r="O877" s="10">
        <f ca="1">SUMPRODUCT($A877:$F877,Results!$B$20:$G$20)</f>
        <v>-1.072037791116613</v>
      </c>
      <c r="P877" s="10" cm="1">
        <f t="array" aca="1" ref="P877" ca="1">SUMPRODUCT(J877:O877,TRANSPOSE(BL$20:BL$25))+$AD$20-$BL$27</f>
        <v>32.61185383542562</v>
      </c>
      <c r="Q877" s="10" cm="1">
        <f t="array" aca="1" ref="Q877" ca="1">SUMPRODUCT(J877:O877,TRANSPOSE(ES$20:ES$25))+$AD$20-$ES$27</f>
        <v>33.05584416812728</v>
      </c>
      <c r="R877" s="10">
        <f ca="1">I877-Results!$E$5*H877</f>
        <v>31.831192315307167</v>
      </c>
      <c r="S877" s="10" cm="1">
        <f t="array" aca="1" ref="S877" ca="1">SUMPRODUCT(J877:O877,TRANSPOSE(AR$28:AR$33))+$AD$20-$AC$26</f>
        <v>35.779100773574093</v>
      </c>
      <c r="T877" s="10">
        <f ca="1">SUMPRODUCT(J877:O877,Results!K$9:P$9)</f>
        <v>32.925144556746211</v>
      </c>
      <c r="U877" s="10">
        <f ca="1">SUMPRODUCT(J877:O877,Results!K$9:P$9)+$AD$20-$AC$31</f>
        <v>33.028160961632032</v>
      </c>
      <c r="V877" s="10">
        <f t="shared" ca="1" si="179"/>
        <v>-24.560400707941572</v>
      </c>
      <c r="W877" s="10">
        <f t="shared" ca="1" si="174"/>
        <v>-25.004391040643231</v>
      </c>
      <c r="X877" s="10">
        <f t="shared" ca="1" si="175"/>
        <v>-23.779739187823118</v>
      </c>
      <c r="Y877" s="10">
        <f t="shared" ca="1" si="176"/>
        <v>-27.727647646090045</v>
      </c>
      <c r="Z877" s="10">
        <f t="shared" ca="1" si="177"/>
        <v>-3.0210184668050211</v>
      </c>
      <c r="AA877" s="10">
        <f t="shared" ca="1" si="178"/>
        <v>-24.976707834147984</v>
      </c>
    </row>
    <row r="878" spans="1:27">
      <c r="A878" s="6">
        <f ca="1">LN((RAND()^(-Results!$E$4))-1)</f>
        <v>10.124622352884616</v>
      </c>
      <c r="B878" s="6">
        <f ca="1">LN((RAND()^(-Results!$E$4))-1)</f>
        <v>-1.2920975521813596</v>
      </c>
      <c r="C878" s="6">
        <f ca="1">LN((RAND()^(-Results!$E$4))-1)</f>
        <v>1.2095709875855147</v>
      </c>
      <c r="D878" s="6">
        <f ca="1">LN((RAND()^(-Results!$E$4))-1)</f>
        <v>4.8088765698051148</v>
      </c>
      <c r="E878" s="6">
        <f ca="1">LN((RAND()^(-Results!$E$4))-1)</f>
        <v>-0.47323193696827054</v>
      </c>
      <c r="F878" s="6">
        <f ca="1">LN((RAND()^(-Results!$E$4))-1)</f>
        <v>1.7569553448639617</v>
      </c>
      <c r="G878" s="6">
        <f ca="1">LN((RAND()^(-Results!$E$4))-1)</f>
        <v>2.0232533572040019</v>
      </c>
      <c r="H878" s="6">
        <f t="shared" ca="1" si="173"/>
        <v>-0.43228760600259664</v>
      </c>
      <c r="I878" s="10">
        <f ca="1">SUMPRODUCT(J878:O878,Results!B$12:G$12)+Results!$E$5*H878</f>
        <v>10.84552500531106</v>
      </c>
      <c r="J878" s="10">
        <f ca="1">SUMPRODUCT($A878:$F878,Results!$B$15:$G$15)</f>
        <v>10.241502726515527</v>
      </c>
      <c r="K878" s="10">
        <f ca="1">SUMPRODUCT($A878:$F878,Results!$B$16:$G$16)</f>
        <v>39.885459324107167</v>
      </c>
      <c r="L878" s="10">
        <f ca="1">SUMPRODUCT($A878:$F878,Results!$B$17:$G$17)</f>
        <v>11.962792354787171</v>
      </c>
      <c r="M878" s="10">
        <f ca="1">SUMPRODUCT($A878:$F878,Results!$B$18:$G$18)</f>
        <v>-12.252216011100149</v>
      </c>
      <c r="N878" s="10">
        <f ca="1">SUMPRODUCT($A878:$F878,Results!$B$19:$G$19)</f>
        <v>22.02598495647165</v>
      </c>
      <c r="O878" s="10">
        <f ca="1">SUMPRODUCT($A878:$F878,Results!$B$20:$G$20)</f>
        <v>17.387895198682024</v>
      </c>
      <c r="P878" s="10" cm="1">
        <f t="array" aca="1" ref="P878" ca="1">SUMPRODUCT(J878:O878,TRANSPOSE(BL$20:BL$25))+$AD$20-$BL$27</f>
        <v>5.8962089671596054</v>
      </c>
      <c r="Q878" s="10" cm="1">
        <f t="array" aca="1" ref="Q878" ca="1">SUMPRODUCT(J878:O878,TRANSPOSE(ES$20:ES$25))+$AD$20-$ES$27</f>
        <v>11.099817656385699</v>
      </c>
      <c r="R878" s="10">
        <f ca="1">I878-Results!$E$5*H878</f>
        <v>13.439250641326641</v>
      </c>
      <c r="S878" s="10" cm="1">
        <f t="array" aca="1" ref="S878" ca="1">SUMPRODUCT(J878:O878,TRANSPOSE(AR$28:AR$33))+$AD$20-$AC$26</f>
        <v>-12.236554147222064</v>
      </c>
      <c r="T878" s="10">
        <f ca="1">SUMPRODUCT(J878:O878,Results!K$9:P$9)</f>
        <v>12.216710763892973</v>
      </c>
      <c r="U878" s="10">
        <f ca="1">SUMPRODUCT(J878:O878,Results!K$9:P$9)+$AD$20-$AC$31</f>
        <v>12.319727168778792</v>
      </c>
      <c r="V878" s="10">
        <f t="shared" ca="1" si="179"/>
        <v>4.9493160381514549</v>
      </c>
      <c r="W878" s="10">
        <f t="shared" ca="1" si="174"/>
        <v>-0.25429265107463905</v>
      </c>
      <c r="X878" s="10">
        <f t="shared" ca="1" si="175"/>
        <v>-2.5937256360155807</v>
      </c>
      <c r="Y878" s="10">
        <f t="shared" ca="1" si="176"/>
        <v>23.082079152533126</v>
      </c>
      <c r="Z878" s="10">
        <f t="shared" ca="1" si="177"/>
        <v>-0.22694658897800934</v>
      </c>
      <c r="AA878" s="10">
        <f t="shared" ca="1" si="178"/>
        <v>-1.4742021634677318</v>
      </c>
    </row>
    <row r="879" spans="1:27">
      <c r="A879" s="6">
        <f ca="1">LN((RAND()^(-Results!$E$4))-1)</f>
        <v>9.7747815390170162E-2</v>
      </c>
      <c r="B879" s="6">
        <f ca="1">LN((RAND()^(-Results!$E$4))-1)</f>
        <v>-3.1743645379265404</v>
      </c>
      <c r="C879" s="6">
        <f ca="1">LN((RAND()^(-Results!$E$4))-1)</f>
        <v>2.4987332622114371</v>
      </c>
      <c r="D879" s="6">
        <f ca="1">LN((RAND()^(-Results!$E$4))-1)</f>
        <v>-0.80174681858196339</v>
      </c>
      <c r="E879" s="6">
        <f ca="1">LN((RAND()^(-Results!$E$4))-1)</f>
        <v>-1.4451796213037174</v>
      </c>
      <c r="F879" s="6">
        <f ca="1">LN((RAND()^(-Results!$E$4))-1)</f>
        <v>0.35676410912530476</v>
      </c>
      <c r="G879" s="6">
        <f ca="1">LN((RAND()^(-Results!$E$4))-1)</f>
        <v>-1.5292881958307096</v>
      </c>
      <c r="H879" s="6">
        <f t="shared" ca="1" si="173"/>
        <v>-3.9848291590373082</v>
      </c>
      <c r="I879" s="10">
        <f ca="1">SUMPRODUCT(J879:O879,Results!B$12:G$12)+Results!$E$5*H879</f>
        <v>-35.623785453583807</v>
      </c>
      <c r="J879" s="10">
        <f ca="1">SUMPRODUCT($A879:$F879,Results!$B$15:$G$15)</f>
        <v>0.40015234095481961</v>
      </c>
      <c r="K879" s="10">
        <f ca="1">SUMPRODUCT($A879:$F879,Results!$B$16:$G$16)</f>
        <v>6.0645997138913286</v>
      </c>
      <c r="L879" s="10">
        <f ca="1">SUMPRODUCT($A879:$F879,Results!$B$17:$G$17)</f>
        <v>-5.0620110957656923</v>
      </c>
      <c r="M879" s="10">
        <f ca="1">SUMPRODUCT($A879:$F879,Results!$B$18:$G$18)</f>
        <v>-1.44126656825572</v>
      </c>
      <c r="N879" s="10">
        <f ca="1">SUMPRODUCT($A879:$F879,Results!$B$19:$G$19)</f>
        <v>10.105719163698318</v>
      </c>
      <c r="O879" s="10">
        <f ca="1">SUMPRODUCT($A879:$F879,Results!$B$20:$G$20)</f>
        <v>4.8263968556534067</v>
      </c>
      <c r="P879" s="10" cm="1">
        <f t="array" aca="1" ref="P879" ca="1">SUMPRODUCT(J879:O879,TRANSPOSE(BL$20:BL$25))+$AD$20-$BL$27</f>
        <v>-13.531914300035858</v>
      </c>
      <c r="Q879" s="10" cm="1">
        <f t="array" aca="1" ref="Q879" ca="1">SUMPRODUCT(J879:O879,TRANSPOSE(ES$20:ES$25))+$AD$20-$ES$27</f>
        <v>-12.482377507225824</v>
      </c>
      <c r="R879" s="10">
        <f ca="1">I879-Results!$E$5*H879</f>
        <v>-11.714810499359956</v>
      </c>
      <c r="S879" s="10" cm="1">
        <f t="array" aca="1" ref="S879" ca="1">SUMPRODUCT(J879:O879,TRANSPOSE(AR$28:AR$33))+$AD$20-$AC$26</f>
        <v>-12.566465544252539</v>
      </c>
      <c r="T879" s="10">
        <f ca="1">SUMPRODUCT(J879:O879,Results!K$9:P$9)</f>
        <v>-11.80917760192815</v>
      </c>
      <c r="U879" s="10">
        <f ca="1">SUMPRODUCT(J879:O879,Results!K$9:P$9)+$AD$20-$AC$31</f>
        <v>-11.706161197042331</v>
      </c>
      <c r="V879" s="10">
        <f t="shared" ca="1" si="179"/>
        <v>-22.091871153547949</v>
      </c>
      <c r="W879" s="10">
        <f t="shared" ca="1" si="174"/>
        <v>-23.141407946357983</v>
      </c>
      <c r="X879" s="10">
        <f t="shared" ca="1" si="175"/>
        <v>-23.908974954223851</v>
      </c>
      <c r="Y879" s="10">
        <f t="shared" ca="1" si="176"/>
        <v>-23.05731990933127</v>
      </c>
      <c r="Z879" s="10">
        <f t="shared" ca="1" si="177"/>
        <v>-46.696257047872876</v>
      </c>
      <c r="AA879" s="10">
        <f t="shared" ca="1" si="178"/>
        <v>-23.917624256541476</v>
      </c>
    </row>
    <row r="880" spans="1:27">
      <c r="A880" s="6">
        <f ca="1">LN((RAND()^(-Results!$E$4))-1)</f>
        <v>-1.8360786394920519</v>
      </c>
      <c r="B880" s="6">
        <f ca="1">LN((RAND()^(-Results!$E$4))-1)</f>
        <v>1.7327875858260489</v>
      </c>
      <c r="C880" s="6">
        <f ca="1">LN((RAND()^(-Results!$E$4))-1)</f>
        <v>-0.13603512241918764</v>
      </c>
      <c r="D880" s="6">
        <f ca="1">LN((RAND()^(-Results!$E$4))-1)</f>
        <v>-0.67305405142879593</v>
      </c>
      <c r="E880" s="6">
        <f ca="1">LN((RAND()^(-Results!$E$4))-1)</f>
        <v>0.38488479588119578</v>
      </c>
      <c r="F880" s="6">
        <f ca="1">LN((RAND()^(-Results!$E$4))-1)</f>
        <v>8.2971208341915617</v>
      </c>
      <c r="G880" s="6">
        <f ca="1">LN((RAND()^(-Results!$E$4))-1)</f>
        <v>3.0425217178290072</v>
      </c>
      <c r="H880" s="6">
        <f t="shared" ca="1" si="173"/>
        <v>0.58698075462240862</v>
      </c>
      <c r="I880" s="10">
        <f ca="1">SUMPRODUCT(J880:O880,Results!B$12:G$12)+Results!$E$5*H880</f>
        <v>-14.620082071266539</v>
      </c>
      <c r="J880" s="10">
        <f ca="1">SUMPRODUCT($A880:$F880,Results!$B$15:$G$15)</f>
        <v>2.3649823375936418</v>
      </c>
      <c r="K880" s="10">
        <f ca="1">SUMPRODUCT($A880:$F880,Results!$B$16:$G$16)</f>
        <v>35.821991510516767</v>
      </c>
      <c r="L880" s="10">
        <f ca="1">SUMPRODUCT($A880:$F880,Results!$B$17:$G$17)</f>
        <v>-9.9614499499956786</v>
      </c>
      <c r="M880" s="10">
        <f ca="1">SUMPRODUCT($A880:$F880,Results!$B$18:$G$18)</f>
        <v>3.0827911604693021</v>
      </c>
      <c r="N880" s="10">
        <f ca="1">SUMPRODUCT($A880:$F880,Results!$B$19:$G$19)</f>
        <v>-3.7031494260843525</v>
      </c>
      <c r="O880" s="10">
        <f ca="1">SUMPRODUCT($A880:$F880,Results!$B$20:$G$20)</f>
        <v>0.68639190133054484</v>
      </c>
      <c r="P880" s="10" cm="1">
        <f t="array" aca="1" ref="P880" ca="1">SUMPRODUCT(J880:O880,TRANSPOSE(BL$20:BL$25))+$AD$20-$BL$27</f>
        <v>-14.757702983671207</v>
      </c>
      <c r="Q880" s="10" cm="1">
        <f t="array" aca="1" ref="Q880" ca="1">SUMPRODUCT(J880:O880,TRANSPOSE(ES$20:ES$25))+$AD$20-$ES$27</f>
        <v>-19.142877394024136</v>
      </c>
      <c r="R880" s="10">
        <f ca="1">I880-Results!$E$5*H880</f>
        <v>-18.141966599000991</v>
      </c>
      <c r="S880" s="10" cm="1">
        <f t="array" aca="1" ref="S880" ca="1">SUMPRODUCT(J880:O880,TRANSPOSE(AR$28:AR$33))+$AD$20-$AC$26</f>
        <v>-3.1632355359327029</v>
      </c>
      <c r="T880" s="10">
        <f ca="1">SUMPRODUCT(J880:O880,Results!K$9:P$9)</f>
        <v>-19.035470516569834</v>
      </c>
      <c r="U880" s="10">
        <f ca="1">SUMPRODUCT(J880:O880,Results!K$9:P$9)+$AD$20-$AC$31</f>
        <v>-18.932454111684017</v>
      </c>
      <c r="V880" s="10">
        <f t="shared" ca="1" si="179"/>
        <v>0.13762091240466745</v>
      </c>
      <c r="W880" s="10">
        <f t="shared" ca="1" si="174"/>
        <v>4.522795322757597</v>
      </c>
      <c r="X880" s="10">
        <f t="shared" ca="1" si="175"/>
        <v>3.5218845277344517</v>
      </c>
      <c r="Y880" s="10">
        <f t="shared" ca="1" si="176"/>
        <v>-11.456846535333836</v>
      </c>
      <c r="Z880" s="10">
        <f t="shared" ca="1" si="177"/>
        <v>-25.692553665555607</v>
      </c>
      <c r="AA880" s="10">
        <f t="shared" ca="1" si="178"/>
        <v>4.3123720404174772</v>
      </c>
    </row>
    <row r="881" spans="1:27">
      <c r="A881" s="6">
        <f ca="1">LN((RAND()^(-Results!$E$4))-1)</f>
        <v>-0.76158962736078994</v>
      </c>
      <c r="B881" s="6">
        <f ca="1">LN((RAND()^(-Results!$E$4))-1)</f>
        <v>0.82408785339214874</v>
      </c>
      <c r="C881" s="6">
        <f ca="1">LN((RAND()^(-Results!$E$4))-1)</f>
        <v>2.4106435485878399</v>
      </c>
      <c r="D881" s="6">
        <f ca="1">LN((RAND()^(-Results!$E$4))-1)</f>
        <v>1.6187140661091615</v>
      </c>
      <c r="E881" s="6">
        <f ca="1">LN((RAND()^(-Results!$E$4))-1)</f>
        <v>5.1286515513226965</v>
      </c>
      <c r="F881" s="6">
        <f ca="1">LN((RAND()^(-Results!$E$4))-1)</f>
        <v>2.4770818222785751</v>
      </c>
      <c r="G881" s="6">
        <f ca="1">LN((RAND()^(-Results!$E$4))-1)</f>
        <v>-0.83326270351263032</v>
      </c>
      <c r="H881" s="6">
        <f t="shared" ca="1" si="173"/>
        <v>-3.2888036667192289</v>
      </c>
      <c r="I881" s="10">
        <f ca="1">SUMPRODUCT(J881:O881,Results!B$12:G$12)+Results!$E$5*H881</f>
        <v>-35.477457790001971</v>
      </c>
      <c r="J881" s="10">
        <f ca="1">SUMPRODUCT($A881:$F881,Results!$B$15:$G$15)</f>
        <v>-1.1685998594855487</v>
      </c>
      <c r="K881" s="10">
        <f ca="1">SUMPRODUCT($A881:$F881,Results!$B$16:$G$16)</f>
        <v>17.572930741646761</v>
      </c>
      <c r="L881" s="10">
        <f ca="1">SUMPRODUCT($A881:$F881,Results!$B$17:$G$17)</f>
        <v>-3.7122682886980147</v>
      </c>
      <c r="M881" s="10">
        <f ca="1">SUMPRODUCT($A881:$F881,Results!$B$18:$G$18)</f>
        <v>2.0614629260507313</v>
      </c>
      <c r="N881" s="10">
        <f ca="1">SUMPRODUCT($A881:$F881,Results!$B$19:$G$19)</f>
        <v>9.7250665188932928</v>
      </c>
      <c r="O881" s="10">
        <f ca="1">SUMPRODUCT($A881:$F881,Results!$B$20:$G$20)</f>
        <v>4.8883080965957895</v>
      </c>
      <c r="P881" s="10" cm="1">
        <f t="array" aca="1" ref="P881" ca="1">SUMPRODUCT(J881:O881,TRANSPOSE(BL$20:BL$25))+$AD$20-$BL$27</f>
        <v>-13.325831416902616</v>
      </c>
      <c r="Q881" s="10" cm="1">
        <f t="array" aca="1" ref="Q881" ca="1">SUMPRODUCT(J881:O881,TRANSPOSE(ES$20:ES$25))+$AD$20-$ES$27</f>
        <v>-15.181730140990119</v>
      </c>
      <c r="R881" s="10">
        <f ca="1">I881-Results!$E$5*H881</f>
        <v>-15.744635789686598</v>
      </c>
      <c r="S881" s="10" cm="1">
        <f t="array" aca="1" ref="S881" ca="1">SUMPRODUCT(J881:O881,TRANSPOSE(AR$28:AR$33))+$AD$20-$AC$26</f>
        <v>-8.3822162859192204</v>
      </c>
      <c r="T881" s="10">
        <f ca="1">SUMPRODUCT(J881:O881,Results!K$9:P$9)</f>
        <v>-15.875130416457914</v>
      </c>
      <c r="U881" s="10">
        <f ca="1">SUMPRODUCT(J881:O881,Results!K$9:P$9)+$AD$20-$AC$31</f>
        <v>-15.772114011572095</v>
      </c>
      <c r="V881" s="10">
        <f t="shared" ca="1" si="179"/>
        <v>-22.151626373099354</v>
      </c>
      <c r="W881" s="10">
        <f t="shared" ca="1" si="174"/>
        <v>-20.295727649011852</v>
      </c>
      <c r="X881" s="10">
        <f t="shared" ca="1" si="175"/>
        <v>-19.732822000315373</v>
      </c>
      <c r="Y881" s="10">
        <f t="shared" ca="1" si="176"/>
        <v>-27.09524150408275</v>
      </c>
      <c r="Z881" s="10">
        <f t="shared" ca="1" si="177"/>
        <v>-46.54992938429104</v>
      </c>
      <c r="AA881" s="10">
        <f t="shared" ca="1" si="178"/>
        <v>-19.705343778429878</v>
      </c>
    </row>
    <row r="882" spans="1:27">
      <c r="A882" s="6">
        <f ca="1">LN((RAND()^(-Results!$E$4))-1)</f>
        <v>0.48464056009094564</v>
      </c>
      <c r="B882" s="6">
        <f ca="1">LN((RAND()^(-Results!$E$4))-1)</f>
        <v>6.894103771660185</v>
      </c>
      <c r="C882" s="6">
        <f ca="1">LN((RAND()^(-Results!$E$4))-1)</f>
        <v>0.86913503986950935</v>
      </c>
      <c r="D882" s="6">
        <f ca="1">LN((RAND()^(-Results!$E$4))-1)</f>
        <v>3.4441858517307766</v>
      </c>
      <c r="E882" s="6">
        <f ca="1">LN((RAND()^(-Results!$E$4))-1)</f>
        <v>2.5410508684917983</v>
      </c>
      <c r="F882" s="6">
        <f ca="1">LN((RAND()^(-Results!$E$4))-1)</f>
        <v>0.65761448492159458</v>
      </c>
      <c r="G882" s="6">
        <f ca="1">LN((RAND()^(-Results!$E$4))-1)</f>
        <v>2.3309336660126085</v>
      </c>
      <c r="H882" s="6">
        <f t="shared" ca="1" si="173"/>
        <v>-0.12460729719399</v>
      </c>
      <c r="I882" s="10">
        <f ca="1">SUMPRODUCT(J882:O882,Results!B$12:G$12)+Results!$E$5*H882</f>
        <v>27.291992281726387</v>
      </c>
      <c r="J882" s="10">
        <f ca="1">SUMPRODUCT($A882:$F882,Results!$B$15:$G$15)</f>
        <v>13.362599999602953</v>
      </c>
      <c r="K882" s="10">
        <f ca="1">SUMPRODUCT($A882:$F882,Results!$B$16:$G$16)</f>
        <v>-2.2409373867712876</v>
      </c>
      <c r="L882" s="10">
        <f ca="1">SUMPRODUCT($A882:$F882,Results!$B$17:$G$17)</f>
        <v>13.182452518854049</v>
      </c>
      <c r="M882" s="10">
        <f ca="1">SUMPRODUCT($A882:$F882,Results!$B$18:$G$18)</f>
        <v>3.4818880024083003</v>
      </c>
      <c r="N882" s="10">
        <f ca="1">SUMPRODUCT($A882:$F882,Results!$B$19:$G$19)</f>
        <v>-22.075271204308926</v>
      </c>
      <c r="O882" s="10">
        <f ca="1">SUMPRODUCT($A882:$F882,Results!$B$20:$G$20)</f>
        <v>4.2040764529676817</v>
      </c>
      <c r="P882" s="10" cm="1">
        <f t="array" aca="1" ref="P882" ca="1">SUMPRODUCT(J882:O882,TRANSPOSE(BL$20:BL$25))+$AD$20-$BL$27</f>
        <v>30.220863462787548</v>
      </c>
      <c r="Q882" s="10" cm="1">
        <f t="array" aca="1" ref="Q882" ca="1">SUMPRODUCT(J882:O882,TRANSPOSE(ES$20:ES$25))+$AD$20-$ES$27</f>
        <v>29.042642906858184</v>
      </c>
      <c r="R882" s="10">
        <f ca="1">I882-Results!$E$5*H882</f>
        <v>28.039636064890328</v>
      </c>
      <c r="S882" s="10" cm="1">
        <f t="array" aca="1" ref="S882" ca="1">SUMPRODUCT(J882:O882,TRANSPOSE(AR$28:AR$33))+$AD$20-$AC$26</f>
        <v>33.896747455381977</v>
      </c>
      <c r="T882" s="10">
        <f ca="1">SUMPRODUCT(J882:O882,Results!K$9:P$9)</f>
        <v>28.407278606339098</v>
      </c>
      <c r="U882" s="10">
        <f ca="1">SUMPRODUCT(J882:O882,Results!K$9:P$9)+$AD$20-$AC$31</f>
        <v>28.510295011224919</v>
      </c>
      <c r="V882" s="10">
        <f t="shared" ca="1" si="179"/>
        <v>-2.9288711810611616</v>
      </c>
      <c r="W882" s="10">
        <f t="shared" ca="1" si="174"/>
        <v>-1.7506506251317973</v>
      </c>
      <c r="X882" s="10">
        <f t="shared" ca="1" si="175"/>
        <v>-0.74764378316394087</v>
      </c>
      <c r="Y882" s="10">
        <f t="shared" ca="1" si="176"/>
        <v>-6.6047551736555903</v>
      </c>
      <c r="Z882" s="10">
        <f t="shared" ca="1" si="177"/>
        <v>16.219520687437317</v>
      </c>
      <c r="AA882" s="10">
        <f t="shared" ca="1" si="178"/>
        <v>-1.2183027294985322</v>
      </c>
    </row>
    <row r="883" spans="1:27">
      <c r="A883" s="6">
        <f ca="1">LN((RAND()^(-Results!$E$4))-1)</f>
        <v>1.3866250886808758</v>
      </c>
      <c r="B883" s="6">
        <f ca="1">LN((RAND()^(-Results!$E$4))-1)</f>
        <v>3.6253372829098862</v>
      </c>
      <c r="C883" s="6">
        <f ca="1">LN((RAND()^(-Results!$E$4))-1)</f>
        <v>4.9493402799323958</v>
      </c>
      <c r="D883" s="6">
        <f ca="1">LN((RAND()^(-Results!$E$4))-1)</f>
        <v>3.2551394269956746</v>
      </c>
      <c r="E883" s="6">
        <f ca="1">LN((RAND()^(-Results!$E$4))-1)</f>
        <v>-0.50031949075157933</v>
      </c>
      <c r="F883" s="6">
        <f ca="1">LN((RAND()^(-Results!$E$4))-1)</f>
        <v>2.133513205805055</v>
      </c>
      <c r="G883" s="6">
        <f ca="1">LN((RAND()^(-Results!$E$4))-1)</f>
        <v>2.6965474332241079</v>
      </c>
      <c r="H883" s="6">
        <f t="shared" ca="1" si="173"/>
        <v>0.24100647001750941</v>
      </c>
      <c r="I883" s="10">
        <f ca="1">SUMPRODUCT(J883:O883,Results!B$12:G$12)+Results!$E$5*H883</f>
        <v>19.674380709893693</v>
      </c>
      <c r="J883" s="10">
        <f ca="1">SUMPRODUCT($A883:$F883,Results!$B$15:$G$15)</f>
        <v>19.374890974395871</v>
      </c>
      <c r="K883" s="10">
        <f ca="1">SUMPRODUCT($A883:$F883,Results!$B$16:$G$16)</f>
        <v>10.000649569966928</v>
      </c>
      <c r="L883" s="10">
        <f ca="1">SUMPRODUCT($A883:$F883,Results!$B$17:$G$17)</f>
        <v>9.2785713015523008</v>
      </c>
      <c r="M883" s="10">
        <f ca="1">SUMPRODUCT($A883:$F883,Results!$B$18:$G$18)</f>
        <v>0.79630586396691005</v>
      </c>
      <c r="N883" s="10">
        <f ca="1">SUMPRODUCT($A883:$F883,Results!$B$19:$G$19)</f>
        <v>-13.490617310008776</v>
      </c>
      <c r="O883" s="10">
        <f ca="1">SUMPRODUCT($A883:$F883,Results!$B$20:$G$20)</f>
        <v>15.135316735927043</v>
      </c>
      <c r="P883" s="10" cm="1">
        <f t="array" aca="1" ref="P883" ca="1">SUMPRODUCT(J883:O883,TRANSPOSE(BL$20:BL$25))+$AD$20-$BL$27</f>
        <v>17.978615087293885</v>
      </c>
      <c r="Q883" s="10" cm="1">
        <f t="array" aca="1" ref="Q883" ca="1">SUMPRODUCT(J883:O883,TRANSPOSE(ES$20:ES$25))+$AD$20-$ES$27</f>
        <v>18.074618149135169</v>
      </c>
      <c r="R883" s="10">
        <f ca="1">I883-Results!$E$5*H883</f>
        <v>18.228341889788638</v>
      </c>
      <c r="S883" s="10" cm="1">
        <f t="array" aca="1" ref="S883" ca="1">SUMPRODUCT(J883:O883,TRANSPOSE(AR$28:AR$33))+$AD$20-$AC$26</f>
        <v>22.2381659382702</v>
      </c>
      <c r="T883" s="10">
        <f ca="1">SUMPRODUCT(J883:O883,Results!K$9:P$9)</f>
        <v>18.32617734435102</v>
      </c>
      <c r="U883" s="10">
        <f ca="1">SUMPRODUCT(J883:O883,Results!K$9:P$9)+$AD$20-$AC$31</f>
        <v>18.429193749236838</v>
      </c>
      <c r="V883" s="10">
        <f t="shared" ca="1" si="179"/>
        <v>1.6957656225998079</v>
      </c>
      <c r="W883" s="10">
        <f t="shared" ca="1" si="174"/>
        <v>1.5997625607585242</v>
      </c>
      <c r="X883" s="10">
        <f t="shared" ca="1" si="175"/>
        <v>1.4460388201050556</v>
      </c>
      <c r="Y883" s="10">
        <f t="shared" ca="1" si="176"/>
        <v>-2.5637852283765064</v>
      </c>
      <c r="Z883" s="10">
        <f t="shared" ca="1" si="177"/>
        <v>8.6019091156046237</v>
      </c>
      <c r="AA883" s="10">
        <f t="shared" ca="1" si="178"/>
        <v>1.2451869606568557</v>
      </c>
    </row>
    <row r="884" spans="1:27">
      <c r="A884" s="6">
        <f ca="1">LN((RAND()^(-Results!$E$4))-1)</f>
        <v>1.2607679781245826</v>
      </c>
      <c r="B884" s="6">
        <f ca="1">LN((RAND()^(-Results!$E$4))-1)</f>
        <v>-1.9177849638334692</v>
      </c>
      <c r="C884" s="6">
        <f ca="1">LN((RAND()^(-Results!$E$4))-1)</f>
        <v>3.5039495258259148</v>
      </c>
      <c r="D884" s="6">
        <f ca="1">LN((RAND()^(-Results!$E$4))-1)</f>
        <v>-1.5696194596779693</v>
      </c>
      <c r="E884" s="6">
        <f ca="1">LN((RAND()^(-Results!$E$4))-1)</f>
        <v>4.437657011704335</v>
      </c>
      <c r="F884" s="6">
        <f ca="1">LN((RAND()^(-Results!$E$4))-1)</f>
        <v>0.49479916667325247</v>
      </c>
      <c r="G884" s="6">
        <f ca="1">LN((RAND()^(-Results!$E$4))-1)</f>
        <v>5.0598380563057574</v>
      </c>
      <c r="H884" s="6">
        <f t="shared" ca="1" si="173"/>
        <v>2.6042970930991589</v>
      </c>
      <c r="I884" s="10">
        <f ca="1">SUMPRODUCT(J884:O884,Results!B$12:G$12)+Results!$E$5*H884</f>
        <v>14.643210419588506</v>
      </c>
      <c r="J884" s="10">
        <f ca="1">SUMPRODUCT($A884:$F884,Results!$B$15:$G$15)</f>
        <v>4.4674652368303516</v>
      </c>
      <c r="K884" s="10">
        <f ca="1">SUMPRODUCT($A884:$F884,Results!$B$16:$G$16)</f>
        <v>22.108459780618148</v>
      </c>
      <c r="L884" s="10">
        <f ca="1">SUMPRODUCT($A884:$F884,Results!$B$17:$G$17)</f>
        <v>-4.7545211269659662</v>
      </c>
      <c r="M884" s="10">
        <f ca="1">SUMPRODUCT($A884:$F884,Results!$B$18:$G$18)</f>
        <v>4.1999416202325373</v>
      </c>
      <c r="N884" s="10">
        <f ca="1">SUMPRODUCT($A884:$F884,Results!$B$19:$G$19)</f>
        <v>18.72252024316191</v>
      </c>
      <c r="O884" s="10">
        <f ca="1">SUMPRODUCT($A884:$F884,Results!$B$20:$G$20)</f>
        <v>-5.8260771549223911</v>
      </c>
      <c r="P884" s="10" cm="1">
        <f t="array" aca="1" ref="P884" ca="1">SUMPRODUCT(J884:O884,TRANSPOSE(BL$20:BL$25))+$AD$20-$BL$27</f>
        <v>-0.83050766538400289</v>
      </c>
      <c r="Q884" s="10" cm="1">
        <f t="array" aca="1" ref="Q884" ca="1">SUMPRODUCT(J884:O884,TRANSPOSE(ES$20:ES$25))+$AD$20-$ES$27</f>
        <v>-0.19171914313328742</v>
      </c>
      <c r="R884" s="10">
        <f ca="1">I884-Results!$E$5*H884</f>
        <v>-0.98257213900644658</v>
      </c>
      <c r="S884" s="10" cm="1">
        <f t="array" aca="1" ref="S884" ca="1">SUMPRODUCT(J884:O884,TRANSPOSE(AR$28:AR$33))+$AD$20-$AC$26</f>
        <v>-1.9341850957651179</v>
      </c>
      <c r="T884" s="10">
        <f ca="1">SUMPRODUCT(J884:O884,Results!K$9:P$9)</f>
        <v>-0.37727035335449433</v>
      </c>
      <c r="U884" s="10">
        <f ca="1">SUMPRODUCT(J884:O884,Results!K$9:P$9)+$AD$20-$AC$31</f>
        <v>-0.27425394846867412</v>
      </c>
      <c r="V884" s="10">
        <f t="shared" ca="1" si="179"/>
        <v>15.473718084972509</v>
      </c>
      <c r="W884" s="10">
        <f t="shared" ca="1" si="174"/>
        <v>14.834929562721793</v>
      </c>
      <c r="X884" s="10">
        <f t="shared" ca="1" si="175"/>
        <v>15.625782558594953</v>
      </c>
      <c r="Y884" s="10">
        <f t="shared" ca="1" si="176"/>
        <v>16.577395515353622</v>
      </c>
      <c r="Z884" s="10">
        <f t="shared" ca="1" si="177"/>
        <v>3.5707388252994363</v>
      </c>
      <c r="AA884" s="10">
        <f t="shared" ca="1" si="178"/>
        <v>14.91746436805718</v>
      </c>
    </row>
    <row r="885" spans="1:27">
      <c r="A885" s="6">
        <f ca="1">LN((RAND()^(-Results!$E$4))-1)</f>
        <v>5.209494833457649</v>
      </c>
      <c r="B885" s="6">
        <f ca="1">LN((RAND()^(-Results!$E$4))-1)</f>
        <v>6.3955902682040824</v>
      </c>
      <c r="C885" s="6">
        <f ca="1">LN((RAND()^(-Results!$E$4))-1)</f>
        <v>-0.56642996203465568</v>
      </c>
      <c r="D885" s="6">
        <f ca="1">LN((RAND()^(-Results!$E$4))-1)</f>
        <v>1.2605326869053379</v>
      </c>
      <c r="E885" s="6">
        <f ca="1">LN((RAND()^(-Results!$E$4))-1)</f>
        <v>0.38346144380329134</v>
      </c>
      <c r="F885" s="6">
        <f ca="1">LN((RAND()^(-Results!$E$4))-1)</f>
        <v>0.41352113068962482</v>
      </c>
      <c r="G885" s="6">
        <f ca="1">LN((RAND()^(-Results!$E$4))-1)</f>
        <v>3.9788183947208924</v>
      </c>
      <c r="H885" s="6">
        <f t="shared" ca="1" si="173"/>
        <v>1.5232774315142938</v>
      </c>
      <c r="I885" s="10">
        <f ca="1">SUMPRODUCT(J885:O885,Results!B$12:G$12)+Results!$E$5*H885</f>
        <v>67.531401502153528</v>
      </c>
      <c r="J885" s="10">
        <f ca="1">SUMPRODUCT($A885:$F885,Results!$B$15:$G$15)</f>
        <v>23.878103430438788</v>
      </c>
      <c r="K885" s="10">
        <f ca="1">SUMPRODUCT($A885:$F885,Results!$B$16:$G$16)</f>
        <v>12.648714699425792</v>
      </c>
      <c r="L885" s="10">
        <f ca="1">SUMPRODUCT($A885:$F885,Results!$B$17:$G$17)</f>
        <v>18.282077840709952</v>
      </c>
      <c r="M885" s="10">
        <f ca="1">SUMPRODUCT($A885:$F885,Results!$B$18:$G$18)</f>
        <v>3.2939906818019389</v>
      </c>
      <c r="N885" s="10">
        <f ca="1">SUMPRODUCT($A885:$F885,Results!$B$19:$G$19)</f>
        <v>-20.623012399429246</v>
      </c>
      <c r="O885" s="10">
        <f ca="1">SUMPRODUCT($A885:$F885,Results!$B$20:$G$20)</f>
        <v>-7.0501788241376753</v>
      </c>
      <c r="P885" s="10" cm="1">
        <f t="array" aca="1" ref="P885" ca="1">SUMPRODUCT(J885:O885,TRANSPOSE(BL$20:BL$25))+$AD$20-$BL$27</f>
        <v>57.158885536267761</v>
      </c>
      <c r="Q885" s="10" cm="1">
        <f t="array" aca="1" ref="Q885" ca="1">SUMPRODUCT(J885:O885,TRANSPOSE(ES$20:ES$25))+$AD$20-$ES$27</f>
        <v>58.83478336916599</v>
      </c>
      <c r="R885" s="10">
        <f ca="1">I885-Results!$E$5*H885</f>
        <v>58.391736913067767</v>
      </c>
      <c r="S885" s="10" cm="1">
        <f t="array" aca="1" ref="S885" ca="1">SUMPRODUCT(J885:O885,TRANSPOSE(AR$28:AR$33))+$AD$20-$AC$26</f>
        <v>50.684644870482202</v>
      </c>
      <c r="T885" s="10">
        <f ca="1">SUMPRODUCT(J885:O885,Results!K$9:P$9)</f>
        <v>59.016545264367132</v>
      </c>
      <c r="U885" s="10">
        <f ca="1">SUMPRODUCT(J885:O885,Results!K$9:P$9)+$AD$20-$AC$31</f>
        <v>59.11956166925296</v>
      </c>
      <c r="V885" s="10">
        <f t="shared" ca="1" si="179"/>
        <v>10.372515965885768</v>
      </c>
      <c r="W885" s="10">
        <f t="shared" ca="1" si="174"/>
        <v>8.6966181329875383</v>
      </c>
      <c r="X885" s="10">
        <f t="shared" ca="1" si="175"/>
        <v>9.1396645890857613</v>
      </c>
      <c r="Y885" s="10">
        <f t="shared" ca="1" si="176"/>
        <v>16.846756631671326</v>
      </c>
      <c r="Z885" s="10">
        <f t="shared" ca="1" si="177"/>
        <v>56.458929907864459</v>
      </c>
      <c r="AA885" s="10">
        <f t="shared" ca="1" si="178"/>
        <v>8.4118398329005686</v>
      </c>
    </row>
    <row r="886" spans="1:27">
      <c r="A886" s="6">
        <f ca="1">LN((RAND()^(-Results!$E$4))-1)</f>
        <v>0.566714298256493</v>
      </c>
      <c r="B886" s="6">
        <f ca="1">LN((RAND()^(-Results!$E$4))-1)</f>
        <v>1.7739723574793409</v>
      </c>
      <c r="C886" s="6">
        <f ca="1">LN((RAND()^(-Results!$E$4))-1)</f>
        <v>6.3025290080924377</v>
      </c>
      <c r="D886" s="6">
        <f ca="1">LN((RAND()^(-Results!$E$4))-1)</f>
        <v>0.96941980002400163</v>
      </c>
      <c r="E886" s="6">
        <f ca="1">LN((RAND()^(-Results!$E$4))-1)</f>
        <v>2.8764639218610304</v>
      </c>
      <c r="F886" s="6">
        <f ca="1">LN((RAND()^(-Results!$E$4))-1)</f>
        <v>7.9462489969087118</v>
      </c>
      <c r="G886" s="6">
        <f ca="1">LN((RAND()^(-Results!$E$4))-1)</f>
        <v>7.5177983708416996</v>
      </c>
      <c r="H886" s="6">
        <f t="shared" ca="1" si="173"/>
        <v>5.0622574076351015</v>
      </c>
      <c r="I886" s="10">
        <f ca="1">SUMPRODUCT(J886:O886,Results!B$12:G$12)+Results!$E$5*H886</f>
        <v>24.433142677162731</v>
      </c>
      <c r="J886" s="10">
        <f ca="1">SUMPRODUCT($A886:$F886,Results!$B$15:$G$15)</f>
        <v>17.402663675660531</v>
      </c>
      <c r="K886" s="10">
        <f ca="1">SUMPRODUCT($A886:$F886,Results!$B$16:$G$16)</f>
        <v>49.444673174895748</v>
      </c>
      <c r="L886" s="10">
        <f ca="1">SUMPRODUCT($A886:$F886,Results!$B$17:$G$17)</f>
        <v>-4.9683527445313649</v>
      </c>
      <c r="M886" s="10">
        <f ca="1">SUMPRODUCT($A886:$F886,Results!$B$18:$G$18)</f>
        <v>4.7025208553067488</v>
      </c>
      <c r="N886" s="10">
        <f ca="1">SUMPRODUCT($A886:$F886,Results!$B$19:$G$19)</f>
        <v>3.9130759291946484</v>
      </c>
      <c r="O886" s="10">
        <f ca="1">SUMPRODUCT($A886:$F886,Results!$B$20:$G$20)</f>
        <v>9.7080117103369012</v>
      </c>
      <c r="P886" s="10" cm="1">
        <f t="array" aca="1" ref="P886" ca="1">SUMPRODUCT(J886:O886,TRANSPOSE(BL$20:BL$25))+$AD$20-$BL$27</f>
        <v>-3.5208655358230576</v>
      </c>
      <c r="Q886" s="10" cm="1">
        <f t="array" aca="1" ref="Q886" ca="1">SUMPRODUCT(J886:O886,TRANSPOSE(ES$20:ES$25))+$AD$20-$ES$27</f>
        <v>-6.2214700032117705</v>
      </c>
      <c r="R886" s="10">
        <f ca="1">I886-Results!$E$5*H886</f>
        <v>-5.9404017686478774</v>
      </c>
      <c r="S886" s="10" cm="1">
        <f t="array" aca="1" ref="S886" ca="1">SUMPRODUCT(J886:O886,TRANSPOSE(AR$28:AR$33))+$AD$20-$AC$26</f>
        <v>6.1569410451209361</v>
      </c>
      <c r="T886" s="10">
        <f ca="1">SUMPRODUCT(J886:O886,Results!K$9:P$9)</f>
        <v>-6.2164021689220892</v>
      </c>
      <c r="U886" s="10">
        <f ca="1">SUMPRODUCT(J886:O886,Results!K$9:P$9)+$AD$20-$AC$31</f>
        <v>-6.1133857640362699</v>
      </c>
      <c r="V886" s="10">
        <f t="shared" ca="1" si="179"/>
        <v>27.954008212985791</v>
      </c>
      <c r="W886" s="10">
        <f t="shared" ca="1" si="174"/>
        <v>30.654612680374502</v>
      </c>
      <c r="X886" s="10">
        <f t="shared" ca="1" si="175"/>
        <v>30.373544445810609</v>
      </c>
      <c r="Y886" s="10">
        <f t="shared" ca="1" si="176"/>
        <v>18.276201632041797</v>
      </c>
      <c r="Z886" s="10">
        <f t="shared" ca="1" si="177"/>
        <v>13.360671082873662</v>
      </c>
      <c r="AA886" s="10">
        <f t="shared" ca="1" si="178"/>
        <v>30.546528441199001</v>
      </c>
    </row>
    <row r="887" spans="1:27">
      <c r="A887" s="6">
        <f ca="1">LN((RAND()^(-Results!$E$4))-1)</f>
        <v>4.4932709198157408</v>
      </c>
      <c r="B887" s="6">
        <f ca="1">LN((RAND()^(-Results!$E$4))-1)</f>
        <v>3.2229924819035518</v>
      </c>
      <c r="C887" s="6">
        <f ca="1">LN((RAND()^(-Results!$E$4))-1)</f>
        <v>0.40247826746694615</v>
      </c>
      <c r="D887" s="6">
        <f ca="1">LN((RAND()^(-Results!$E$4))-1)</f>
        <v>11.189460832713367</v>
      </c>
      <c r="E887" s="6">
        <f ca="1">LN((RAND()^(-Results!$E$4))-1)</f>
        <v>-0.45400264595537365</v>
      </c>
      <c r="F887" s="6">
        <f ca="1">LN((RAND()^(-Results!$E$4))-1)</f>
        <v>0.32760180541807576</v>
      </c>
      <c r="G887" s="6">
        <f ca="1">LN((RAND()^(-Results!$E$4))-1)</f>
        <v>-1.5098917560912803</v>
      </c>
      <c r="H887" s="6">
        <f t="shared" ca="1" si="173"/>
        <v>-3.9654327192978789</v>
      </c>
      <c r="I887" s="10">
        <f ca="1">SUMPRODUCT(J887:O887,Results!B$12:G$12)+Results!$E$5*H887</f>
        <v>-34.222185945895525</v>
      </c>
      <c r="J887" s="10">
        <f ca="1">SUMPRODUCT($A887:$F887,Results!$B$15:$G$15)</f>
        <v>-2.4202350260801468</v>
      </c>
      <c r="K887" s="10">
        <f ca="1">SUMPRODUCT($A887:$F887,Results!$B$16:$G$16)</f>
        <v>-3.1023098183683486</v>
      </c>
      <c r="L887" s="10">
        <f ca="1">SUMPRODUCT($A887:$F887,Results!$B$17:$G$17)</f>
        <v>17.909381388498218</v>
      </c>
      <c r="M887" s="10">
        <f ca="1">SUMPRODUCT($A887:$F887,Results!$B$18:$G$18)</f>
        <v>-16.503973262917473</v>
      </c>
      <c r="N887" s="10">
        <f ca="1">SUMPRODUCT($A887:$F887,Results!$B$19:$G$19)</f>
        <v>-1.0625901500823509</v>
      </c>
      <c r="O887" s="10">
        <f ca="1">SUMPRODUCT($A887:$F887,Results!$B$20:$G$20)</f>
        <v>40.841750945086318</v>
      </c>
      <c r="P887" s="10" cm="1">
        <f t="array" aca="1" ref="P887" ca="1">SUMPRODUCT(J887:O887,TRANSPOSE(BL$20:BL$25))+$AD$20-$BL$27</f>
        <v>-14.460139506188241</v>
      </c>
      <c r="Q887" s="10" cm="1">
        <f t="array" aca="1" ref="Q887" ca="1">SUMPRODUCT(J887:O887,TRANSPOSE(ES$20:ES$25))+$AD$20-$ES$27</f>
        <v>-12.468523142376799</v>
      </c>
      <c r="R887" s="10">
        <f ca="1">I887-Results!$E$5*H887</f>
        <v>-10.429589630108254</v>
      </c>
      <c r="S887" s="10" cm="1">
        <f t="array" aca="1" ref="S887" ca="1">SUMPRODUCT(J887:O887,TRANSPOSE(AR$28:AR$33))+$AD$20-$AC$26</f>
        <v>-20.957341679380114</v>
      </c>
      <c r="T887" s="10">
        <f ca="1">SUMPRODUCT(J887:O887,Results!K$9:P$9)</f>
        <v>-12.354305253290207</v>
      </c>
      <c r="U887" s="10">
        <f ca="1">SUMPRODUCT(J887:O887,Results!K$9:P$9)+$AD$20-$AC$31</f>
        <v>-12.251288848404387</v>
      </c>
      <c r="V887" s="10">
        <f t="shared" ca="1" si="179"/>
        <v>-19.762046439707284</v>
      </c>
      <c r="W887" s="10">
        <f t="shared" ca="1" si="174"/>
        <v>-21.753662803518726</v>
      </c>
      <c r="X887" s="10">
        <f t="shared" ca="1" si="175"/>
        <v>-23.792596315787272</v>
      </c>
      <c r="Y887" s="10">
        <f t="shared" ca="1" si="176"/>
        <v>-13.264844266515411</v>
      </c>
      <c r="Z887" s="10">
        <f t="shared" ca="1" si="177"/>
        <v>-45.294657540184595</v>
      </c>
      <c r="AA887" s="10">
        <f t="shared" ca="1" si="178"/>
        <v>-21.97089709749114</v>
      </c>
    </row>
    <row r="888" spans="1:27">
      <c r="A888" s="6">
        <f ca="1">LN((RAND()^(-Results!$E$4))-1)</f>
        <v>8.0769578166862814</v>
      </c>
      <c r="B888" s="6">
        <f ca="1">LN((RAND()^(-Results!$E$4))-1)</f>
        <v>-1.7847740084460753</v>
      </c>
      <c r="C888" s="6">
        <f ca="1">LN((RAND()^(-Results!$E$4))-1)</f>
        <v>2.7386861990244564</v>
      </c>
      <c r="D888" s="6">
        <f ca="1">LN((RAND()^(-Results!$E$4))-1)</f>
        <v>-1.3119648289170072</v>
      </c>
      <c r="E888" s="6">
        <f ca="1">LN((RAND()^(-Results!$E$4))-1)</f>
        <v>3.6017522908952837</v>
      </c>
      <c r="F888" s="6">
        <f ca="1">LN((RAND()^(-Results!$E$4))-1)</f>
        <v>-2.6782475200860913</v>
      </c>
      <c r="G888" s="6">
        <f ca="1">LN((RAND()^(-Results!$E$4))-1)</f>
        <v>5.4010576119351157</v>
      </c>
      <c r="H888" s="6">
        <f t="shared" ca="1" si="173"/>
        <v>2.9455166487285172</v>
      </c>
      <c r="I888" s="10">
        <f ca="1">SUMPRODUCT(J888:O888,Results!B$12:G$12)+Results!$E$5*H888</f>
        <v>57.050200927928856</v>
      </c>
      <c r="J888" s="10">
        <f ca="1">SUMPRODUCT($A888:$F888,Results!$B$15:$G$15)</f>
        <v>16.301805839108255</v>
      </c>
      <c r="K888" s="10">
        <f ca="1">SUMPRODUCT($A888:$F888,Results!$B$16:$G$16)</f>
        <v>27.964145496336492</v>
      </c>
      <c r="L888" s="10">
        <f ca="1">SUMPRODUCT($A888:$F888,Results!$B$17:$G$17)</f>
        <v>8.6182808526186037</v>
      </c>
      <c r="M888" s="10">
        <f ca="1">SUMPRODUCT($A888:$F888,Results!$B$18:$G$18)</f>
        <v>1.2305636113877085</v>
      </c>
      <c r="N888" s="10">
        <f ca="1">SUMPRODUCT($A888:$F888,Results!$B$19:$G$19)</f>
        <v>22.570784510022818</v>
      </c>
      <c r="O888" s="10">
        <f ca="1">SUMPRODUCT($A888:$F888,Results!$B$20:$G$20)</f>
        <v>-11.52452233312458</v>
      </c>
      <c r="P888" s="10" cm="1">
        <f t="array" aca="1" ref="P888" ca="1">SUMPRODUCT(J888:O888,TRANSPOSE(BL$20:BL$25))+$AD$20-$BL$27</f>
        <v>34.476804068078486</v>
      </c>
      <c r="Q888" s="10" cm="1">
        <f t="array" aca="1" ref="Q888" ca="1">SUMPRODUCT(J888:O888,TRANSPOSE(ES$20:ES$25))+$AD$20-$ES$27</f>
        <v>39.988390586513432</v>
      </c>
      <c r="R888" s="10">
        <f ca="1">I888-Results!$E$5*H888</f>
        <v>39.377101035557757</v>
      </c>
      <c r="S888" s="10" cm="1">
        <f t="array" aca="1" ref="S888" ca="1">SUMPRODUCT(J888:O888,TRANSPOSE(AR$28:AR$33))+$AD$20-$AC$26</f>
        <v>17.136830961785591</v>
      </c>
      <c r="T888" s="10">
        <f ca="1">SUMPRODUCT(J888:O888,Results!K$9:P$9)</f>
        <v>40.409633239570766</v>
      </c>
      <c r="U888" s="10">
        <f ca="1">SUMPRODUCT(J888:O888,Results!K$9:P$9)+$AD$20-$AC$31</f>
        <v>40.512649644456587</v>
      </c>
      <c r="V888" s="10">
        <f t="shared" ca="1" si="179"/>
        <v>22.573396859850369</v>
      </c>
      <c r="W888" s="10">
        <f t="shared" ca="1" si="174"/>
        <v>17.061810341415423</v>
      </c>
      <c r="X888" s="10">
        <f t="shared" ca="1" si="175"/>
        <v>17.673099892371098</v>
      </c>
      <c r="Y888" s="10">
        <f t="shared" ca="1" si="176"/>
        <v>39.913369966143264</v>
      </c>
      <c r="Z888" s="10">
        <f t="shared" ca="1" si="177"/>
        <v>45.977729333639786</v>
      </c>
      <c r="AA888" s="10">
        <f t="shared" ca="1" si="178"/>
        <v>16.537551283472268</v>
      </c>
    </row>
    <row r="889" spans="1:27">
      <c r="A889" s="6">
        <f ca="1">LN((RAND()^(-Results!$E$4))-1)</f>
        <v>-3.0215291726312916</v>
      </c>
      <c r="B889" s="6">
        <f ca="1">LN((RAND()^(-Results!$E$4))-1)</f>
        <v>-1.5299128489015807</v>
      </c>
      <c r="C889" s="6">
        <f ca="1">LN((RAND()^(-Results!$E$4))-1)</f>
        <v>2.7704773248407939</v>
      </c>
      <c r="D889" s="6">
        <f ca="1">LN((RAND()^(-Results!$E$4))-1)</f>
        <v>3.2542070612481533</v>
      </c>
      <c r="E889" s="6">
        <f ca="1">LN((RAND()^(-Results!$E$4))-1)</f>
        <v>2.8748520070048889</v>
      </c>
      <c r="F889" s="6">
        <f ca="1">LN((RAND()^(-Results!$E$4))-1)</f>
        <v>3.6966042729813111</v>
      </c>
      <c r="G889" s="6">
        <f ca="1">LN((RAND()^(-Results!$E$4))-1)</f>
        <v>2.2471339874695944</v>
      </c>
      <c r="H889" s="6">
        <f t="shared" ca="1" si="173"/>
        <v>-0.20840697573700417</v>
      </c>
      <c r="I889" s="10">
        <f ca="1">SUMPRODUCT(J889:O889,Results!B$12:G$12)+Results!$E$5*H889</f>
        <v>-50.836030257868771</v>
      </c>
      <c r="J889" s="10">
        <f ca="1">SUMPRODUCT($A889:$F889,Results!$B$15:$G$15)</f>
        <v>-12.188272891920661</v>
      </c>
      <c r="K889" s="10">
        <f ca="1">SUMPRODUCT($A889:$F889,Results!$B$16:$G$16)</f>
        <v>11.845162012317013</v>
      </c>
      <c r="L889" s="10">
        <f ca="1">SUMPRODUCT($A889:$F889,Results!$B$17:$G$17)</f>
        <v>-10.206091954192395</v>
      </c>
      <c r="M889" s="10">
        <f ca="1">SUMPRODUCT($A889:$F889,Results!$B$18:$G$18)</f>
        <v>-3.5523970970964034</v>
      </c>
      <c r="N889" s="10">
        <f ca="1">SUMPRODUCT($A889:$F889,Results!$B$19:$G$19)</f>
        <v>14.624231416522701</v>
      </c>
      <c r="O889" s="10">
        <f ca="1">SUMPRODUCT($A889:$F889,Results!$B$20:$G$20)</f>
        <v>19.716925118035771</v>
      </c>
      <c r="P889" s="10" cm="1">
        <f t="array" aca="1" ref="P889" ca="1">SUMPRODUCT(J889:O889,TRANSPOSE(BL$20:BL$25))+$AD$20-$BL$27</f>
        <v>-47.465654662489165</v>
      </c>
      <c r="Q889" s="10" cm="1">
        <f t="array" aca="1" ref="Q889" ca="1">SUMPRODUCT(J889:O889,TRANSPOSE(ES$20:ES$25))+$AD$20-$ES$27</f>
        <v>-50.268395053118923</v>
      </c>
      <c r="R889" s="10">
        <f ca="1">I889-Results!$E$5*H889</f>
        <v>-49.585588403446749</v>
      </c>
      <c r="S889" s="10" cm="1">
        <f t="array" aca="1" ref="S889" ca="1">SUMPRODUCT(J889:O889,TRANSPOSE(AR$28:AR$33))+$AD$20-$AC$26</f>
        <v>-37.730762333597966</v>
      </c>
      <c r="T889" s="10">
        <f ca="1">SUMPRODUCT(J889:O889,Results!K$9:P$9)</f>
        <v>-50.683308772728012</v>
      </c>
      <c r="U889" s="10">
        <f ca="1">SUMPRODUCT(J889:O889,Results!K$9:P$9)+$AD$20-$AC$31</f>
        <v>-50.580292367842191</v>
      </c>
      <c r="V889" s="10">
        <f t="shared" ca="1" si="179"/>
        <v>-3.3703755953796062</v>
      </c>
      <c r="W889" s="10">
        <f t="shared" ca="1" si="174"/>
        <v>-0.5676352047498483</v>
      </c>
      <c r="X889" s="10">
        <f t="shared" ca="1" si="175"/>
        <v>-1.2504418544220215</v>
      </c>
      <c r="Y889" s="10">
        <f t="shared" ca="1" si="176"/>
        <v>-13.105267924270805</v>
      </c>
      <c r="Z889" s="10">
        <f t="shared" ca="1" si="177"/>
        <v>-61.908501852157841</v>
      </c>
      <c r="AA889" s="10">
        <f t="shared" ca="1" si="178"/>
        <v>-0.25573789002658032</v>
      </c>
    </row>
    <row r="890" spans="1:27">
      <c r="A890" s="6">
        <f ca="1">LN((RAND()^(-Results!$E$4))-1)</f>
        <v>1.6868070197569112</v>
      </c>
      <c r="B890" s="6">
        <f ca="1">LN((RAND()^(-Results!$E$4))-1)</f>
        <v>2.4468687673746792</v>
      </c>
      <c r="C890" s="6">
        <f ca="1">LN((RAND()^(-Results!$E$4))-1)</f>
        <v>2.4845247245630917</v>
      </c>
      <c r="D890" s="6">
        <f ca="1">LN((RAND()^(-Results!$E$4))-1)</f>
        <v>-1.9313690257149929</v>
      </c>
      <c r="E890" s="6">
        <f ca="1">LN((RAND()^(-Results!$E$4))-1)</f>
        <v>-1.5117677662708808</v>
      </c>
      <c r="F890" s="6">
        <f ca="1">LN((RAND()^(-Results!$E$4))-1)</f>
        <v>0.96259127617012274</v>
      </c>
      <c r="G890" s="6">
        <f ca="1">LN((RAND()^(-Results!$E$4))-1)</f>
        <v>1.0594679863722769</v>
      </c>
      <c r="H890" s="6">
        <f t="shared" ca="1" si="173"/>
        <v>-1.3960729768343216</v>
      </c>
      <c r="I890" s="10">
        <f ca="1">SUMPRODUCT(J890:O890,Results!B$12:G$12)+Results!$E$5*H890</f>
        <v>28.620263267956933</v>
      </c>
      <c r="J890" s="10">
        <f ca="1">SUMPRODUCT($A890:$F890,Results!$B$15:$G$15)</f>
        <v>21.511740642851326</v>
      </c>
      <c r="K890" s="10">
        <f ca="1">SUMPRODUCT($A890:$F890,Results!$B$16:$G$16)</f>
        <v>10.642206803015783</v>
      </c>
      <c r="L890" s="10">
        <f ca="1">SUMPRODUCT($A890:$F890,Results!$B$17:$G$17)</f>
        <v>5.9253253139157875</v>
      </c>
      <c r="M890" s="10">
        <f ca="1">SUMPRODUCT($A890:$F890,Results!$B$18:$G$18)</f>
        <v>6.2123819326199454</v>
      </c>
      <c r="N890" s="10">
        <f ca="1">SUMPRODUCT($A890:$F890,Results!$B$19:$G$19)</f>
        <v>-14.43437035790107</v>
      </c>
      <c r="O890" s="10">
        <f ca="1">SUMPRODUCT($A890:$F890,Results!$B$20:$G$20)</f>
        <v>-7.5632922144658643</v>
      </c>
      <c r="P890" s="10" cm="1">
        <f t="array" aca="1" ref="P890" ca="1">SUMPRODUCT(J890:O890,TRANSPOSE(BL$20:BL$25))+$AD$20-$BL$27</f>
        <v>36.504935670284638</v>
      </c>
      <c r="Q890" s="10" cm="1">
        <f t="array" aca="1" ref="Q890" ca="1">SUMPRODUCT(J890:O890,TRANSPOSE(ES$20:ES$25))+$AD$20-$ES$27</f>
        <v>37.31937712764158</v>
      </c>
      <c r="R890" s="10">
        <f ca="1">I890-Results!$E$5*H890</f>
        <v>36.996701128962862</v>
      </c>
      <c r="S890" s="10" cm="1">
        <f t="array" aca="1" ref="S890" ca="1">SUMPRODUCT(J890:O890,TRANSPOSE(AR$28:AR$33))+$AD$20-$AC$26</f>
        <v>37.698850022033916</v>
      </c>
      <c r="T890" s="10">
        <f ca="1">SUMPRODUCT(J890:O890,Results!K$9:P$9)</f>
        <v>37.90069623976008</v>
      </c>
      <c r="U890" s="10">
        <f ca="1">SUMPRODUCT(J890:O890,Results!K$9:P$9)+$AD$20-$AC$31</f>
        <v>38.003712644645901</v>
      </c>
      <c r="V890" s="10">
        <f t="shared" ca="1" si="179"/>
        <v>-7.8846724023277055</v>
      </c>
      <c r="W890" s="10">
        <f t="shared" ca="1" si="174"/>
        <v>-8.6991138596846476</v>
      </c>
      <c r="X890" s="10">
        <f t="shared" ca="1" si="175"/>
        <v>-8.3764378610059289</v>
      </c>
      <c r="Y890" s="10">
        <f t="shared" ca="1" si="176"/>
        <v>-9.0785867540769836</v>
      </c>
      <c r="Z890" s="10">
        <f t="shared" ca="1" si="177"/>
        <v>17.547791673667863</v>
      </c>
      <c r="AA890" s="10">
        <f t="shared" ca="1" si="178"/>
        <v>-9.3834493766889686</v>
      </c>
    </row>
    <row r="891" spans="1:27">
      <c r="A891" s="6">
        <f ca="1">LN((RAND()^(-Results!$E$4))-1)</f>
        <v>3.7823421252796314</v>
      </c>
      <c r="B891" s="6">
        <f ca="1">LN((RAND()^(-Results!$E$4))-1)</f>
        <v>-1.652755603310988</v>
      </c>
      <c r="C891" s="6">
        <f ca="1">LN((RAND()^(-Results!$E$4))-1)</f>
        <v>2.1632395831764448</v>
      </c>
      <c r="D891" s="6">
        <f ca="1">LN((RAND()^(-Results!$E$4))-1)</f>
        <v>-8.6121454731257624E-2</v>
      </c>
      <c r="E891" s="6">
        <f ca="1">LN((RAND()^(-Results!$E$4))-1)</f>
        <v>-1.3702714112867502</v>
      </c>
      <c r="F891" s="6">
        <f ca="1">LN((RAND()^(-Results!$E$4))-1)</f>
        <v>4.1248936393418409</v>
      </c>
      <c r="G891" s="6">
        <f ca="1">LN((RAND()^(-Results!$E$4))-1)</f>
        <v>2.5889973356838283</v>
      </c>
      <c r="H891" s="6">
        <f t="shared" ca="1" si="173"/>
        <v>0.13345637247722975</v>
      </c>
      <c r="I891" s="10">
        <f ca="1">SUMPRODUCT(J891:O891,Results!B$12:G$12)+Results!$E$5*H891</f>
        <v>1.660576455370526</v>
      </c>
      <c r="J891" s="10">
        <f ca="1">SUMPRODUCT($A891:$F891,Results!$B$15:$G$15)</f>
        <v>9.7449690361457435</v>
      </c>
      <c r="K891" s="10">
        <f ca="1">SUMPRODUCT($A891:$F891,Results!$B$16:$G$16)</f>
        <v>36.035630762918025</v>
      </c>
      <c r="L891" s="10">
        <f ca="1">SUMPRODUCT($A891:$F891,Results!$B$17:$G$17)</f>
        <v>-1.8129909288079622</v>
      </c>
      <c r="M891" s="10">
        <f ca="1">SUMPRODUCT($A891:$F891,Results!$B$18:$G$18)</f>
        <v>-2.5243011440194318</v>
      </c>
      <c r="N891" s="10">
        <f ca="1">SUMPRODUCT($A891:$F891,Results!$B$19:$G$19)</f>
        <v>11.245585621945722</v>
      </c>
      <c r="O891" s="10">
        <f ca="1">SUMPRODUCT($A891:$F891,Results!$B$20:$G$20)</f>
        <v>5.1347178269641116</v>
      </c>
      <c r="P891" s="10" cm="1">
        <f t="array" aca="1" ref="P891" ca="1">SUMPRODUCT(J891:O891,TRANSPOSE(BL$20:BL$25))+$AD$20-$BL$27</f>
        <v>-1.9355588633848484</v>
      </c>
      <c r="Q891" s="10" cm="1">
        <f t="array" aca="1" ref="Q891" ca="1">SUMPRODUCT(J891:O891,TRANSPOSE(ES$20:ES$25))+$AD$20-$ES$27</f>
        <v>-0.70051424339457569</v>
      </c>
      <c r="R891" s="10">
        <f ca="1">I891-Results!$E$5*H891</f>
        <v>0.85983822050714753</v>
      </c>
      <c r="S891" s="10" cm="1">
        <f t="array" aca="1" ref="S891" ca="1">SUMPRODUCT(J891:O891,TRANSPOSE(AR$28:AR$33))+$AD$20-$AC$26</f>
        <v>-4.856806922056558</v>
      </c>
      <c r="T891" s="10">
        <f ca="1">SUMPRODUCT(J891:O891,Results!K$9:P$9)</f>
        <v>0.2770246871506723</v>
      </c>
      <c r="U891" s="10">
        <f ca="1">SUMPRODUCT(J891:O891,Results!K$9:P$9)+$AD$20-$AC$31</f>
        <v>0.38004109203649072</v>
      </c>
      <c r="V891" s="10">
        <f t="shared" ca="1" si="179"/>
        <v>3.5961353187553744</v>
      </c>
      <c r="W891" s="10">
        <f t="shared" ca="1" si="174"/>
        <v>2.3610906987651017</v>
      </c>
      <c r="X891" s="10">
        <f t="shared" ca="1" si="175"/>
        <v>0.80073823486337847</v>
      </c>
      <c r="Y891" s="10">
        <f t="shared" ca="1" si="176"/>
        <v>6.517383377427084</v>
      </c>
      <c r="Z891" s="10">
        <f t="shared" ca="1" si="177"/>
        <v>-9.4118951389185437</v>
      </c>
      <c r="AA891" s="10">
        <f t="shared" ca="1" si="178"/>
        <v>1.2805353633340353</v>
      </c>
    </row>
    <row r="892" spans="1:27">
      <c r="A892" s="6">
        <f ca="1">LN((RAND()^(-Results!$E$4))-1)</f>
        <v>1.0659656745988055</v>
      </c>
      <c r="B892" s="6">
        <f ca="1">LN((RAND()^(-Results!$E$4))-1)</f>
        <v>1.9697910951084217</v>
      </c>
      <c r="C892" s="6">
        <f ca="1">LN((RAND()^(-Results!$E$4))-1)</f>
        <v>9.3755433935723804</v>
      </c>
      <c r="D892" s="6">
        <f ca="1">LN((RAND()^(-Results!$E$4))-1)</f>
        <v>-3.891221000087338</v>
      </c>
      <c r="E892" s="6">
        <f ca="1">LN((RAND()^(-Results!$E$4))-1)</f>
        <v>4.8292598300782004</v>
      </c>
      <c r="F892" s="6">
        <f ca="1">LN((RAND()^(-Results!$E$4))-1)</f>
        <v>5.1017727206227086</v>
      </c>
      <c r="G892" s="6">
        <f ca="1">LN((RAND()^(-Results!$E$4))-1)</f>
        <v>2.8446388400057483</v>
      </c>
      <c r="H892" s="6">
        <f t="shared" ca="1" si="173"/>
        <v>0.38909787679914976</v>
      </c>
      <c r="I892" s="10">
        <f ca="1">SUMPRODUCT(J892:O892,Results!B$12:G$12)+Results!$E$5*H892</f>
        <v>33.836151900467996</v>
      </c>
      <c r="J892" s="10">
        <f ca="1">SUMPRODUCT($A892:$F892,Results!$B$15:$G$15)</f>
        <v>33.842500120999219</v>
      </c>
      <c r="K892" s="10">
        <f ca="1">SUMPRODUCT($A892:$F892,Results!$B$16:$G$16)</f>
        <v>49.6764690780169</v>
      </c>
      <c r="L892" s="10">
        <f ca="1">SUMPRODUCT($A892:$F892,Results!$B$17:$G$17)</f>
        <v>-3.3966301726947834</v>
      </c>
      <c r="M892" s="10">
        <f ca="1">SUMPRODUCT($A892:$F892,Results!$B$18:$G$18)</f>
        <v>15.901200514052654</v>
      </c>
      <c r="N892" s="10">
        <f ca="1">SUMPRODUCT($A892:$F892,Results!$B$19:$G$19)</f>
        <v>1.1171297113218799</v>
      </c>
      <c r="O892" s="10">
        <f ca="1">SUMPRODUCT($A892:$F892,Results!$B$20:$G$20)</f>
        <v>-11.792636461512153</v>
      </c>
      <c r="P892" s="10" cm="1">
        <f t="array" aca="1" ref="P892" ca="1">SUMPRODUCT(J892:O892,TRANSPOSE(BL$20:BL$25))+$AD$20-$BL$27</f>
        <v>34.632262406629934</v>
      </c>
      <c r="Q892" s="10" cm="1">
        <f t="array" aca="1" ref="Q892" ca="1">SUMPRODUCT(J892:O892,TRANSPOSE(ES$20:ES$25))+$AD$20-$ES$27</f>
        <v>33.330301784435619</v>
      </c>
      <c r="R892" s="10">
        <f ca="1">I892-Results!$E$5*H892</f>
        <v>31.501564639673099</v>
      </c>
      <c r="S892" s="10" cm="1">
        <f t="array" aca="1" ref="S892" ca="1">SUMPRODUCT(J892:O892,TRANSPOSE(AR$28:AR$33))+$AD$20-$AC$26</f>
        <v>42.832387802660783</v>
      </c>
      <c r="T892" s="10">
        <f ca="1">SUMPRODUCT(J892:O892,Results!K$9:P$9)</f>
        <v>33.208471171802557</v>
      </c>
      <c r="U892" s="10">
        <f ca="1">SUMPRODUCT(J892:O892,Results!K$9:P$9)+$AD$20-$AC$31</f>
        <v>33.311487576688378</v>
      </c>
      <c r="V892" s="10">
        <f t="shared" ca="1" si="179"/>
        <v>-0.79611050616193779</v>
      </c>
      <c r="W892" s="10">
        <f t="shared" ca="1" si="174"/>
        <v>0.50585011603237717</v>
      </c>
      <c r="X892" s="10">
        <f t="shared" ca="1" si="175"/>
        <v>2.3345872607948976</v>
      </c>
      <c r="Y892" s="10">
        <f t="shared" ca="1" si="176"/>
        <v>-8.9962359021927867</v>
      </c>
      <c r="Z892" s="10">
        <f t="shared" ca="1" si="177"/>
        <v>22.763680306178927</v>
      </c>
      <c r="AA892" s="10">
        <f t="shared" ca="1" si="178"/>
        <v>0.5246643237796178</v>
      </c>
    </row>
    <row r="893" spans="1:27">
      <c r="A893" s="6">
        <f ca="1">LN((RAND()^(-Results!$E$4))-1)</f>
        <v>6.4228789554653014</v>
      </c>
      <c r="B893" s="6">
        <f ca="1">LN((RAND()^(-Results!$E$4))-1)</f>
        <v>1.3554810334523186</v>
      </c>
      <c r="C893" s="6">
        <f ca="1">LN((RAND()^(-Results!$E$4))-1)</f>
        <v>3.1479449458148321</v>
      </c>
      <c r="D893" s="6">
        <f ca="1">LN((RAND()^(-Results!$E$4))-1)</f>
        <v>0.57874202975134814</v>
      </c>
      <c r="E893" s="6">
        <f ca="1">LN((RAND()^(-Results!$E$4))-1)</f>
        <v>-1.0619740154293018</v>
      </c>
      <c r="F893" s="6">
        <f ca="1">LN((RAND()^(-Results!$E$4))-1)</f>
        <v>8.7767521894526244</v>
      </c>
      <c r="G893" s="6">
        <f ca="1">LN((RAND()^(-Results!$E$4))-1)</f>
        <v>1.5058803691749978</v>
      </c>
      <c r="H893" s="6">
        <f t="shared" ca="1" si="173"/>
        <v>-0.94966059403160075</v>
      </c>
      <c r="I893" s="10">
        <f ca="1">SUMPRODUCT(J893:O893,Results!B$12:G$12)+Results!$E$5*H893</f>
        <v>12.449887476422377</v>
      </c>
      <c r="J893" s="10">
        <f ca="1">SUMPRODUCT($A893:$F893,Results!$B$15:$G$15)</f>
        <v>24.415348208087039</v>
      </c>
      <c r="K893" s="10">
        <f ca="1">SUMPRODUCT($A893:$F893,Results!$B$16:$G$16)</f>
        <v>66.67260123059215</v>
      </c>
      <c r="L893" s="10">
        <f ca="1">SUMPRODUCT($A893:$F893,Results!$B$17:$G$17)</f>
        <v>1.9233556023093445</v>
      </c>
      <c r="M893" s="10">
        <f ca="1">SUMPRODUCT($A893:$F893,Results!$B$18:$G$18)</f>
        <v>-0.69087904072685524</v>
      </c>
      <c r="N893" s="10">
        <f ca="1">SUMPRODUCT($A893:$F893,Results!$B$19:$G$19)</f>
        <v>5.0125184770154254</v>
      </c>
      <c r="O893" s="10">
        <f ca="1">SUMPRODUCT($A893:$F893,Results!$B$20:$G$20)</f>
        <v>5.7858569542351201</v>
      </c>
      <c r="P893" s="10" cm="1">
        <f t="array" aca="1" ref="P893" ca="1">SUMPRODUCT(J893:O893,TRANSPOSE(BL$20:BL$25))+$AD$20-$BL$27</f>
        <v>15.791880915379259</v>
      </c>
      <c r="Q893" s="10" cm="1">
        <f t="array" aca="1" ref="Q893" ca="1">SUMPRODUCT(J893:O893,TRANSPOSE(ES$20:ES$25))+$AD$20-$ES$27</f>
        <v>16.190741330109706</v>
      </c>
      <c r="R893" s="10">
        <f ca="1">I893-Results!$E$5*H893</f>
        <v>18.147851040611982</v>
      </c>
      <c r="S893" s="10" cm="1">
        <f t="array" aca="1" ref="S893" ca="1">SUMPRODUCT(J893:O893,TRANSPOSE(AR$28:AR$33))+$AD$20-$AC$26</f>
        <v>13.211054487080011</v>
      </c>
      <c r="T893" s="10">
        <f ca="1">SUMPRODUCT(J893:O893,Results!K$9:P$9)</f>
        <v>17.324114223584118</v>
      </c>
      <c r="U893" s="10">
        <f ca="1">SUMPRODUCT(J893:O893,Results!K$9:P$9)+$AD$20-$AC$31</f>
        <v>17.427130628469939</v>
      </c>
      <c r="V893" s="10">
        <f t="shared" ca="1" si="179"/>
        <v>-3.3419934389568819</v>
      </c>
      <c r="W893" s="10">
        <f t="shared" ca="1" si="174"/>
        <v>-3.7408538536873284</v>
      </c>
      <c r="X893" s="10">
        <f t="shared" ca="1" si="175"/>
        <v>-5.6979635641896049</v>
      </c>
      <c r="Y893" s="10">
        <f t="shared" ca="1" si="176"/>
        <v>-0.76116701065763337</v>
      </c>
      <c r="Z893" s="10">
        <f t="shared" ca="1" si="177"/>
        <v>1.3774158821333078</v>
      </c>
      <c r="AA893" s="10">
        <f t="shared" ca="1" si="178"/>
        <v>-4.9772431520475617</v>
      </c>
    </row>
    <row r="894" spans="1:27">
      <c r="A894" s="6">
        <f ca="1">LN((RAND()^(-Results!$E$4))-1)</f>
        <v>-5.2717486982352429E-2</v>
      </c>
      <c r="B894" s="6">
        <f ca="1">LN((RAND()^(-Results!$E$4))-1)</f>
        <v>-0.4505180117650614</v>
      </c>
      <c r="C894" s="6">
        <f ca="1">LN((RAND()^(-Results!$E$4))-1)</f>
        <v>3.3683346357306441</v>
      </c>
      <c r="D894" s="6">
        <f ca="1">LN((RAND()^(-Results!$E$4))-1)</f>
        <v>2.0286881189942116</v>
      </c>
      <c r="E894" s="6">
        <f ca="1">LN((RAND()^(-Results!$E$4))-1)</f>
        <v>4.2829933427032367</v>
      </c>
      <c r="F894" s="6">
        <f ca="1">LN((RAND()^(-Results!$E$4))-1)</f>
        <v>5.2419129530829354</v>
      </c>
      <c r="G894" s="6">
        <f ca="1">LN((RAND()^(-Results!$E$4))-1)</f>
        <v>-1.8960528467057725</v>
      </c>
      <c r="H894" s="6">
        <f t="shared" ca="1" si="173"/>
        <v>-4.3515938099123712</v>
      </c>
      <c r="I894" s="10">
        <f ca="1">SUMPRODUCT(J894:O894,Results!B$12:G$12)+Results!$E$5*H894</f>
        <v>-54.087617839619526</v>
      </c>
      <c r="J894" s="10">
        <f ca="1">SUMPRODUCT($A894:$F894,Results!$B$15:$G$15)</f>
        <v>-0.83350584421008578</v>
      </c>
      <c r="K894" s="10">
        <f ca="1">SUMPRODUCT($A894:$F894,Results!$B$16:$G$16)</f>
        <v>34.302757124666769</v>
      </c>
      <c r="L894" s="10">
        <f ca="1">SUMPRODUCT($A894:$F894,Results!$B$17:$G$17)</f>
        <v>-7.5283837663692212</v>
      </c>
      <c r="M894" s="10">
        <f ca="1">SUMPRODUCT($A894:$F894,Results!$B$18:$G$18)</f>
        <v>-0.30680854764742166</v>
      </c>
      <c r="N894" s="10">
        <f ca="1">SUMPRODUCT($A894:$F894,Results!$B$19:$G$19)</f>
        <v>16.521517757982654</v>
      </c>
      <c r="O894" s="10">
        <f ca="1">SUMPRODUCT($A894:$F894,Results!$B$20:$G$20)</f>
        <v>11.199204618021257</v>
      </c>
      <c r="P894" s="10" cm="1">
        <f t="array" aca="1" ref="P894" ca="1">SUMPRODUCT(J894:O894,TRANSPOSE(BL$20:BL$25))+$AD$20-$BL$27</f>
        <v>-26.220490598067581</v>
      </c>
      <c r="Q894" s="10" cm="1">
        <f t="array" aca="1" ref="Q894" ca="1">SUMPRODUCT(J894:O894,TRANSPOSE(ES$20:ES$25))+$AD$20-$ES$27</f>
        <v>-28.370720352698317</v>
      </c>
      <c r="R894" s="10">
        <f ca="1">I894-Results!$E$5*H894</f>
        <v>-27.978054980145298</v>
      </c>
      <c r="S894" s="10" cm="1">
        <f t="array" aca="1" ref="S894" ca="1">SUMPRODUCT(J894:O894,TRANSPOSE(AR$28:AR$33))+$AD$20-$AC$26</f>
        <v>-20.517294985962259</v>
      </c>
      <c r="T894" s="10">
        <f ca="1">SUMPRODUCT(J894:O894,Results!K$9:P$9)</f>
        <v>-28.711450561257607</v>
      </c>
      <c r="U894" s="10">
        <f ca="1">SUMPRODUCT(J894:O894,Results!K$9:P$9)+$AD$20-$AC$31</f>
        <v>-28.608434156371786</v>
      </c>
      <c r="V894" s="10">
        <f t="shared" ca="1" si="179"/>
        <v>-27.867127241551945</v>
      </c>
      <c r="W894" s="10">
        <f t="shared" ca="1" si="174"/>
        <v>-25.716897486921209</v>
      </c>
      <c r="X894" s="10">
        <f t="shared" ca="1" si="175"/>
        <v>-26.109562859474227</v>
      </c>
      <c r="Y894" s="10">
        <f t="shared" ca="1" si="176"/>
        <v>-33.570322853657267</v>
      </c>
      <c r="Z894" s="10">
        <f t="shared" ca="1" si="177"/>
        <v>-65.160089433908595</v>
      </c>
      <c r="AA894" s="10">
        <f t="shared" ca="1" si="178"/>
        <v>-25.47918368324774</v>
      </c>
    </row>
    <row r="895" spans="1:27">
      <c r="A895" s="6">
        <f ca="1">LN((RAND()^(-Results!$E$4))-1)</f>
        <v>-9.7329230231517641E-2</v>
      </c>
      <c r="B895" s="6">
        <f ca="1">LN((RAND()^(-Results!$E$4))-1)</f>
        <v>2.7597772233298969</v>
      </c>
      <c r="C895" s="6">
        <f ca="1">LN((RAND()^(-Results!$E$4))-1)</f>
        <v>2.0982357939199394</v>
      </c>
      <c r="D895" s="6">
        <f ca="1">LN((RAND()^(-Results!$E$4))-1)</f>
        <v>0.99508725680825816</v>
      </c>
      <c r="E895" s="6">
        <f ca="1">LN((RAND()^(-Results!$E$4))-1)</f>
        <v>7.8665478941057868E-2</v>
      </c>
      <c r="F895" s="6">
        <f ca="1">LN((RAND()^(-Results!$E$4))-1)</f>
        <v>4.7958765505470966</v>
      </c>
      <c r="G895" s="6">
        <f ca="1">LN((RAND()^(-Results!$E$4))-1)</f>
        <v>4.9473615497376944</v>
      </c>
      <c r="H895" s="6">
        <f t="shared" ca="1" si="173"/>
        <v>2.4918205865310958</v>
      </c>
      <c r="I895" s="10">
        <f ca="1">SUMPRODUCT(J895:O895,Results!B$12:G$12)+Results!$E$5*H895</f>
        <v>18.019713278953141</v>
      </c>
      <c r="J895" s="10">
        <f ca="1">SUMPRODUCT($A895:$F895,Results!$B$15:$G$15)</f>
        <v>11.000345197073086</v>
      </c>
      <c r="K895" s="10">
        <f ca="1">SUMPRODUCT($A895:$F895,Results!$B$16:$G$16)</f>
        <v>21.598677996872745</v>
      </c>
      <c r="L895" s="10">
        <f ca="1">SUMPRODUCT($A895:$F895,Results!$B$17:$G$17)</f>
        <v>0.15844265960955362</v>
      </c>
      <c r="M895" s="10">
        <f ca="1">SUMPRODUCT($A895:$F895,Results!$B$18:$G$18)</f>
        <v>2.3968602323768828</v>
      </c>
      <c r="N895" s="10">
        <f ca="1">SUMPRODUCT($A895:$F895,Results!$B$19:$G$19)</f>
        <v>-8.9454225923044071</v>
      </c>
      <c r="O895" s="10">
        <f ca="1">SUMPRODUCT($A895:$F895,Results!$B$20:$G$20)</f>
        <v>5.7676616462165224</v>
      </c>
      <c r="P895" s="10" cm="1">
        <f t="array" aca="1" ref="P895" ca="1">SUMPRODUCT(J895:O895,TRANSPOSE(BL$20:BL$25))+$AD$20-$BL$27</f>
        <v>4.6021520529640512</v>
      </c>
      <c r="Q895" s="10" cm="1">
        <f t="array" aca="1" ref="Q895" ca="1">SUMPRODUCT(J895:O895,TRANSPOSE(ES$20:ES$25))+$AD$20-$ES$27</f>
        <v>2.6262969801913165</v>
      </c>
      <c r="R895" s="10">
        <f ca="1">I895-Results!$E$5*H895</f>
        <v>3.0687897597665668</v>
      </c>
      <c r="S895" s="10" cm="1">
        <f t="array" aca="1" ref="S895" ca="1">SUMPRODUCT(J895:O895,TRANSPOSE(AR$28:AR$33))+$AD$20-$AC$26</f>
        <v>11.805829295211607</v>
      </c>
      <c r="T895" s="10">
        <f ca="1">SUMPRODUCT(J895:O895,Results!K$9:P$9)</f>
        <v>2.7811956597850962</v>
      </c>
      <c r="U895" s="10">
        <f ca="1">SUMPRODUCT(J895:O895,Results!K$9:P$9)+$AD$20-$AC$31</f>
        <v>2.8842120646709155</v>
      </c>
      <c r="V895" s="10">
        <f t="shared" ca="1" si="179"/>
        <v>13.41756122598909</v>
      </c>
      <c r="W895" s="10">
        <f t="shared" ca="1" si="174"/>
        <v>15.393416298761824</v>
      </c>
      <c r="X895" s="10">
        <f t="shared" ca="1" si="175"/>
        <v>14.950923519186574</v>
      </c>
      <c r="Y895" s="10">
        <f t="shared" ca="1" si="176"/>
        <v>6.2138839837415336</v>
      </c>
      <c r="Z895" s="10">
        <f t="shared" ca="1" si="177"/>
        <v>6.9472416846640712</v>
      </c>
      <c r="AA895" s="10">
        <f t="shared" ca="1" si="178"/>
        <v>15.135501214282225</v>
      </c>
    </row>
    <row r="896" spans="1:27">
      <c r="A896" s="6">
        <f ca="1">LN((RAND()^(-Results!$E$4))-1)</f>
        <v>0.61711439598286444</v>
      </c>
      <c r="B896" s="6">
        <f ca="1">LN((RAND()^(-Results!$E$4))-1)</f>
        <v>-0.37752366549087718</v>
      </c>
      <c r="C896" s="6">
        <f ca="1">LN((RAND()^(-Results!$E$4))-1)</f>
        <v>0.98592332322502985</v>
      </c>
      <c r="D896" s="6">
        <f ca="1">LN((RAND()^(-Results!$E$4))-1)</f>
        <v>7.4062938621973782</v>
      </c>
      <c r="E896" s="6">
        <f ca="1">LN((RAND()^(-Results!$E$4))-1)</f>
        <v>-0.88460521214136578</v>
      </c>
      <c r="F896" s="6">
        <f ca="1">LN((RAND()^(-Results!$E$4))-1)</f>
        <v>-2.4770588331958567</v>
      </c>
      <c r="G896" s="6">
        <f ca="1">LN((RAND()^(-Results!$E$4))-1)</f>
        <v>0.18134338651502943</v>
      </c>
      <c r="H896" s="6">
        <f t="shared" ca="1" si="173"/>
        <v>-2.2741975766915692</v>
      </c>
      <c r="I896" s="10">
        <f ca="1">SUMPRODUCT(J896:O896,Results!B$12:G$12)+Results!$E$5*H896</f>
        <v>-38.646836076751015</v>
      </c>
      <c r="J896" s="10">
        <f ca="1">SUMPRODUCT($A896:$F896,Results!$B$15:$G$15)</f>
        <v>-11.03517342725255</v>
      </c>
      <c r="K896" s="10">
        <f ca="1">SUMPRODUCT($A896:$F896,Results!$B$16:$G$16)</f>
        <v>-22.346392295054535</v>
      </c>
      <c r="L896" s="10">
        <f ca="1">SUMPRODUCT($A896:$F896,Results!$B$17:$G$17)</f>
        <v>8.0031224579601581</v>
      </c>
      <c r="M896" s="10">
        <f ca="1">SUMPRODUCT($A896:$F896,Results!$B$18:$G$18)</f>
        <v>-12.649233490746585</v>
      </c>
      <c r="N896" s="10">
        <f ca="1">SUMPRODUCT($A896:$F896,Results!$B$19:$G$19)</f>
        <v>4.3797579987325079</v>
      </c>
      <c r="O896" s="10">
        <f ca="1">SUMPRODUCT($A896:$F896,Results!$B$20:$G$20)</f>
        <v>31.577120231660306</v>
      </c>
      <c r="P896" s="10" cm="1">
        <f t="array" aca="1" ref="P896" ca="1">SUMPRODUCT(J896:O896,TRANSPOSE(BL$20:BL$25))+$AD$20-$BL$27</f>
        <v>-28.033219212328447</v>
      </c>
      <c r="Q896" s="10" cm="1">
        <f t="array" aca="1" ref="Q896" ca="1">SUMPRODUCT(J896:O896,TRANSPOSE(ES$20:ES$25))+$AD$20-$ES$27</f>
        <v>-26.298700616053686</v>
      </c>
      <c r="R896" s="10">
        <f ca="1">I896-Results!$E$5*H896</f>
        <v>-25.001650616601601</v>
      </c>
      <c r="S896" s="10" cm="1">
        <f t="array" aca="1" ref="S896" ca="1">SUMPRODUCT(J896:O896,TRANSPOSE(AR$28:AR$33))+$AD$20-$AC$26</f>
        <v>-30.223107468415336</v>
      </c>
      <c r="T896" s="10">
        <f ca="1">SUMPRODUCT(J896:O896,Results!K$9:P$9)</f>
        <v>-26.204637811920435</v>
      </c>
      <c r="U896" s="10">
        <f ca="1">SUMPRODUCT(J896:O896,Results!K$9:P$9)+$AD$20-$AC$31</f>
        <v>-26.101621407034614</v>
      </c>
      <c r="V896" s="10">
        <f t="shared" ca="1" si="179"/>
        <v>-10.613616864422568</v>
      </c>
      <c r="W896" s="10">
        <f t="shared" ca="1" si="174"/>
        <v>-12.348135460697328</v>
      </c>
      <c r="X896" s="10">
        <f t="shared" ca="1" si="175"/>
        <v>-13.645185460149413</v>
      </c>
      <c r="Y896" s="10">
        <f t="shared" ca="1" si="176"/>
        <v>-8.4237286083356793</v>
      </c>
      <c r="Z896" s="10">
        <f t="shared" ca="1" si="177"/>
        <v>-49.719307671040085</v>
      </c>
      <c r="AA896" s="10">
        <f t="shared" ca="1" si="178"/>
        <v>-12.545214669716401</v>
      </c>
    </row>
    <row r="897" spans="1:27">
      <c r="A897" s="6">
        <f ca="1">LN((RAND()^(-Results!$E$4))-1)</f>
        <v>0.40000619545320504</v>
      </c>
      <c r="B897" s="6">
        <f ca="1">LN((RAND()^(-Results!$E$4))-1)</f>
        <v>-0.54589195610855323</v>
      </c>
      <c r="C897" s="6">
        <f ca="1">LN((RAND()^(-Results!$E$4))-1)</f>
        <v>2.0968698673771442</v>
      </c>
      <c r="D897" s="6">
        <f ca="1">LN((RAND()^(-Results!$E$4))-1)</f>
        <v>-1.1724410957760576</v>
      </c>
      <c r="E897" s="6">
        <f ca="1">LN((RAND()^(-Results!$E$4))-1)</f>
        <v>1.2549067844070017</v>
      </c>
      <c r="F897" s="6">
        <f ca="1">LN((RAND()^(-Results!$E$4))-1)</f>
        <v>4.3549311036574778</v>
      </c>
      <c r="G897" s="6">
        <f ca="1">LN((RAND()^(-Results!$E$4))-1)</f>
        <v>-1.4456029062901368</v>
      </c>
      <c r="H897" s="6">
        <f t="shared" ca="1" si="173"/>
        <v>-3.9011438694967353</v>
      </c>
      <c r="I897" s="10">
        <f ca="1">SUMPRODUCT(J897:O897,Results!B$12:G$12)+Results!$E$5*H897</f>
        <v>-30.137981644330658</v>
      </c>
      <c r="J897" s="10">
        <f ca="1">SUMPRODUCT($A897:$F897,Results!$B$15:$G$15)</f>
        <v>5.7078321970028636</v>
      </c>
      <c r="K897" s="10">
        <f ca="1">SUMPRODUCT($A897:$F897,Results!$B$16:$G$16)</f>
        <v>30.057543886556218</v>
      </c>
      <c r="L897" s="10">
        <f ca="1">SUMPRODUCT($A897:$F897,Results!$B$17:$G$17)</f>
        <v>-6.5258678423821781</v>
      </c>
      <c r="M897" s="10">
        <f ca="1">SUMPRODUCT($A897:$F897,Results!$B$18:$G$18)</f>
        <v>2.7280390242893793</v>
      </c>
      <c r="N897" s="10">
        <f ca="1">SUMPRODUCT($A897:$F897,Results!$B$19:$G$19)</f>
        <v>7.5063631246930438</v>
      </c>
      <c r="O897" s="10">
        <f ca="1">SUMPRODUCT($A897:$F897,Results!$B$20:$G$20)</f>
        <v>-1.0879863654757354</v>
      </c>
      <c r="P897" s="10" cm="1">
        <f t="array" aca="1" ref="P897" ca="1">SUMPRODUCT(J897:O897,TRANSPOSE(BL$20:BL$25))+$AD$20-$BL$27</f>
        <v>-5.9422004593112963</v>
      </c>
      <c r="Q897" s="10" cm="1">
        <f t="array" aca="1" ref="Q897" ca="1">SUMPRODUCT(J897:O897,TRANSPOSE(ES$20:ES$25))+$AD$20-$ES$27</f>
        <v>-7.1497520928678577</v>
      </c>
      <c r="R897" s="10">
        <f ca="1">I897-Results!$E$5*H897</f>
        <v>-6.7311184273502462</v>
      </c>
      <c r="S897" s="10" cm="1">
        <f t="array" aca="1" ref="S897" ca="1">SUMPRODUCT(J897:O897,TRANSPOSE(AR$28:AR$33))+$AD$20-$AC$26</f>
        <v>-1.8723176307534164</v>
      </c>
      <c r="T897" s="10">
        <f ca="1">SUMPRODUCT(J897:O897,Results!K$9:P$9)</f>
        <v>-6.9081142271871938</v>
      </c>
      <c r="U897" s="10">
        <f ca="1">SUMPRODUCT(J897:O897,Results!K$9:P$9)+$AD$20-$AC$31</f>
        <v>-6.8050978223013745</v>
      </c>
      <c r="V897" s="10">
        <f t="shared" ca="1" si="179"/>
        <v>-24.195781185019364</v>
      </c>
      <c r="W897" s="10">
        <f t="shared" ca="1" si="174"/>
        <v>-22.988229551462801</v>
      </c>
      <c r="X897" s="10">
        <f t="shared" ca="1" si="175"/>
        <v>-23.406863216980412</v>
      </c>
      <c r="Y897" s="10">
        <f t="shared" ca="1" si="176"/>
        <v>-28.265664013577243</v>
      </c>
      <c r="Z897" s="10">
        <f t="shared" ca="1" si="177"/>
        <v>-41.210453238619728</v>
      </c>
      <c r="AA897" s="10">
        <f t="shared" ca="1" si="178"/>
        <v>-23.332883822029284</v>
      </c>
    </row>
    <row r="898" spans="1:27">
      <c r="A898" s="6">
        <f ca="1">LN((RAND()^(-Results!$E$4))-1)</f>
        <v>6.8905859578666098</v>
      </c>
      <c r="B898" s="6">
        <f ca="1">LN((RAND()^(-Results!$E$4))-1)</f>
        <v>6.5681441802462723</v>
      </c>
      <c r="C898" s="6">
        <f ca="1">LN((RAND()^(-Results!$E$4))-1)</f>
        <v>0.91664299576750907</v>
      </c>
      <c r="D898" s="6">
        <f ca="1">LN((RAND()^(-Results!$E$4))-1)</f>
        <v>2.1576307630050806</v>
      </c>
      <c r="E898" s="6">
        <f ca="1">LN((RAND()^(-Results!$E$4))-1)</f>
        <v>4.8466290288827363</v>
      </c>
      <c r="F898" s="6">
        <f ca="1">LN((RAND()^(-Results!$E$4))-1)</f>
        <v>8.6347434557351317</v>
      </c>
      <c r="G898" s="6">
        <f ca="1">LN((RAND()^(-Results!$E$4))-1)</f>
        <v>1.7189360103466238</v>
      </c>
      <c r="H898" s="6">
        <f t="shared" ref="H898:H961" ca="1" si="180">G898-$AL$10</f>
        <v>-0.73660495285997474</v>
      </c>
      <c r="I898" s="10">
        <f ca="1">SUMPRODUCT(J898:O898,Results!B$12:G$12)+Results!$E$5*H898</f>
        <v>31.719779665731849</v>
      </c>
      <c r="J898" s="10">
        <f ca="1">SUMPRODUCT($A898:$F898,Results!$B$15:$G$15)</f>
        <v>25.69021826650544</v>
      </c>
      <c r="K898" s="10">
        <f ca="1">SUMPRODUCT($A898:$F898,Results!$B$16:$G$16)</f>
        <v>68.587049299112451</v>
      </c>
      <c r="L898" s="10">
        <f ca="1">SUMPRODUCT($A898:$F898,Results!$B$17:$G$17)</f>
        <v>9.2674351716666727</v>
      </c>
      <c r="M898" s="10">
        <f ca="1">SUMPRODUCT($A898:$F898,Results!$B$18:$G$18)</f>
        <v>3.7614289285130624</v>
      </c>
      <c r="N898" s="10">
        <f ca="1">SUMPRODUCT($A898:$F898,Results!$B$19:$G$19)</f>
        <v>-2.5648365975235121</v>
      </c>
      <c r="O898" s="10">
        <f ca="1">SUMPRODUCT($A898:$F898,Results!$B$20:$G$20)</f>
        <v>-2.9892630620425038</v>
      </c>
      <c r="P898" s="10" cm="1">
        <f t="array" aca="1" ref="P898" ca="1">SUMPRODUCT(J898:O898,TRANSPOSE(BL$20:BL$25))+$AD$20-$BL$27</f>
        <v>37.099982867240925</v>
      </c>
      <c r="Q898" s="10" cm="1">
        <f t="array" aca="1" ref="Q898" ca="1">SUMPRODUCT(J898:O898,TRANSPOSE(ES$20:ES$25))+$AD$20-$ES$27</f>
        <v>35.881962436980501</v>
      </c>
      <c r="R898" s="10">
        <f ca="1">I898-Results!$E$5*H898</f>
        <v>36.139409382891699</v>
      </c>
      <c r="S898" s="10" cm="1">
        <f t="array" aca="1" ref="S898" ca="1">SUMPRODUCT(J898:O898,TRANSPOSE(AR$28:AR$33))+$AD$20-$AC$26</f>
        <v>33.674748211666717</v>
      </c>
      <c r="T898" s="10">
        <f ca="1">SUMPRODUCT(J898:O898,Results!K$9:P$9)</f>
        <v>35.720317233016431</v>
      </c>
      <c r="U898" s="10">
        <f ca="1">SUMPRODUCT(J898:O898,Results!K$9:P$9)+$AD$20-$AC$31</f>
        <v>35.823333637902252</v>
      </c>
      <c r="V898" s="10">
        <f t="shared" ca="1" si="179"/>
        <v>-5.3802032015090759</v>
      </c>
      <c r="W898" s="10">
        <f t="shared" ca="1" si="174"/>
        <v>-4.1621827712486521</v>
      </c>
      <c r="X898" s="10">
        <f t="shared" ca="1" si="175"/>
        <v>-4.4196297171598502</v>
      </c>
      <c r="Y898" s="10">
        <f t="shared" ca="1" si="176"/>
        <v>-1.954968545934868</v>
      </c>
      <c r="Z898" s="10">
        <f t="shared" ca="1" si="177"/>
        <v>20.647308071442779</v>
      </c>
      <c r="AA898" s="10">
        <f t="shared" ca="1" si="178"/>
        <v>-4.1035539721704026</v>
      </c>
    </row>
    <row r="899" spans="1:27">
      <c r="A899" s="6">
        <f ca="1">LN((RAND()^(-Results!$E$4))-1)</f>
        <v>-0.8844638196735457</v>
      </c>
      <c r="B899" s="6">
        <f ca="1">LN((RAND()^(-Results!$E$4))-1)</f>
        <v>5.3944996461561754</v>
      </c>
      <c r="C899" s="6">
        <f ca="1">LN((RAND()^(-Results!$E$4))-1)</f>
        <v>-1.8437350239870103</v>
      </c>
      <c r="D899" s="6">
        <f ca="1">LN((RAND()^(-Results!$E$4))-1)</f>
        <v>0.30998112272456896</v>
      </c>
      <c r="E899" s="6">
        <f ca="1">LN((RAND()^(-Results!$E$4))-1)</f>
        <v>2.7536783814826049</v>
      </c>
      <c r="F899" s="6">
        <f ca="1">LN((RAND()^(-Results!$E$4))-1)</f>
        <v>-1.3044569273372744</v>
      </c>
      <c r="G899" s="6">
        <f ca="1">LN((RAND()^(-Results!$E$4))-1)</f>
        <v>6.853261847306376</v>
      </c>
      <c r="H899" s="6">
        <f t="shared" ca="1" si="180"/>
        <v>4.3977208840997779</v>
      </c>
      <c r="I899" s="10">
        <f ca="1">SUMPRODUCT(J899:O899,Results!B$12:G$12)+Results!$E$5*H899</f>
        <v>53.620427528430028</v>
      </c>
      <c r="J899" s="10">
        <f ca="1">SUMPRODUCT($A899:$F899,Results!$B$15:$G$15)</f>
        <v>5.5555672718965363</v>
      </c>
      <c r="K899" s="10">
        <f ca="1">SUMPRODUCT($A899:$F899,Results!$B$16:$G$16)</f>
        <v>-12.563737415698805</v>
      </c>
      <c r="L899" s="10">
        <f ca="1">SUMPRODUCT($A899:$F899,Results!$B$17:$G$17)</f>
        <v>8.4407935946395831</v>
      </c>
      <c r="M899" s="10">
        <f ca="1">SUMPRODUCT($A899:$F899,Results!$B$18:$G$18)</f>
        <v>6.0801651927171312</v>
      </c>
      <c r="N899" s="10">
        <f ca="1">SUMPRODUCT($A899:$F899,Results!$B$19:$G$19)</f>
        <v>-19.505388864318729</v>
      </c>
      <c r="O899" s="10">
        <f ca="1">SUMPRODUCT($A899:$F899,Results!$B$20:$G$20)</f>
        <v>-10.325647701544069</v>
      </c>
      <c r="P899" s="10" cm="1">
        <f t="array" aca="1" ref="P899" ca="1">SUMPRODUCT(J899:O899,TRANSPOSE(BL$20:BL$25))+$AD$20-$BL$27</f>
        <v>29.95373158415866</v>
      </c>
      <c r="Q899" s="10" cm="1">
        <f t="array" aca="1" ref="Q899" ca="1">SUMPRODUCT(J899:O899,TRANSPOSE(ES$20:ES$25))+$AD$20-$ES$27</f>
        <v>28.751535247519925</v>
      </c>
      <c r="R899" s="10">
        <f ca="1">I899-Results!$E$5*H899</f>
        <v>27.234102223831361</v>
      </c>
      <c r="S899" s="10" cm="1">
        <f t="array" aca="1" ref="S899" ca="1">SUMPRODUCT(J899:O899,TRANSPOSE(AR$28:AR$33))+$AD$20-$AC$26</f>
        <v>32.641054972708375</v>
      </c>
      <c r="T899" s="10">
        <f ca="1">SUMPRODUCT(J899:O899,Results!K$9:P$9)</f>
        <v>28.023757566535483</v>
      </c>
      <c r="U899" s="10">
        <f ca="1">SUMPRODUCT(J899:O899,Results!K$9:P$9)+$AD$20-$AC$31</f>
        <v>28.126773971421301</v>
      </c>
      <c r="V899" s="10">
        <f t="shared" ca="1" si="179"/>
        <v>23.666695944271368</v>
      </c>
      <c r="W899" s="10">
        <f t="shared" ref="W899:W962" ca="1" si="181">I899-Q899</f>
        <v>24.868892280910103</v>
      </c>
      <c r="X899" s="10">
        <f t="shared" ref="X899:X962" ca="1" si="182">I899-R899</f>
        <v>26.386325304598667</v>
      </c>
      <c r="Y899" s="10">
        <f t="shared" ref="Y899:Y962" ca="1" si="183">I899-S899</f>
        <v>20.979372555721653</v>
      </c>
      <c r="Z899" s="10">
        <f t="shared" ref="Z899:Z962" ca="1" si="184">I899-$AD$20</f>
        <v>42.547955934140958</v>
      </c>
      <c r="AA899" s="10">
        <f t="shared" ref="AA899:AA962" ca="1" si="185">I899-U899</f>
        <v>25.493653557008727</v>
      </c>
    </row>
    <row r="900" spans="1:27">
      <c r="A900" s="6">
        <f ca="1">LN((RAND()^(-Results!$E$4))-1)</f>
        <v>1.8304190590865788</v>
      </c>
      <c r="B900" s="6">
        <f ca="1">LN((RAND()^(-Results!$E$4))-1)</f>
        <v>4.2473184360239244</v>
      </c>
      <c r="C900" s="6">
        <f ca="1">LN((RAND()^(-Results!$E$4))-1)</f>
        <v>5.8957378665808937</v>
      </c>
      <c r="D900" s="6">
        <f ca="1">LN((RAND()^(-Results!$E$4))-1)</f>
        <v>7.1447454622217839</v>
      </c>
      <c r="E900" s="6">
        <f ca="1">LN((RAND()^(-Results!$E$4))-1)</f>
        <v>-0.27578727939602393</v>
      </c>
      <c r="F900" s="6">
        <f ca="1">LN((RAND()^(-Results!$E$4))-1)</f>
        <v>1.7282961243137736</v>
      </c>
      <c r="G900" s="6">
        <f ca="1">LN((RAND()^(-Results!$E$4))-1)</f>
        <v>-9.7064136102184548E-2</v>
      </c>
      <c r="H900" s="6">
        <f t="shared" ca="1" si="180"/>
        <v>-2.5526050993087832</v>
      </c>
      <c r="I900" s="10">
        <f ca="1">SUMPRODUCT(J900:O900,Results!B$12:G$12)+Results!$E$5*H900</f>
        <v>-6.9408559380777355</v>
      </c>
      <c r="J900" s="10">
        <f ca="1">SUMPRODUCT($A900:$F900,Results!$B$15:$G$15)</f>
        <v>16.555223131895055</v>
      </c>
      <c r="K900" s="10">
        <f ca="1">SUMPRODUCT($A900:$F900,Results!$B$16:$G$16)</f>
        <v>3.9952398887829013</v>
      </c>
      <c r="L900" s="10">
        <f ca="1">SUMPRODUCT($A900:$F900,Results!$B$17:$G$17)</f>
        <v>13.788598982554138</v>
      </c>
      <c r="M900" s="10">
        <f ca="1">SUMPRODUCT($A900:$F900,Results!$B$18:$G$18)</f>
        <v>-4.4548427150425685</v>
      </c>
      <c r="N900" s="10">
        <f ca="1">SUMPRODUCT($A900:$F900,Results!$B$19:$G$19)</f>
        <v>-12.673769688971712</v>
      </c>
      <c r="O900" s="10">
        <f ca="1">SUMPRODUCT($A900:$F900,Results!$B$20:$G$20)</f>
        <v>30.871772388754021</v>
      </c>
      <c r="P900" s="10" cm="1">
        <f t="array" aca="1" ref="P900" ca="1">SUMPRODUCT(J900:O900,TRANSPOSE(BL$20:BL$25))+$AD$20-$BL$27</f>
        <v>7.3590572420930087</v>
      </c>
      <c r="Q900" s="10" cm="1">
        <f t="array" aca="1" ref="Q900" ca="1">SUMPRODUCT(J900:O900,TRANSPOSE(ES$20:ES$25))+$AD$20-$ES$27</f>
        <v>7.8006535387770484</v>
      </c>
      <c r="R900" s="10">
        <f ca="1">I900-Results!$E$5*H900</f>
        <v>8.3747746577749638</v>
      </c>
      <c r="S900" s="10" cm="1">
        <f t="array" aca="1" ref="S900" ca="1">SUMPRODUCT(J900:O900,TRANSPOSE(AR$28:AR$33))+$AD$20-$AC$26</f>
        <v>11.049732233384089</v>
      </c>
      <c r="T900" s="10">
        <f ca="1">SUMPRODUCT(J900:O900,Results!K$9:P$9)</f>
        <v>7.9052060448209645</v>
      </c>
      <c r="U900" s="10">
        <f ca="1">SUMPRODUCT(J900:O900,Results!K$9:P$9)+$AD$20-$AC$31</f>
        <v>8.0082224497067838</v>
      </c>
      <c r="V900" s="10">
        <f t="shared" ca="1" si="179"/>
        <v>-14.299913180170744</v>
      </c>
      <c r="W900" s="10">
        <f t="shared" ca="1" si="181"/>
        <v>-14.741509476854784</v>
      </c>
      <c r="X900" s="10">
        <f t="shared" ca="1" si="182"/>
        <v>-15.315630595852699</v>
      </c>
      <c r="Y900" s="10">
        <f t="shared" ca="1" si="183"/>
        <v>-17.990588171461823</v>
      </c>
      <c r="Z900" s="10">
        <f t="shared" ca="1" si="184"/>
        <v>-18.013327532366805</v>
      </c>
      <c r="AA900" s="10">
        <f t="shared" ca="1" si="185"/>
        <v>-14.949078387784519</v>
      </c>
    </row>
    <row r="901" spans="1:27">
      <c r="A901" s="6">
        <f ca="1">LN((RAND()^(-Results!$E$4))-1)</f>
        <v>-1.0010348170562389</v>
      </c>
      <c r="B901" s="6">
        <f ca="1">LN((RAND()^(-Results!$E$4))-1)</f>
        <v>0.27656523993252069</v>
      </c>
      <c r="C901" s="6">
        <f ca="1">LN((RAND()^(-Results!$E$4))-1)</f>
        <v>-0.21725524206011287</v>
      </c>
      <c r="D901" s="6">
        <f ca="1">LN((RAND()^(-Results!$E$4))-1)</f>
        <v>1.8399941097513095</v>
      </c>
      <c r="E901" s="6">
        <f ca="1">LN((RAND()^(-Results!$E$4))-1)</f>
        <v>1.4893453123727169</v>
      </c>
      <c r="F901" s="6">
        <f ca="1">LN((RAND()^(-Results!$E$4))-1)</f>
        <v>2.200616852970934</v>
      </c>
      <c r="G901" s="6">
        <f ca="1">LN((RAND()^(-Results!$E$4))-1)</f>
        <v>3.887294184253967</v>
      </c>
      <c r="H901" s="6">
        <f t="shared" ca="1" si="180"/>
        <v>1.4317532210473685</v>
      </c>
      <c r="I901" s="10">
        <f ca="1">SUMPRODUCT(J901:O901,Results!B$12:G$12)+Results!$E$5*H901</f>
        <v>-11.676342815129813</v>
      </c>
      <c r="J901" s="10">
        <f ca="1">SUMPRODUCT($A901:$F901,Results!$B$15:$G$15)</f>
        <v>-6.5723015294732923</v>
      </c>
      <c r="K901" s="10">
        <f ca="1">SUMPRODUCT($A901:$F901,Results!$B$16:$G$16)</f>
        <v>7.0574019984112457</v>
      </c>
      <c r="L901" s="10">
        <f ca="1">SUMPRODUCT($A901:$F901,Results!$B$17:$G$17)</f>
        <v>-3.3255198750883985</v>
      </c>
      <c r="M901" s="10">
        <f ca="1">SUMPRODUCT($A901:$F901,Results!$B$18:$G$18)</f>
        <v>-2.08965523506546</v>
      </c>
      <c r="N901" s="10">
        <f ca="1">SUMPRODUCT($A901:$F901,Results!$B$19:$G$19)</f>
        <v>4.2195331565305638</v>
      </c>
      <c r="O901" s="10">
        <f ca="1">SUMPRODUCT($A901:$F901,Results!$B$20:$G$20)</f>
        <v>7.5860696234380969</v>
      </c>
      <c r="P901" s="10" cm="1">
        <f t="array" aca="1" ref="P901" ca="1">SUMPRODUCT(J901:O901,TRANSPOSE(BL$20:BL$25))+$AD$20-$BL$27</f>
        <v>-19.255924610558463</v>
      </c>
      <c r="Q901" s="10" cm="1">
        <f t="array" aca="1" ref="Q901" ca="1">SUMPRODUCT(J901:O901,TRANSPOSE(ES$20:ES$25))+$AD$20-$ES$27</f>
        <v>-20.770735587417892</v>
      </c>
      <c r="R901" s="10">
        <f ca="1">I901-Results!$E$5*H901</f>
        <v>-20.266862141414023</v>
      </c>
      <c r="S901" s="10" cm="1">
        <f t="array" aca="1" ref="S901" ca="1">SUMPRODUCT(J901:O901,TRANSPOSE(AR$28:AR$33))+$AD$20-$AC$26</f>
        <v>-15.147268850697568</v>
      </c>
      <c r="T901" s="10">
        <f ca="1">SUMPRODUCT(J901:O901,Results!K$9:P$9)</f>
        <v>-20.948460533548086</v>
      </c>
      <c r="U901" s="10">
        <f ca="1">SUMPRODUCT(J901:O901,Results!K$9:P$9)+$AD$20-$AC$31</f>
        <v>-20.845444128662265</v>
      </c>
      <c r="V901" s="10">
        <f t="shared" ca="1" si="179"/>
        <v>7.5795817954286502</v>
      </c>
      <c r="W901" s="10">
        <f t="shared" ca="1" si="181"/>
        <v>9.0943927722880797</v>
      </c>
      <c r="X901" s="10">
        <f t="shared" ca="1" si="182"/>
        <v>8.5905193262842108</v>
      </c>
      <c r="Y901" s="10">
        <f t="shared" ca="1" si="183"/>
        <v>3.4709260355677554</v>
      </c>
      <c r="Z901" s="10">
        <f t="shared" ca="1" si="184"/>
        <v>-22.748814409418884</v>
      </c>
      <c r="AA901" s="10">
        <f t="shared" ca="1" si="185"/>
        <v>9.1691013135324528</v>
      </c>
    </row>
    <row r="902" spans="1:27">
      <c r="A902" s="6">
        <f ca="1">LN((RAND()^(-Results!$E$4))-1)</f>
        <v>7.0616300259350098</v>
      </c>
      <c r="B902" s="6">
        <f ca="1">LN((RAND()^(-Results!$E$4))-1)</f>
        <v>0.65012555094090119</v>
      </c>
      <c r="C902" s="6">
        <f ca="1">LN((RAND()^(-Results!$E$4))-1)</f>
        <v>-1.1568788763063151</v>
      </c>
      <c r="D902" s="6">
        <f ca="1">LN((RAND()^(-Results!$E$4))-1)</f>
        <v>-0.53944930853398498</v>
      </c>
      <c r="E902" s="6">
        <f ca="1">LN((RAND()^(-Results!$E$4))-1)</f>
        <v>9.5788870346540982</v>
      </c>
      <c r="F902" s="6">
        <f ca="1">LN((RAND()^(-Results!$E$4))-1)</f>
        <v>-0.58644557972876987</v>
      </c>
      <c r="G902" s="6">
        <f ca="1">LN((RAND()^(-Results!$E$4))-1)</f>
        <v>-0.5693906632213388</v>
      </c>
      <c r="H902" s="6">
        <f t="shared" ca="1" si="180"/>
        <v>-3.0249316264279376</v>
      </c>
      <c r="I902" s="10">
        <f ca="1">SUMPRODUCT(J902:O902,Results!B$12:G$12)+Results!$E$5*H902</f>
        <v>8.2964825965055553</v>
      </c>
      <c r="J902" s="10">
        <f ca="1">SUMPRODUCT($A902:$F902,Results!$B$15:$G$15)</f>
        <v>4.4184691176030517</v>
      </c>
      <c r="K902" s="10">
        <f ca="1">SUMPRODUCT($A902:$F902,Results!$B$16:$G$16)</f>
        <v>39.030853011755191</v>
      </c>
      <c r="L902" s="10">
        <f ca="1">SUMPRODUCT($A902:$F902,Results!$B$17:$G$17)</f>
        <v>5.2937825811543471</v>
      </c>
      <c r="M902" s="10">
        <f ca="1">SUMPRODUCT($A902:$F902,Results!$B$18:$G$18)</f>
        <v>3.2084114829416643</v>
      </c>
      <c r="N902" s="10">
        <f ca="1">SUMPRODUCT($A902:$F902,Results!$B$19:$G$19)</f>
        <v>27.630233630739937</v>
      </c>
      <c r="O902" s="10">
        <f ca="1">SUMPRODUCT($A902:$F902,Results!$B$20:$G$20)</f>
        <v>-19.690152405159488</v>
      </c>
      <c r="P902" s="10" cm="1">
        <f t="array" aca="1" ref="P902" ca="1">SUMPRODUCT(J902:O902,TRANSPOSE(BL$20:BL$25))+$AD$20-$BL$27</f>
        <v>25.434304620367428</v>
      </c>
      <c r="Q902" s="10" cm="1">
        <f t="array" aca="1" ref="Q902" ca="1">SUMPRODUCT(J902:O902,TRANSPOSE(ES$20:ES$25))+$AD$20-$ES$27</f>
        <v>27.908670322476226</v>
      </c>
      <c r="R902" s="10">
        <f ca="1">I902-Results!$E$5*H902</f>
        <v>26.446072355073181</v>
      </c>
      <c r="S902" s="10" cm="1">
        <f t="array" aca="1" ref="S902" ca="1">SUMPRODUCT(J902:O902,TRANSPOSE(AR$28:AR$33))+$AD$20-$AC$26</f>
        <v>9.5890907763458824</v>
      </c>
      <c r="T902" s="10">
        <f ca="1">SUMPRODUCT(J902:O902,Results!K$9:P$9)</f>
        <v>27.089663494962835</v>
      </c>
      <c r="U902" s="10">
        <f ca="1">SUMPRODUCT(J902:O902,Results!K$9:P$9)+$AD$20-$AC$31</f>
        <v>27.192679899848656</v>
      </c>
      <c r="V902" s="10">
        <f t="shared" ca="1" si="179"/>
        <v>-17.137822023861872</v>
      </c>
      <c r="W902" s="10">
        <f t="shared" ca="1" si="181"/>
        <v>-19.612187725970671</v>
      </c>
      <c r="X902" s="10">
        <f t="shared" ca="1" si="182"/>
        <v>-18.149589758567625</v>
      </c>
      <c r="Y902" s="10">
        <f t="shared" ca="1" si="183"/>
        <v>-1.2926081798403271</v>
      </c>
      <c r="Z902" s="10">
        <f t="shared" ca="1" si="184"/>
        <v>-2.7759889977835144</v>
      </c>
      <c r="AA902" s="10">
        <f t="shared" ca="1" si="185"/>
        <v>-18.896197303343101</v>
      </c>
    </row>
    <row r="903" spans="1:27">
      <c r="A903" s="6">
        <f ca="1">LN((RAND()^(-Results!$E$4))-1)</f>
        <v>-0.56700402845245068</v>
      </c>
      <c r="B903" s="6">
        <f ca="1">LN((RAND()^(-Results!$E$4))-1)</f>
        <v>5.2763108319132392</v>
      </c>
      <c r="C903" s="6">
        <f ca="1">LN((RAND()^(-Results!$E$4))-1)</f>
        <v>8.298880223958168</v>
      </c>
      <c r="D903" s="6">
        <f ca="1">LN((RAND()^(-Results!$E$4))-1)</f>
        <v>1.7890860724425059</v>
      </c>
      <c r="E903" s="6">
        <f ca="1">LN((RAND()^(-Results!$E$4))-1)</f>
        <v>0.92149316216670496</v>
      </c>
      <c r="F903" s="6">
        <f ca="1">LN((RAND()^(-Results!$E$4))-1)</f>
        <v>3.4242235322411201</v>
      </c>
      <c r="G903" s="6">
        <f ca="1">LN((RAND()^(-Results!$E$4))-1)</f>
        <v>1.0285794786906814</v>
      </c>
      <c r="H903" s="6">
        <f t="shared" ca="1" si="180"/>
        <v>-1.4269614845159171</v>
      </c>
      <c r="I903" s="10">
        <f ca="1">SUMPRODUCT(J903:O903,Results!B$12:G$12)+Results!$E$5*H903</f>
        <v>18.640029997101056</v>
      </c>
      <c r="J903" s="10">
        <f ca="1">SUMPRODUCT($A903:$F903,Results!$B$15:$G$15)</f>
        <v>30.009524261783941</v>
      </c>
      <c r="K903" s="10">
        <f ca="1">SUMPRODUCT($A903:$F903,Results!$B$16:$G$16)</f>
        <v>15.09673566679859</v>
      </c>
      <c r="L903" s="10">
        <f ca="1">SUMPRODUCT($A903:$F903,Results!$B$17:$G$17)</f>
        <v>7.5205465226191146</v>
      </c>
      <c r="M903" s="10">
        <f ca="1">SUMPRODUCT($A903:$F903,Results!$B$18:$G$18)</f>
        <v>8.2911067879689888</v>
      </c>
      <c r="N903" s="10">
        <f ca="1">SUMPRODUCT($A903:$F903,Results!$B$19:$G$19)</f>
        <v>-21.455355975098158</v>
      </c>
      <c r="O903" s="10">
        <f ca="1">SUMPRODUCT($A903:$F903,Results!$B$20:$G$20)</f>
        <v>11.091725806293454</v>
      </c>
      <c r="P903" s="10" cm="1">
        <f t="array" aca="1" ref="P903" ca="1">SUMPRODUCT(J903:O903,TRANSPOSE(BL$20:BL$25))+$AD$20-$BL$27</f>
        <v>29.720318222715051</v>
      </c>
      <c r="Q903" s="10" cm="1">
        <f t="array" aca="1" ref="Q903" ca="1">SUMPRODUCT(J903:O903,TRANSPOSE(ES$20:ES$25))+$AD$20-$ES$27</f>
        <v>28.167035913203577</v>
      </c>
      <c r="R903" s="10">
        <f ca="1">I903-Results!$E$5*H903</f>
        <v>27.201798904196558</v>
      </c>
      <c r="S903" s="10" cm="1">
        <f t="array" aca="1" ref="S903" ca="1">SUMPRODUCT(J903:O903,TRANSPOSE(AR$28:AR$33))+$AD$20-$AC$26</f>
        <v>41.413054613990077</v>
      </c>
      <c r="T903" s="10">
        <f ca="1">SUMPRODUCT(J903:O903,Results!K$9:P$9)</f>
        <v>28.097667086071752</v>
      </c>
      <c r="U903" s="10">
        <f ca="1">SUMPRODUCT(J903:O903,Results!K$9:P$9)+$AD$20-$AC$31</f>
        <v>28.200683490957573</v>
      </c>
      <c r="V903" s="10">
        <f t="shared" ca="1" si="179"/>
        <v>-11.080288225613995</v>
      </c>
      <c r="W903" s="10">
        <f t="shared" ca="1" si="181"/>
        <v>-9.5270059161025209</v>
      </c>
      <c r="X903" s="10">
        <f t="shared" ca="1" si="182"/>
        <v>-8.5617689070955016</v>
      </c>
      <c r="Y903" s="10">
        <f t="shared" ca="1" si="183"/>
        <v>-22.773024616889021</v>
      </c>
      <c r="Z903" s="10">
        <f t="shared" ca="1" si="184"/>
        <v>7.5675584028119864</v>
      </c>
      <c r="AA903" s="10">
        <f t="shared" ca="1" si="185"/>
        <v>-9.5606534938565169</v>
      </c>
    </row>
    <row r="904" spans="1:27">
      <c r="A904" s="6">
        <f ca="1">LN((RAND()^(-Results!$E$4))-1)</f>
        <v>4.1181293106539183</v>
      </c>
      <c r="B904" s="6">
        <f ca="1">LN((RAND()^(-Results!$E$4))-1)</f>
        <v>-1.0241950815392169</v>
      </c>
      <c r="C904" s="6">
        <f ca="1">LN((RAND()^(-Results!$E$4))-1)</f>
        <v>-1.9240506166150371</v>
      </c>
      <c r="D904" s="6">
        <f ca="1">LN((RAND()^(-Results!$E$4))-1)</f>
        <v>-3.3203931740533323</v>
      </c>
      <c r="E904" s="6">
        <f ca="1">LN((RAND()^(-Results!$E$4))-1)</f>
        <v>0.54583107915085727</v>
      </c>
      <c r="F904" s="6">
        <f ca="1">LN((RAND()^(-Results!$E$4))-1)</f>
        <v>16.582702130263861</v>
      </c>
      <c r="G904" s="6">
        <f ca="1">LN((RAND()^(-Results!$E$4))-1)</f>
        <v>1.1001438142275071</v>
      </c>
      <c r="H904" s="6">
        <f t="shared" ca="1" si="180"/>
        <v>-1.3553971489790915</v>
      </c>
      <c r="I904" s="10">
        <f ca="1">SUMPRODUCT(J904:O904,Results!B$12:G$12)+Results!$E$5*H904</f>
        <v>-31.101047868099741</v>
      </c>
      <c r="J904" s="10">
        <f ca="1">SUMPRODUCT($A904:$F904,Results!$B$15:$G$15)</f>
        <v>7.1879111568030574</v>
      </c>
      <c r="K904" s="10">
        <f ca="1">SUMPRODUCT($A904:$F904,Results!$B$16:$G$16)</f>
        <v>106.05374203729987</v>
      </c>
      <c r="L904" s="10">
        <f ca="1">SUMPRODUCT($A904:$F904,Results!$B$17:$G$17)</f>
        <v>-19.38090735599858</v>
      </c>
      <c r="M904" s="10">
        <f ca="1">SUMPRODUCT($A904:$F904,Results!$B$18:$G$18)</f>
        <v>0.92581369761715537</v>
      </c>
      <c r="N904" s="10">
        <f ca="1">SUMPRODUCT($A904:$F904,Results!$B$19:$G$19)</f>
        <v>21.083548267136294</v>
      </c>
      <c r="O904" s="10">
        <f ca="1">SUMPRODUCT($A904:$F904,Results!$B$20:$G$20)</f>
        <v>-8.3663690739087411</v>
      </c>
      <c r="P904" s="10" cm="1">
        <f t="array" aca="1" ref="P904" ca="1">SUMPRODUCT(J904:O904,TRANSPOSE(BL$20:BL$25))+$AD$20-$BL$27</f>
        <v>-21.814761398349393</v>
      </c>
      <c r="Q904" s="10" cm="1">
        <f t="array" aca="1" ref="Q904" ca="1">SUMPRODUCT(J904:O904,TRANSPOSE(ES$20:ES$25))+$AD$20-$ES$27</f>
        <v>-26.091953460722223</v>
      </c>
      <c r="R904" s="10">
        <f ca="1">I904-Results!$E$5*H904</f>
        <v>-22.968664974225192</v>
      </c>
      <c r="S904" s="10" cm="1">
        <f t="array" aca="1" ref="S904" ca="1">SUMPRODUCT(J904:O904,TRANSPOSE(AR$28:AR$33))+$AD$20-$AC$26</f>
        <v>-17.997676811313148</v>
      </c>
      <c r="T904" s="10">
        <f ca="1">SUMPRODUCT(J904:O904,Results!K$9:P$9)</f>
        <v>-25.067709272705628</v>
      </c>
      <c r="U904" s="10">
        <f ca="1">SUMPRODUCT(J904:O904,Results!K$9:P$9)+$AD$20-$AC$31</f>
        <v>-24.964692867819807</v>
      </c>
      <c r="V904" s="10">
        <f t="shared" ca="1" si="179"/>
        <v>-9.2862864697503475</v>
      </c>
      <c r="W904" s="10">
        <f t="shared" ca="1" si="181"/>
        <v>-5.0090944073775177</v>
      </c>
      <c r="X904" s="10">
        <f t="shared" ca="1" si="182"/>
        <v>-8.1323828938745493</v>
      </c>
      <c r="Y904" s="10">
        <f t="shared" ca="1" si="183"/>
        <v>-13.103371056786592</v>
      </c>
      <c r="Z904" s="10">
        <f t="shared" ca="1" si="184"/>
        <v>-42.173519462388811</v>
      </c>
      <c r="AA904" s="10">
        <f t="shared" ca="1" si="185"/>
        <v>-6.1363550002799343</v>
      </c>
    </row>
    <row r="905" spans="1:27">
      <c r="A905" s="6">
        <f ca="1">LN((RAND()^(-Results!$E$4))-1)</f>
        <v>1.5413833919866058</v>
      </c>
      <c r="B905" s="6">
        <f ca="1">LN((RAND()^(-Results!$E$4))-1)</f>
        <v>3.8210619742603922</v>
      </c>
      <c r="C905" s="6">
        <f ca="1">LN((RAND()^(-Results!$E$4))-1)</f>
        <v>-3.4746560434135887</v>
      </c>
      <c r="D905" s="6">
        <f ca="1">LN((RAND()^(-Results!$E$4))-1)</f>
        <v>-1.5794364006655397</v>
      </c>
      <c r="E905" s="6">
        <f ca="1">LN((RAND()^(-Results!$E$4))-1)</f>
        <v>4.2620818943819074</v>
      </c>
      <c r="F905" s="6">
        <f ca="1">LN((RAND()^(-Results!$E$4))-1)</f>
        <v>8.2445446495442081</v>
      </c>
      <c r="G905" s="6">
        <f ca="1">LN((RAND()^(-Results!$E$4))-1)</f>
        <v>3.3425286814073978</v>
      </c>
      <c r="H905" s="6">
        <f t="shared" ca="1" si="180"/>
        <v>0.88698771820079925</v>
      </c>
      <c r="I905" s="10">
        <f ca="1">SUMPRODUCT(J905:O905,Results!B$12:G$12)+Results!$E$5*H905</f>
        <v>10.374700503511683</v>
      </c>
      <c r="J905" s="10">
        <f ca="1">SUMPRODUCT($A905:$F905,Results!$B$15:$G$15)</f>
        <v>4.5518537536251902</v>
      </c>
      <c r="K905" s="10">
        <f ca="1">SUMPRODUCT($A905:$F905,Results!$B$16:$G$16)</f>
        <v>51.446200400220704</v>
      </c>
      <c r="L905" s="10">
        <f ca="1">SUMPRODUCT($A905:$F905,Results!$B$17:$G$17)</f>
        <v>-5.2220300663089754</v>
      </c>
      <c r="M905" s="10">
        <f ca="1">SUMPRODUCT($A905:$F905,Results!$B$18:$G$18)</f>
        <v>5.6813920892794902</v>
      </c>
      <c r="N905" s="10">
        <f ca="1">SUMPRODUCT($A905:$F905,Results!$B$19:$G$19)</f>
        <v>0.2178437205706949</v>
      </c>
      <c r="O905" s="10">
        <f ca="1">SUMPRODUCT($A905:$F905,Results!$B$20:$G$20)</f>
        <v>-15.673814709669163</v>
      </c>
      <c r="P905" s="10" cm="1">
        <f t="array" aca="1" ref="P905" ca="1">SUMPRODUCT(J905:O905,TRANSPOSE(BL$20:BL$25))+$AD$20-$BL$27</f>
        <v>8.6765775911773027</v>
      </c>
      <c r="Q905" s="10" cm="1">
        <f t="array" aca="1" ref="Q905" ca="1">SUMPRODUCT(J905:O905,TRANSPOSE(ES$20:ES$25))+$AD$20-$ES$27</f>
        <v>4.8524151118394201</v>
      </c>
      <c r="R905" s="10">
        <f ca="1">I905-Results!$E$5*H905</f>
        <v>5.0527741943068873</v>
      </c>
      <c r="S905" s="10" cm="1">
        <f t="array" aca="1" ref="S905" ca="1">SUMPRODUCT(J905:O905,TRANSPOSE(AR$28:AR$33))+$AD$20-$AC$26</f>
        <v>11.985358124335198</v>
      </c>
      <c r="T905" s="10">
        <f ca="1">SUMPRODUCT(J905:O905,Results!K$9:P$9)</f>
        <v>4.4683074314591327</v>
      </c>
      <c r="U905" s="10">
        <f ca="1">SUMPRODUCT(J905:O905,Results!K$9:P$9)+$AD$20-$AC$31</f>
        <v>4.571323836344952</v>
      </c>
      <c r="V905" s="10">
        <f t="shared" ca="1" si="179"/>
        <v>1.6981229123343802</v>
      </c>
      <c r="W905" s="10">
        <f t="shared" ca="1" si="181"/>
        <v>5.5222853916722627</v>
      </c>
      <c r="X905" s="10">
        <f t="shared" ca="1" si="182"/>
        <v>5.3219263092047955</v>
      </c>
      <c r="Y905" s="10">
        <f t="shared" ca="1" si="183"/>
        <v>-1.610657620823515</v>
      </c>
      <c r="Z905" s="10">
        <f t="shared" ca="1" si="184"/>
        <v>-0.69777109077738686</v>
      </c>
      <c r="AA905" s="10">
        <f t="shared" ca="1" si="185"/>
        <v>5.8033766671667308</v>
      </c>
    </row>
    <row r="906" spans="1:27">
      <c r="A906" s="6">
        <f ca="1">LN((RAND()^(-Results!$E$4))-1)</f>
        <v>0.85971030033958473</v>
      </c>
      <c r="B906" s="6">
        <f ca="1">LN((RAND()^(-Results!$E$4))-1)</f>
        <v>0.55957634249599941</v>
      </c>
      <c r="C906" s="6">
        <f ca="1">LN((RAND()^(-Results!$E$4))-1)</f>
        <v>5.6119144599115867</v>
      </c>
      <c r="D906" s="6">
        <f ca="1">LN((RAND()^(-Results!$E$4))-1)</f>
        <v>1.0115332169593092</v>
      </c>
      <c r="E906" s="6">
        <f ca="1">LN((RAND()^(-Results!$E$4))-1)</f>
        <v>4.1547006157423425</v>
      </c>
      <c r="F906" s="6">
        <f ca="1">LN((RAND()^(-Results!$E$4))-1)</f>
        <v>0.67903458190324717</v>
      </c>
      <c r="G906" s="6">
        <f ca="1">LN((RAND()^(-Results!$E$4))-1)</f>
        <v>6.1106041544336493</v>
      </c>
      <c r="H906" s="6">
        <f t="shared" ca="1" si="180"/>
        <v>3.6550631912270508</v>
      </c>
      <c r="I906" s="10">
        <f ca="1">SUMPRODUCT(J906:O906,Results!B$12:G$12)+Results!$E$5*H906</f>
        <v>26.77943130680984</v>
      </c>
      <c r="J906" s="10">
        <f ca="1">SUMPRODUCT($A906:$F906,Results!$B$15:$G$15)</f>
        <v>11.13478160049759</v>
      </c>
      <c r="K906" s="10">
        <f ca="1">SUMPRODUCT($A906:$F906,Results!$B$16:$G$16)</f>
        <v>16.085032191095145</v>
      </c>
      <c r="L906" s="10">
        <f ca="1">SUMPRODUCT($A906:$F906,Results!$B$17:$G$17)</f>
        <v>1.1913064661274833</v>
      </c>
      <c r="M906" s="10">
        <f ca="1">SUMPRODUCT($A906:$F906,Results!$B$18:$G$18)</f>
        <v>3.9165271952483196</v>
      </c>
      <c r="N906" s="10">
        <f ca="1">SUMPRODUCT($A906:$F906,Results!$B$19:$G$19)</f>
        <v>7.7686460008293796</v>
      </c>
      <c r="O906" s="10">
        <f ca="1">SUMPRODUCT($A906:$F906,Results!$B$20:$G$20)</f>
        <v>4.8243139188726385</v>
      </c>
      <c r="P906" s="10" cm="1">
        <f t="array" aca="1" ref="P906" ca="1">SUMPRODUCT(J906:O906,TRANSPOSE(BL$20:BL$25))+$AD$20-$BL$27</f>
        <v>5.5686690113860706</v>
      </c>
      <c r="Q906" s="10" cm="1">
        <f t="array" aca="1" ref="Q906" ca="1">SUMPRODUCT(J906:O906,TRANSPOSE(ES$20:ES$25))+$AD$20-$ES$27</f>
        <v>5.7978191472693759</v>
      </c>
      <c r="R906" s="10">
        <f ca="1">I906-Results!$E$5*H906</f>
        <v>4.8490521594475346</v>
      </c>
      <c r="S906" s="10" cm="1">
        <f t="array" aca="1" ref="S906" ca="1">SUMPRODUCT(J906:O906,TRANSPOSE(AR$28:AR$33))+$AD$20-$AC$26</f>
        <v>7.7971920401845463</v>
      </c>
      <c r="T906" s="10">
        <f ca="1">SUMPRODUCT(J906:O906,Results!K$9:P$9)</f>
        <v>5.4635209387751482</v>
      </c>
      <c r="U906" s="10">
        <f ca="1">SUMPRODUCT(J906:O906,Results!K$9:P$9)+$AD$20-$AC$31</f>
        <v>5.5665373436609666</v>
      </c>
      <c r="V906" s="10">
        <f t="shared" ca="1" si="179"/>
        <v>21.21076229542377</v>
      </c>
      <c r="W906" s="10">
        <f t="shared" ca="1" si="181"/>
        <v>20.981612159540465</v>
      </c>
      <c r="X906" s="10">
        <f t="shared" ca="1" si="182"/>
        <v>21.930379147362306</v>
      </c>
      <c r="Y906" s="10">
        <f t="shared" ca="1" si="183"/>
        <v>18.982239266625292</v>
      </c>
      <c r="Z906" s="10">
        <f t="shared" ca="1" si="184"/>
        <v>15.706959712520771</v>
      </c>
      <c r="AA906" s="10">
        <f t="shared" ca="1" si="185"/>
        <v>21.212893963148872</v>
      </c>
    </row>
    <row r="907" spans="1:27">
      <c r="A907" s="6">
        <f ca="1">LN((RAND()^(-Results!$E$4))-1)</f>
        <v>-0.67390848164191597</v>
      </c>
      <c r="B907" s="6">
        <f ca="1">LN((RAND()^(-Results!$E$4))-1)</f>
        <v>6.7079027349415208</v>
      </c>
      <c r="C907" s="6">
        <f ca="1">LN((RAND()^(-Results!$E$4))-1)</f>
        <v>-2.744239984465469</v>
      </c>
      <c r="D907" s="6">
        <f ca="1">LN((RAND()^(-Results!$E$4))-1)</f>
        <v>9.8652917360516082E-2</v>
      </c>
      <c r="E907" s="6">
        <f ca="1">LN((RAND()^(-Results!$E$4))-1)</f>
        <v>1.3510107781113643</v>
      </c>
      <c r="F907" s="6">
        <f ca="1">LN((RAND()^(-Results!$E$4))-1)</f>
        <v>-6.9309419622123128E-2</v>
      </c>
      <c r="G907" s="6">
        <f ca="1">LN((RAND()^(-Results!$E$4))-1)</f>
        <v>-0.37644269394380292</v>
      </c>
      <c r="H907" s="6">
        <f t="shared" ca="1" si="180"/>
        <v>-2.8319836571504013</v>
      </c>
      <c r="I907" s="10">
        <f ca="1">SUMPRODUCT(J907:O907,Results!B$12:G$12)+Results!$E$5*H907</f>
        <v>17.889500418807337</v>
      </c>
      <c r="J907" s="10">
        <f ca="1">SUMPRODUCT($A907:$F907,Results!$B$15:$G$15)</f>
        <v>9.2659032234908327</v>
      </c>
      <c r="K907" s="10">
        <f ca="1">SUMPRODUCT($A907:$F907,Results!$B$16:$G$16)</f>
        <v>-9.6766977453191245</v>
      </c>
      <c r="L907" s="10">
        <f ca="1">SUMPRODUCT($A907:$F907,Results!$B$17:$G$17)</f>
        <v>9.9962212666133468</v>
      </c>
      <c r="M907" s="10">
        <f ca="1">SUMPRODUCT($A907:$F907,Results!$B$18:$G$18)</f>
        <v>6.5643059172844884</v>
      </c>
      <c r="N907" s="10">
        <f ca="1">SUMPRODUCT($A907:$F907,Results!$B$19:$G$19)</f>
        <v>-27.55924514004889</v>
      </c>
      <c r="O907" s="10">
        <f ca="1">SUMPRODUCT($A907:$F907,Results!$B$20:$G$20)</f>
        <v>-11.717526366648794</v>
      </c>
      <c r="P907" s="10" cm="1">
        <f t="array" aca="1" ref="P907" ca="1">SUMPRODUCT(J907:O907,TRANSPOSE(BL$20:BL$25))+$AD$20-$BL$27</f>
        <v>37.748707919710611</v>
      </c>
      <c r="Q907" s="10" cm="1">
        <f t="array" aca="1" ref="Q907" ca="1">SUMPRODUCT(J907:O907,TRANSPOSE(ES$20:ES$25))+$AD$20-$ES$27</f>
        <v>36.093082469587252</v>
      </c>
      <c r="R907" s="10">
        <f ca="1">I907-Results!$E$5*H907</f>
        <v>34.881402361709746</v>
      </c>
      <c r="S907" s="10" cm="1">
        <f t="array" aca="1" ref="S907" ca="1">SUMPRODUCT(J907:O907,TRANSPOSE(AR$28:AR$33))+$AD$20-$AC$26</f>
        <v>41.40243456193565</v>
      </c>
      <c r="T907" s="10">
        <f ca="1">SUMPRODUCT(J907:O907,Results!K$9:P$9)</f>
        <v>35.560702217416768</v>
      </c>
      <c r="U907" s="10">
        <f ca="1">SUMPRODUCT(J907:O907,Results!K$9:P$9)+$AD$20-$AC$31</f>
        <v>35.663718622302589</v>
      </c>
      <c r="V907" s="10">
        <f t="shared" ca="1" si="179"/>
        <v>-19.859207500903274</v>
      </c>
      <c r="W907" s="10">
        <f t="shared" ca="1" si="181"/>
        <v>-18.203582050779914</v>
      </c>
      <c r="X907" s="10">
        <f t="shared" ca="1" si="182"/>
        <v>-16.991901942902409</v>
      </c>
      <c r="Y907" s="10">
        <f t="shared" ca="1" si="183"/>
        <v>-23.512934143128312</v>
      </c>
      <c r="Z907" s="10">
        <f t="shared" ca="1" si="184"/>
        <v>6.8170288245182675</v>
      </c>
      <c r="AA907" s="10">
        <f t="shared" ca="1" si="185"/>
        <v>-17.774218203495252</v>
      </c>
    </row>
    <row r="908" spans="1:27">
      <c r="A908" s="6">
        <f ca="1">LN((RAND()^(-Results!$E$4))-1)</f>
        <v>0.69606227383874342</v>
      </c>
      <c r="B908" s="6">
        <f ca="1">LN((RAND()^(-Results!$E$4))-1)</f>
        <v>-1.2070808274642029</v>
      </c>
      <c r="C908" s="6">
        <f ca="1">LN((RAND()^(-Results!$E$4))-1)</f>
        <v>10.49710542668385</v>
      </c>
      <c r="D908" s="6">
        <f ca="1">LN((RAND()^(-Results!$E$4))-1)</f>
        <v>-1.2257450105019734</v>
      </c>
      <c r="E908" s="6">
        <f ca="1">LN((RAND()^(-Results!$E$4))-1)</f>
        <v>1.0891038065753145</v>
      </c>
      <c r="F908" s="6">
        <f ca="1">LN((RAND()^(-Results!$E$4))-1)</f>
        <v>1.6348782756636302</v>
      </c>
      <c r="G908" s="6">
        <f ca="1">LN((RAND()^(-Results!$E$4))-1)</f>
        <v>3.9382107035321074</v>
      </c>
      <c r="H908" s="6">
        <f t="shared" ca="1" si="180"/>
        <v>1.4826697403255089</v>
      </c>
      <c r="I908" s="10">
        <f ca="1">SUMPRODUCT(J908:O908,Results!B$12:G$12)+Results!$E$5*H908</f>
        <v>21.638130456835857</v>
      </c>
      <c r="J908" s="10">
        <f ca="1">SUMPRODUCT($A908:$F908,Results!$B$15:$G$15)</f>
        <v>25.23619883669037</v>
      </c>
      <c r="K908" s="10">
        <f ca="1">SUMPRODUCT($A908:$F908,Results!$B$16:$G$16)</f>
        <v>23.901513085782788</v>
      </c>
      <c r="L908" s="10">
        <f ca="1">SUMPRODUCT($A908:$F908,Results!$B$17:$G$17)</f>
        <v>-1.6291505617521072</v>
      </c>
      <c r="M908" s="10">
        <f ca="1">SUMPRODUCT($A908:$F908,Results!$B$18:$G$18)</f>
        <v>7.2026525653087461</v>
      </c>
      <c r="N908" s="10">
        <f ca="1">SUMPRODUCT($A908:$F908,Results!$B$19:$G$19)</f>
        <v>5.7619637415221758</v>
      </c>
      <c r="O908" s="10">
        <f ca="1">SUMPRODUCT($A908:$F908,Results!$B$20:$G$20)</f>
        <v>6.6256703392001484</v>
      </c>
      <c r="P908" s="10" cm="1">
        <f t="array" aca="1" ref="P908" ca="1">SUMPRODUCT(J908:O908,TRANSPOSE(BL$20:BL$25))+$AD$20-$BL$27</f>
        <v>12.443107908562251</v>
      </c>
      <c r="Q908" s="10" cm="1">
        <f t="array" aca="1" ref="Q908" ca="1">SUMPRODUCT(J908:O908,TRANSPOSE(ES$20:ES$25))+$AD$20-$ES$27</f>
        <v>13.457627953943081</v>
      </c>
      <c r="R908" s="10">
        <f ca="1">I908-Results!$E$5*H908</f>
        <v>12.742112014882803</v>
      </c>
      <c r="S908" s="10" cm="1">
        <f t="array" aca="1" ref="S908" ca="1">SUMPRODUCT(J908:O908,TRANSPOSE(AR$28:AR$33))+$AD$20-$AC$26</f>
        <v>18.300288857748669</v>
      </c>
      <c r="T908" s="10">
        <f ca="1">SUMPRODUCT(J908:O908,Results!K$9:P$9)</f>
        <v>13.91446770841997</v>
      </c>
      <c r="U908" s="10">
        <f ca="1">SUMPRODUCT(J908:O908,Results!K$9:P$9)+$AD$20-$AC$31</f>
        <v>14.017484113305789</v>
      </c>
      <c r="V908" s="10">
        <f t="shared" ca="1" si="179"/>
        <v>9.1950225482736059</v>
      </c>
      <c r="W908" s="10">
        <f t="shared" ca="1" si="181"/>
        <v>8.1805025028927751</v>
      </c>
      <c r="X908" s="10">
        <f t="shared" ca="1" si="182"/>
        <v>8.8960184419530535</v>
      </c>
      <c r="Y908" s="10">
        <f t="shared" ca="1" si="183"/>
        <v>3.3378415990871879</v>
      </c>
      <c r="Z908" s="10">
        <f t="shared" ca="1" si="184"/>
        <v>10.565658862546787</v>
      </c>
      <c r="AA908" s="10">
        <f t="shared" ca="1" si="185"/>
        <v>7.6206463435300673</v>
      </c>
    </row>
    <row r="909" spans="1:27">
      <c r="A909" s="6">
        <f ca="1">LN((RAND()^(-Results!$E$4))-1)</f>
        <v>2.2882425724179636</v>
      </c>
      <c r="B909" s="6">
        <f ca="1">LN((RAND()^(-Results!$E$4))-1)</f>
        <v>4.2824962434794234</v>
      </c>
      <c r="C909" s="6">
        <f ca="1">LN((RAND()^(-Results!$E$4))-1)</f>
        <v>2.1955475397557711</v>
      </c>
      <c r="D909" s="6">
        <f ca="1">LN((RAND()^(-Results!$E$4))-1)</f>
        <v>-0.13702446292936898</v>
      </c>
      <c r="E909" s="6">
        <f ca="1">LN((RAND()^(-Results!$E$4))-1)</f>
        <v>0.67590915223681802</v>
      </c>
      <c r="F909" s="6">
        <f ca="1">LN((RAND()^(-Results!$E$4))-1)</f>
        <v>-2.6485101587297981</v>
      </c>
      <c r="G909" s="6">
        <f ca="1">LN((RAND()^(-Results!$E$4))-1)</f>
        <v>3.7298459170165443E-2</v>
      </c>
      <c r="H909" s="6">
        <f t="shared" ca="1" si="180"/>
        <v>-2.4182425040364333</v>
      </c>
      <c r="I909" s="10">
        <f ca="1">SUMPRODUCT(J909:O909,Results!B$12:G$12)+Results!$E$5*H909</f>
        <v>35.786059887403624</v>
      </c>
      <c r="J909" s="10">
        <f ca="1">SUMPRODUCT($A909:$F909,Results!$B$15:$G$15)</f>
        <v>21.334654601774776</v>
      </c>
      <c r="K909" s="10">
        <f ca="1">SUMPRODUCT($A909:$F909,Results!$B$16:$G$16)</f>
        <v>-6.7679958172285417</v>
      </c>
      <c r="L909" s="10">
        <f ca="1">SUMPRODUCT($A909:$F909,Results!$B$17:$G$17)</f>
        <v>14.187841196592471</v>
      </c>
      <c r="M909" s="10">
        <f ca="1">SUMPRODUCT($A909:$F909,Results!$B$18:$G$18)</f>
        <v>6.2005550896163548</v>
      </c>
      <c r="N909" s="10">
        <f ca="1">SUMPRODUCT($A909:$F909,Results!$B$19:$G$19)</f>
        <v>-18.077036507687797</v>
      </c>
      <c r="O909" s="10">
        <f ca="1">SUMPRODUCT($A909:$F909,Results!$B$20:$G$20)</f>
        <v>-7.4663956972212713</v>
      </c>
      <c r="P909" s="10" cm="1">
        <f t="array" aca="1" ref="P909" ca="1">SUMPRODUCT(J909:O909,TRANSPOSE(BL$20:BL$25))+$AD$20-$BL$27</f>
        <v>49.763188668494493</v>
      </c>
      <c r="Q909" s="10" cm="1">
        <f t="array" aca="1" ref="Q909" ca="1">SUMPRODUCT(J909:O909,TRANSPOSE(ES$20:ES$25))+$AD$20-$ES$27</f>
        <v>51.668101410220849</v>
      </c>
      <c r="R909" s="10">
        <f ca="1">I909-Results!$E$5*H909</f>
        <v>50.29551491162222</v>
      </c>
      <c r="S909" s="10" cm="1">
        <f t="array" aca="1" ref="S909" ca="1">SUMPRODUCT(J909:O909,TRANSPOSE(AR$28:AR$33))+$AD$20-$AC$26</f>
        <v>47.244332177057757</v>
      </c>
      <c r="T909" s="10">
        <f ca="1">SUMPRODUCT(J909:O909,Results!K$9:P$9)</f>
        <v>51.685083584095949</v>
      </c>
      <c r="U909" s="10">
        <f ca="1">SUMPRODUCT(J909:O909,Results!K$9:P$9)+$AD$20-$AC$31</f>
        <v>51.78809998898177</v>
      </c>
      <c r="V909" s="10">
        <f t="shared" ca="1" si="179"/>
        <v>-13.977128781090869</v>
      </c>
      <c r="W909" s="10">
        <f t="shared" ca="1" si="181"/>
        <v>-15.882041522817225</v>
      </c>
      <c r="X909" s="10">
        <f t="shared" ca="1" si="182"/>
        <v>-14.509455024218596</v>
      </c>
      <c r="Y909" s="10">
        <f t="shared" ca="1" si="183"/>
        <v>-11.458272289654133</v>
      </c>
      <c r="Z909" s="10">
        <f t="shared" ca="1" si="184"/>
        <v>24.713588293114555</v>
      </c>
      <c r="AA909" s="10">
        <f t="shared" ca="1" si="185"/>
        <v>-16.002040101578146</v>
      </c>
    </row>
    <row r="910" spans="1:27">
      <c r="A910" s="6">
        <f ca="1">LN((RAND()^(-Results!$E$4))-1)</f>
        <v>5.9643121429472741</v>
      </c>
      <c r="B910" s="6">
        <f ca="1">LN((RAND()^(-Results!$E$4))-1)</f>
        <v>4.2096493174766847</v>
      </c>
      <c r="C910" s="6">
        <f ca="1">LN((RAND()^(-Results!$E$4))-1)</f>
        <v>6.3722577543383201</v>
      </c>
      <c r="D910" s="6">
        <f ca="1">LN((RAND()^(-Results!$E$4))-1)</f>
        <v>0.60663539010694612</v>
      </c>
      <c r="E910" s="6">
        <f ca="1">LN((RAND()^(-Results!$E$4))-1)</f>
        <v>13.979746607428662</v>
      </c>
      <c r="F910" s="6">
        <f ca="1">LN((RAND()^(-Results!$E$4))-1)</f>
        <v>-1.8811279625444961</v>
      </c>
      <c r="G910" s="6">
        <f ca="1">LN((RAND()^(-Results!$E$4))-1)</f>
        <v>6.5452473760496916</v>
      </c>
      <c r="H910" s="6">
        <f t="shared" ca="1" si="180"/>
        <v>4.0897064128430927</v>
      </c>
      <c r="I910" s="10">
        <f ca="1">SUMPRODUCT(J910:O910,Results!B$12:G$12)+Results!$E$5*H910</f>
        <v>74.636805425441366</v>
      </c>
      <c r="J910" s="10">
        <f ca="1">SUMPRODUCT($A910:$F910,Results!$B$15:$G$15)</f>
        <v>24.29844086396028</v>
      </c>
      <c r="K910" s="10">
        <f ca="1">SUMPRODUCT($A910:$F910,Results!$B$16:$G$16)</f>
        <v>36.342254408200141</v>
      </c>
      <c r="L910" s="10">
        <f ca="1">SUMPRODUCT($A910:$F910,Results!$B$17:$G$17)</f>
        <v>12.285994793059899</v>
      </c>
      <c r="M910" s="10">
        <f ca="1">SUMPRODUCT($A910:$F910,Results!$B$18:$G$18)</f>
        <v>12.308942895094726</v>
      </c>
      <c r="N910" s="10">
        <f ca="1">SUMPRODUCT($A910:$F910,Results!$B$19:$G$19)</f>
        <v>17.847225082605096</v>
      </c>
      <c r="O910" s="10">
        <f ca="1">SUMPRODUCT($A910:$F910,Results!$B$20:$G$20)</f>
        <v>-16.045711903628337</v>
      </c>
      <c r="P910" s="10" cm="1">
        <f t="array" aca="1" ref="P910" ca="1">SUMPRODUCT(J910:O910,TRANSPOSE(BL$20:BL$25))+$AD$20-$BL$27</f>
        <v>52.006906347349044</v>
      </c>
      <c r="Q910" s="10" cm="1">
        <f t="array" aca="1" ref="Q910" ca="1">SUMPRODUCT(J910:O910,TRANSPOSE(ES$20:ES$25))+$AD$20-$ES$27</f>
        <v>53.983055859708443</v>
      </c>
      <c r="R910" s="10">
        <f ca="1">I910-Results!$E$5*H910</f>
        <v>50.09856694838281</v>
      </c>
      <c r="S910" s="10" cm="1">
        <f t="array" aca="1" ref="S910" ca="1">SUMPRODUCT(J910:O910,TRANSPOSE(AR$28:AR$33))+$AD$20-$AC$26</f>
        <v>42.558213148092371</v>
      </c>
      <c r="T910" s="10">
        <f ca="1">SUMPRODUCT(J910:O910,Results!K$9:P$9)</f>
        <v>52.279501419996983</v>
      </c>
      <c r="U910" s="10">
        <f ca="1">SUMPRODUCT(J910:O910,Results!K$9:P$9)+$AD$20-$AC$31</f>
        <v>52.382517824882804</v>
      </c>
      <c r="V910" s="10">
        <f t="shared" ca="1" si="179"/>
        <v>22.629899078092322</v>
      </c>
      <c r="W910" s="10">
        <f t="shared" ca="1" si="181"/>
        <v>20.653749565732923</v>
      </c>
      <c r="X910" s="10">
        <f t="shared" ca="1" si="182"/>
        <v>24.538238477058556</v>
      </c>
      <c r="Y910" s="10">
        <f t="shared" ca="1" si="183"/>
        <v>32.078592277348996</v>
      </c>
      <c r="Z910" s="10">
        <f t="shared" ca="1" si="184"/>
        <v>63.564333831152297</v>
      </c>
      <c r="AA910" s="10">
        <f t="shared" ca="1" si="185"/>
        <v>22.254287600558563</v>
      </c>
    </row>
    <row r="911" spans="1:27">
      <c r="A911" s="6">
        <f ca="1">LN((RAND()^(-Results!$E$4))-1)</f>
        <v>5.155322302693941</v>
      </c>
      <c r="B911" s="6">
        <f ca="1">LN((RAND()^(-Results!$E$4))-1)</f>
        <v>9.4813914690532073</v>
      </c>
      <c r="C911" s="6">
        <f ca="1">LN((RAND()^(-Results!$E$4))-1)</f>
        <v>4.8808865378300554</v>
      </c>
      <c r="D911" s="6">
        <f ca="1">LN((RAND()^(-Results!$E$4))-1)</f>
        <v>6.1979979250835866</v>
      </c>
      <c r="E911" s="6">
        <f ca="1">LN((RAND()^(-Results!$E$4))-1)</f>
        <v>2.8009978280258121</v>
      </c>
      <c r="F911" s="6">
        <f ca="1">LN((RAND()^(-Results!$E$4))-1)</f>
        <v>-0.34293256948405881</v>
      </c>
      <c r="G911" s="6">
        <f ca="1">LN((RAND()^(-Results!$E$4))-1)</f>
        <v>0.64246970978266571</v>
      </c>
      <c r="H911" s="6">
        <f t="shared" ca="1" si="180"/>
        <v>-1.8130712534239328</v>
      </c>
      <c r="I911" s="10">
        <f ca="1">SUMPRODUCT(J911:O911,Results!B$12:G$12)+Results!$E$5*H911</f>
        <v>52.451978158393089</v>
      </c>
      <c r="J911" s="10">
        <f ca="1">SUMPRODUCT($A911:$F911,Results!$B$15:$G$15)</f>
        <v>33.93792443411543</v>
      </c>
      <c r="K911" s="10">
        <f ca="1">SUMPRODUCT($A911:$F911,Results!$B$16:$G$16)</f>
        <v>6.092814512686771</v>
      </c>
      <c r="L911" s="10">
        <f ca="1">SUMPRODUCT($A911:$F911,Results!$B$17:$G$17)</f>
        <v>27.714146224540009</v>
      </c>
      <c r="M911" s="10">
        <f ca="1">SUMPRODUCT($A911:$F911,Results!$B$18:$G$18)</f>
        <v>2.9706651021356936</v>
      </c>
      <c r="N911" s="10">
        <f ca="1">SUMPRODUCT($A911:$F911,Results!$B$19:$G$19)</f>
        <v>-27.425199504114385</v>
      </c>
      <c r="O911" s="10">
        <f ca="1">SUMPRODUCT($A911:$F911,Results!$B$20:$G$20)</f>
        <v>12.568931975340785</v>
      </c>
      <c r="P911" s="10" cm="1">
        <f t="array" aca="1" ref="P911" ca="1">SUMPRODUCT(J911:O911,TRANSPOSE(BL$20:BL$25))+$AD$20-$BL$27</f>
        <v>62.970522020593137</v>
      </c>
      <c r="Q911" s="10" cm="1">
        <f t="array" aca="1" ref="Q911" ca="1">SUMPRODUCT(J911:O911,TRANSPOSE(ES$20:ES$25))+$AD$20-$ES$27</f>
        <v>64.625115959449943</v>
      </c>
      <c r="R911" s="10">
        <f ca="1">I911-Results!$E$5*H911</f>
        <v>63.330405678936685</v>
      </c>
      <c r="S911" s="10" cm="1">
        <f t="array" aca="1" ref="S911" ca="1">SUMPRODUCT(J911:O911,TRANSPOSE(AR$28:AR$33))+$AD$20-$AC$26</f>
        <v>59.999683223629106</v>
      </c>
      <c r="T911" s="10">
        <f ca="1">SUMPRODUCT(J911:O911,Results!K$9:P$9)</f>
        <v>64.197721411701892</v>
      </c>
      <c r="U911" s="10">
        <f ca="1">SUMPRODUCT(J911:O911,Results!K$9:P$9)+$AD$20-$AC$31</f>
        <v>64.300737816587713</v>
      </c>
      <c r="V911" s="10">
        <f t="shared" ca="1" si="179"/>
        <v>-10.518543862200048</v>
      </c>
      <c r="W911" s="10">
        <f t="shared" ca="1" si="181"/>
        <v>-12.173137801056853</v>
      </c>
      <c r="X911" s="10">
        <f t="shared" ca="1" si="182"/>
        <v>-10.878427520543596</v>
      </c>
      <c r="Y911" s="10">
        <f t="shared" ca="1" si="183"/>
        <v>-7.5477050652360163</v>
      </c>
      <c r="Z911" s="10">
        <f t="shared" ca="1" si="184"/>
        <v>41.37950656410402</v>
      </c>
      <c r="AA911" s="10">
        <f t="shared" ca="1" si="185"/>
        <v>-11.848759658194624</v>
      </c>
    </row>
    <row r="912" spans="1:27">
      <c r="A912" s="6">
        <f ca="1">LN((RAND()^(-Results!$E$4))-1)</f>
        <v>-0.41816771195954155</v>
      </c>
      <c r="B912" s="6">
        <f ca="1">LN((RAND()^(-Results!$E$4))-1)</f>
        <v>-4.1862017897406727E-2</v>
      </c>
      <c r="C912" s="6">
        <f ca="1">LN((RAND()^(-Results!$E$4))-1)</f>
        <v>0.72601722846647843</v>
      </c>
      <c r="D912" s="6">
        <f ca="1">LN((RAND()^(-Results!$E$4))-1)</f>
        <v>4.9172169886074721</v>
      </c>
      <c r="E912" s="6">
        <f ca="1">LN((RAND()^(-Results!$E$4))-1)</f>
        <v>14.598914379358432</v>
      </c>
      <c r="F912" s="6">
        <f ca="1">LN((RAND()^(-Results!$E$4))-1)</f>
        <v>5.7001643642425197</v>
      </c>
      <c r="G912" s="6">
        <f ca="1">LN((RAND()^(-Results!$E$4))-1)</f>
        <v>4.2196866418983898</v>
      </c>
      <c r="H912" s="6">
        <f t="shared" ca="1" si="180"/>
        <v>1.7641456786917913</v>
      </c>
      <c r="I912" s="10">
        <f ca="1">SUMPRODUCT(J912:O912,Results!B$12:G$12)+Results!$E$5*H912</f>
        <v>-50.090166283800194</v>
      </c>
      <c r="J912" s="10">
        <f ca="1">SUMPRODUCT($A912:$F912,Results!$B$15:$G$15)</f>
        <v>-22.43302938872672</v>
      </c>
      <c r="K912" s="10">
        <f ca="1">SUMPRODUCT($A912:$F912,Results!$B$16:$G$16)</f>
        <v>46.883491716449797</v>
      </c>
      <c r="L912" s="10">
        <f ca="1">SUMPRODUCT($A912:$F912,Results!$B$17:$G$17)</f>
        <v>-12.534319381449331</v>
      </c>
      <c r="M912" s="10">
        <f ca="1">SUMPRODUCT($A912:$F912,Results!$B$18:$G$18)</f>
        <v>-1.4836628787789292</v>
      </c>
      <c r="N912" s="10">
        <f ca="1">SUMPRODUCT($A912:$F912,Results!$B$19:$G$19)</f>
        <v>42.02804663243144</v>
      </c>
      <c r="O912" s="10">
        <f ca="1">SUMPRODUCT($A912:$F912,Results!$B$20:$G$20)</f>
        <v>9.7264668050628167</v>
      </c>
      <c r="P912" s="10" cm="1">
        <f t="array" aca="1" ref="P912" ca="1">SUMPRODUCT(J912:O912,TRANSPOSE(BL$20:BL$25))+$AD$20-$BL$27</f>
        <v>-55.343781582024761</v>
      </c>
      <c r="Q912" s="10" cm="1">
        <f t="array" aca="1" ref="Q912" ca="1">SUMPRODUCT(J912:O912,TRANSPOSE(ES$20:ES$25))+$AD$20-$ES$27</f>
        <v>-59.774794765903138</v>
      </c>
      <c r="R912" s="10">
        <f ca="1">I912-Results!$E$5*H912</f>
        <v>-60.675040355950941</v>
      </c>
      <c r="S912" s="10" cm="1">
        <f t="array" aca="1" ref="S912" ca="1">SUMPRODUCT(J912:O912,TRANSPOSE(AR$28:AR$33))+$AD$20-$AC$26</f>
        <v>-51.939820876817649</v>
      </c>
      <c r="T912" s="10">
        <f ca="1">SUMPRODUCT(J912:O912,Results!K$9:P$9)</f>
        <v>-61.977141903479868</v>
      </c>
      <c r="U912" s="10">
        <f ca="1">SUMPRODUCT(J912:O912,Results!K$9:P$9)+$AD$20-$AC$31</f>
        <v>-61.874125498594047</v>
      </c>
      <c r="V912" s="10">
        <f t="shared" ca="1" si="179"/>
        <v>5.2536152982245667</v>
      </c>
      <c r="W912" s="10">
        <f t="shared" ca="1" si="181"/>
        <v>9.6846284821029442</v>
      </c>
      <c r="X912" s="10">
        <f t="shared" ca="1" si="182"/>
        <v>10.584874072150747</v>
      </c>
      <c r="Y912" s="10">
        <f t="shared" ca="1" si="183"/>
        <v>1.8496545930174548</v>
      </c>
      <c r="Z912" s="10">
        <f t="shared" ca="1" si="184"/>
        <v>-61.162637878089264</v>
      </c>
      <c r="AA912" s="10">
        <f t="shared" ca="1" si="185"/>
        <v>11.783959214793853</v>
      </c>
    </row>
    <row r="913" spans="1:27">
      <c r="A913" s="6">
        <f ca="1">LN((RAND()^(-Results!$E$4))-1)</f>
        <v>-0.71518853950202077</v>
      </c>
      <c r="B913" s="6">
        <f ca="1">LN((RAND()^(-Results!$E$4))-1)</f>
        <v>0.42692090689236795</v>
      </c>
      <c r="C913" s="6">
        <f ca="1">LN((RAND()^(-Results!$E$4))-1)</f>
        <v>6.6248231364275751</v>
      </c>
      <c r="D913" s="6">
        <f ca="1">LN((RAND()^(-Results!$E$4))-1)</f>
        <v>-0.6035874791134056</v>
      </c>
      <c r="E913" s="6">
        <f ca="1">LN((RAND()^(-Results!$E$4))-1)</f>
        <v>2.4799667682673836</v>
      </c>
      <c r="F913" s="6">
        <f ca="1">LN((RAND()^(-Results!$E$4))-1)</f>
        <v>1.1284914219259843</v>
      </c>
      <c r="G913" s="6">
        <f ca="1">LN((RAND()^(-Results!$E$4))-1)</f>
        <v>-2.8880678398425461</v>
      </c>
      <c r="H913" s="6">
        <f t="shared" ca="1" si="180"/>
        <v>-5.3436088030491451</v>
      </c>
      <c r="I913" s="10">
        <f ca="1">SUMPRODUCT(J913:O913,Results!B$12:G$12)+Results!$E$5*H913</f>
        <v>-25.012878974098971</v>
      </c>
      <c r="J913" s="10">
        <f ca="1">SUMPRODUCT($A913:$F913,Results!$B$15:$G$15)</f>
        <v>14.970829292928041</v>
      </c>
      <c r="K913" s="10">
        <f ca="1">SUMPRODUCT($A913:$F913,Results!$B$16:$G$16)</f>
        <v>13.066566557838287</v>
      </c>
      <c r="L913" s="10">
        <f ca="1">SUMPRODUCT($A913:$F913,Results!$B$17:$G$17)</f>
        <v>-1.3588063488459938</v>
      </c>
      <c r="M913" s="10">
        <f ca="1">SUMPRODUCT($A913:$F913,Results!$B$18:$G$18)</f>
        <v>6.7685290805040523</v>
      </c>
      <c r="N913" s="10">
        <f ca="1">SUMPRODUCT($A913:$F913,Results!$B$19:$G$19)</f>
        <v>1.1936069348071341</v>
      </c>
      <c r="O913" s="10">
        <f ca="1">SUMPRODUCT($A913:$F913,Results!$B$20:$G$20)</f>
        <v>2.4145230819517383</v>
      </c>
      <c r="P913" s="10" cm="1">
        <f t="array" aca="1" ref="P913" ca="1">SUMPRODUCT(J913:O913,TRANSPOSE(BL$20:BL$25))+$AD$20-$BL$27</f>
        <v>8.4607151397064513</v>
      </c>
      <c r="Q913" s="10" cm="1">
        <f t="array" aca="1" ref="Q913" ca="1">SUMPRODUCT(J913:O913,TRANSPOSE(ES$20:ES$25))+$AD$20-$ES$27</f>
        <v>8.067070885948894</v>
      </c>
      <c r="R913" s="10">
        <f ca="1">I913-Results!$E$5*H913</f>
        <v>7.0487738441959031</v>
      </c>
      <c r="S913" s="10" cm="1">
        <f t="array" aca="1" ref="S913" ca="1">SUMPRODUCT(J913:O913,TRANSPOSE(AR$28:AR$33))+$AD$20-$AC$26</f>
        <v>15.072331190744057</v>
      </c>
      <c r="T913" s="10">
        <f ca="1">SUMPRODUCT(J913:O913,Results!K$9:P$9)</f>
        <v>7.9623826166374503</v>
      </c>
      <c r="U913" s="10">
        <f ca="1">SUMPRODUCT(J913:O913,Results!K$9:P$9)+$AD$20-$AC$31</f>
        <v>8.0653990215232678</v>
      </c>
      <c r="V913" s="10">
        <f t="shared" ca="1" si="179"/>
        <v>-33.473594113805419</v>
      </c>
      <c r="W913" s="10">
        <f t="shared" ca="1" si="181"/>
        <v>-33.079949860047861</v>
      </c>
      <c r="X913" s="10">
        <f t="shared" ca="1" si="182"/>
        <v>-32.061652818294874</v>
      </c>
      <c r="Y913" s="10">
        <f t="shared" ca="1" si="183"/>
        <v>-40.085210164843026</v>
      </c>
      <c r="Z913" s="10">
        <f t="shared" ca="1" si="184"/>
        <v>-36.085350568388037</v>
      </c>
      <c r="AA913" s="10">
        <f t="shared" ca="1" si="185"/>
        <v>-33.078277995622237</v>
      </c>
    </row>
    <row r="914" spans="1:27">
      <c r="A914" s="6">
        <f ca="1">LN((RAND()^(-Results!$E$4))-1)</f>
        <v>4.2322162572639188</v>
      </c>
      <c r="B914" s="6">
        <f ca="1">LN((RAND()^(-Results!$E$4))-1)</f>
        <v>1.4390984760506085</v>
      </c>
      <c r="C914" s="6">
        <f ca="1">LN((RAND()^(-Results!$E$4))-1)</f>
        <v>0.39120215121152313</v>
      </c>
      <c r="D914" s="6">
        <f ca="1">LN((RAND()^(-Results!$E$4))-1)</f>
        <v>-2.2386107970533056</v>
      </c>
      <c r="E914" s="6">
        <f ca="1">LN((RAND()^(-Results!$E$4))-1)</f>
        <v>7.0768883677173946</v>
      </c>
      <c r="F914" s="6">
        <f ca="1">LN((RAND()^(-Results!$E$4))-1)</f>
        <v>-2.4144055586496682</v>
      </c>
      <c r="G914" s="6">
        <f ca="1">LN((RAND()^(-Results!$E$4))-1)</f>
        <v>-9.5964354823356232E-3</v>
      </c>
      <c r="H914" s="6">
        <f t="shared" ca="1" si="180"/>
        <v>-2.4651373986889342</v>
      </c>
      <c r="I914" s="10">
        <f ca="1">SUMPRODUCT(J914:O914,Results!B$12:G$12)+Results!$E$5*H914</f>
        <v>23.077958931920111</v>
      </c>
      <c r="J914" s="10">
        <f ca="1">SUMPRODUCT($A914:$F914,Results!$B$15:$G$15)</f>
        <v>10.563157771676194</v>
      </c>
      <c r="K914" s="10">
        <f ca="1">SUMPRODUCT($A914:$F914,Results!$B$16:$G$16)</f>
        <v>17.809836135842559</v>
      </c>
      <c r="L914" s="10">
        <f ca="1">SUMPRODUCT($A914:$F914,Results!$B$17:$G$17)</f>
        <v>6.114440098025538</v>
      </c>
      <c r="M914" s="10">
        <f ca="1">SUMPRODUCT($A914:$F914,Results!$B$18:$G$18)</f>
        <v>7.7493852547724078</v>
      </c>
      <c r="N914" s="10">
        <f ca="1">SUMPRODUCT($A914:$F914,Results!$B$19:$G$19)</f>
        <v>11.429200436663239</v>
      </c>
      <c r="O914" s="10">
        <f ca="1">SUMPRODUCT($A914:$F914,Results!$B$20:$G$20)</f>
        <v>-22.61811342305343</v>
      </c>
      <c r="P914" s="10" cm="1">
        <f t="array" aca="1" ref="P914" ca="1">SUMPRODUCT(J914:O914,TRANSPOSE(BL$20:BL$25))+$AD$20-$BL$27</f>
        <v>37.862427789425098</v>
      </c>
      <c r="Q914" s="10" cm="1">
        <f t="array" aca="1" ref="Q914" ca="1">SUMPRODUCT(J914:O914,TRANSPOSE(ES$20:ES$25))+$AD$20-$ES$27</f>
        <v>39.98796815147336</v>
      </c>
      <c r="R914" s="10">
        <f ca="1">I914-Results!$E$5*H914</f>
        <v>37.868783324053716</v>
      </c>
      <c r="S914" s="10" cm="1">
        <f t="array" aca="1" ref="S914" ca="1">SUMPRODUCT(J914:O914,TRANSPOSE(AR$28:AR$33))+$AD$20-$AC$26</f>
        <v>28.072625717932794</v>
      </c>
      <c r="T914" s="10">
        <f ca="1">SUMPRODUCT(J914:O914,Results!K$9:P$9)</f>
        <v>39.32532919413346</v>
      </c>
      <c r="U914" s="10">
        <f ca="1">SUMPRODUCT(J914:O914,Results!K$9:P$9)+$AD$20-$AC$31</f>
        <v>39.428345599019281</v>
      </c>
      <c r="V914" s="10">
        <f t="shared" ca="1" si="179"/>
        <v>-14.784468857504987</v>
      </c>
      <c r="W914" s="10">
        <f t="shared" ca="1" si="181"/>
        <v>-16.910009219553249</v>
      </c>
      <c r="X914" s="10">
        <f t="shared" ca="1" si="182"/>
        <v>-14.790824392133604</v>
      </c>
      <c r="Y914" s="10">
        <f t="shared" ca="1" si="183"/>
        <v>-4.994666786012683</v>
      </c>
      <c r="Z914" s="10">
        <f t="shared" ca="1" si="184"/>
        <v>12.005487337631042</v>
      </c>
      <c r="AA914" s="10">
        <f t="shared" ca="1" si="185"/>
        <v>-16.350386667099169</v>
      </c>
    </row>
    <row r="915" spans="1:27">
      <c r="A915" s="6">
        <f ca="1">LN((RAND()^(-Results!$E$4))-1)</f>
        <v>2.9394376279363734</v>
      </c>
      <c r="B915" s="6">
        <f ca="1">LN((RAND()^(-Results!$E$4))-1)</f>
        <v>1.7820959471845417</v>
      </c>
      <c r="C915" s="6">
        <f ca="1">LN((RAND()^(-Results!$E$4))-1)</f>
        <v>1.5497774389613741</v>
      </c>
      <c r="D915" s="6">
        <f ca="1">LN((RAND()^(-Results!$E$4))-1)</f>
        <v>-1.0580134629662617E-3</v>
      </c>
      <c r="E915" s="6">
        <f ca="1">LN((RAND()^(-Results!$E$4))-1)</f>
        <v>2.7545703540423494</v>
      </c>
      <c r="F915" s="6">
        <f ca="1">LN((RAND()^(-Results!$E$4))-1)</f>
        <v>3.7327314051328643E-2</v>
      </c>
      <c r="G915" s="6">
        <f ca="1">LN((RAND()^(-Results!$E$4))-1)</f>
        <v>1.2351089069003112</v>
      </c>
      <c r="H915" s="6">
        <f t="shared" ca="1" si="180"/>
        <v>-1.2204320563062874</v>
      </c>
      <c r="I915" s="10">
        <f ca="1">SUMPRODUCT(J915:O915,Results!B$12:G$12)+Results!$E$5*H915</f>
        <v>17.068270353142033</v>
      </c>
      <c r="J915" s="10">
        <f ca="1">SUMPRODUCT($A915:$F915,Results!$B$15:$G$15)</f>
        <v>11.863970417509314</v>
      </c>
      <c r="K915" s="10">
        <f ca="1">SUMPRODUCT($A915:$F915,Results!$B$16:$G$16)</f>
        <v>15.077686189266338</v>
      </c>
      <c r="L915" s="10">
        <f ca="1">SUMPRODUCT($A915:$F915,Results!$B$17:$G$17)</f>
        <v>5.9749319500349269</v>
      </c>
      <c r="M915" s="10">
        <f ca="1">SUMPRODUCT($A915:$F915,Results!$B$18:$G$18)</f>
        <v>3.3052828535594871</v>
      </c>
      <c r="N915" s="10">
        <f ca="1">SUMPRODUCT($A915:$F915,Results!$B$19:$G$19)</f>
        <v>1.3920950195571238</v>
      </c>
      <c r="O915" s="10">
        <f ca="1">SUMPRODUCT($A915:$F915,Results!$B$20:$G$20)</f>
        <v>-5.5445812875899856</v>
      </c>
      <c r="P915" s="10" cm="1">
        <f t="array" aca="1" ref="P915" ca="1">SUMPRODUCT(J915:O915,TRANSPOSE(BL$20:BL$25))+$AD$20-$BL$27</f>
        <v>23.871760985353887</v>
      </c>
      <c r="Q915" s="10" cm="1">
        <f t="array" aca="1" ref="Q915" ca="1">SUMPRODUCT(J915:O915,TRANSPOSE(ES$20:ES$25))+$AD$20-$ES$27</f>
        <v>25.061564524330294</v>
      </c>
      <c r="R915" s="10">
        <f ca="1">I915-Results!$E$5*H915</f>
        <v>24.390862690979759</v>
      </c>
      <c r="S915" s="10" cm="1">
        <f t="array" aca="1" ref="S915" ca="1">SUMPRODUCT(J915:O915,TRANSPOSE(AR$28:AR$33))+$AD$20-$AC$26</f>
        <v>20.090441401433807</v>
      </c>
      <c r="T915" s="10">
        <f ca="1">SUMPRODUCT(J915:O915,Results!K$9:P$9)</f>
        <v>24.987565344672785</v>
      </c>
      <c r="U915" s="10">
        <f ca="1">SUMPRODUCT(J915:O915,Results!K$9:P$9)+$AD$20-$AC$31</f>
        <v>25.090581749558609</v>
      </c>
      <c r="V915" s="10">
        <f t="shared" ca="1" si="179"/>
        <v>-6.8034906322118545</v>
      </c>
      <c r="W915" s="10">
        <f t="shared" ca="1" si="181"/>
        <v>-7.9932941711882606</v>
      </c>
      <c r="X915" s="10">
        <f t="shared" ca="1" si="182"/>
        <v>-7.322592337837726</v>
      </c>
      <c r="Y915" s="10">
        <f t="shared" ca="1" si="183"/>
        <v>-3.0221710482917743</v>
      </c>
      <c r="Z915" s="10">
        <f t="shared" ca="1" si="184"/>
        <v>5.9957987588529633</v>
      </c>
      <c r="AA915" s="10">
        <f t="shared" ca="1" si="185"/>
        <v>-8.0223113964165762</v>
      </c>
    </row>
    <row r="916" spans="1:27">
      <c r="A916" s="6">
        <f ca="1">LN((RAND()^(-Results!$E$4))-1)</f>
        <v>7.4674210511139938</v>
      </c>
      <c r="B916" s="6">
        <f ca="1">LN((RAND()^(-Results!$E$4))-1)</f>
        <v>2.3802338875203648</v>
      </c>
      <c r="C916" s="6">
        <f ca="1">LN((RAND()^(-Results!$E$4))-1)</f>
        <v>1.3632854137276722</v>
      </c>
      <c r="D916" s="6">
        <f ca="1">LN((RAND()^(-Results!$E$4))-1)</f>
        <v>0.75521115385550186</v>
      </c>
      <c r="E916" s="6">
        <f ca="1">LN((RAND()^(-Results!$E$4))-1)</f>
        <v>-1.6681996763422031</v>
      </c>
      <c r="F916" s="6">
        <f ca="1">LN((RAND()^(-Results!$E$4))-1)</f>
        <v>1.24433751025201</v>
      </c>
      <c r="G916" s="6">
        <f ca="1">LN((RAND()^(-Results!$E$4))-1)</f>
        <v>1.7348781461569065</v>
      </c>
      <c r="H916" s="6">
        <f t="shared" ca="1" si="180"/>
        <v>-0.72066281704969204</v>
      </c>
      <c r="I916" s="10">
        <f ca="1">SUMPRODUCT(J916:O916,Results!B$12:G$12)+Results!$E$5*H916</f>
        <v>43.924157869540664</v>
      </c>
      <c r="J916" s="10">
        <f ca="1">SUMPRODUCT($A916:$F916,Results!$B$15:$G$15)</f>
        <v>24.742333993989266</v>
      </c>
      <c r="K916" s="10">
        <f ca="1">SUMPRODUCT($A916:$F916,Results!$B$16:$G$16)</f>
        <v>27.932258524430537</v>
      </c>
      <c r="L916" s="10">
        <f ca="1">SUMPRODUCT($A916:$F916,Results!$B$17:$G$17)</f>
        <v>14.258325266138819</v>
      </c>
      <c r="M916" s="10">
        <f ca="1">SUMPRODUCT($A916:$F916,Results!$B$18:$G$18)</f>
        <v>-0.91475308374874276</v>
      </c>
      <c r="N916" s="10">
        <f ca="1">SUMPRODUCT($A916:$F916,Results!$B$19:$G$19)</f>
        <v>-4.6707243027348646</v>
      </c>
      <c r="O916" s="10">
        <f ca="1">SUMPRODUCT($A916:$F916,Results!$B$20:$G$20)</f>
        <v>-1.1468363644787618</v>
      </c>
      <c r="P916" s="10" cm="1">
        <f t="array" aca="1" ref="P916" ca="1">SUMPRODUCT(J916:O916,TRANSPOSE(BL$20:BL$25))+$AD$20-$BL$27</f>
        <v>43.790284276944362</v>
      </c>
      <c r="Q916" s="10" cm="1">
        <f t="array" aca="1" ref="Q916" ca="1">SUMPRODUCT(J916:O916,TRANSPOSE(ES$20:ES$25))+$AD$20-$ES$27</f>
        <v>47.451955689021915</v>
      </c>
      <c r="R916" s="10">
        <f ca="1">I916-Results!$E$5*H916</f>
        <v>48.248134771838821</v>
      </c>
      <c r="S916" s="10" cm="1">
        <f t="array" aca="1" ref="S916" ca="1">SUMPRODUCT(J916:O916,TRANSPOSE(AR$28:AR$33))+$AD$20-$AC$26</f>
        <v>32.92757881319492</v>
      </c>
      <c r="T916" s="10">
        <f ca="1">SUMPRODUCT(J916:O916,Results!K$9:P$9)</f>
        <v>48.45923534206915</v>
      </c>
      <c r="U916" s="10">
        <f ca="1">SUMPRODUCT(J916:O916,Results!K$9:P$9)+$AD$20-$AC$31</f>
        <v>48.562251746954971</v>
      </c>
      <c r="V916" s="10">
        <f t="shared" ca="1" si="179"/>
        <v>0.13387359259630216</v>
      </c>
      <c r="W916" s="10">
        <f t="shared" ca="1" si="181"/>
        <v>-3.5277978194812505</v>
      </c>
      <c r="X916" s="10">
        <f t="shared" ca="1" si="182"/>
        <v>-4.3239769022981562</v>
      </c>
      <c r="Y916" s="10">
        <f t="shared" ca="1" si="183"/>
        <v>10.996579056345745</v>
      </c>
      <c r="Z916" s="10">
        <f t="shared" ca="1" si="184"/>
        <v>32.851686275251595</v>
      </c>
      <c r="AA916" s="10">
        <f t="shared" ca="1" si="185"/>
        <v>-4.6380938774143061</v>
      </c>
    </row>
    <row r="917" spans="1:27">
      <c r="A917" s="6">
        <f ca="1">LN((RAND()^(-Results!$E$4))-1)</f>
        <v>17.078043374523062</v>
      </c>
      <c r="B917" s="6">
        <f ca="1">LN((RAND()^(-Results!$E$4))-1)</f>
        <v>5.9024108299346016</v>
      </c>
      <c r="C917" s="6">
        <f ca="1">LN((RAND()^(-Results!$E$4))-1)</f>
        <v>-1.9198947460409954</v>
      </c>
      <c r="D917" s="6">
        <f ca="1">LN((RAND()^(-Results!$E$4))-1)</f>
        <v>2.4620727135794138</v>
      </c>
      <c r="E917" s="6">
        <f ca="1">LN((RAND()^(-Results!$E$4))-1)</f>
        <v>5.3199333059156437</v>
      </c>
      <c r="F917" s="6">
        <f ca="1">LN((RAND()^(-Results!$E$4))-1)</f>
        <v>2.8428756827157389</v>
      </c>
      <c r="G917" s="6">
        <f ca="1">LN((RAND()^(-Results!$E$4))-1)</f>
        <v>0.70582638814485876</v>
      </c>
      <c r="H917" s="6">
        <f t="shared" ca="1" si="180"/>
        <v>-1.7497145750617398</v>
      </c>
      <c r="I917" s="10">
        <f ca="1">SUMPRODUCT(J917:O917,Results!B$12:G$12)+Results!$E$5*H917</f>
        <v>78.310059541343804</v>
      </c>
      <c r="J917" s="10">
        <f ca="1">SUMPRODUCT($A917:$F917,Results!$B$15:$G$15)</f>
        <v>35.21119268774995</v>
      </c>
      <c r="K917" s="10">
        <f ca="1">SUMPRODUCT($A917:$F917,Results!$B$16:$G$16)</f>
        <v>74.780277751954799</v>
      </c>
      <c r="L917" s="10">
        <f ca="1">SUMPRODUCT($A917:$F917,Results!$B$17:$G$17)</f>
        <v>27.506910294876349</v>
      </c>
      <c r="M917" s="10">
        <f ca="1">SUMPRODUCT($A917:$F917,Results!$B$18:$G$18)</f>
        <v>-1.6667734092614912</v>
      </c>
      <c r="N917" s="10">
        <f ca="1">SUMPRODUCT($A917:$F917,Results!$B$19:$G$19)</f>
        <v>10.918224387252391</v>
      </c>
      <c r="O917" s="10">
        <f ca="1">SUMPRODUCT($A917:$F917,Results!$B$20:$G$20)</f>
        <v>-14.973230739070058</v>
      </c>
      <c r="P917" s="10" cm="1">
        <f t="array" aca="1" ref="P917" ca="1">SUMPRODUCT(J917:O917,TRANSPOSE(BL$20:BL$25))+$AD$20-$BL$27</f>
        <v>82.321646890122693</v>
      </c>
      <c r="Q917" s="10" cm="1">
        <f t="array" aca="1" ref="Q917" ca="1">SUMPRODUCT(J917:O917,TRANSPOSE(ES$20:ES$25))+$AD$20-$ES$27</f>
        <v>88.494299293343985</v>
      </c>
      <c r="R917" s="10">
        <f ca="1">I917-Results!$E$5*H917</f>
        <v>88.808346991714245</v>
      </c>
      <c r="S917" s="10" cm="1">
        <f t="array" aca="1" ref="S917" ca="1">SUMPRODUCT(J917:O917,TRANSPOSE(AR$28:AR$33))+$AD$20-$AC$26</f>
        <v>52.094392218518017</v>
      </c>
      <c r="T917" s="10">
        <f ca="1">SUMPRODUCT(J917:O917,Results!K$9:P$9)</f>
        <v>88.939690150369032</v>
      </c>
      <c r="U917" s="10">
        <f ca="1">SUMPRODUCT(J917:O917,Results!K$9:P$9)+$AD$20-$AC$31</f>
        <v>89.042706555254853</v>
      </c>
      <c r="V917" s="10">
        <f t="shared" ca="1" si="179"/>
        <v>-4.0115873487788889</v>
      </c>
      <c r="W917" s="10">
        <f t="shared" ca="1" si="181"/>
        <v>-10.184239752000181</v>
      </c>
      <c r="X917" s="10">
        <f t="shared" ca="1" si="182"/>
        <v>-10.498287450370441</v>
      </c>
      <c r="Y917" s="10">
        <f t="shared" ca="1" si="183"/>
        <v>26.215667322825787</v>
      </c>
      <c r="Z917" s="10">
        <f t="shared" ca="1" si="184"/>
        <v>67.237587947054735</v>
      </c>
      <c r="AA917" s="10">
        <f t="shared" ca="1" si="185"/>
        <v>-10.732647013911048</v>
      </c>
    </row>
    <row r="918" spans="1:27">
      <c r="A918" s="6">
        <f ca="1">LN((RAND()^(-Results!$E$4))-1)</f>
        <v>-1.981302352651082</v>
      </c>
      <c r="B918" s="6">
        <f ca="1">LN((RAND()^(-Results!$E$4))-1)</f>
        <v>1.1623108556354806</v>
      </c>
      <c r="C918" s="6">
        <f ca="1">LN((RAND()^(-Results!$E$4))-1)</f>
        <v>4.9388681344904555</v>
      </c>
      <c r="D918" s="6">
        <f ca="1">LN((RAND()^(-Results!$E$4))-1)</f>
        <v>6.831068382460364</v>
      </c>
      <c r="E918" s="6">
        <f ca="1">LN((RAND()^(-Results!$E$4))-1)</f>
        <v>12.995116181247234</v>
      </c>
      <c r="F918" s="6">
        <f ca="1">LN((RAND()^(-Results!$E$4))-1)</f>
        <v>0.66661590466508669</v>
      </c>
      <c r="G918" s="6">
        <f ca="1">LN((RAND()^(-Results!$E$4))-1)</f>
        <v>-1.2694110912173466</v>
      </c>
      <c r="H918" s="6">
        <f t="shared" ca="1" si="180"/>
        <v>-3.7249520544239454</v>
      </c>
      <c r="I918" s="10">
        <f ca="1">SUMPRODUCT(J918:O918,Results!B$12:G$12)+Results!$E$5*H918</f>
        <v>-67.715645491704777</v>
      </c>
      <c r="J918" s="10">
        <f ca="1">SUMPRODUCT($A918:$F918,Results!$B$15:$G$15)</f>
        <v>-14.132929147789575</v>
      </c>
      <c r="K918" s="10">
        <f ca="1">SUMPRODUCT($A918:$F918,Results!$B$16:$G$16)</f>
        <v>11.365550375094486</v>
      </c>
      <c r="L918" s="10">
        <f ca="1">SUMPRODUCT($A918:$F918,Results!$B$17:$G$17)</f>
        <v>-3.1364622588736313</v>
      </c>
      <c r="M918" s="10">
        <f ca="1">SUMPRODUCT($A918:$F918,Results!$B$18:$G$18)</f>
        <v>-0.6454692471512693</v>
      </c>
      <c r="N918" s="10">
        <f ca="1">SUMPRODUCT($A918:$F918,Results!$B$19:$G$19)</f>
        <v>27.337327612105177</v>
      </c>
      <c r="O918" s="10">
        <f ca="1">SUMPRODUCT($A918:$F918,Results!$B$20:$G$20)</f>
        <v>20.479870830457049</v>
      </c>
      <c r="P918" s="10" cm="1">
        <f t="array" aca="1" ref="P918" ca="1">SUMPRODUCT(J918:O918,TRANSPOSE(BL$20:BL$25))+$AD$20-$BL$27</f>
        <v>-40.680306977622166</v>
      </c>
      <c r="Q918" s="10" cm="1">
        <f t="array" aca="1" ref="Q918" ca="1">SUMPRODUCT(J918:O918,TRANSPOSE(ES$20:ES$25))+$AD$20-$ES$27</f>
        <v>-43.470444226315962</v>
      </c>
      <c r="R918" s="10">
        <f ca="1">I918-Results!$E$5*H918</f>
        <v>-45.365933165161103</v>
      </c>
      <c r="S918" s="10" cm="1">
        <f t="array" aca="1" ref="S918" ca="1">SUMPRODUCT(J918:O918,TRANSPOSE(AR$28:AR$33))+$AD$20-$AC$26</f>
        <v>-34.830312062593329</v>
      </c>
      <c r="T918" s="10">
        <f ca="1">SUMPRODUCT(J918:O918,Results!K$9:P$9)</f>
        <v>-45.71755231228795</v>
      </c>
      <c r="U918" s="10">
        <f ca="1">SUMPRODUCT(J918:O918,Results!K$9:P$9)+$AD$20-$AC$31</f>
        <v>-45.614535907402129</v>
      </c>
      <c r="V918" s="10">
        <f t="shared" ca="1" si="179"/>
        <v>-27.035338514082611</v>
      </c>
      <c r="W918" s="10">
        <f t="shared" ca="1" si="181"/>
        <v>-24.245201265388815</v>
      </c>
      <c r="X918" s="10">
        <f t="shared" ca="1" si="182"/>
        <v>-22.349712326543674</v>
      </c>
      <c r="Y918" s="10">
        <f t="shared" ca="1" si="183"/>
        <v>-32.885333429111448</v>
      </c>
      <c r="Z918" s="10">
        <f t="shared" ca="1" si="184"/>
        <v>-78.788117085993846</v>
      </c>
      <c r="AA918" s="10">
        <f t="shared" ca="1" si="185"/>
        <v>-22.101109584302648</v>
      </c>
    </row>
    <row r="919" spans="1:27">
      <c r="A919" s="6">
        <f ca="1">LN((RAND()^(-Results!$E$4))-1)</f>
        <v>0.5639185666476324</v>
      </c>
      <c r="B919" s="6">
        <f ca="1">LN((RAND()^(-Results!$E$4))-1)</f>
        <v>6.2564333617384769</v>
      </c>
      <c r="C919" s="6">
        <f ca="1">LN((RAND()^(-Results!$E$4))-1)</f>
        <v>3.1275510090244851</v>
      </c>
      <c r="D919" s="6">
        <f ca="1">LN((RAND()^(-Results!$E$4))-1)</f>
        <v>5.7233907709908758</v>
      </c>
      <c r="E919" s="6">
        <f ca="1">LN((RAND()^(-Results!$E$4))-1)</f>
        <v>-1.0346947722710877</v>
      </c>
      <c r="F919" s="6">
        <f ca="1">LN((RAND()^(-Results!$E$4))-1)</f>
        <v>1.8125563558838693</v>
      </c>
      <c r="G919" s="6">
        <f ca="1">LN((RAND()^(-Results!$E$4))-1)</f>
        <v>-0.45862575328433575</v>
      </c>
      <c r="H919" s="6">
        <f t="shared" ca="1" si="180"/>
        <v>-2.9141667164909344</v>
      </c>
      <c r="I919" s="10">
        <f ca="1">SUMPRODUCT(J919:O919,Results!B$12:G$12)+Results!$E$5*H919</f>
        <v>1.2668094034013073</v>
      </c>
      <c r="J919" s="10">
        <f ca="1">SUMPRODUCT($A919:$F919,Results!$B$15:$G$15)</f>
        <v>16.405433708383516</v>
      </c>
      <c r="K919" s="10">
        <f ca="1">SUMPRODUCT($A919:$F919,Results!$B$16:$G$16)</f>
        <v>-3.533162890268601</v>
      </c>
      <c r="L919" s="10">
        <f ca="1">SUMPRODUCT($A919:$F919,Results!$B$17:$G$17)</f>
        <v>14.548185999156633</v>
      </c>
      <c r="M919" s="10">
        <f ca="1">SUMPRODUCT($A919:$F919,Results!$B$18:$G$18)</f>
        <v>-1.4479017891409516</v>
      </c>
      <c r="N919" s="10">
        <f ca="1">SUMPRODUCT($A919:$F919,Results!$B$19:$G$19)</f>
        <v>-25.453150750653805</v>
      </c>
      <c r="O919" s="10">
        <f ca="1">SUMPRODUCT($A919:$F919,Results!$B$20:$G$20)</f>
        <v>21.288960764157217</v>
      </c>
      <c r="P919" s="10" cm="1">
        <f t="array" aca="1" ref="P919" ca="1">SUMPRODUCT(J919:O919,TRANSPOSE(BL$20:BL$25))+$AD$20-$BL$27</f>
        <v>19.225755746034832</v>
      </c>
      <c r="Q919" s="10" cm="1">
        <f t="array" aca="1" ref="Q919" ca="1">SUMPRODUCT(J919:O919,TRANSPOSE(ES$20:ES$25))+$AD$20-$ES$27</f>
        <v>18.49560148649719</v>
      </c>
      <c r="R919" s="10">
        <f ca="1">I919-Results!$E$5*H919</f>
        <v>18.751809702346915</v>
      </c>
      <c r="S919" s="10" cm="1">
        <f t="array" aca="1" ref="S919" ca="1">SUMPRODUCT(J919:O919,TRANSPOSE(AR$28:AR$33))+$AD$20-$AC$26</f>
        <v>25.161664440167328</v>
      </c>
      <c r="T919" s="10">
        <f ca="1">SUMPRODUCT(J919:O919,Results!K$9:P$9)</f>
        <v>18.488635929766865</v>
      </c>
      <c r="U919" s="10">
        <f ca="1">SUMPRODUCT(J919:O919,Results!K$9:P$9)+$AD$20-$AC$31</f>
        <v>18.591652334652686</v>
      </c>
      <c r="V919" s="10">
        <f t="shared" ca="1" si="179"/>
        <v>-17.958946342633524</v>
      </c>
      <c r="W919" s="10">
        <f t="shared" ca="1" si="181"/>
        <v>-17.228792083095883</v>
      </c>
      <c r="X919" s="10">
        <f t="shared" ca="1" si="182"/>
        <v>-17.485000298945607</v>
      </c>
      <c r="Y919" s="10">
        <f t="shared" ca="1" si="183"/>
        <v>-23.894855036766021</v>
      </c>
      <c r="Z919" s="10">
        <f t="shared" ca="1" si="184"/>
        <v>-9.8056621908877624</v>
      </c>
      <c r="AA919" s="10">
        <f t="shared" ca="1" si="185"/>
        <v>-17.324842931251379</v>
      </c>
    </row>
    <row r="920" spans="1:27">
      <c r="A920" s="6">
        <f ca="1">LN((RAND()^(-Results!$E$4))-1)</f>
        <v>1.2135495225168957</v>
      </c>
      <c r="B920" s="6">
        <f ca="1">LN((RAND()^(-Results!$E$4))-1)</f>
        <v>1.3283855346574365</v>
      </c>
      <c r="C920" s="6">
        <f ca="1">LN((RAND()^(-Results!$E$4))-1)</f>
        <v>0.59912712073880514</v>
      </c>
      <c r="D920" s="6">
        <f ca="1">LN((RAND()^(-Results!$E$4))-1)</f>
        <v>2.1559208211376761</v>
      </c>
      <c r="E920" s="6">
        <f ca="1">LN((RAND()^(-Results!$E$4))-1)</f>
        <v>0.86307899568228563</v>
      </c>
      <c r="F920" s="6">
        <f ca="1">LN((RAND()^(-Results!$E$4))-1)</f>
        <v>1.5247795200902801</v>
      </c>
      <c r="G920" s="6">
        <f ca="1">LN((RAND()^(-Results!$E$4))-1)</f>
        <v>-0.63726320932739733</v>
      </c>
      <c r="H920" s="6">
        <f t="shared" ca="1" si="180"/>
        <v>-3.0928041725339961</v>
      </c>
      <c r="I920" s="10">
        <f ca="1">SUMPRODUCT(J920:O920,Results!B$12:G$12)+Results!$E$5*H920</f>
        <v>-18.788630654890873</v>
      </c>
      <c r="J920" s="10">
        <f ca="1">SUMPRODUCT($A920:$F920,Results!$B$15:$G$15)</f>
        <v>2.6429718812296814</v>
      </c>
      <c r="K920" s="10">
        <f ca="1">SUMPRODUCT($A920:$F920,Results!$B$16:$G$16)</f>
        <v>9.5303873711100984</v>
      </c>
      <c r="L920" s="10">
        <f ca="1">SUMPRODUCT($A920:$F920,Results!$B$17:$G$17)</f>
        <v>3.0439841333354778</v>
      </c>
      <c r="M920" s="10">
        <f ca="1">SUMPRODUCT($A920:$F920,Results!$B$18:$G$18)</f>
        <v>-1.8537700060962707</v>
      </c>
      <c r="N920" s="10">
        <f ca="1">SUMPRODUCT($A920:$F920,Results!$B$19:$G$19)</f>
        <v>0.10953009788567325</v>
      </c>
      <c r="O920" s="10">
        <f ca="1">SUMPRODUCT($A920:$F920,Results!$B$20:$G$20)</f>
        <v>7.1558953370999374</v>
      </c>
      <c r="P920" s="10" cm="1">
        <f t="array" aca="1" ref="P920" ca="1">SUMPRODUCT(J920:O920,TRANSPOSE(BL$20:BL$25))+$AD$20-$BL$27</f>
        <v>-0.60685494713086285</v>
      </c>
      <c r="Q920" s="10" cm="1">
        <f t="array" aca="1" ref="Q920" ca="1">SUMPRODUCT(J920:O920,TRANSPOSE(ES$20:ES$25))+$AD$20-$ES$27</f>
        <v>-0.66763882480005954</v>
      </c>
      <c r="R920" s="10">
        <f ca="1">I920-Results!$E$5*H920</f>
        <v>-0.23180561968689517</v>
      </c>
      <c r="S920" s="10" cm="1">
        <f t="array" aca="1" ref="S920" ca="1">SUMPRODUCT(J920:O920,TRANSPOSE(AR$28:AR$33))+$AD$20-$AC$26</f>
        <v>-0.32341832981452967</v>
      </c>
      <c r="T920" s="10">
        <f ca="1">SUMPRODUCT(J920:O920,Results!K$9:P$9)</f>
        <v>-0.61603047004347555</v>
      </c>
      <c r="U920" s="10">
        <f ca="1">SUMPRODUCT(J920:O920,Results!K$9:P$9)+$AD$20-$AC$31</f>
        <v>-0.51301406515765713</v>
      </c>
      <c r="V920" s="10">
        <f t="shared" ca="1" si="179"/>
        <v>-18.181775707760011</v>
      </c>
      <c r="W920" s="10">
        <f t="shared" ca="1" si="181"/>
        <v>-18.120991830090816</v>
      </c>
      <c r="X920" s="10">
        <f t="shared" ca="1" si="182"/>
        <v>-18.556825035203978</v>
      </c>
      <c r="Y920" s="10">
        <f t="shared" ca="1" si="183"/>
        <v>-18.465212325076344</v>
      </c>
      <c r="Z920" s="10">
        <f t="shared" ca="1" si="184"/>
        <v>-29.861102249179943</v>
      </c>
      <c r="AA920" s="10">
        <f t="shared" ca="1" si="185"/>
        <v>-18.275616589733218</v>
      </c>
    </row>
    <row r="921" spans="1:27">
      <c r="A921" s="6">
        <f ca="1">LN((RAND()^(-Results!$E$4))-1)</f>
        <v>2.4121828918615393</v>
      </c>
      <c r="B921" s="6">
        <f ca="1">LN((RAND()^(-Results!$E$4))-1)</f>
        <v>1.4801079548714686</v>
      </c>
      <c r="C921" s="6">
        <f ca="1">LN((RAND()^(-Results!$E$4))-1)</f>
        <v>2.0582503294478842</v>
      </c>
      <c r="D921" s="6">
        <f ca="1">LN((RAND()^(-Results!$E$4))-1)</f>
        <v>-0.93527915735890021</v>
      </c>
      <c r="E921" s="6">
        <f ca="1">LN((RAND()^(-Results!$E$4))-1)</f>
        <v>-2.3536649968214727</v>
      </c>
      <c r="F921" s="6">
        <f ca="1">LN((RAND()^(-Results!$E$4))-1)</f>
        <v>4.2229113035944241</v>
      </c>
      <c r="G921" s="6">
        <f ca="1">LN((RAND()^(-Results!$E$4))-1)</f>
        <v>1.8186077190532015</v>
      </c>
      <c r="H921" s="6">
        <f t="shared" ca="1" si="180"/>
        <v>-0.63693324415339703</v>
      </c>
      <c r="I921" s="10">
        <f ca="1">SUMPRODUCT(J921:O921,Results!B$12:G$12)+Results!$E$5*H921</f>
        <v>16.513716763378444</v>
      </c>
      <c r="J921" s="10">
        <f ca="1">SUMPRODUCT($A921:$F921,Results!$B$15:$G$15)</f>
        <v>18.223937904151995</v>
      </c>
      <c r="K921" s="10">
        <f ca="1">SUMPRODUCT($A921:$F921,Results!$B$16:$G$16)</f>
        <v>27.727033737679797</v>
      </c>
      <c r="L921" s="10">
        <f ca="1">SUMPRODUCT($A921:$F921,Results!$B$17:$G$17)</f>
        <v>2.0261383235793939</v>
      </c>
      <c r="M921" s="10">
        <f ca="1">SUMPRODUCT($A921:$F921,Results!$B$18:$G$18)</f>
        <v>2.3281971812069413</v>
      </c>
      <c r="N921" s="10">
        <f ca="1">SUMPRODUCT($A921:$F921,Results!$B$19:$G$19)</f>
        <v>-7.7292871396393297</v>
      </c>
      <c r="O921" s="10">
        <f ca="1">SUMPRODUCT($A921:$F921,Results!$B$20:$G$20)</f>
        <v>-0.34193999684864718</v>
      </c>
      <c r="P921" s="10" cm="1">
        <f t="array" aca="1" ref="P921" ca="1">SUMPRODUCT(J921:O921,TRANSPOSE(BL$20:BL$25))+$AD$20-$BL$27</f>
        <v>19.289290225977652</v>
      </c>
      <c r="Q921" s="10" cm="1">
        <f t="array" aca="1" ref="Q921" ca="1">SUMPRODUCT(J921:O921,TRANSPOSE(ES$20:ES$25))+$AD$20-$ES$27</f>
        <v>19.429940550354203</v>
      </c>
      <c r="R921" s="10">
        <f ca="1">I921-Results!$E$5*H921</f>
        <v>20.335316228298826</v>
      </c>
      <c r="S921" s="10" cm="1">
        <f t="array" aca="1" ref="S921" ca="1">SUMPRODUCT(J921:O921,TRANSPOSE(AR$28:AR$33))+$AD$20-$AC$26</f>
        <v>20.93318634415624</v>
      </c>
      <c r="T921" s="10">
        <f ca="1">SUMPRODUCT(J921:O921,Results!K$9:P$9)</f>
        <v>20.309803516800123</v>
      </c>
      <c r="U921" s="10">
        <f ca="1">SUMPRODUCT(J921:O921,Results!K$9:P$9)+$AD$20-$AC$31</f>
        <v>20.412819921685944</v>
      </c>
      <c r="V921" s="10">
        <f t="shared" ca="1" si="179"/>
        <v>-2.7755734625992083</v>
      </c>
      <c r="W921" s="10">
        <f t="shared" ca="1" si="181"/>
        <v>-2.9162237869757597</v>
      </c>
      <c r="X921" s="10">
        <f t="shared" ca="1" si="182"/>
        <v>-3.8215994649203822</v>
      </c>
      <c r="Y921" s="10">
        <f t="shared" ca="1" si="183"/>
        <v>-4.4194695807777968</v>
      </c>
      <c r="Z921" s="10">
        <f t="shared" ca="1" si="184"/>
        <v>5.4412451690893739</v>
      </c>
      <c r="AA921" s="10">
        <f t="shared" ca="1" si="185"/>
        <v>-3.8991031583075006</v>
      </c>
    </row>
    <row r="922" spans="1:27">
      <c r="A922" s="6">
        <f ca="1">LN((RAND()^(-Results!$E$4))-1)</f>
        <v>3.8849219888250861</v>
      </c>
      <c r="B922" s="6">
        <f ca="1">LN((RAND()^(-Results!$E$4))-1)</f>
        <v>1.0840196223277567</v>
      </c>
      <c r="C922" s="6">
        <f ca="1">LN((RAND()^(-Results!$E$4))-1)</f>
        <v>0.10608809656188635</v>
      </c>
      <c r="D922" s="6">
        <f ca="1">LN((RAND()^(-Results!$E$4))-1)</f>
        <v>0.43163669201379412</v>
      </c>
      <c r="E922" s="6">
        <f ca="1">LN((RAND()^(-Results!$E$4))-1)</f>
        <v>0.37194894187023125</v>
      </c>
      <c r="F922" s="6">
        <f ca="1">LN((RAND()^(-Results!$E$4))-1)</f>
        <v>-0.62850456070826577</v>
      </c>
      <c r="G922" s="6">
        <f ca="1">LN((RAND()^(-Results!$E$4))-1)</f>
        <v>3.1488608826977842</v>
      </c>
      <c r="H922" s="6">
        <f t="shared" ca="1" si="180"/>
        <v>0.69331991949118565</v>
      </c>
      <c r="I922" s="10">
        <f ca="1">SUMPRODUCT(J922:O922,Results!B$12:G$12)+Results!$E$5*H922</f>
        <v>28.945920914498988</v>
      </c>
      <c r="J922" s="10">
        <f ca="1">SUMPRODUCT($A922:$F922,Results!$B$15:$G$15)</f>
        <v>9.608033978621064</v>
      </c>
      <c r="K922" s="10">
        <f ca="1">SUMPRODUCT($A922:$F922,Results!$B$16:$G$16)</f>
        <v>9.8285656810230648</v>
      </c>
      <c r="L922" s="10">
        <f ca="1">SUMPRODUCT($A922:$F922,Results!$B$17:$G$17)</f>
        <v>7.8729889215227553</v>
      </c>
      <c r="M922" s="10">
        <f ca="1">SUMPRODUCT($A922:$F922,Results!$B$18:$G$18)</f>
        <v>-0.41029119295560273</v>
      </c>
      <c r="N922" s="10">
        <f ca="1">SUMPRODUCT($A922:$F922,Results!$B$19:$G$19)</f>
        <v>0.48244608147122847</v>
      </c>
      <c r="O922" s="10">
        <f ca="1">SUMPRODUCT($A922:$F922,Results!$B$20:$G$20)</f>
        <v>-2.9296910372272569</v>
      </c>
      <c r="P922" s="10" cm="1">
        <f t="array" aca="1" ref="P922" ca="1">SUMPRODUCT(J922:O922,TRANSPOSE(BL$20:BL$25))+$AD$20-$BL$27</f>
        <v>22.408069778346842</v>
      </c>
      <c r="Q922" s="10" cm="1">
        <f t="array" aca="1" ref="Q922" ca="1">SUMPRODUCT(J922:O922,TRANSPOSE(ES$20:ES$25))+$AD$20-$ES$27</f>
        <v>24.672636316171818</v>
      </c>
      <c r="R922" s="10">
        <f ca="1">I922-Results!$E$5*H922</f>
        <v>24.786001397551875</v>
      </c>
      <c r="S922" s="10" cm="1">
        <f t="array" aca="1" ref="S922" ca="1">SUMPRODUCT(J922:O922,TRANSPOSE(AR$28:AR$33))+$AD$20-$AC$26</f>
        <v>15.482972219936107</v>
      </c>
      <c r="T922" s="10">
        <f ca="1">SUMPRODUCT(J922:O922,Results!K$9:P$9)</f>
        <v>25.033914168767829</v>
      </c>
      <c r="U922" s="10">
        <f ca="1">SUMPRODUCT(J922:O922,Results!K$9:P$9)+$AD$20-$AC$31</f>
        <v>25.13693057365365</v>
      </c>
      <c r="V922" s="10">
        <f t="shared" ca="1" si="179"/>
        <v>6.5378511361521454</v>
      </c>
      <c r="W922" s="10">
        <f t="shared" ca="1" si="181"/>
        <v>4.2732845983271694</v>
      </c>
      <c r="X922" s="10">
        <f t="shared" ca="1" si="182"/>
        <v>4.159919516947113</v>
      </c>
      <c r="Y922" s="10">
        <f t="shared" ca="1" si="183"/>
        <v>13.462948694562881</v>
      </c>
      <c r="Z922" s="10">
        <f t="shared" ca="1" si="184"/>
        <v>17.873449320209918</v>
      </c>
      <c r="AA922" s="10">
        <f t="shared" ca="1" si="185"/>
        <v>3.8089903408453374</v>
      </c>
    </row>
    <row r="923" spans="1:27">
      <c r="A923" s="6">
        <f ca="1">LN((RAND()^(-Results!$E$4))-1)</f>
        <v>3.5024068192585096</v>
      </c>
      <c r="B923" s="6">
        <f ca="1">LN((RAND()^(-Results!$E$4))-1)</f>
        <v>1.3284655611618399</v>
      </c>
      <c r="C923" s="6">
        <f ca="1">LN((RAND()^(-Results!$E$4))-1)</f>
        <v>2.8397479054697659</v>
      </c>
      <c r="D923" s="6">
        <f ca="1">LN((RAND()^(-Results!$E$4))-1)</f>
        <v>4.7866626311009925</v>
      </c>
      <c r="E923" s="6">
        <f ca="1">LN((RAND()^(-Results!$E$4))-1)</f>
        <v>-1.3771800259897415</v>
      </c>
      <c r="F923" s="6">
        <f ca="1">LN((RAND()^(-Results!$E$4))-1)</f>
        <v>0.91777708379761214</v>
      </c>
      <c r="G923" s="6">
        <f ca="1">LN((RAND()^(-Results!$E$4))-1)</f>
        <v>-0.18331045158686934</v>
      </c>
      <c r="H923" s="6">
        <f t="shared" ca="1" si="180"/>
        <v>-2.6388514147934679</v>
      </c>
      <c r="I923" s="10">
        <f ca="1">SUMPRODUCT(J923:O923,Results!B$12:G$12)+Results!$E$5*H923</f>
        <v>-9.3005015136938241</v>
      </c>
      <c r="J923" s="10">
        <f ca="1">SUMPRODUCT($A923:$F923,Results!$B$15:$G$15)</f>
        <v>9.6475612146877836</v>
      </c>
      <c r="K923" s="10">
        <f ca="1">SUMPRODUCT($A923:$F923,Results!$B$16:$G$16)</f>
        <v>8.360433303770769</v>
      </c>
      <c r="L923" s="10">
        <f ca="1">SUMPRODUCT($A923:$F923,Results!$B$17:$G$17)</f>
        <v>10.06591283668657</v>
      </c>
      <c r="M923" s="10">
        <f ca="1">SUMPRODUCT($A923:$F923,Results!$B$18:$G$18)</f>
        <v>-6.5917623571711372</v>
      </c>
      <c r="N923" s="10">
        <f ca="1">SUMPRODUCT($A923:$F923,Results!$B$19:$G$19)</f>
        <v>-1.3690811293391572</v>
      </c>
      <c r="O923" s="10">
        <f ca="1">SUMPRODUCT($A923:$F923,Results!$B$20:$G$20)</f>
        <v>20.900438238023227</v>
      </c>
      <c r="P923" s="10" cm="1">
        <f t="array" aca="1" ref="P923" ca="1">SUMPRODUCT(J923:O923,TRANSPOSE(BL$20:BL$25))+$AD$20-$BL$27</f>
        <v>3.3787630230975019</v>
      </c>
      <c r="Q923" s="10" cm="1">
        <f t="array" aca="1" ref="Q923" ca="1">SUMPRODUCT(J923:O923,TRANSPOSE(ES$20:ES$25))+$AD$20-$ES$27</f>
        <v>5.323912322321025</v>
      </c>
      <c r="R923" s="10">
        <f ca="1">I923-Results!$E$5*H923</f>
        <v>6.5326069750669831</v>
      </c>
      <c r="S923" s="10" cm="1">
        <f t="array" aca="1" ref="S923" ca="1">SUMPRODUCT(J923:O923,TRANSPOSE(AR$28:AR$33))+$AD$20-$AC$26</f>
        <v>0.21075543705095257</v>
      </c>
      <c r="T923" s="10">
        <f ca="1">SUMPRODUCT(J923:O923,Results!K$9:P$9)</f>
        <v>5.8865960981860042</v>
      </c>
      <c r="U923" s="10">
        <f ca="1">SUMPRODUCT(J923:O923,Results!K$9:P$9)+$AD$20-$AC$31</f>
        <v>5.9896125030718235</v>
      </c>
      <c r="V923" s="10">
        <f t="shared" ca="1" si="179"/>
        <v>-12.679264536791326</v>
      </c>
      <c r="W923" s="10">
        <f t="shared" ca="1" si="181"/>
        <v>-14.624413836014849</v>
      </c>
      <c r="X923" s="10">
        <f t="shared" ca="1" si="182"/>
        <v>-15.833108488760807</v>
      </c>
      <c r="Y923" s="10">
        <f t="shared" ca="1" si="183"/>
        <v>-9.5112569507447766</v>
      </c>
      <c r="Z923" s="10">
        <f t="shared" ca="1" si="184"/>
        <v>-20.372973107982894</v>
      </c>
      <c r="AA923" s="10">
        <f t="shared" ca="1" si="185"/>
        <v>-15.290114016765648</v>
      </c>
    </row>
    <row r="924" spans="1:27">
      <c r="A924" s="6">
        <f ca="1">LN((RAND()^(-Results!$E$4))-1)</f>
        <v>9.3881969837997641</v>
      </c>
      <c r="B924" s="6">
        <f ca="1">LN((RAND()^(-Results!$E$4))-1)</f>
        <v>-4.6748621517288612E-2</v>
      </c>
      <c r="C924" s="6">
        <f ca="1">LN((RAND()^(-Results!$E$4))-1)</f>
        <v>3.9865808419782511</v>
      </c>
      <c r="D924" s="6">
        <f ca="1">LN((RAND()^(-Results!$E$4))-1)</f>
        <v>2.4164188999461289</v>
      </c>
      <c r="E924" s="6">
        <f ca="1">LN((RAND()^(-Results!$E$4))-1)</f>
        <v>2.4991343303500169</v>
      </c>
      <c r="F924" s="6">
        <f ca="1">LN((RAND()^(-Results!$E$4))-1)</f>
        <v>-4.4443064194623835E-3</v>
      </c>
      <c r="G924" s="6">
        <f ca="1">LN((RAND()^(-Results!$E$4))-1)</f>
        <v>10.186447964290112</v>
      </c>
      <c r="H924" s="6">
        <f t="shared" ca="1" si="180"/>
        <v>7.7309070010835139</v>
      </c>
      <c r="I924" s="10">
        <f ca="1">SUMPRODUCT(J924:O924,Results!B$12:G$12)+Results!$E$5*H924</f>
        <v>81.764198737192658</v>
      </c>
      <c r="J924" s="10">
        <f ca="1">SUMPRODUCT($A924:$F924,Results!$B$15:$G$15)</f>
        <v>20.807436520270716</v>
      </c>
      <c r="K924" s="10">
        <f ca="1">SUMPRODUCT($A924:$F924,Results!$B$16:$G$16)</f>
        <v>37.890205984425648</v>
      </c>
      <c r="L924" s="10">
        <f ca="1">SUMPRODUCT($A924:$F924,Results!$B$17:$G$17)</f>
        <v>13.25567154590088</v>
      </c>
      <c r="M924" s="10">
        <f ca="1">SUMPRODUCT($A924:$F924,Results!$B$18:$G$18)</f>
        <v>-3.4284351776287205</v>
      </c>
      <c r="N924" s="10">
        <f ca="1">SUMPRODUCT($A924:$F924,Results!$B$19:$G$19)</f>
        <v>18.228397264383062</v>
      </c>
      <c r="O924" s="10">
        <f ca="1">SUMPRODUCT($A924:$F924,Results!$B$20:$G$20)</f>
        <v>5.071067306488116</v>
      </c>
      <c r="P924" s="10" cm="1">
        <f t="array" aca="1" ref="P924" ca="1">SUMPRODUCT(J924:O924,TRANSPOSE(BL$20:BL$25))+$AD$20-$BL$27</f>
        <v>29.798649568588331</v>
      </c>
      <c r="Q924" s="10" cm="1">
        <f t="array" aca="1" ref="Q924" ca="1">SUMPRODUCT(J924:O924,TRANSPOSE(ES$20:ES$25))+$AD$20-$ES$27</f>
        <v>34.967541119732672</v>
      </c>
      <c r="R924" s="10">
        <f ca="1">I924-Results!$E$5*H924</f>
        <v>35.378756730691578</v>
      </c>
      <c r="S924" s="10" cm="1">
        <f t="array" aca="1" ref="S924" ca="1">SUMPRODUCT(J924:O924,TRANSPOSE(AR$28:AR$33))+$AD$20-$AC$26</f>
        <v>13.539424237763646</v>
      </c>
      <c r="T924" s="10">
        <f ca="1">SUMPRODUCT(J924:O924,Results!K$9:P$9)</f>
        <v>35.572090259265089</v>
      </c>
      <c r="U924" s="10">
        <f ca="1">SUMPRODUCT(J924:O924,Results!K$9:P$9)+$AD$20-$AC$31</f>
        <v>35.67510666415091</v>
      </c>
      <c r="V924" s="10">
        <f t="shared" ca="1" si="179"/>
        <v>51.965549168604326</v>
      </c>
      <c r="W924" s="10">
        <f t="shared" ca="1" si="181"/>
        <v>46.796657617459985</v>
      </c>
      <c r="X924" s="10">
        <f t="shared" ca="1" si="182"/>
        <v>46.38544200650108</v>
      </c>
      <c r="Y924" s="10">
        <f t="shared" ca="1" si="183"/>
        <v>68.224774499429017</v>
      </c>
      <c r="Z924" s="10">
        <f t="shared" ca="1" si="184"/>
        <v>70.691727142903588</v>
      </c>
      <c r="AA924" s="10">
        <f t="shared" ca="1" si="185"/>
        <v>46.089092073041748</v>
      </c>
    </row>
    <row r="925" spans="1:27">
      <c r="A925" s="6">
        <f ca="1">LN((RAND()^(-Results!$E$4))-1)</f>
        <v>15.962832764616499</v>
      </c>
      <c r="B925" s="6">
        <f ca="1">LN((RAND()^(-Results!$E$4))-1)</f>
        <v>1.5233576019622745</v>
      </c>
      <c r="C925" s="6">
        <f ca="1">LN((RAND()^(-Results!$E$4))-1)</f>
        <v>-0.60453727843703142</v>
      </c>
      <c r="D925" s="6">
        <f ca="1">LN((RAND()^(-Results!$E$4))-1)</f>
        <v>10.532833360265364</v>
      </c>
      <c r="E925" s="6">
        <f ca="1">LN((RAND()^(-Results!$E$4))-1)</f>
        <v>7.3265083732577665</v>
      </c>
      <c r="F925" s="6">
        <f ca="1">LN((RAND()^(-Results!$E$4))-1)</f>
        <v>0.52728768121418623</v>
      </c>
      <c r="G925" s="6">
        <f ca="1">LN((RAND()^(-Results!$E$4))-1)</f>
        <v>6.7158939118035148</v>
      </c>
      <c r="H925" s="6">
        <f t="shared" ca="1" si="180"/>
        <v>4.2603529485969158</v>
      </c>
      <c r="I925" s="10">
        <f ca="1">SUMPRODUCT(J925:O925,Results!B$12:G$12)+Results!$E$5*H925</f>
        <v>47.506669229495735</v>
      </c>
      <c r="J925" s="10">
        <f ca="1">SUMPRODUCT($A925:$F925,Results!$B$15:$G$15)</f>
        <v>6.3240213637679927</v>
      </c>
      <c r="K925" s="10">
        <f ca="1">SUMPRODUCT($A925:$F925,Results!$B$16:$G$16)</f>
        <v>55.567313148666202</v>
      </c>
      <c r="L925" s="10">
        <f ca="1">SUMPRODUCT($A925:$F925,Results!$B$17:$G$17)</f>
        <v>24.654974456374465</v>
      </c>
      <c r="M925" s="10">
        <f ca="1">SUMPRODUCT($A925:$F925,Results!$B$18:$G$18)</f>
        <v>-17.895459255507088</v>
      </c>
      <c r="N925" s="10">
        <f ca="1">SUMPRODUCT($A925:$F925,Results!$B$19:$G$19)</f>
        <v>38.939572024004747</v>
      </c>
      <c r="O925" s="10">
        <f ca="1">SUMPRODUCT($A925:$F925,Results!$B$20:$G$20)</f>
        <v>22.954826883984385</v>
      </c>
      <c r="P925" s="10" cm="1">
        <f t="array" aca="1" ref="P925" ca="1">SUMPRODUCT(J925:O925,TRANSPOSE(BL$20:BL$25))+$AD$20-$BL$27</f>
        <v>13.335773576188096</v>
      </c>
      <c r="Q925" s="10" cm="1">
        <f t="array" aca="1" ref="Q925" ca="1">SUMPRODUCT(J925:O925,TRANSPOSE(ES$20:ES$25))+$AD$20-$ES$27</f>
        <v>20.287274512445308</v>
      </c>
      <c r="R925" s="10">
        <f ca="1">I925-Results!$E$5*H925</f>
        <v>21.94455153791424</v>
      </c>
      <c r="S925" s="10" cm="1">
        <f t="array" aca="1" ref="S925" ca="1">SUMPRODUCT(J925:O925,TRANSPOSE(AR$28:AR$33))+$AD$20-$AC$26</f>
        <v>-18.70764128832154</v>
      </c>
      <c r="T925" s="10">
        <f ca="1">SUMPRODUCT(J925:O925,Results!K$9:P$9)</f>
        <v>20.242300519046246</v>
      </c>
      <c r="U925" s="10">
        <f ca="1">SUMPRODUCT(J925:O925,Results!K$9:P$9)+$AD$20-$AC$31</f>
        <v>20.345316923932067</v>
      </c>
      <c r="V925" s="10">
        <f t="shared" ca="1" si="179"/>
        <v>34.170895653307639</v>
      </c>
      <c r="W925" s="10">
        <f t="shared" ca="1" si="181"/>
        <v>27.219394717050427</v>
      </c>
      <c r="X925" s="10">
        <f t="shared" ca="1" si="182"/>
        <v>25.562117691581495</v>
      </c>
      <c r="Y925" s="10">
        <f t="shared" ca="1" si="183"/>
        <v>66.214310517817268</v>
      </c>
      <c r="Z925" s="10">
        <f t="shared" ca="1" si="184"/>
        <v>36.434197635206665</v>
      </c>
      <c r="AA925" s="10">
        <f t="shared" ca="1" si="185"/>
        <v>27.161352305563668</v>
      </c>
    </row>
    <row r="926" spans="1:27">
      <c r="A926" s="6">
        <f ca="1">LN((RAND()^(-Results!$E$4))-1)</f>
        <v>1.0504361015009982</v>
      </c>
      <c r="B926" s="6">
        <f ca="1">LN((RAND()^(-Results!$E$4))-1)</f>
        <v>3.2766215659174089</v>
      </c>
      <c r="C926" s="6">
        <f ca="1">LN((RAND()^(-Results!$E$4))-1)</f>
        <v>1.5223413550341613</v>
      </c>
      <c r="D926" s="6">
        <f ca="1">LN((RAND()^(-Results!$E$4))-1)</f>
        <v>3.5640728249152573</v>
      </c>
      <c r="E926" s="6">
        <f ca="1">LN((RAND()^(-Results!$E$4))-1)</f>
        <v>-1.6232786292390593</v>
      </c>
      <c r="F926" s="6">
        <f ca="1">LN((RAND()^(-Results!$E$4))-1)</f>
        <v>14.487495512328291</v>
      </c>
      <c r="G926" s="6">
        <f ca="1">LN((RAND()^(-Results!$E$4))-1)</f>
        <v>0.84198940580760617</v>
      </c>
      <c r="H926" s="6">
        <f t="shared" ca="1" si="180"/>
        <v>-1.6135515573989925</v>
      </c>
      <c r="I926" s="10">
        <f ca="1">SUMPRODUCT(J926:O926,Results!B$12:G$12)+Results!$E$5*H926</f>
        <v>-36.246693134631201</v>
      </c>
      <c r="J926" s="10">
        <f ca="1">SUMPRODUCT($A926:$F926,Results!$B$15:$G$15)</f>
        <v>10.479776917005934</v>
      </c>
      <c r="K926" s="10">
        <f ca="1">SUMPRODUCT($A926:$F926,Results!$B$16:$G$16)</f>
        <v>67.690271032548253</v>
      </c>
      <c r="L926" s="10">
        <f ca="1">SUMPRODUCT($A926:$F926,Results!$B$17:$G$17)</f>
        <v>-7.0221431255434368</v>
      </c>
      <c r="M926" s="10">
        <f ca="1">SUMPRODUCT($A926:$F926,Results!$B$18:$G$18)</f>
        <v>-3.5765923219648816</v>
      </c>
      <c r="N926" s="10">
        <f ca="1">SUMPRODUCT($A926:$F926,Results!$B$19:$G$19)</f>
        <v>-4.4897219894229359</v>
      </c>
      <c r="O926" s="10">
        <f ca="1">SUMPRODUCT($A926:$F926,Results!$B$20:$G$20)</f>
        <v>21.995444255106698</v>
      </c>
      <c r="P926" s="10" cm="1">
        <f t="array" aca="1" ref="P926" ca="1">SUMPRODUCT(J926:O926,TRANSPOSE(BL$20:BL$25))+$AD$20-$BL$27</f>
        <v>-24.539365506162525</v>
      </c>
      <c r="Q926" s="10" cm="1">
        <f t="array" aca="1" ref="Q926" ca="1">SUMPRODUCT(J926:O926,TRANSPOSE(ES$20:ES$25))+$AD$20-$ES$27</f>
        <v>-29.6109953208767</v>
      </c>
      <c r="R926" s="10">
        <f ca="1">I926-Results!$E$5*H926</f>
        <v>-26.565383790237245</v>
      </c>
      <c r="S926" s="10" cm="1">
        <f t="array" aca="1" ref="S926" ca="1">SUMPRODUCT(J926:O926,TRANSPOSE(AR$28:AR$33))+$AD$20-$AC$26</f>
        <v>-12.002495802702498</v>
      </c>
      <c r="T926" s="10">
        <f ca="1">SUMPRODUCT(J926:O926,Results!K$9:P$9)</f>
        <v>-28.934337360911837</v>
      </c>
      <c r="U926" s="10">
        <f ca="1">SUMPRODUCT(J926:O926,Results!K$9:P$9)+$AD$20-$AC$31</f>
        <v>-28.831320956026019</v>
      </c>
      <c r="V926" s="10">
        <f t="shared" ca="1" si="179"/>
        <v>-11.707327628468676</v>
      </c>
      <c r="W926" s="10">
        <f t="shared" ca="1" si="181"/>
        <v>-6.6356978137545006</v>
      </c>
      <c r="X926" s="10">
        <f t="shared" ca="1" si="182"/>
        <v>-9.6813093443939557</v>
      </c>
      <c r="Y926" s="10">
        <f t="shared" ca="1" si="183"/>
        <v>-24.244197331928703</v>
      </c>
      <c r="Z926" s="10">
        <f t="shared" ca="1" si="184"/>
        <v>-47.319164728920271</v>
      </c>
      <c r="AA926" s="10">
        <f t="shared" ca="1" si="185"/>
        <v>-7.4153721786051818</v>
      </c>
    </row>
    <row r="927" spans="1:27">
      <c r="A927" s="6">
        <f ca="1">LN((RAND()^(-Results!$E$4))-1)</f>
        <v>0.87923742032283259</v>
      </c>
      <c r="B927" s="6">
        <f ca="1">LN((RAND()^(-Results!$E$4))-1)</f>
        <v>-1.4250242262194583</v>
      </c>
      <c r="C927" s="6">
        <f ca="1">LN((RAND()^(-Results!$E$4))-1)</f>
        <v>0.39724229204325173</v>
      </c>
      <c r="D927" s="6">
        <f ca="1">LN((RAND()^(-Results!$E$4))-1)</f>
        <v>1.4497845111245198</v>
      </c>
      <c r="E927" s="6">
        <f ca="1">LN((RAND()^(-Results!$E$4))-1)</f>
        <v>1.757192281054891</v>
      </c>
      <c r="F927" s="6">
        <f ca="1">LN((RAND()^(-Results!$E$4))-1)</f>
        <v>11.914805805088065</v>
      </c>
      <c r="G927" s="6">
        <f ca="1">LN((RAND()^(-Results!$E$4))-1)</f>
        <v>6.7282211787080257</v>
      </c>
      <c r="H927" s="6">
        <f t="shared" ca="1" si="180"/>
        <v>4.2726802155014276</v>
      </c>
      <c r="I927" s="10">
        <f ca="1">SUMPRODUCT(J927:O927,Results!B$12:G$12)+Results!$E$5*H927</f>
        <v>-22.307934732491432</v>
      </c>
      <c r="J927" s="10">
        <f ca="1">SUMPRODUCT($A927:$F927,Results!$B$15:$G$15)</f>
        <v>-5.150333553777795</v>
      </c>
      <c r="K927" s="10">
        <f ca="1">SUMPRODUCT($A927:$F927,Results!$B$16:$G$16)</f>
        <v>67.227850302743292</v>
      </c>
      <c r="L927" s="10">
        <f ca="1">SUMPRODUCT($A927:$F927,Results!$B$17:$G$17)</f>
        <v>-16.003272244931111</v>
      </c>
      <c r="M927" s="10">
        <f ca="1">SUMPRODUCT($A927:$F927,Results!$B$18:$G$18)</f>
        <v>-4.2031421415469215</v>
      </c>
      <c r="N927" s="10">
        <f ca="1">SUMPRODUCT($A927:$F927,Results!$B$19:$G$19)</f>
        <v>21.585313718067681</v>
      </c>
      <c r="O927" s="10">
        <f ca="1">SUMPRODUCT($A927:$F927,Results!$B$20:$G$20)</f>
        <v>12.811710311809898</v>
      </c>
      <c r="P927" s="10" cm="1">
        <f t="array" aca="1" ref="P927" ca="1">SUMPRODUCT(J927:O927,TRANSPOSE(BL$20:BL$25))+$AD$20-$BL$27</f>
        <v>-46.432227708061028</v>
      </c>
      <c r="Q927" s="10" cm="1">
        <f t="array" aca="1" ref="Q927" ca="1">SUMPRODUCT(J927:O927,TRANSPOSE(ES$20:ES$25))+$AD$20-$ES$27</f>
        <v>-50.489442143331488</v>
      </c>
      <c r="R927" s="10">
        <f ca="1">I927-Results!$E$5*H927</f>
        <v>-47.944016025499998</v>
      </c>
      <c r="S927" s="10" cm="1">
        <f t="array" aca="1" ref="S927" ca="1">SUMPRODUCT(J927:O927,TRANSPOSE(AR$28:AR$33))+$AD$20-$AC$26</f>
        <v>-39.114065840499407</v>
      </c>
      <c r="T927" s="10">
        <f ca="1">SUMPRODUCT(J927:O927,Results!K$9:P$9)</f>
        <v>-50.155167385862271</v>
      </c>
      <c r="U927" s="10">
        <f ca="1">SUMPRODUCT(J927:O927,Results!K$9:P$9)+$AD$20-$AC$31</f>
        <v>-50.05215098097645</v>
      </c>
      <c r="V927" s="10">
        <f t="shared" ca="1" si="179"/>
        <v>24.124292975569595</v>
      </c>
      <c r="W927" s="10">
        <f t="shared" ca="1" si="181"/>
        <v>28.181507410840055</v>
      </c>
      <c r="X927" s="10">
        <f t="shared" ca="1" si="182"/>
        <v>25.636081293008566</v>
      </c>
      <c r="Y927" s="10">
        <f t="shared" ca="1" si="183"/>
        <v>16.806131108007975</v>
      </c>
      <c r="Z927" s="10">
        <f t="shared" ca="1" si="184"/>
        <v>-33.380406326780502</v>
      </c>
      <c r="AA927" s="10">
        <f t="shared" ca="1" si="185"/>
        <v>27.744216248485017</v>
      </c>
    </row>
    <row r="928" spans="1:27">
      <c r="A928" s="6">
        <f ca="1">LN((RAND()^(-Results!$E$4))-1)</f>
        <v>11.160890894248849</v>
      </c>
      <c r="B928" s="6">
        <f ca="1">LN((RAND()^(-Results!$E$4))-1)</f>
        <v>1.5771141816827439</v>
      </c>
      <c r="C928" s="6">
        <f ca="1">LN((RAND()^(-Results!$E$4))-1)</f>
        <v>6.2548484670774904</v>
      </c>
      <c r="D928" s="6">
        <f ca="1">LN((RAND()^(-Results!$E$4))-1)</f>
        <v>6.8262281054486937</v>
      </c>
      <c r="E928" s="6">
        <f ca="1">LN((RAND()^(-Results!$E$4))-1)</f>
        <v>4.4175271913737548</v>
      </c>
      <c r="F928" s="6">
        <f ca="1">LN((RAND()^(-Results!$E$4))-1)</f>
        <v>4.7233236244861967</v>
      </c>
      <c r="G928" s="6">
        <f ca="1">LN((RAND()^(-Results!$E$4))-1)</f>
        <v>-4.8284701675310666</v>
      </c>
      <c r="H928" s="6">
        <f t="shared" ca="1" si="180"/>
        <v>-7.2840111307376656</v>
      </c>
      <c r="I928" s="10">
        <f ca="1">SUMPRODUCT(J928:O928,Results!B$12:G$12)+Results!$E$5*H928</f>
        <v>-22.429668722776512</v>
      </c>
      <c r="J928" s="10">
        <f ca="1">SUMPRODUCT($A928:$F928,Results!$B$15:$G$15)</f>
        <v>24.280084650638091</v>
      </c>
      <c r="K928" s="10">
        <f ca="1">SUMPRODUCT($A928:$F928,Results!$B$16:$G$16)</f>
        <v>65.291047520044074</v>
      </c>
      <c r="L928" s="10">
        <f ca="1">SUMPRODUCT($A928:$F928,Results!$B$17:$G$17)</f>
        <v>14.811605423598909</v>
      </c>
      <c r="M928" s="10">
        <f ca="1">SUMPRODUCT($A928:$F928,Results!$B$18:$G$18)</f>
        <v>-7.6605228689236835</v>
      </c>
      <c r="N928" s="10">
        <f ca="1">SUMPRODUCT($A928:$F928,Results!$B$19:$G$19)</f>
        <v>23.82036983454881</v>
      </c>
      <c r="O928" s="10">
        <f ca="1">SUMPRODUCT($A928:$F928,Results!$B$20:$G$20)</f>
        <v>23.436153685955915</v>
      </c>
      <c r="P928" s="10" cm="1">
        <f t="array" aca="1" ref="P928" ca="1">SUMPRODUCT(J928:O928,TRANSPOSE(BL$20:BL$25))+$AD$20-$BL$27</f>
        <v>16.064605901082462</v>
      </c>
      <c r="Q928" s="10" cm="1">
        <f t="array" aca="1" ref="Q928" ca="1">SUMPRODUCT(J928:O928,TRANSPOSE(ES$20:ES$25))+$AD$20-$ES$27</f>
        <v>19.990847290740145</v>
      </c>
      <c r="R928" s="10">
        <f ca="1">I928-Results!$E$5*H928</f>
        <v>21.274398061649478</v>
      </c>
      <c r="S928" s="10" cm="1">
        <f t="array" aca="1" ref="S928" ca="1">SUMPRODUCT(J928:O928,TRANSPOSE(AR$28:AR$33))+$AD$20-$AC$26</f>
        <v>1.4734271676329502</v>
      </c>
      <c r="T928" s="10">
        <f ca="1">SUMPRODUCT(J928:O928,Results!K$9:P$9)</f>
        <v>20.398318002744301</v>
      </c>
      <c r="U928" s="10">
        <f ca="1">SUMPRODUCT(J928:O928,Results!K$9:P$9)+$AD$20-$AC$31</f>
        <v>20.501334407630118</v>
      </c>
      <c r="V928" s="10">
        <f t="shared" ca="1" si="179"/>
        <v>-38.494274623858971</v>
      </c>
      <c r="W928" s="10">
        <f t="shared" ca="1" si="181"/>
        <v>-42.420516013516661</v>
      </c>
      <c r="X928" s="10">
        <f t="shared" ca="1" si="182"/>
        <v>-43.70406678442599</v>
      </c>
      <c r="Y928" s="10">
        <f t="shared" ca="1" si="183"/>
        <v>-23.90309589040946</v>
      </c>
      <c r="Z928" s="10">
        <f t="shared" ca="1" si="184"/>
        <v>-33.502140317065582</v>
      </c>
      <c r="AA928" s="10">
        <f t="shared" ca="1" si="185"/>
        <v>-42.93100313040663</v>
      </c>
    </row>
    <row r="929" spans="1:27">
      <c r="A929" s="6">
        <f ca="1">LN((RAND()^(-Results!$E$4))-1)</f>
        <v>2.843112609093164</v>
      </c>
      <c r="B929" s="6">
        <f ca="1">LN((RAND()^(-Results!$E$4))-1)</f>
        <v>7.0666993244831486</v>
      </c>
      <c r="C929" s="6">
        <f ca="1">LN((RAND()^(-Results!$E$4))-1)</f>
        <v>3.8110763881400476</v>
      </c>
      <c r="D929" s="6">
        <f ca="1">LN((RAND()^(-Results!$E$4))-1)</f>
        <v>1.5442653612476747</v>
      </c>
      <c r="E929" s="6">
        <f ca="1">LN((RAND()^(-Results!$E$4))-1)</f>
        <v>1.6214461965731379</v>
      </c>
      <c r="F929" s="6">
        <f ca="1">LN((RAND()^(-Results!$E$4))-1)</f>
        <v>3.2655357006304011</v>
      </c>
      <c r="G929" s="6">
        <f ca="1">LN((RAND()^(-Results!$E$4))-1)</f>
        <v>-0.85657719074738092</v>
      </c>
      <c r="H929" s="6">
        <f t="shared" ca="1" si="180"/>
        <v>-3.3121181539539792</v>
      </c>
      <c r="I929" s="10">
        <f ca="1">SUMPRODUCT(J929:O929,Results!B$12:G$12)+Results!$E$5*H929</f>
        <v>28.239555955163922</v>
      </c>
      <c r="J929" s="10">
        <f ca="1">SUMPRODUCT($A929:$F929,Results!$B$15:$G$15)</f>
        <v>30.377012540054114</v>
      </c>
      <c r="K929" s="10">
        <f ca="1">SUMPRODUCT($A929:$F929,Results!$B$16:$G$16)</f>
        <v>23.061436203920827</v>
      </c>
      <c r="L929" s="10">
        <f ca="1">SUMPRODUCT($A929:$F929,Results!$B$17:$G$17)</f>
        <v>13.65586608165051</v>
      </c>
      <c r="M929" s="10">
        <f ca="1">SUMPRODUCT($A929:$F929,Results!$B$18:$G$18)</f>
        <v>7.2909439828886127</v>
      </c>
      <c r="N929" s="10">
        <f ca="1">SUMPRODUCT($A929:$F929,Results!$B$19:$G$19)</f>
        <v>-22.757639394320076</v>
      </c>
      <c r="O929" s="10">
        <f ca="1">SUMPRODUCT($A929:$F929,Results!$B$20:$G$20)</f>
        <v>-6.9094246896571176E-2</v>
      </c>
      <c r="P929" s="10" cm="1">
        <f t="array" aca="1" ref="P929" ca="1">SUMPRODUCT(J929:O929,TRANSPOSE(BL$20:BL$25))+$AD$20-$BL$27</f>
        <v>49.496074659110612</v>
      </c>
      <c r="Q929" s="10" cm="1">
        <f t="array" aca="1" ref="Q929" ca="1">SUMPRODUCT(J929:O929,TRANSPOSE(ES$20:ES$25))+$AD$20-$ES$27</f>
        <v>48.965422512290857</v>
      </c>
      <c r="R929" s="10">
        <f ca="1">I929-Results!$E$5*H929</f>
        <v>48.1122648788878</v>
      </c>
      <c r="S929" s="10" cm="1">
        <f t="array" aca="1" ref="S929" ca="1">SUMPRODUCT(J929:O929,TRANSPOSE(AR$28:AR$33))+$AD$20-$AC$26</f>
        <v>52.518569239273077</v>
      </c>
      <c r="T929" s="10">
        <f ca="1">SUMPRODUCT(J929:O929,Results!K$9:P$9)</f>
        <v>48.882388148616926</v>
      </c>
      <c r="U929" s="10">
        <f ca="1">SUMPRODUCT(J929:O929,Results!K$9:P$9)+$AD$20-$AC$31</f>
        <v>48.985404553502747</v>
      </c>
      <c r="V929" s="10">
        <f t="shared" ca="1" si="179"/>
        <v>-21.256518703946689</v>
      </c>
      <c r="W929" s="10">
        <f t="shared" ca="1" si="181"/>
        <v>-20.725866557126935</v>
      </c>
      <c r="X929" s="10">
        <f t="shared" ca="1" si="182"/>
        <v>-19.872708923723877</v>
      </c>
      <c r="Y929" s="10">
        <f t="shared" ca="1" si="183"/>
        <v>-24.279013284109155</v>
      </c>
      <c r="Z929" s="10">
        <f t="shared" ca="1" si="184"/>
        <v>17.167084360874853</v>
      </c>
      <c r="AA929" s="10">
        <f t="shared" ca="1" si="185"/>
        <v>-20.745848598338824</v>
      </c>
    </row>
    <row r="930" spans="1:27">
      <c r="A930" s="6">
        <f ca="1">LN((RAND()^(-Results!$E$4))-1)</f>
        <v>8.2766200484360972</v>
      </c>
      <c r="B930" s="6">
        <f ca="1">LN((RAND()^(-Results!$E$4))-1)</f>
        <v>-2.6587227808198399</v>
      </c>
      <c r="C930" s="6">
        <f ca="1">LN((RAND()^(-Results!$E$4))-1)</f>
        <v>3.2016035797602029</v>
      </c>
      <c r="D930" s="6">
        <f ca="1">LN((RAND()^(-Results!$E$4))-1)</f>
        <v>1.6341621533505457</v>
      </c>
      <c r="E930" s="6">
        <f ca="1">LN((RAND()^(-Results!$E$4))-1)</f>
        <v>6.5342604284750267</v>
      </c>
      <c r="F930" s="6">
        <f ca="1">LN((RAND()^(-Results!$E$4))-1)</f>
        <v>5.1772134671331154</v>
      </c>
      <c r="G930" s="6">
        <f ca="1">LN((RAND()^(-Results!$E$4))-1)</f>
        <v>0.16875996662811141</v>
      </c>
      <c r="H930" s="6">
        <f t="shared" ca="1" si="180"/>
        <v>-2.2867809965784871</v>
      </c>
      <c r="I930" s="10">
        <f ca="1">SUMPRODUCT(J930:O930,Results!B$12:G$12)+Results!$E$5*H930</f>
        <v>-18.867154548643168</v>
      </c>
      <c r="J930" s="10">
        <f ca="1">SUMPRODUCT($A930:$F930,Results!$B$15:$G$15)</f>
        <v>7.2871457381769824</v>
      </c>
      <c r="K930" s="10">
        <f ca="1">SUMPRODUCT($A930:$F930,Results!$B$16:$G$16)</f>
        <v>71.088647704621224</v>
      </c>
      <c r="L930" s="10">
        <f ca="1">SUMPRODUCT($A930:$F930,Results!$B$17:$G$17)</f>
        <v>-2.1066930827077508</v>
      </c>
      <c r="M930" s="10">
        <f ca="1">SUMPRODUCT($A930:$F930,Results!$B$18:$G$18)</f>
        <v>-3.753038901862793</v>
      </c>
      <c r="N930" s="10">
        <f ca="1">SUMPRODUCT($A930:$F930,Results!$B$19:$G$19)</f>
        <v>41.787154419091245</v>
      </c>
      <c r="O930" s="10">
        <f ca="1">SUMPRODUCT($A930:$F930,Results!$B$20:$G$20)</f>
        <v>3.7978972983045094</v>
      </c>
      <c r="P930" s="10" cm="1">
        <f t="array" aca="1" ref="P930" ca="1">SUMPRODUCT(J930:O930,TRANSPOSE(BL$20:BL$25))+$AD$20-$BL$27</f>
        <v>-8.3107078007175819</v>
      </c>
      <c r="Q930" s="10" cm="1">
        <f t="array" aca="1" ref="Q930" ca="1">SUMPRODUCT(J930:O930,TRANSPOSE(ES$20:ES$25))+$AD$20-$ES$27</f>
        <v>-6.057689709144169</v>
      </c>
      <c r="R930" s="10">
        <f ca="1">I930-Results!$E$5*H930</f>
        <v>-5.1464685691722458</v>
      </c>
      <c r="S930" s="10" cm="1">
        <f t="array" aca="1" ref="S930" ca="1">SUMPRODUCT(J930:O930,TRANSPOSE(AR$28:AR$33))+$AD$20-$AC$26</f>
        <v>-20.858857350847664</v>
      </c>
      <c r="T930" s="10">
        <f ca="1">SUMPRODUCT(J930:O930,Results!K$9:P$9)</f>
        <v>-5.9102075837890142</v>
      </c>
      <c r="U930" s="10">
        <f ca="1">SUMPRODUCT(J930:O930,Results!K$9:P$9)+$AD$20-$AC$31</f>
        <v>-5.8071911789031949</v>
      </c>
      <c r="V930" s="10">
        <f t="shared" ca="1" si="179"/>
        <v>-10.556446747925586</v>
      </c>
      <c r="W930" s="10">
        <f t="shared" ca="1" si="181"/>
        <v>-12.809464839498999</v>
      </c>
      <c r="X930" s="10">
        <f t="shared" ca="1" si="182"/>
        <v>-13.720685979470922</v>
      </c>
      <c r="Y930" s="10">
        <f t="shared" ca="1" si="183"/>
        <v>1.9917028022044967</v>
      </c>
      <c r="Z930" s="10">
        <f t="shared" ca="1" si="184"/>
        <v>-29.939626142932237</v>
      </c>
      <c r="AA930" s="10">
        <f t="shared" ca="1" si="185"/>
        <v>-13.059963369739972</v>
      </c>
    </row>
    <row r="931" spans="1:27">
      <c r="A931" s="6">
        <f ca="1">LN((RAND()^(-Results!$E$4))-1)</f>
        <v>1.5619432158409465</v>
      </c>
      <c r="B931" s="6">
        <f ca="1">LN((RAND()^(-Results!$E$4))-1)</f>
        <v>-0.34872426377467802</v>
      </c>
      <c r="C931" s="6">
        <f ca="1">LN((RAND()^(-Results!$E$4))-1)</f>
        <v>0.67306672980982707</v>
      </c>
      <c r="D931" s="6">
        <f ca="1">LN((RAND()^(-Results!$E$4))-1)</f>
        <v>-2.3483262812220995</v>
      </c>
      <c r="E931" s="6">
        <f ca="1">LN((RAND()^(-Results!$E$4))-1)</f>
        <v>0.30789569374667519</v>
      </c>
      <c r="F931" s="6">
        <f ca="1">LN((RAND()^(-Results!$E$4))-1)</f>
        <v>3.358216819720687</v>
      </c>
      <c r="G931" s="6">
        <f ca="1">LN((RAND()^(-Results!$E$4))-1)</f>
        <v>0.2033204544911475</v>
      </c>
      <c r="H931" s="6">
        <f t="shared" ca="1" si="180"/>
        <v>-2.252220508715451</v>
      </c>
      <c r="I931" s="10">
        <f ca="1">SUMPRODUCT(J931:O931,Results!B$12:G$12)+Results!$E$5*H931</f>
        <v>-6.1854495815145913</v>
      </c>
      <c r="J931" s="10">
        <f ca="1">SUMPRODUCT($A931:$F931,Results!$B$15:$G$15)</f>
        <v>8.1379389131269235</v>
      </c>
      <c r="K931" s="10">
        <f ca="1">SUMPRODUCT($A931:$F931,Results!$B$16:$G$16)</f>
        <v>28.000070837238432</v>
      </c>
      <c r="L931" s="10">
        <f ca="1">SUMPRODUCT($A931:$F931,Results!$B$17:$G$17)</f>
        <v>-3.9757364655537959</v>
      </c>
      <c r="M931" s="10">
        <f ca="1">SUMPRODUCT($A931:$F931,Results!$B$18:$G$18)</f>
        <v>3.3489553830872656</v>
      </c>
      <c r="N931" s="10">
        <f ca="1">SUMPRODUCT($A931:$F931,Results!$B$19:$G$19)</f>
        <v>4.5436165916907054</v>
      </c>
      <c r="O931" s="10">
        <f ca="1">SUMPRODUCT($A931:$F931,Results!$B$20:$G$20)</f>
        <v>-8.1603335452877683</v>
      </c>
      <c r="P931" s="10" cm="1">
        <f t="array" aca="1" ref="P931" ca="1">SUMPRODUCT(J931:O931,TRANSPOSE(BL$20:BL$25))+$AD$20-$BL$27</f>
        <v>7.1663721271110425</v>
      </c>
      <c r="Q931" s="10" cm="1">
        <f t="array" aca="1" ref="Q931" ca="1">SUMPRODUCT(J931:O931,TRANSPOSE(ES$20:ES$25))+$AD$20-$ES$27</f>
        <v>6.9353198137717413</v>
      </c>
      <c r="R931" s="10">
        <f ca="1">I931-Results!$E$5*H931</f>
        <v>7.3278734707781137</v>
      </c>
      <c r="S931" s="10" cm="1">
        <f t="array" aca="1" ref="S931" ca="1">SUMPRODUCT(J931:O931,TRANSPOSE(AR$28:AR$33))+$AD$20-$AC$26</f>
        <v>7.6797014776068675</v>
      </c>
      <c r="T931" s="10">
        <f ca="1">SUMPRODUCT(J931:O931,Results!K$9:P$9)</f>
        <v>7.3970281836438652</v>
      </c>
      <c r="U931" s="10">
        <f ca="1">SUMPRODUCT(J931:O931,Results!K$9:P$9)+$AD$20-$AC$31</f>
        <v>7.5000445885296845</v>
      </c>
      <c r="V931" s="10">
        <f t="shared" ca="1" si="179"/>
        <v>-13.351821708625634</v>
      </c>
      <c r="W931" s="10">
        <f t="shared" ca="1" si="181"/>
        <v>-13.120769395286333</v>
      </c>
      <c r="X931" s="10">
        <f t="shared" ca="1" si="182"/>
        <v>-13.513323052292705</v>
      </c>
      <c r="Y931" s="10">
        <f t="shared" ca="1" si="183"/>
        <v>-13.865151059121459</v>
      </c>
      <c r="Z931" s="10">
        <f t="shared" ca="1" si="184"/>
        <v>-17.257921175803659</v>
      </c>
      <c r="AA931" s="10">
        <f t="shared" ca="1" si="185"/>
        <v>-13.685494170044276</v>
      </c>
    </row>
    <row r="932" spans="1:27">
      <c r="A932" s="6">
        <f ca="1">LN((RAND()^(-Results!$E$4))-1)</f>
        <v>3.1666891792263718</v>
      </c>
      <c r="B932" s="6">
        <f ca="1">LN((RAND()^(-Results!$E$4))-1)</f>
        <v>-2.1613316762036505</v>
      </c>
      <c r="C932" s="6">
        <f ca="1">LN((RAND()^(-Results!$E$4))-1)</f>
        <v>5.1905946268175738</v>
      </c>
      <c r="D932" s="6">
        <f ca="1">LN((RAND()^(-Results!$E$4))-1)</f>
        <v>-0.58158256065202163</v>
      </c>
      <c r="E932" s="6">
        <f ca="1">LN((RAND()^(-Results!$E$4))-1)</f>
        <v>-2.9619961387644782</v>
      </c>
      <c r="F932" s="6">
        <f ca="1">LN((RAND()^(-Results!$E$4))-1)</f>
        <v>0.1356907027670721</v>
      </c>
      <c r="G932" s="6">
        <f ca="1">LN((RAND()^(-Results!$E$4))-1)</f>
        <v>1.881958920504422</v>
      </c>
      <c r="H932" s="6">
        <f t="shared" ca="1" si="180"/>
        <v>-0.5735820427021765</v>
      </c>
      <c r="I932" s="10">
        <f ca="1">SUMPRODUCT(J932:O932,Results!B$12:G$12)+Results!$E$5*H932</f>
        <v>12.185467484983192</v>
      </c>
      <c r="J932" s="10">
        <f ca="1">SUMPRODUCT($A932:$F932,Results!$B$15:$G$15)</f>
        <v>16.855753581142206</v>
      </c>
      <c r="K932" s="10">
        <f ca="1">SUMPRODUCT($A932:$F932,Results!$B$16:$G$16)</f>
        <v>13.987814098461751</v>
      </c>
      <c r="L932" s="10">
        <f ca="1">SUMPRODUCT($A932:$F932,Results!$B$17:$G$17)</f>
        <v>2.7480095740889361</v>
      </c>
      <c r="M932" s="10">
        <f ca="1">SUMPRODUCT($A932:$F932,Results!$B$18:$G$18)</f>
        <v>-0.66030552754218985</v>
      </c>
      <c r="N932" s="10">
        <f ca="1">SUMPRODUCT($A932:$F932,Results!$B$19:$G$19)</f>
        <v>4.7709552104979158</v>
      </c>
      <c r="O932" s="10">
        <f ca="1">SUMPRODUCT($A932:$F932,Results!$B$20:$G$20)</f>
        <v>6.5990937995130716</v>
      </c>
      <c r="P932" s="10" cm="1">
        <f t="array" aca="1" ref="P932" ca="1">SUMPRODUCT(J932:O932,TRANSPOSE(BL$20:BL$25))+$AD$20-$BL$27</f>
        <v>11.687446479979673</v>
      </c>
      <c r="Q932" s="10" cm="1">
        <f t="array" aca="1" ref="Q932" ca="1">SUMPRODUCT(J932:O932,TRANSPOSE(ES$20:ES$25))+$AD$20-$ES$27</f>
        <v>14.798895671655654</v>
      </c>
      <c r="R932" s="10">
        <f ca="1">I932-Results!$E$5*H932</f>
        <v>15.626959741196252</v>
      </c>
      <c r="S932" s="10" cm="1">
        <f t="array" aca="1" ref="S932" ca="1">SUMPRODUCT(J932:O932,TRANSPOSE(AR$28:AR$33))+$AD$20-$AC$26</f>
        <v>8.6986940594307161</v>
      </c>
      <c r="T932" s="10">
        <f ca="1">SUMPRODUCT(J932:O932,Results!K$9:P$9)</f>
        <v>15.982833579935861</v>
      </c>
      <c r="U932" s="10">
        <f ca="1">SUMPRODUCT(J932:O932,Results!K$9:P$9)+$AD$20-$AC$31</f>
        <v>16.085849984821678</v>
      </c>
      <c r="V932" s="10">
        <f t="shared" ca="1" si="179"/>
        <v>0.49802100500351898</v>
      </c>
      <c r="W932" s="10">
        <f t="shared" ca="1" si="181"/>
        <v>-2.6134281866724614</v>
      </c>
      <c r="X932" s="10">
        <f t="shared" ca="1" si="182"/>
        <v>-3.4414922562130599</v>
      </c>
      <c r="Y932" s="10">
        <f t="shared" ca="1" si="183"/>
        <v>3.4867734255524763</v>
      </c>
      <c r="Z932" s="10">
        <f t="shared" ca="1" si="184"/>
        <v>1.1129958906941226</v>
      </c>
      <c r="AA932" s="10">
        <f t="shared" ca="1" si="185"/>
        <v>-3.9003824998384857</v>
      </c>
    </row>
    <row r="933" spans="1:27">
      <c r="A933" s="6">
        <f ca="1">LN((RAND()^(-Results!$E$4))-1)</f>
        <v>-1.4611267665680989</v>
      </c>
      <c r="B933" s="6">
        <f ca="1">LN((RAND()^(-Results!$E$4))-1)</f>
        <v>4.6591665703488259</v>
      </c>
      <c r="C933" s="6">
        <f ca="1">LN((RAND()^(-Results!$E$4))-1)</f>
        <v>2.6154157121735988</v>
      </c>
      <c r="D933" s="6">
        <f ca="1">LN((RAND()^(-Results!$E$4))-1)</f>
        <v>4.95117948856117</v>
      </c>
      <c r="E933" s="6">
        <f ca="1">LN((RAND()^(-Results!$E$4))-1)</f>
        <v>2.9223229542417024</v>
      </c>
      <c r="F933" s="6">
        <f ca="1">LN((RAND()^(-Results!$E$4))-1)</f>
        <v>1.3269372831608861</v>
      </c>
      <c r="G933" s="6">
        <f ca="1">LN((RAND()^(-Results!$E$4))-1)</f>
        <v>-2.7612017356021661</v>
      </c>
      <c r="H933" s="6">
        <f t="shared" ca="1" si="180"/>
        <v>-5.2167426988087646</v>
      </c>
      <c r="I933" s="10">
        <f ca="1">SUMPRODUCT(J933:O933,Results!B$12:G$12)+Results!$E$5*H933</f>
        <v>-33.91916969413839</v>
      </c>
      <c r="J933" s="10">
        <f ca="1">SUMPRODUCT($A933:$F933,Results!$B$15:$G$15)</f>
        <v>4.3739595165946632</v>
      </c>
      <c r="K933" s="10">
        <f ca="1">SUMPRODUCT($A933:$F933,Results!$B$16:$G$16)</f>
        <v>-3.8475720227925878</v>
      </c>
      <c r="L933" s="10">
        <f ca="1">SUMPRODUCT($A933:$F933,Results!$B$17:$G$17)</f>
        <v>6.8740947100384169</v>
      </c>
      <c r="M933" s="10">
        <f ca="1">SUMPRODUCT($A933:$F933,Results!$B$18:$G$18)</f>
        <v>0.21171328121782074</v>
      </c>
      <c r="N933" s="10">
        <f ca="1">SUMPRODUCT($A933:$F933,Results!$B$19:$G$19)</f>
        <v>-12.102756699110026</v>
      </c>
      <c r="O933" s="10">
        <f ca="1">SUMPRODUCT($A933:$F933,Results!$B$20:$G$20)</f>
        <v>16.474059328971233</v>
      </c>
      <c r="P933" s="10" cm="1">
        <f t="array" aca="1" ref="P933" ca="1">SUMPRODUCT(J933:O933,TRANSPOSE(BL$20:BL$25))+$AD$20-$BL$27</f>
        <v>-6.056804981943742E-2</v>
      </c>
      <c r="Q933" s="10" cm="1">
        <f t="array" aca="1" ref="Q933" ca="1">SUMPRODUCT(J933:O933,TRANSPOSE(ES$20:ES$25))+$AD$20-$ES$27</f>
        <v>-2.0750629316953546</v>
      </c>
      <c r="R933" s="10">
        <f ca="1">I933-Results!$E$5*H933</f>
        <v>-2.6187135012858036</v>
      </c>
      <c r="S933" s="10" cm="1">
        <f t="array" aca="1" ref="S933" ca="1">SUMPRODUCT(J933:O933,TRANSPOSE(AR$28:AR$33))+$AD$20-$AC$26</f>
        <v>7.7149433615930629</v>
      </c>
      <c r="T933" s="10">
        <f ca="1">SUMPRODUCT(J933:O933,Results!K$9:P$9)</f>
        <v>-2.8130953981050819</v>
      </c>
      <c r="U933" s="10">
        <f ca="1">SUMPRODUCT(J933:O933,Results!K$9:P$9)+$AD$20-$AC$31</f>
        <v>-2.7100789932192626</v>
      </c>
      <c r="V933" s="10">
        <f t="shared" ca="1" si="179"/>
        <v>-33.858601644318952</v>
      </c>
      <c r="W933" s="10">
        <f t="shared" ca="1" si="181"/>
        <v>-31.844106762443033</v>
      </c>
      <c r="X933" s="10">
        <f t="shared" ca="1" si="182"/>
        <v>-31.300456192852586</v>
      </c>
      <c r="Y933" s="10">
        <f t="shared" ca="1" si="183"/>
        <v>-41.634113055731454</v>
      </c>
      <c r="Z933" s="10">
        <f t="shared" ca="1" si="184"/>
        <v>-44.991641288427459</v>
      </c>
      <c r="AA933" s="10">
        <f t="shared" ca="1" si="185"/>
        <v>-31.209090700919127</v>
      </c>
    </row>
    <row r="934" spans="1:27">
      <c r="A934" s="6">
        <f ca="1">LN((RAND()^(-Results!$E$4))-1)</f>
        <v>1.574524273769792</v>
      </c>
      <c r="B934" s="6">
        <f ca="1">LN((RAND()^(-Results!$E$4))-1)</f>
        <v>1.8536024390234882</v>
      </c>
      <c r="C934" s="6">
        <f ca="1">LN((RAND()^(-Results!$E$4))-1)</f>
        <v>4.9812385091788105</v>
      </c>
      <c r="D934" s="6">
        <f ca="1">LN((RAND()^(-Results!$E$4))-1)</f>
        <v>-1.8463657244051221</v>
      </c>
      <c r="E934" s="6">
        <f ca="1">LN((RAND()^(-Results!$E$4))-1)</f>
        <v>1.8695361391154695</v>
      </c>
      <c r="F934" s="6">
        <f ca="1">LN((RAND()^(-Results!$E$4))-1)</f>
        <v>0.99960522099219429</v>
      </c>
      <c r="G934" s="6">
        <f ca="1">LN((RAND()^(-Results!$E$4))-1)</f>
        <v>5.1013411908020369E-2</v>
      </c>
      <c r="H934" s="6">
        <f t="shared" ca="1" si="180"/>
        <v>-2.4045275512985782</v>
      </c>
      <c r="I934" s="10">
        <f ca="1">SUMPRODUCT(J934:O934,Results!B$12:G$12)+Results!$E$5*H934</f>
        <v>17.178238007500934</v>
      </c>
      <c r="J934" s="10">
        <f ca="1">SUMPRODUCT($A934:$F934,Results!$B$15:$G$15)</f>
        <v>22.35086979618664</v>
      </c>
      <c r="K934" s="10">
        <f ca="1">SUMPRODUCT($A934:$F934,Results!$B$16:$G$16)</f>
        <v>18.819501382949259</v>
      </c>
      <c r="L934" s="10">
        <f ca="1">SUMPRODUCT($A934:$F934,Results!$B$17:$G$17)</f>
        <v>3.565021191597519</v>
      </c>
      <c r="M934" s="10">
        <f ca="1">SUMPRODUCT($A934:$F934,Results!$B$18:$G$18)</f>
        <v>8.493640433795461</v>
      </c>
      <c r="N934" s="10">
        <f ca="1">SUMPRODUCT($A934:$F934,Results!$B$19:$G$19)</f>
        <v>-4.6015118268868394</v>
      </c>
      <c r="O934" s="10">
        <f ca="1">SUMPRODUCT($A934:$F934,Results!$B$20:$G$20)</f>
        <v>-7.3259524789599411</v>
      </c>
      <c r="P934" s="10" cm="1">
        <f t="array" aca="1" ref="P934" ca="1">SUMPRODUCT(J934:O934,TRANSPOSE(BL$20:BL$25))+$AD$20-$BL$27</f>
        <v>32.136914110218918</v>
      </c>
      <c r="Q934" s="10" cm="1">
        <f t="array" aca="1" ref="Q934" ca="1">SUMPRODUCT(J934:O934,TRANSPOSE(ES$20:ES$25))+$AD$20-$ES$27</f>
        <v>32.715068321119034</v>
      </c>
      <c r="R934" s="10">
        <f ca="1">I934-Results!$E$5*H934</f>
        <v>31.605403315292403</v>
      </c>
      <c r="S934" s="10" cm="1">
        <f t="array" aca="1" ref="S934" ca="1">SUMPRODUCT(J934:O934,TRANSPOSE(AR$28:AR$33))+$AD$20-$AC$26</f>
        <v>34.058932150013646</v>
      </c>
      <c r="T934" s="10">
        <f ca="1">SUMPRODUCT(J934:O934,Results!K$9:P$9)</f>
        <v>32.831488097060536</v>
      </c>
      <c r="U934" s="10">
        <f ca="1">SUMPRODUCT(J934:O934,Results!K$9:P$9)+$AD$20-$AC$31</f>
        <v>32.934504501946357</v>
      </c>
      <c r="V934" s="10">
        <f t="shared" ca="1" si="179"/>
        <v>-14.958676102717984</v>
      </c>
      <c r="W934" s="10">
        <f t="shared" ca="1" si="181"/>
        <v>-15.536830313618101</v>
      </c>
      <c r="X934" s="10">
        <f t="shared" ca="1" si="182"/>
        <v>-14.427165307791469</v>
      </c>
      <c r="Y934" s="10">
        <f t="shared" ca="1" si="183"/>
        <v>-16.880694142512713</v>
      </c>
      <c r="Z934" s="10">
        <f t="shared" ca="1" si="184"/>
        <v>6.1057664132118639</v>
      </c>
      <c r="AA934" s="10">
        <f t="shared" ca="1" si="185"/>
        <v>-15.756266494445423</v>
      </c>
    </row>
    <row r="935" spans="1:27">
      <c r="A935" s="6">
        <f ca="1">LN((RAND()^(-Results!$E$4))-1)</f>
        <v>0.14190363183398791</v>
      </c>
      <c r="B935" s="6">
        <f ca="1">LN((RAND()^(-Results!$E$4))-1)</f>
        <v>1.8523395817442831</v>
      </c>
      <c r="C935" s="6">
        <f ca="1">LN((RAND()^(-Results!$E$4))-1)</f>
        <v>7.7793927039663586</v>
      </c>
      <c r="D935" s="6">
        <f ca="1">LN((RAND()^(-Results!$E$4))-1)</f>
        <v>-0.8746002162525629</v>
      </c>
      <c r="E935" s="6">
        <f ca="1">LN((RAND()^(-Results!$E$4))-1)</f>
        <v>2.0251077112279963</v>
      </c>
      <c r="F935" s="6">
        <f ca="1">LN((RAND()^(-Results!$E$4))-1)</f>
        <v>8.4944979328791508</v>
      </c>
      <c r="G935" s="6">
        <f ca="1">LN((RAND()^(-Results!$E$4))-1)</f>
        <v>3.496382292733252</v>
      </c>
      <c r="H935" s="6">
        <f t="shared" ca="1" si="180"/>
        <v>1.0408413295266534</v>
      </c>
      <c r="I935" s="10">
        <f ca="1">SUMPRODUCT(J935:O935,Results!B$12:G$12)+Results!$E$5*H935</f>
        <v>9.7545911044362228</v>
      </c>
      <c r="J935" s="10">
        <f ca="1">SUMPRODUCT($A935:$F935,Results!$B$15:$G$15)</f>
        <v>24.856597063302551</v>
      </c>
      <c r="K935" s="10">
        <f ca="1">SUMPRODUCT($A935:$F935,Results!$B$16:$G$16)</f>
        <v>53.062953898941039</v>
      </c>
      <c r="L935" s="10">
        <f ca="1">SUMPRODUCT($A935:$F935,Results!$B$17:$G$17)</f>
        <v>-6.1989042655524571</v>
      </c>
      <c r="M935" s="10">
        <f ca="1">SUMPRODUCT($A935:$F935,Results!$B$18:$G$18)</f>
        <v>8.4736208114614104</v>
      </c>
      <c r="N935" s="10">
        <f ca="1">SUMPRODUCT($A935:$F935,Results!$B$19:$G$19)</f>
        <v>-0.56129743779090369</v>
      </c>
      <c r="O935" s="10">
        <f ca="1">SUMPRODUCT($A935:$F935,Results!$B$20:$G$20)</f>
        <v>4.9401566884238033</v>
      </c>
      <c r="P935" s="10" cm="1">
        <f t="array" aca="1" ref="P935" ca="1">SUMPRODUCT(J935:O935,TRANSPOSE(BL$20:BL$25))+$AD$20-$BL$27</f>
        <v>6.3538392537987818</v>
      </c>
      <c r="Q935" s="10" cm="1">
        <f t="array" aca="1" ref="Q935" ca="1">SUMPRODUCT(J935:O935,TRANSPOSE(ES$20:ES$25))+$AD$20-$ES$27</f>
        <v>3.491971891227621</v>
      </c>
      <c r="R935" s="10">
        <f ca="1">I935-Results!$E$5*H935</f>
        <v>3.5095431272763022</v>
      </c>
      <c r="S935" s="10" cm="1">
        <f t="array" aca="1" ref="S935" ca="1">SUMPRODUCT(J935:O935,TRANSPOSE(AR$28:AR$33))+$AD$20-$AC$26</f>
        <v>18.429423810178285</v>
      </c>
      <c r="T935" s="10">
        <f ca="1">SUMPRODUCT(J935:O935,Results!K$9:P$9)</f>
        <v>3.7049145887177275</v>
      </c>
      <c r="U935" s="10">
        <f ca="1">SUMPRODUCT(J935:O935,Results!K$9:P$9)+$AD$20-$AC$31</f>
        <v>3.8079309936035468</v>
      </c>
      <c r="V935" s="10">
        <f t="shared" ca="1" si="179"/>
        <v>3.400751850637441</v>
      </c>
      <c r="W935" s="10">
        <f t="shared" ca="1" si="181"/>
        <v>6.2626192132086018</v>
      </c>
      <c r="X935" s="10">
        <f t="shared" ca="1" si="182"/>
        <v>6.2450479771599205</v>
      </c>
      <c r="Y935" s="10">
        <f t="shared" ca="1" si="183"/>
        <v>-8.6748327057420624</v>
      </c>
      <c r="Z935" s="10">
        <f t="shared" ca="1" si="184"/>
        <v>-1.3178804898528469</v>
      </c>
      <c r="AA935" s="10">
        <f t="shared" ca="1" si="185"/>
        <v>5.946660110832676</v>
      </c>
    </row>
    <row r="936" spans="1:27">
      <c r="A936" s="6">
        <f ca="1">LN((RAND()^(-Results!$E$4))-1)</f>
        <v>4.6294972818534745</v>
      </c>
      <c r="B936" s="6">
        <f ca="1">LN((RAND()^(-Results!$E$4))-1)</f>
        <v>0.81352119083066032</v>
      </c>
      <c r="C936" s="6">
        <f ca="1">LN((RAND()^(-Results!$E$4))-1)</f>
        <v>1.4854276007294482</v>
      </c>
      <c r="D936" s="6">
        <f ca="1">LN((RAND()^(-Results!$E$4))-1)</f>
        <v>0.7194282833348693</v>
      </c>
      <c r="E936" s="6">
        <f ca="1">LN((RAND()^(-Results!$E$4))-1)</f>
        <v>0.3140343981758979</v>
      </c>
      <c r="F936" s="6">
        <f ca="1">LN((RAND()^(-Results!$E$4))-1)</f>
        <v>-1.8213276313501072</v>
      </c>
      <c r="G936" s="6">
        <f ca="1">LN((RAND()^(-Results!$E$4))-1)</f>
        <v>7.9825142962673379</v>
      </c>
      <c r="H936" s="6">
        <f t="shared" ca="1" si="180"/>
        <v>5.5269733330607398</v>
      </c>
      <c r="I936" s="10">
        <f ca="1">SUMPRODUCT(J936:O936,Results!B$12:G$12)+Results!$E$5*H936</f>
        <v>64.064164010424363</v>
      </c>
      <c r="J936" s="10">
        <f ca="1">SUMPRODUCT($A936:$F936,Results!$B$15:$G$15)</f>
        <v>13.123818491266794</v>
      </c>
      <c r="K936" s="10">
        <f ca="1">SUMPRODUCT($A936:$F936,Results!$B$16:$G$16)</f>
        <v>7.1676859076286572</v>
      </c>
      <c r="L936" s="10">
        <f ca="1">SUMPRODUCT($A936:$F936,Results!$B$17:$G$17)</f>
        <v>10.379151161130341</v>
      </c>
      <c r="M936" s="10">
        <f ca="1">SUMPRODUCT($A936:$F936,Results!$B$18:$G$18)</f>
        <v>-0.52399529545314316</v>
      </c>
      <c r="N936" s="10">
        <f ca="1">SUMPRODUCT($A936:$F936,Results!$B$19:$G$19)</f>
        <v>1.4114225379253795</v>
      </c>
      <c r="O936" s="10">
        <f ca="1">SUMPRODUCT($A936:$F936,Results!$B$20:$G$20)</f>
        <v>-1.1203458216299449</v>
      </c>
      <c r="P936" s="10" cm="1">
        <f t="array" aca="1" ref="P936" ca="1">SUMPRODUCT(J936:O936,TRANSPOSE(BL$20:BL$25))+$AD$20-$BL$27</f>
        <v>27.648468625309249</v>
      </c>
      <c r="Q936" s="10" cm="1">
        <f t="array" aca="1" ref="Q936" ca="1">SUMPRODUCT(J936:O936,TRANSPOSE(ES$20:ES$25))+$AD$20-$ES$27</f>
        <v>30.966502194852509</v>
      </c>
      <c r="R936" s="10">
        <f ca="1">I936-Results!$E$5*H936</f>
        <v>30.902324012059921</v>
      </c>
      <c r="S936" s="10" cm="1">
        <f t="array" aca="1" ref="S936" ca="1">SUMPRODUCT(J936:O936,TRANSPOSE(AR$28:AR$33))+$AD$20-$AC$26</f>
        <v>18.964853889678835</v>
      </c>
      <c r="T936" s="10">
        <f ca="1">SUMPRODUCT(J936:O936,Results!K$9:P$9)</f>
        <v>31.406562857349627</v>
      </c>
      <c r="U936" s="10">
        <f ca="1">SUMPRODUCT(J936:O936,Results!K$9:P$9)+$AD$20-$AC$31</f>
        <v>31.509579262235448</v>
      </c>
      <c r="V936" s="10">
        <f t="shared" ca="1" si="179"/>
        <v>36.415695385115114</v>
      </c>
      <c r="W936" s="10">
        <f t="shared" ca="1" si="181"/>
        <v>33.097661815571854</v>
      </c>
      <c r="X936" s="10">
        <f t="shared" ca="1" si="182"/>
        <v>33.161839998364442</v>
      </c>
      <c r="Y936" s="10">
        <f t="shared" ca="1" si="183"/>
        <v>45.099310120745528</v>
      </c>
      <c r="Z936" s="10">
        <f t="shared" ca="1" si="184"/>
        <v>52.991692416135294</v>
      </c>
      <c r="AA936" s="10">
        <f t="shared" ca="1" si="185"/>
        <v>32.554584748188915</v>
      </c>
    </row>
    <row r="937" spans="1:27">
      <c r="A937" s="6">
        <f ca="1">LN((RAND()^(-Results!$E$4))-1)</f>
        <v>-1.1034553000956673</v>
      </c>
      <c r="B937" s="6">
        <f ca="1">LN((RAND()^(-Results!$E$4))-1)</f>
        <v>0.29954720418627662</v>
      </c>
      <c r="C937" s="6">
        <f ca="1">LN((RAND()^(-Results!$E$4))-1)</f>
        <v>0.2547102163066215</v>
      </c>
      <c r="D937" s="6">
        <f ca="1">LN((RAND()^(-Results!$E$4))-1)</f>
        <v>7.4439048066481766</v>
      </c>
      <c r="E937" s="6">
        <f ca="1">LN((RAND()^(-Results!$E$4))-1)</f>
        <v>1.4899351503008524</v>
      </c>
      <c r="F937" s="6">
        <f ca="1">LN((RAND()^(-Results!$E$4))-1)</f>
        <v>3.0223934555660028</v>
      </c>
      <c r="G937" s="6">
        <f ca="1">LN((RAND()^(-Results!$E$4))-1)</f>
        <v>-0.26952163625721215</v>
      </c>
      <c r="H937" s="6">
        <f t="shared" ca="1" si="180"/>
        <v>-2.7250625994638105</v>
      </c>
      <c r="I937" s="10">
        <f ca="1">SUMPRODUCT(J937:O937,Results!B$12:G$12)+Results!$E$5*H937</f>
        <v>-65.183270699231741</v>
      </c>
      <c r="J937" s="10">
        <f ca="1">SUMPRODUCT($A937:$F937,Results!$B$15:$G$15)</f>
        <v>-16.330675357750696</v>
      </c>
      <c r="K937" s="10">
        <f ca="1">SUMPRODUCT($A937:$F937,Results!$B$16:$G$16)</f>
        <v>2.6199742112267899</v>
      </c>
      <c r="L937" s="10">
        <f ca="1">SUMPRODUCT($A937:$F937,Results!$B$17:$G$17)</f>
        <v>-1.1727911805078448</v>
      </c>
      <c r="M937" s="10">
        <f ca="1">SUMPRODUCT($A937:$F937,Results!$B$18:$G$18)</f>
        <v>-11.209924037002978</v>
      </c>
      <c r="N937" s="10">
        <f ca="1">SUMPRODUCT($A937:$F937,Results!$B$19:$G$19)</f>
        <v>9.0684434044828421</v>
      </c>
      <c r="O937" s="10">
        <f ca="1">SUMPRODUCT($A937:$F937,Results!$B$20:$G$20)</f>
        <v>32.100633932674555</v>
      </c>
      <c r="P937" s="10" cm="1">
        <f t="array" aca="1" ref="P937" ca="1">SUMPRODUCT(J937:O937,TRANSPOSE(BL$20:BL$25))+$AD$20-$BL$27</f>
        <v>-48.595414467401497</v>
      </c>
      <c r="Q937" s="10" cm="1">
        <f t="array" aca="1" ref="Q937" ca="1">SUMPRODUCT(J937:O937,TRANSPOSE(ES$20:ES$25))+$AD$20-$ES$27</f>
        <v>-50.46821163976611</v>
      </c>
      <c r="R937" s="10">
        <f ca="1">I937-Results!$E$5*H937</f>
        <v>-48.83289510244888</v>
      </c>
      <c r="S937" s="10" cm="1">
        <f t="array" aca="1" ref="S937" ca="1">SUMPRODUCT(J937:O937,TRANSPOSE(AR$28:AR$33))+$AD$20-$AC$26</f>
        <v>-43.636149070035799</v>
      </c>
      <c r="T937" s="10">
        <f ca="1">SUMPRODUCT(J937:O937,Results!K$9:P$9)</f>
        <v>-50.806540770341989</v>
      </c>
      <c r="U937" s="10">
        <f ca="1">SUMPRODUCT(J937:O937,Results!K$9:P$9)+$AD$20-$AC$31</f>
        <v>-50.703524365456168</v>
      </c>
      <c r="V937" s="10">
        <f t="shared" ca="1" si="179"/>
        <v>-16.587856231830244</v>
      </c>
      <c r="W937" s="10">
        <f t="shared" ca="1" si="181"/>
        <v>-14.715059059465631</v>
      </c>
      <c r="X937" s="10">
        <f t="shared" ca="1" si="182"/>
        <v>-16.350375596782861</v>
      </c>
      <c r="Y937" s="10">
        <f t="shared" ca="1" si="183"/>
        <v>-21.547121629195942</v>
      </c>
      <c r="Z937" s="10">
        <f t="shared" ca="1" si="184"/>
        <v>-76.255742293520811</v>
      </c>
      <c r="AA937" s="10">
        <f t="shared" ca="1" si="185"/>
        <v>-14.479746333775573</v>
      </c>
    </row>
    <row r="938" spans="1:27">
      <c r="A938" s="6">
        <f ca="1">LN((RAND()^(-Results!$E$4))-1)</f>
        <v>-4.1782522834799161E-3</v>
      </c>
      <c r="B938" s="6">
        <f ca="1">LN((RAND()^(-Results!$E$4))-1)</f>
        <v>1.7828385289318238</v>
      </c>
      <c r="C938" s="6">
        <f ca="1">LN((RAND()^(-Results!$E$4))-1)</f>
        <v>4.7368947910292079</v>
      </c>
      <c r="D938" s="6">
        <f ca="1">LN((RAND()^(-Results!$E$4))-1)</f>
        <v>1.3922455998327954E-2</v>
      </c>
      <c r="E938" s="6">
        <f ca="1">LN((RAND()^(-Results!$E$4))-1)</f>
        <v>0.95897715871676148</v>
      </c>
      <c r="F938" s="6">
        <f ca="1">LN((RAND()^(-Results!$E$4))-1)</f>
        <v>3.2249245312507475</v>
      </c>
      <c r="G938" s="6">
        <f ca="1">LN((RAND()^(-Results!$E$4))-1)</f>
        <v>8.7851476169151379</v>
      </c>
      <c r="H938" s="6">
        <f t="shared" ca="1" si="180"/>
        <v>6.3296066537085398</v>
      </c>
      <c r="I938" s="10">
        <f ca="1">SUMPRODUCT(J938:O938,Results!B$12:G$12)+Results!$E$5*H938</f>
        <v>47.377922357338946</v>
      </c>
      <c r="J938" s="10">
        <f ca="1">SUMPRODUCT($A938:$F938,Results!$B$15:$G$15)</f>
        <v>15.897967586973472</v>
      </c>
      <c r="K938" s="10">
        <f ca="1">SUMPRODUCT($A938:$F938,Results!$B$16:$G$16)</f>
        <v>19.936491068943496</v>
      </c>
      <c r="L938" s="10">
        <f ca="1">SUMPRODUCT($A938:$F938,Results!$B$17:$G$17)</f>
        <v>0.12628401195703809</v>
      </c>
      <c r="M938" s="10">
        <f ca="1">SUMPRODUCT($A938:$F938,Results!$B$18:$G$18)</f>
        <v>5.0371997647181983</v>
      </c>
      <c r="N938" s="10">
        <f ca="1">SUMPRODUCT($A938:$F938,Results!$B$19:$G$19)</f>
        <v>-5.0883334590057885</v>
      </c>
      <c r="O938" s="10">
        <f ca="1">SUMPRODUCT($A938:$F938,Results!$B$20:$G$20)</f>
        <v>3.6937084222496921</v>
      </c>
      <c r="P938" s="10" cm="1">
        <f t="array" aca="1" ref="P938" ca="1">SUMPRODUCT(J938:O938,TRANSPOSE(BL$20:BL$25))+$AD$20-$BL$27</f>
        <v>10.672053888150099</v>
      </c>
      <c r="Q938" s="10" cm="1">
        <f t="array" aca="1" ref="Q938" ca="1">SUMPRODUCT(J938:O938,TRANSPOSE(ES$20:ES$25))+$AD$20-$ES$27</f>
        <v>9.6559247022060326</v>
      </c>
      <c r="R938" s="10">
        <f ca="1">I938-Results!$E$5*H938</f>
        <v>9.4002824350877034</v>
      </c>
      <c r="S938" s="10" cm="1">
        <f t="array" aca="1" ref="S938" ca="1">SUMPRODUCT(J938:O938,TRANSPOSE(AR$28:AR$33))+$AD$20-$AC$26</f>
        <v>17.361727034164865</v>
      </c>
      <c r="T938" s="10">
        <f ca="1">SUMPRODUCT(J938:O938,Results!K$9:P$9)</f>
        <v>9.7802736483933206</v>
      </c>
      <c r="U938" s="10">
        <f ca="1">SUMPRODUCT(J938:O938,Results!K$9:P$9)+$AD$20-$AC$31</f>
        <v>9.8832900532791381</v>
      </c>
      <c r="V938" s="10">
        <f t="shared" ca="1" si="179"/>
        <v>36.705868469188843</v>
      </c>
      <c r="W938" s="10">
        <f t="shared" ca="1" si="181"/>
        <v>37.72199765513291</v>
      </c>
      <c r="X938" s="10">
        <f t="shared" ca="1" si="182"/>
        <v>37.977639922251242</v>
      </c>
      <c r="Y938" s="10">
        <f t="shared" ca="1" si="183"/>
        <v>30.016195323174081</v>
      </c>
      <c r="Z938" s="10">
        <f t="shared" ca="1" si="184"/>
        <v>36.305450763049876</v>
      </c>
      <c r="AA938" s="10">
        <f t="shared" ca="1" si="185"/>
        <v>37.494632304059806</v>
      </c>
    </row>
    <row r="939" spans="1:27">
      <c r="A939" s="6">
        <f ca="1">LN((RAND()^(-Results!$E$4))-1)</f>
        <v>3.5570006944988526</v>
      </c>
      <c r="B939" s="6">
        <f ca="1">LN((RAND()^(-Results!$E$4))-1)</f>
        <v>6.3520600251456045</v>
      </c>
      <c r="C939" s="6">
        <f ca="1">LN((RAND()^(-Results!$E$4))-1)</f>
        <v>0.52016897455454847</v>
      </c>
      <c r="D939" s="6">
        <f ca="1">LN((RAND()^(-Results!$E$4))-1)</f>
        <v>0.87278692618727549</v>
      </c>
      <c r="E939" s="6">
        <f ca="1">LN((RAND()^(-Results!$E$4))-1)</f>
        <v>3.2694753377938088</v>
      </c>
      <c r="F939" s="6">
        <f ca="1">LN((RAND()^(-Results!$E$4))-1)</f>
        <v>4.0888739574977562</v>
      </c>
      <c r="G939" s="6">
        <f ca="1">LN((RAND()^(-Results!$E$4))-1)</f>
        <v>3.6038434521207892</v>
      </c>
      <c r="H939" s="6">
        <f t="shared" ca="1" si="180"/>
        <v>1.1483024889141906</v>
      </c>
      <c r="I939" s="10">
        <f ca="1">SUMPRODUCT(J939:O939,Results!B$12:G$12)+Results!$E$5*H939</f>
        <v>46.55825703648334</v>
      </c>
      <c r="J939" s="10">
        <f ca="1">SUMPRODUCT($A939:$F939,Results!$B$15:$G$15)</f>
        <v>21.396425196770544</v>
      </c>
      <c r="K939" s="10">
        <f ca="1">SUMPRODUCT($A939:$F939,Results!$B$16:$G$16)</f>
        <v>32.160874670766823</v>
      </c>
      <c r="L939" s="10">
        <f ca="1">SUMPRODUCT($A939:$F939,Results!$B$17:$G$17)</f>
        <v>10.096799582831975</v>
      </c>
      <c r="M939" s="10">
        <f ca="1">SUMPRODUCT($A939:$F939,Results!$B$18:$G$18)</f>
        <v>6.0923228130211156</v>
      </c>
      <c r="N939" s="10">
        <f ca="1">SUMPRODUCT($A939:$F939,Results!$B$19:$G$19)</f>
        <v>-13.615935275928255</v>
      </c>
      <c r="O939" s="10">
        <f ca="1">SUMPRODUCT($A939:$F939,Results!$B$20:$G$20)</f>
        <v>-7.1866943746403535</v>
      </c>
      <c r="P939" s="10" cm="1">
        <f t="array" aca="1" ref="P939" ca="1">SUMPRODUCT(J939:O939,TRANSPOSE(BL$20:BL$25))+$AD$20-$BL$27</f>
        <v>41.269081485296645</v>
      </c>
      <c r="Q939" s="10" cm="1">
        <f t="array" aca="1" ref="Q939" ca="1">SUMPRODUCT(J939:O939,TRANSPOSE(ES$20:ES$25))+$AD$20-$ES$27</f>
        <v>40.312830327218251</v>
      </c>
      <c r="R939" s="10">
        <f ca="1">I939-Results!$E$5*H939</f>
        <v>39.668442102998199</v>
      </c>
      <c r="S939" s="10" cm="1">
        <f t="array" aca="1" ref="S939" ca="1">SUMPRODUCT(J939:O939,TRANSPOSE(AR$28:AR$33))+$AD$20-$AC$26</f>
        <v>40.991034125167594</v>
      </c>
      <c r="T939" s="10">
        <f ca="1">SUMPRODUCT(J939:O939,Results!K$9:P$9)</f>
        <v>40.030125878165641</v>
      </c>
      <c r="U939" s="10">
        <f ca="1">SUMPRODUCT(J939:O939,Results!K$9:P$9)+$AD$20-$AC$31</f>
        <v>40.133142283051463</v>
      </c>
      <c r="V939" s="10">
        <f t="shared" ca="1" si="179"/>
        <v>5.2891755511866947</v>
      </c>
      <c r="W939" s="10">
        <f t="shared" ca="1" si="181"/>
        <v>6.2454267092650895</v>
      </c>
      <c r="X939" s="10">
        <f t="shared" ca="1" si="182"/>
        <v>6.8898149334851411</v>
      </c>
      <c r="Y939" s="10">
        <f t="shared" ca="1" si="183"/>
        <v>5.5672229113157456</v>
      </c>
      <c r="Z939" s="10">
        <f t="shared" ca="1" si="184"/>
        <v>35.48578544219427</v>
      </c>
      <c r="AA939" s="10">
        <f t="shared" ca="1" si="185"/>
        <v>6.4251147534318775</v>
      </c>
    </row>
    <row r="940" spans="1:27">
      <c r="A940" s="6">
        <f ca="1">LN((RAND()^(-Results!$E$4))-1)</f>
        <v>4.5245984789694447</v>
      </c>
      <c r="B940" s="6">
        <f ca="1">LN((RAND()^(-Results!$E$4))-1)</f>
        <v>2.6572073970358154</v>
      </c>
      <c r="C940" s="6">
        <f ca="1">LN((RAND()^(-Results!$E$4))-1)</f>
        <v>6.9022251981123857</v>
      </c>
      <c r="D940" s="6">
        <f ca="1">LN((RAND()^(-Results!$E$4))-1)</f>
        <v>-2.0896859771351592</v>
      </c>
      <c r="E940" s="6">
        <f ca="1">LN((RAND()^(-Results!$E$4))-1)</f>
        <v>5.4595760454715538</v>
      </c>
      <c r="F940" s="6">
        <f ca="1">LN((RAND()^(-Results!$E$4))-1)</f>
        <v>0.69232119027598493</v>
      </c>
      <c r="G940" s="6">
        <f ca="1">LN((RAND()^(-Results!$E$4))-1)</f>
        <v>2.2023347157376256</v>
      </c>
      <c r="H940" s="6">
        <f t="shared" ca="1" si="180"/>
        <v>-0.25320624746897291</v>
      </c>
      <c r="I940" s="10">
        <f ca="1">SUMPRODUCT(J940:O940,Results!B$12:G$12)+Results!$E$5*H940</f>
        <v>49.607688341775535</v>
      </c>
      <c r="J940" s="10">
        <f ca="1">SUMPRODUCT($A940:$F940,Results!$B$15:$G$15)</f>
        <v>32.044323649233483</v>
      </c>
      <c r="K940" s="10">
        <f ca="1">SUMPRODUCT($A940:$F940,Results!$B$16:$G$16)</f>
        <v>35.335203466251457</v>
      </c>
      <c r="L940" s="10">
        <f ca="1">SUMPRODUCT($A940:$F940,Results!$B$17:$G$17)</f>
        <v>7.7059510229728261</v>
      </c>
      <c r="M940" s="10">
        <f ca="1">SUMPRODUCT($A940:$F940,Results!$B$18:$G$18)</f>
        <v>11.73430617425446</v>
      </c>
      <c r="N940" s="10">
        <f ca="1">SUMPRODUCT($A940:$F940,Results!$B$19:$G$19)</f>
        <v>2.6921625527877522</v>
      </c>
      <c r="O940" s="10">
        <f ca="1">SUMPRODUCT($A940:$F940,Results!$B$20:$G$20)</f>
        <v>-13.380355721671638</v>
      </c>
      <c r="P940" s="10" cm="1">
        <f t="array" aca="1" ref="P940" ca="1">SUMPRODUCT(J940:O940,TRANSPOSE(BL$20:BL$25))+$AD$20-$BL$27</f>
        <v>51.396774973242053</v>
      </c>
      <c r="Q940" s="10" cm="1">
        <f t="array" aca="1" ref="Q940" ca="1">SUMPRODUCT(J940:O940,TRANSPOSE(ES$20:ES$25))+$AD$20-$ES$27</f>
        <v>53.190444416664178</v>
      </c>
      <c r="R940" s="10">
        <f ca="1">I940-Results!$E$5*H940</f>
        <v>51.126925826589371</v>
      </c>
      <c r="S940" s="10" cm="1">
        <f t="array" aca="1" ref="S940" ca="1">SUMPRODUCT(J940:O940,TRANSPOSE(AR$28:AR$33))+$AD$20-$AC$26</f>
        <v>48.047529328236955</v>
      </c>
      <c r="T940" s="10">
        <f ca="1">SUMPRODUCT(J940:O940,Results!K$9:P$9)</f>
        <v>52.989695835035533</v>
      </c>
      <c r="U940" s="10">
        <f ca="1">SUMPRODUCT(J940:O940,Results!K$9:P$9)+$AD$20-$AC$31</f>
        <v>53.092712239921354</v>
      </c>
      <c r="V940" s="10">
        <f t="shared" ref="V940:V1001" ca="1" si="186">I940-P940</f>
        <v>-1.7890866314665175</v>
      </c>
      <c r="W940" s="10">
        <f t="shared" ca="1" si="181"/>
        <v>-3.5827560748886427</v>
      </c>
      <c r="X940" s="10">
        <f t="shared" ca="1" si="182"/>
        <v>-1.5192374848138357</v>
      </c>
      <c r="Y940" s="10">
        <f t="shared" ca="1" si="183"/>
        <v>1.5601590135385806</v>
      </c>
      <c r="Z940" s="10">
        <f t="shared" ca="1" si="184"/>
        <v>38.535216747486466</v>
      </c>
      <c r="AA940" s="10">
        <f t="shared" ca="1" si="185"/>
        <v>-3.485023898145819</v>
      </c>
    </row>
    <row r="941" spans="1:27">
      <c r="A941" s="6">
        <f ca="1">LN((RAND()^(-Results!$E$4))-1)</f>
        <v>1.7500901972657297</v>
      </c>
      <c r="B941" s="6">
        <f ca="1">LN((RAND()^(-Results!$E$4))-1)</f>
        <v>1.9158632392582484</v>
      </c>
      <c r="C941" s="6">
        <f ca="1">LN((RAND()^(-Results!$E$4))-1)</f>
        <v>4.7758363226451825</v>
      </c>
      <c r="D941" s="6">
        <f ca="1">LN((RAND()^(-Results!$E$4))-1)</f>
        <v>2.45084516585707</v>
      </c>
      <c r="E941" s="6">
        <f ca="1">LN((RAND()^(-Results!$E$4))-1)</f>
        <v>-1.2750797252258981</v>
      </c>
      <c r="F941" s="6">
        <f ca="1">LN((RAND()^(-Results!$E$4))-1)</f>
        <v>10.340936163939103</v>
      </c>
      <c r="G941" s="6">
        <f ca="1">LN((RAND()^(-Results!$E$4))-1)</f>
        <v>2.6341282708431462</v>
      </c>
      <c r="H941" s="6">
        <f t="shared" ca="1" si="180"/>
        <v>0.17858730763654762</v>
      </c>
      <c r="I941" s="10">
        <f ca="1">SUMPRODUCT(J941:O941,Results!B$12:G$12)+Results!$E$5*H941</f>
        <v>-9.1648855976859167</v>
      </c>
      <c r="J941" s="10">
        <f ca="1">SUMPRODUCT($A941:$F941,Results!$B$15:$G$15)</f>
        <v>17.615712380723011</v>
      </c>
      <c r="K941" s="10">
        <f ca="1">SUMPRODUCT($A941:$F941,Results!$B$16:$G$16)</f>
        <v>55.095542247134468</v>
      </c>
      <c r="L941" s="10">
        <f ca="1">SUMPRODUCT($A941:$F941,Results!$B$17:$G$17)</f>
        <v>-3.4398798532193116</v>
      </c>
      <c r="M941" s="10">
        <f ca="1">SUMPRODUCT($A941:$F941,Results!$B$18:$G$18)</f>
        <v>-1.0017098457745512</v>
      </c>
      <c r="N941" s="10">
        <f ca="1">SUMPRODUCT($A941:$F941,Results!$B$19:$G$19)</f>
        <v>-1.5831350931718244</v>
      </c>
      <c r="O941" s="10">
        <f ca="1">SUMPRODUCT($A941:$F941,Results!$B$20:$G$20)</f>
        <v>19.09391380793155</v>
      </c>
      <c r="P941" s="10" cm="1">
        <f t="array" aca="1" ref="P941" ca="1">SUMPRODUCT(J941:O941,TRANSPOSE(BL$20:BL$25))+$AD$20-$BL$27</f>
        <v>-9.684207717341339</v>
      </c>
      <c r="Q941" s="10" cm="1">
        <f t="array" aca="1" ref="Q941" ca="1">SUMPRODUCT(J941:O941,TRANSPOSE(ES$20:ES$25))+$AD$20-$ES$27</f>
        <v>-12.260657231067858</v>
      </c>
      <c r="R941" s="10">
        <f ca="1">I941-Results!$E$5*H941</f>
        <v>-10.236409443505202</v>
      </c>
      <c r="S941" s="10" cm="1">
        <f t="array" aca="1" ref="S941" ca="1">SUMPRODUCT(J941:O941,TRANSPOSE(AR$28:AR$33))+$AD$20-$AC$26</f>
        <v>-0.59595830495769064</v>
      </c>
      <c r="T941" s="10">
        <f ca="1">SUMPRODUCT(J941:O941,Results!K$9:P$9)</f>
        <v>-11.509040050253004</v>
      </c>
      <c r="U941" s="10">
        <f ca="1">SUMPRODUCT(J941:O941,Results!K$9:P$9)+$AD$20-$AC$31</f>
        <v>-11.406023645367185</v>
      </c>
      <c r="V941" s="10">
        <f t="shared" ca="1" si="186"/>
        <v>0.5193221196554223</v>
      </c>
      <c r="W941" s="10">
        <f t="shared" ca="1" si="181"/>
        <v>3.0957716333819416</v>
      </c>
      <c r="X941" s="10">
        <f t="shared" ca="1" si="182"/>
        <v>1.0715238458192857</v>
      </c>
      <c r="Y941" s="10">
        <f t="shared" ca="1" si="183"/>
        <v>-8.5689272927282261</v>
      </c>
      <c r="Z941" s="10">
        <f t="shared" ca="1" si="184"/>
        <v>-20.237357191974986</v>
      </c>
      <c r="AA941" s="10">
        <f t="shared" ca="1" si="185"/>
        <v>2.2411380476812681</v>
      </c>
    </row>
    <row r="942" spans="1:27">
      <c r="A942" s="6">
        <f ca="1">LN((RAND()^(-Results!$E$4))-1)</f>
        <v>5.174510309568185</v>
      </c>
      <c r="B942" s="6">
        <f ca="1">LN((RAND()^(-Results!$E$4))-1)</f>
        <v>-6.4003948299290823</v>
      </c>
      <c r="C942" s="6">
        <f ca="1">LN((RAND()^(-Results!$E$4))-1)</f>
        <v>-0.51009691281597946</v>
      </c>
      <c r="D942" s="6">
        <f ca="1">LN((RAND()^(-Results!$E$4))-1)</f>
        <v>2.3914793529324632</v>
      </c>
      <c r="E942" s="6">
        <f ca="1">LN((RAND()^(-Results!$E$4))-1)</f>
        <v>5.0114353020268352</v>
      </c>
      <c r="F942" s="6">
        <f ca="1">LN((RAND()^(-Results!$E$4))-1)</f>
        <v>8.2685381152575427E-2</v>
      </c>
      <c r="G942" s="6">
        <f ca="1">LN((RAND()^(-Results!$E$4))-1)</f>
        <v>0.98111811422174322</v>
      </c>
      <c r="H942" s="6">
        <f t="shared" ca="1" si="180"/>
        <v>-1.4744228489848554</v>
      </c>
      <c r="I942" s="10">
        <f ca="1">SUMPRODUCT(J942:O942,Results!B$12:G$12)+Results!$E$5*H942</f>
        <v>-46.829484487098441</v>
      </c>
      <c r="J942" s="10">
        <f ca="1">SUMPRODUCT($A942:$F942,Results!$B$15:$G$15)</f>
        <v>-18.657828561712051</v>
      </c>
      <c r="K942" s="10">
        <f ca="1">SUMPRODUCT($A942:$F942,Results!$B$16:$G$16)</f>
        <v>30.872567653427144</v>
      </c>
      <c r="L942" s="10">
        <f ca="1">SUMPRODUCT($A942:$F942,Results!$B$17:$G$17)</f>
        <v>-6.5553062983574693</v>
      </c>
      <c r="M942" s="10">
        <f ca="1">SUMPRODUCT($A942:$F942,Results!$B$18:$G$18)</f>
        <v>-10.828019077983466</v>
      </c>
      <c r="N942" s="10">
        <f ca="1">SUMPRODUCT($A942:$F942,Results!$B$19:$G$19)</f>
        <v>49.701137334936035</v>
      </c>
      <c r="O942" s="10">
        <f ca="1">SUMPRODUCT($A942:$F942,Results!$B$20:$G$20)</f>
        <v>8.5139522966944732</v>
      </c>
      <c r="P942" s="10" cm="1">
        <f t="array" aca="1" ref="P942" ca="1">SUMPRODUCT(J942:O942,TRANSPOSE(BL$20:BL$25))+$AD$20-$BL$27</f>
        <v>-42.327466102242646</v>
      </c>
      <c r="Q942" s="10" cm="1">
        <f t="array" aca="1" ref="Q942" ca="1">SUMPRODUCT(J942:O942,TRANSPOSE(ES$20:ES$25))+$AD$20-$ES$27</f>
        <v>-39.303231741731118</v>
      </c>
      <c r="R942" s="10">
        <f ca="1">I942-Results!$E$5*H942</f>
        <v>-37.982947393189306</v>
      </c>
      <c r="S942" s="10" cm="1">
        <f t="array" aca="1" ref="S942" ca="1">SUMPRODUCT(J942:O942,TRANSPOSE(AR$28:AR$33))+$AD$20-$AC$26</f>
        <v>-56.403464585376383</v>
      </c>
      <c r="T942" s="10">
        <f ca="1">SUMPRODUCT(J942:O942,Results!K$9:P$9)</f>
        <v>-39.242908168826496</v>
      </c>
      <c r="U942" s="10">
        <f ca="1">SUMPRODUCT(J942:O942,Results!K$9:P$9)+$AD$20-$AC$31</f>
        <v>-39.139891763940675</v>
      </c>
      <c r="V942" s="10">
        <f t="shared" ca="1" si="186"/>
        <v>-4.5020183848557949</v>
      </c>
      <c r="W942" s="10">
        <f t="shared" ca="1" si="181"/>
        <v>-7.5262527453673229</v>
      </c>
      <c r="X942" s="10">
        <f t="shared" ca="1" si="182"/>
        <v>-8.8465370939091343</v>
      </c>
      <c r="Y942" s="10">
        <f t="shared" ca="1" si="183"/>
        <v>9.5739800982779428</v>
      </c>
      <c r="Z942" s="10">
        <f t="shared" ca="1" si="184"/>
        <v>-57.90195608138751</v>
      </c>
      <c r="AA942" s="10">
        <f t="shared" ca="1" si="185"/>
        <v>-7.6895927231577659</v>
      </c>
    </row>
    <row r="943" spans="1:27">
      <c r="A943" s="6">
        <f ca="1">LN((RAND()^(-Results!$E$4))-1)</f>
        <v>2.6979967434316667</v>
      </c>
      <c r="B943" s="6">
        <f ca="1">LN((RAND()^(-Results!$E$4))-1)</f>
        <v>8.738078444612734</v>
      </c>
      <c r="C943" s="6">
        <f ca="1">LN((RAND()^(-Results!$E$4))-1)</f>
        <v>2.3169712820866382</v>
      </c>
      <c r="D943" s="6">
        <f ca="1">LN((RAND()^(-Results!$E$4))-1)</f>
        <v>5.5542700633300486</v>
      </c>
      <c r="E943" s="6">
        <f ca="1">LN((RAND()^(-Results!$E$4))-1)</f>
        <v>7.100249976986305</v>
      </c>
      <c r="F943" s="6">
        <f ca="1">LN((RAND()^(-Results!$E$4))-1)</f>
        <v>7.6532871611184712</v>
      </c>
      <c r="G943" s="6">
        <f ca="1">LN((RAND()^(-Results!$E$4))-1)</f>
        <v>0.73894975475107416</v>
      </c>
      <c r="H943" s="6">
        <f t="shared" ca="1" si="180"/>
        <v>-1.7165912084555244</v>
      </c>
      <c r="I943" s="10">
        <f ca="1">SUMPRODUCT(J943:O943,Results!B$12:G$12)+Results!$E$5*H943</f>
        <v>6.65503545782739</v>
      </c>
      <c r="J943" s="10">
        <f ca="1">SUMPRODUCT($A943:$F943,Results!$B$15:$G$15)</f>
        <v>18.306639356068654</v>
      </c>
      <c r="K943" s="10">
        <f ca="1">SUMPRODUCT($A943:$F943,Results!$B$16:$G$16)</f>
        <v>45.840382174667837</v>
      </c>
      <c r="L943" s="10">
        <f ca="1">SUMPRODUCT($A943:$F943,Results!$B$17:$G$17)</f>
        <v>10.014567566646607</v>
      </c>
      <c r="M943" s="10">
        <f ca="1">SUMPRODUCT($A943:$F943,Results!$B$18:$G$18)</f>
        <v>3.7545875168651186</v>
      </c>
      <c r="N943" s="10">
        <f ca="1">SUMPRODUCT($A943:$F943,Results!$B$19:$G$19)</f>
        <v>-10.714294979850834</v>
      </c>
      <c r="O943" s="10">
        <f ca="1">SUMPRODUCT($A943:$F943,Results!$B$20:$G$20)</f>
        <v>10.048687447521209</v>
      </c>
      <c r="P943" s="10" cm="1">
        <f t="array" aca="1" ref="P943" ca="1">SUMPRODUCT(J943:O943,TRANSPOSE(BL$20:BL$25))+$AD$20-$BL$27</f>
        <v>21.149130037889513</v>
      </c>
      <c r="Q943" s="10" cm="1">
        <f t="array" aca="1" ref="Q943" ca="1">SUMPRODUCT(J943:O943,TRANSPOSE(ES$20:ES$25))+$AD$20-$ES$27</f>
        <v>17.563156149108561</v>
      </c>
      <c r="R943" s="10">
        <f ca="1">I943-Results!$E$5*H943</f>
        <v>16.954582708560537</v>
      </c>
      <c r="S943" s="10" cm="1">
        <f t="array" aca="1" ref="S943" ca="1">SUMPRODUCT(J943:O943,TRANSPOSE(AR$28:AR$33))+$AD$20-$AC$26</f>
        <v>26.624098334011492</v>
      </c>
      <c r="T943" s="10">
        <f ca="1">SUMPRODUCT(J943:O943,Results!K$9:P$9)</f>
        <v>16.452159038141346</v>
      </c>
      <c r="U943" s="10">
        <f ca="1">SUMPRODUCT(J943:O943,Results!K$9:P$9)+$AD$20-$AC$31</f>
        <v>16.555175443027167</v>
      </c>
      <c r="V943" s="10">
        <f t="shared" ca="1" si="186"/>
        <v>-14.494094580062123</v>
      </c>
      <c r="W943" s="10">
        <f t="shared" ca="1" si="181"/>
        <v>-10.908120691281171</v>
      </c>
      <c r="X943" s="10">
        <f t="shared" ca="1" si="182"/>
        <v>-10.299547250733147</v>
      </c>
      <c r="Y943" s="10">
        <f t="shared" ca="1" si="183"/>
        <v>-19.969062876184104</v>
      </c>
      <c r="Z943" s="10">
        <f t="shared" ca="1" si="184"/>
        <v>-4.4174361364616797</v>
      </c>
      <c r="AA943" s="10">
        <f t="shared" ca="1" si="185"/>
        <v>-9.9001399851997771</v>
      </c>
    </row>
    <row r="944" spans="1:27">
      <c r="A944" s="6">
        <f ca="1">LN((RAND()^(-Results!$E$4))-1)</f>
        <v>-1.1046256174806954</v>
      </c>
      <c r="B944" s="6">
        <f ca="1">LN((RAND()^(-Results!$E$4))-1)</f>
        <v>-3.006477464178118</v>
      </c>
      <c r="C944" s="6">
        <f ca="1">LN((RAND()^(-Results!$E$4))-1)</f>
        <v>-9.3015638421909921E-2</v>
      </c>
      <c r="D944" s="6">
        <f ca="1">LN((RAND()^(-Results!$E$4))-1)</f>
        <v>2.1602999831809351</v>
      </c>
      <c r="E944" s="6">
        <f ca="1">LN((RAND()^(-Results!$E$4))-1)</f>
        <v>0.65207991805327514</v>
      </c>
      <c r="F944" s="6">
        <f ca="1">LN((RAND()^(-Results!$E$4))-1)</f>
        <v>2.2783818352387577</v>
      </c>
      <c r="G944" s="6">
        <f ca="1">LN((RAND()^(-Results!$E$4))-1)</f>
        <v>1.1987645325586338</v>
      </c>
      <c r="H944" s="6">
        <f t="shared" ca="1" si="180"/>
        <v>-1.2567764306479647</v>
      </c>
      <c r="I944" s="10">
        <f ca="1">SUMPRODUCT(J944:O944,Results!B$12:G$12)+Results!$E$5*H944</f>
        <v>-50.616988261406284</v>
      </c>
      <c r="J944" s="10">
        <f ca="1">SUMPRODUCT($A944:$F944,Results!$B$15:$G$15)</f>
        <v>-15.491126768358292</v>
      </c>
      <c r="K944" s="10">
        <f ca="1">SUMPRODUCT($A944:$F944,Results!$B$16:$G$16)</f>
        <v>8.6497527433375954</v>
      </c>
      <c r="L944" s="10">
        <f ca="1">SUMPRODUCT($A944:$F944,Results!$B$17:$G$17)</f>
        <v>-8.8759571069564238</v>
      </c>
      <c r="M944" s="10">
        <f ca="1">SUMPRODUCT($A944:$F944,Results!$B$18:$G$18)</f>
        <v>-6.6091510697672637</v>
      </c>
      <c r="N944" s="10">
        <f ca="1">SUMPRODUCT($A944:$F944,Results!$B$19:$G$19)</f>
        <v>17.49571551591804</v>
      </c>
      <c r="O944" s="10">
        <f ca="1">SUMPRODUCT($A944:$F944,Results!$B$20:$G$20)</f>
        <v>14.112850210784867</v>
      </c>
      <c r="P944" s="10" cm="1">
        <f t="array" aca="1" ref="P944" ca="1">SUMPRODUCT(J944:O944,TRANSPOSE(BL$20:BL$25))+$AD$20-$BL$27</f>
        <v>-43.489163408216541</v>
      </c>
      <c r="Q944" s="10" cm="1">
        <f t="array" aca="1" ref="Q944" ca="1">SUMPRODUCT(J944:O944,TRANSPOSE(ES$20:ES$25))+$AD$20-$ES$27</f>
        <v>-44.454863567004423</v>
      </c>
      <c r="R944" s="10">
        <f ca="1">I944-Results!$E$5*H944</f>
        <v>-43.076329677518494</v>
      </c>
      <c r="S944" s="10" cm="1">
        <f t="array" aca="1" ref="S944" ca="1">SUMPRODUCT(J944:O944,TRANSPOSE(AR$28:AR$33))+$AD$20-$AC$26</f>
        <v>-40.573857615415164</v>
      </c>
      <c r="T944" s="10">
        <f ca="1">SUMPRODUCT(J944:O944,Results!K$9:P$9)</f>
        <v>-44.339573014361768</v>
      </c>
      <c r="U944" s="10">
        <f ca="1">SUMPRODUCT(J944:O944,Results!K$9:P$9)+$AD$20-$AC$31</f>
        <v>-44.236556609475947</v>
      </c>
      <c r="V944" s="10">
        <f t="shared" ca="1" si="186"/>
        <v>-7.1278248531897432</v>
      </c>
      <c r="W944" s="10">
        <f t="shared" ca="1" si="181"/>
        <v>-6.1621246944018608</v>
      </c>
      <c r="X944" s="10">
        <f t="shared" ca="1" si="182"/>
        <v>-7.5406585838877902</v>
      </c>
      <c r="Y944" s="10">
        <f t="shared" ca="1" si="183"/>
        <v>-10.04313064599112</v>
      </c>
      <c r="Z944" s="10">
        <f t="shared" ca="1" si="184"/>
        <v>-61.689459855695354</v>
      </c>
      <c r="AA944" s="10">
        <f t="shared" ca="1" si="185"/>
        <v>-6.380431651930337</v>
      </c>
    </row>
    <row r="945" spans="1:27">
      <c r="A945" s="6">
        <f ca="1">LN((RAND()^(-Results!$E$4))-1)</f>
        <v>1.8748354138530159</v>
      </c>
      <c r="B945" s="6">
        <f ca="1">LN((RAND()^(-Results!$E$4))-1)</f>
        <v>3.5450109768929825</v>
      </c>
      <c r="C945" s="6">
        <f ca="1">LN((RAND()^(-Results!$E$4))-1)</f>
        <v>1.3183400926422573</v>
      </c>
      <c r="D945" s="6">
        <f ca="1">LN((RAND()^(-Results!$E$4))-1)</f>
        <v>1.49343580010934</v>
      </c>
      <c r="E945" s="6">
        <f ca="1">LN((RAND()^(-Results!$E$4))-1)</f>
        <v>2.0519960333456884</v>
      </c>
      <c r="F945" s="6">
        <f ca="1">LN((RAND()^(-Results!$E$4))-1)</f>
        <v>1.620653802496689</v>
      </c>
      <c r="G945" s="6">
        <f ca="1">LN((RAND()^(-Results!$E$4))-1)</f>
        <v>4.2801385046626361</v>
      </c>
      <c r="H945" s="6">
        <f t="shared" ca="1" si="180"/>
        <v>1.8245975414560376</v>
      </c>
      <c r="I945" s="10">
        <f ca="1">SUMPRODUCT(J945:O945,Results!B$12:G$12)+Results!$E$5*H945</f>
        <v>31.092842991385705</v>
      </c>
      <c r="J945" s="10">
        <f ca="1">SUMPRODUCT($A945:$F945,Results!$B$15:$G$15)</f>
        <v>12.058482346787875</v>
      </c>
      <c r="K945" s="10">
        <f ca="1">SUMPRODUCT($A945:$F945,Results!$B$16:$G$16)</f>
        <v>13.769629089763361</v>
      </c>
      <c r="L945" s="10">
        <f ca="1">SUMPRODUCT($A945:$F945,Results!$B$17:$G$17)</f>
        <v>7.0196972690071728</v>
      </c>
      <c r="M945" s="10">
        <f ca="1">SUMPRODUCT($A945:$F945,Results!$B$18:$G$18)</f>
        <v>2.5246165367332973</v>
      </c>
      <c r="N945" s="10">
        <f ca="1">SUMPRODUCT($A945:$F945,Results!$B$19:$G$19)</f>
        <v>-7.1859810022906485</v>
      </c>
      <c r="O945" s="10">
        <f ca="1">SUMPRODUCT($A945:$F945,Results!$B$20:$G$20)</f>
        <v>0.72907452199390888</v>
      </c>
      <c r="P945" s="10" cm="1">
        <f t="array" aca="1" ref="P945" ca="1">SUMPRODUCT(J945:O945,TRANSPOSE(BL$20:BL$25))+$AD$20-$BL$27</f>
        <v>20.702930022616812</v>
      </c>
      <c r="Q945" s="10" cm="1">
        <f t="array" aca="1" ref="Q945" ca="1">SUMPRODUCT(J945:O945,TRANSPOSE(ES$20:ES$25))+$AD$20-$ES$27</f>
        <v>20.516616554243175</v>
      </c>
      <c r="R945" s="10">
        <f ca="1">I945-Results!$E$5*H945</f>
        <v>20.145257742649481</v>
      </c>
      <c r="S945" s="10" cm="1">
        <f t="array" aca="1" ref="S945" ca="1">SUMPRODUCT(J945:O945,TRANSPOSE(AR$28:AR$33))+$AD$20-$AC$26</f>
        <v>21.090480396802946</v>
      </c>
      <c r="T945" s="10">
        <f ca="1">SUMPRODUCT(J945:O945,Results!K$9:P$9)</f>
        <v>20.359867781891285</v>
      </c>
      <c r="U945" s="10">
        <f ca="1">SUMPRODUCT(J945:O945,Results!K$9:P$9)+$AD$20-$AC$31</f>
        <v>20.462884186777103</v>
      </c>
      <c r="V945" s="10">
        <f t="shared" ca="1" si="186"/>
        <v>10.389912968768893</v>
      </c>
      <c r="W945" s="10">
        <f t="shared" ca="1" si="181"/>
        <v>10.57622643714253</v>
      </c>
      <c r="X945" s="10">
        <f t="shared" ca="1" si="182"/>
        <v>10.947585248736225</v>
      </c>
      <c r="Y945" s="10">
        <f t="shared" ca="1" si="183"/>
        <v>10.00236259458276</v>
      </c>
      <c r="Z945" s="10">
        <f t="shared" ca="1" si="184"/>
        <v>20.020371397096635</v>
      </c>
      <c r="AA945" s="10">
        <f t="shared" ca="1" si="185"/>
        <v>10.629958804608602</v>
      </c>
    </row>
    <row r="946" spans="1:27">
      <c r="A946" s="6">
        <f ca="1">LN((RAND()^(-Results!$E$4))-1)</f>
        <v>-2.1794553213036073E-2</v>
      </c>
      <c r="B946" s="6">
        <f ca="1">LN((RAND()^(-Results!$E$4))-1)</f>
        <v>-0.89071105514277549</v>
      </c>
      <c r="C946" s="6">
        <f ca="1">LN((RAND()^(-Results!$E$4))-1)</f>
        <v>0.93537772099967897</v>
      </c>
      <c r="D946" s="6">
        <f ca="1">LN((RAND()^(-Results!$E$4))-1)</f>
        <v>0.49836125487946442</v>
      </c>
      <c r="E946" s="6">
        <f ca="1">LN((RAND()^(-Results!$E$4))-1)</f>
        <v>4.3519241890098819</v>
      </c>
      <c r="F946" s="6">
        <f ca="1">LN((RAND()^(-Results!$E$4))-1)</f>
        <v>-2.1678380736066321</v>
      </c>
      <c r="G946" s="6">
        <f ca="1">LN((RAND()^(-Results!$E$4))-1)</f>
        <v>3.6407689131716499</v>
      </c>
      <c r="H946" s="6">
        <f t="shared" ca="1" si="180"/>
        <v>1.1852279499650513</v>
      </c>
      <c r="I946" s="10">
        <f ca="1">SUMPRODUCT(J946:O946,Results!B$12:G$12)+Results!$E$5*H946</f>
        <v>0.46662755770298148</v>
      </c>
      <c r="J946" s="10">
        <f ca="1">SUMPRODUCT($A946:$F946,Results!$B$15:$G$15)</f>
        <v>-5.5288241722163392</v>
      </c>
      <c r="K946" s="10">
        <f ca="1">SUMPRODUCT($A946:$F946,Results!$B$16:$G$16)</f>
        <v>-2.6010129939665632</v>
      </c>
      <c r="L946" s="10">
        <f ca="1">SUMPRODUCT($A946:$F946,Results!$B$17:$G$17)</f>
        <v>-0.82984689479023421</v>
      </c>
      <c r="M946" s="10">
        <f ca="1">SUMPRODUCT($A946:$F946,Results!$B$18:$G$18)</f>
        <v>0.89986887847554742</v>
      </c>
      <c r="N946" s="10">
        <f ca="1">SUMPRODUCT($A946:$F946,Results!$B$19:$G$19)</f>
        <v>12.815225949811204</v>
      </c>
      <c r="O946" s="10">
        <f ca="1">SUMPRODUCT($A946:$F946,Results!$B$20:$G$20)</f>
        <v>-1.6766117093516233</v>
      </c>
      <c r="P946" s="10" cm="1">
        <f t="array" aca="1" ref="P946" ca="1">SUMPRODUCT(J946:O946,TRANSPOSE(BL$20:BL$25))+$AD$20-$BL$27</f>
        <v>-6.3178373351724941</v>
      </c>
      <c r="Q946" s="10" cm="1">
        <f t="array" aca="1" ref="Q946" ca="1">SUMPRODUCT(J946:O946,TRANSPOSE(ES$20:ES$25))+$AD$20-$ES$27</f>
        <v>-5.728490481150935</v>
      </c>
      <c r="R946" s="10">
        <f ca="1">I946-Results!$E$5*H946</f>
        <v>-6.6447401420873264</v>
      </c>
      <c r="S946" s="10" cm="1">
        <f t="array" aca="1" ref="S946" ca="1">SUMPRODUCT(J946:O946,TRANSPOSE(AR$28:AR$33))+$AD$20-$AC$26</f>
        <v>-7.9459408613015192</v>
      </c>
      <c r="T946" s="10">
        <f ca="1">SUMPRODUCT(J946:O946,Results!K$9:P$9)</f>
        <v>-6.2715274306198765</v>
      </c>
      <c r="U946" s="10">
        <f ca="1">SUMPRODUCT(J946:O946,Results!K$9:P$9)+$AD$20-$AC$31</f>
        <v>-6.1685110257340572</v>
      </c>
      <c r="V946" s="10">
        <f t="shared" ca="1" si="186"/>
        <v>6.7844648928754756</v>
      </c>
      <c r="W946" s="10">
        <f t="shared" ca="1" si="181"/>
        <v>6.1951180388539164</v>
      </c>
      <c r="X946" s="10">
        <f t="shared" ca="1" si="182"/>
        <v>7.1113676997903079</v>
      </c>
      <c r="Y946" s="10">
        <f t="shared" ca="1" si="183"/>
        <v>8.4125684190045007</v>
      </c>
      <c r="Z946" s="10">
        <f t="shared" ca="1" si="184"/>
        <v>-10.605844036586088</v>
      </c>
      <c r="AA946" s="10">
        <f t="shared" ca="1" si="185"/>
        <v>6.6351385834370387</v>
      </c>
    </row>
    <row r="947" spans="1:27">
      <c r="A947" s="6">
        <f ca="1">LN((RAND()^(-Results!$E$4))-1)</f>
        <v>3.8697507820648021</v>
      </c>
      <c r="B947" s="6">
        <f ca="1">LN((RAND()^(-Results!$E$4))-1)</f>
        <v>2.9645795050078969</v>
      </c>
      <c r="C947" s="6">
        <f ca="1">LN((RAND()^(-Results!$E$4))-1)</f>
        <v>3.6395816551707134</v>
      </c>
      <c r="D947" s="6">
        <f ca="1">LN((RAND()^(-Results!$E$4))-1)</f>
        <v>-1.5558945921502323</v>
      </c>
      <c r="E947" s="6">
        <f ca="1">LN((RAND()^(-Results!$E$4))-1)</f>
        <v>-2.0662890675050174</v>
      </c>
      <c r="F947" s="6">
        <f ca="1">LN((RAND()^(-Results!$E$4))-1)</f>
        <v>5.9340744269814477E-2</v>
      </c>
      <c r="G947" s="6">
        <f ca="1">LN((RAND()^(-Results!$E$4))-1)</f>
        <v>3.9864841227580499</v>
      </c>
      <c r="H947" s="6">
        <f t="shared" ca="1" si="180"/>
        <v>1.5309431595514513</v>
      </c>
      <c r="I947" s="10">
        <f ca="1">SUMPRODUCT(J947:O947,Results!B$12:G$12)+Results!$E$5*H947</f>
        <v>63.34124201621357</v>
      </c>
      <c r="J947" s="10">
        <f ca="1">SUMPRODUCT($A947:$F947,Results!$B$15:$G$15)</f>
        <v>29.803326477789511</v>
      </c>
      <c r="K947" s="10">
        <f ca="1">SUMPRODUCT($A947:$F947,Results!$B$16:$G$16)</f>
        <v>12.682636102283357</v>
      </c>
      <c r="L947" s="10">
        <f ca="1">SUMPRODUCT($A947:$F947,Results!$B$17:$G$17)</f>
        <v>11.645400844613714</v>
      </c>
      <c r="M947" s="10">
        <f ca="1">SUMPRODUCT($A947:$F947,Results!$B$18:$G$18)</f>
        <v>6.0120599997654187</v>
      </c>
      <c r="N947" s="10">
        <f ca="1">SUMPRODUCT($A947:$F947,Results!$B$19:$G$19)</f>
        <v>-16.186692074691504</v>
      </c>
      <c r="O947" s="10">
        <f ca="1">SUMPRODUCT($A947:$F947,Results!$B$20:$G$20)</f>
        <v>-6.9182659565642872</v>
      </c>
      <c r="P947" s="10" cm="1">
        <f t="array" aca="1" ref="P947" ca="1">SUMPRODUCT(J947:O947,TRANSPOSE(BL$20:BL$25))+$AD$20-$BL$27</f>
        <v>52.073724855416692</v>
      </c>
      <c r="Q947" s="10" cm="1">
        <f t="array" aca="1" ref="Q947" ca="1">SUMPRODUCT(J947:O947,TRANSPOSE(ES$20:ES$25))+$AD$20-$ES$27</f>
        <v>54.519656106333315</v>
      </c>
      <c r="R947" s="10">
        <f ca="1">I947-Results!$E$5*H947</f>
        <v>54.155583058904867</v>
      </c>
      <c r="S947" s="10" cm="1">
        <f t="array" aca="1" ref="S947" ca="1">SUMPRODUCT(J947:O947,TRANSPOSE(AR$28:AR$33))+$AD$20-$AC$26</f>
        <v>49.233945660115495</v>
      </c>
      <c r="T947" s="10">
        <f ca="1">SUMPRODUCT(J947:O947,Results!K$9:P$9)</f>
        <v>55.343858361198464</v>
      </c>
      <c r="U947" s="10">
        <f ca="1">SUMPRODUCT(J947:O947,Results!K$9:P$9)+$AD$20-$AC$31</f>
        <v>55.446874766084278</v>
      </c>
      <c r="V947" s="10">
        <f t="shared" ca="1" si="186"/>
        <v>11.267517160796878</v>
      </c>
      <c r="W947" s="10">
        <f t="shared" ca="1" si="181"/>
        <v>8.8215859098802554</v>
      </c>
      <c r="X947" s="10">
        <f t="shared" ca="1" si="182"/>
        <v>9.1856589573087035</v>
      </c>
      <c r="Y947" s="10">
        <f t="shared" ca="1" si="183"/>
        <v>14.107296356098075</v>
      </c>
      <c r="Z947" s="10">
        <f t="shared" ca="1" si="184"/>
        <v>52.268770421924501</v>
      </c>
      <c r="AA947" s="10">
        <f t="shared" ca="1" si="185"/>
        <v>7.8943672501292923</v>
      </c>
    </row>
    <row r="948" spans="1:27">
      <c r="A948" s="6">
        <f ca="1">LN((RAND()^(-Results!$E$4))-1)</f>
        <v>1.611292647577043</v>
      </c>
      <c r="B948" s="6">
        <f ca="1">LN((RAND()^(-Results!$E$4))-1)</f>
        <v>8.5574447024224725</v>
      </c>
      <c r="C948" s="6">
        <f ca="1">LN((RAND()^(-Results!$E$4))-1)</f>
        <v>3.0061096079726788</v>
      </c>
      <c r="D948" s="6">
        <f ca="1">LN((RAND()^(-Results!$E$4))-1)</f>
        <v>5.7130900541223149</v>
      </c>
      <c r="E948" s="6">
        <f ca="1">LN((RAND()^(-Results!$E$4))-1)</f>
        <v>2.3330796749300347</v>
      </c>
      <c r="F948" s="6">
        <f ca="1">LN((RAND()^(-Results!$E$4))-1)</f>
        <v>3.690053675083139</v>
      </c>
      <c r="G948" s="6">
        <f ca="1">LN((RAND()^(-Results!$E$4))-1)</f>
        <v>2.931097684731502</v>
      </c>
      <c r="H948" s="6">
        <f t="shared" ca="1" si="180"/>
        <v>0.47555672152490347</v>
      </c>
      <c r="I948" s="10">
        <f ca="1">SUMPRODUCT(J948:O948,Results!B$12:G$12)+Results!$E$5*H948</f>
        <v>31.754141438171359</v>
      </c>
      <c r="J948" s="10">
        <f ca="1">SUMPRODUCT($A948:$F948,Results!$B$15:$G$15)</f>
        <v>21.468420587150337</v>
      </c>
      <c r="K948" s="10">
        <f ca="1">SUMPRODUCT($A948:$F948,Results!$B$16:$G$16)</f>
        <v>13.445942874540297</v>
      </c>
      <c r="L948" s="10">
        <f ca="1">SUMPRODUCT($A948:$F948,Results!$B$17:$G$17)</f>
        <v>15.958750104121048</v>
      </c>
      <c r="M948" s="10">
        <f ca="1">SUMPRODUCT($A948:$F948,Results!$B$18:$G$18)</f>
        <v>2.1628092810575681</v>
      </c>
      <c r="N948" s="10">
        <f ca="1">SUMPRODUCT($A948:$F948,Results!$B$19:$G$19)</f>
        <v>-25.42312528906702</v>
      </c>
      <c r="O948" s="10">
        <f ca="1">SUMPRODUCT($A948:$F948,Results!$B$20:$G$20)</f>
        <v>15.101493368637753</v>
      </c>
      <c r="P948" s="10" cm="1">
        <f t="array" aca="1" ref="P948" ca="1">SUMPRODUCT(J948:O948,TRANSPOSE(BL$20:BL$25))+$AD$20-$BL$27</f>
        <v>31.135779113860053</v>
      </c>
      <c r="Q948" s="10" cm="1">
        <f t="array" aca="1" ref="Q948" ca="1">SUMPRODUCT(J948:O948,TRANSPOSE(ES$20:ES$25))+$AD$20-$ES$27</f>
        <v>29.351645834179315</v>
      </c>
      <c r="R948" s="10">
        <f ca="1">I948-Results!$E$5*H948</f>
        <v>28.900801109021938</v>
      </c>
      <c r="S948" s="10" cm="1">
        <f t="array" aca="1" ref="S948" ca="1">SUMPRODUCT(J948:O948,TRANSPOSE(AR$28:AR$33))+$AD$20-$AC$26</f>
        <v>36.905388186611546</v>
      </c>
      <c r="T948" s="10">
        <f ca="1">SUMPRODUCT(J948:O948,Results!K$9:P$9)</f>
        <v>28.822969854632543</v>
      </c>
      <c r="U948" s="10">
        <f ca="1">SUMPRODUCT(J948:O948,Results!K$9:P$9)+$AD$20-$AC$31</f>
        <v>28.925986259518368</v>
      </c>
      <c r="V948" s="10">
        <f t="shared" ca="1" si="186"/>
        <v>0.61836232431130611</v>
      </c>
      <c r="W948" s="10">
        <f t="shared" ca="1" si="181"/>
        <v>2.402495603992044</v>
      </c>
      <c r="X948" s="10">
        <f t="shared" ca="1" si="182"/>
        <v>2.8533403291494217</v>
      </c>
      <c r="Y948" s="10">
        <f t="shared" ca="1" si="183"/>
        <v>-5.1512467484401867</v>
      </c>
      <c r="Z948" s="10">
        <f t="shared" ca="1" si="184"/>
        <v>20.68166984388229</v>
      </c>
      <c r="AA948" s="10">
        <f t="shared" ca="1" si="185"/>
        <v>2.8281551786529917</v>
      </c>
    </row>
    <row r="949" spans="1:27">
      <c r="A949" s="6">
        <f ca="1">LN((RAND()^(-Results!$E$4))-1)</f>
        <v>8.0795357264199072</v>
      </c>
      <c r="B949" s="6">
        <f ca="1">LN((RAND()^(-Results!$E$4))-1)</f>
        <v>2.3612530123113893</v>
      </c>
      <c r="C949" s="6">
        <f ca="1">LN((RAND()^(-Results!$E$4))-1)</f>
        <v>4.4271084723682108</v>
      </c>
      <c r="D949" s="6">
        <f ca="1">LN((RAND()^(-Results!$E$4))-1)</f>
        <v>2.1828856723898205</v>
      </c>
      <c r="E949" s="6">
        <f ca="1">LN((RAND()^(-Results!$E$4))-1)</f>
        <v>-0.46650570076170172</v>
      </c>
      <c r="F949" s="6">
        <f ca="1">LN((RAND()^(-Results!$E$4))-1)</f>
        <v>4.8649539155974209</v>
      </c>
      <c r="G949" s="6">
        <f ca="1">LN((RAND()^(-Results!$E$4))-1)</f>
        <v>4.8858173825756364</v>
      </c>
      <c r="H949" s="6">
        <f t="shared" ca="1" si="180"/>
        <v>2.4302764193690378</v>
      </c>
      <c r="I949" s="10">
        <f ca="1">SUMPRODUCT(J949:O949,Results!B$12:G$12)+Results!$E$5*H949</f>
        <v>52.025211732439097</v>
      </c>
      <c r="J949" s="10">
        <f ca="1">SUMPRODUCT($A949:$F949,Results!$B$15:$G$15)</f>
        <v>29.707684094594974</v>
      </c>
      <c r="K949" s="10">
        <f ca="1">SUMPRODUCT($A949:$F949,Results!$B$16:$G$16)</f>
        <v>51.05263118998041</v>
      </c>
      <c r="L949" s="10">
        <f ca="1">SUMPRODUCT($A949:$F949,Results!$B$17:$G$17)</f>
        <v>11.607665317105887</v>
      </c>
      <c r="M949" s="10">
        <f ca="1">SUMPRODUCT($A949:$F949,Results!$B$18:$G$18)</f>
        <v>-1.4001398302789083</v>
      </c>
      <c r="N949" s="10">
        <f ca="1">SUMPRODUCT($A949:$F949,Results!$B$19:$G$19)</f>
        <v>1.8411735737091335</v>
      </c>
      <c r="O949" s="10">
        <f ca="1">SUMPRODUCT($A949:$F949,Results!$B$20:$G$20)</f>
        <v>8.4963132996336519</v>
      </c>
      <c r="P949" s="10" cm="1">
        <f t="array" aca="1" ref="P949" ca="1">SUMPRODUCT(J949:O949,TRANSPOSE(BL$20:BL$25))+$AD$20-$BL$27</f>
        <v>33.525268095434697</v>
      </c>
      <c r="Q949" s="10" cm="1">
        <f t="array" aca="1" ref="Q949" ca="1">SUMPRODUCT(J949:O949,TRANSPOSE(ES$20:ES$25))+$AD$20-$ES$27</f>
        <v>36.219687870740216</v>
      </c>
      <c r="R949" s="10">
        <f ca="1">I949-Results!$E$5*H949</f>
        <v>37.443553216224871</v>
      </c>
      <c r="S949" s="10" cm="1">
        <f t="array" aca="1" ref="S949" ca="1">SUMPRODUCT(J949:O949,TRANSPOSE(AR$28:AR$33))+$AD$20-$AC$26</f>
        <v>25.67862542737894</v>
      </c>
      <c r="T949" s="10">
        <f ca="1">SUMPRODUCT(J949:O949,Results!K$9:P$9)</f>
        <v>37.216709353360947</v>
      </c>
      <c r="U949" s="10">
        <f ca="1">SUMPRODUCT(J949:O949,Results!K$9:P$9)+$AD$20-$AC$31</f>
        <v>37.319725758246769</v>
      </c>
      <c r="V949" s="10">
        <f t="shared" ca="1" si="186"/>
        <v>18.499943637004399</v>
      </c>
      <c r="W949" s="10">
        <f t="shared" ca="1" si="181"/>
        <v>15.80552386169888</v>
      </c>
      <c r="X949" s="10">
        <f t="shared" ca="1" si="182"/>
        <v>14.581658516214226</v>
      </c>
      <c r="Y949" s="10">
        <f t="shared" ca="1" si="183"/>
        <v>26.346586305060157</v>
      </c>
      <c r="Z949" s="10">
        <f t="shared" ca="1" si="184"/>
        <v>40.952740138150027</v>
      </c>
      <c r="AA949" s="10">
        <f t="shared" ca="1" si="185"/>
        <v>14.705485974192328</v>
      </c>
    </row>
    <row r="950" spans="1:27">
      <c r="A950" s="6">
        <f ca="1">LN((RAND()^(-Results!$E$4))-1)</f>
        <v>0.90284834637851963</v>
      </c>
      <c r="B950" s="6">
        <f ca="1">LN((RAND()^(-Results!$E$4))-1)</f>
        <v>0.26014882330847539</v>
      </c>
      <c r="C950" s="6">
        <f ca="1">LN((RAND()^(-Results!$E$4))-1)</f>
        <v>5.648694820969987</v>
      </c>
      <c r="D950" s="6">
        <f ca="1">LN((RAND()^(-Results!$E$4))-1)</f>
        <v>0.70926596770055128</v>
      </c>
      <c r="E950" s="6">
        <f ca="1">LN((RAND()^(-Results!$E$4))-1)</f>
        <v>6.4393907955447984</v>
      </c>
      <c r="F950" s="6">
        <f ca="1">LN((RAND()^(-Results!$E$4))-1)</f>
        <v>-1.712874617496785</v>
      </c>
      <c r="G950" s="6">
        <f ca="1">LN((RAND()^(-Results!$E$4))-1)</f>
        <v>1.8394813746488246</v>
      </c>
      <c r="H950" s="6">
        <f t="shared" ca="1" si="180"/>
        <v>-0.61605958855777398</v>
      </c>
      <c r="I950" s="10">
        <f ca="1">SUMPRODUCT(J950:O950,Results!B$12:G$12)+Results!$E$5*H950</f>
        <v>4.5230647661515402</v>
      </c>
      <c r="J950" s="10">
        <f ca="1">SUMPRODUCT($A950:$F950,Results!$B$15:$G$15)</f>
        <v>8.7105988731994302</v>
      </c>
      <c r="K950" s="10">
        <f ca="1">SUMPRODUCT($A950:$F950,Results!$B$16:$G$16)</f>
        <v>8.8151057165829609</v>
      </c>
      <c r="L950" s="10">
        <f ca="1">SUMPRODUCT($A950:$F950,Results!$B$17:$G$17)</f>
        <v>2.2209189824597497</v>
      </c>
      <c r="M950" s="10">
        <f ca="1">SUMPRODUCT($A950:$F950,Results!$B$18:$G$18)</f>
        <v>5.3317352877883657</v>
      </c>
      <c r="N950" s="10">
        <f ca="1">SUMPRODUCT($A950:$F950,Results!$B$19:$G$19)</f>
        <v>12.548618460439512</v>
      </c>
      <c r="O950" s="10">
        <f ca="1">SUMPRODUCT($A950:$F950,Results!$B$20:$G$20)</f>
        <v>0.12013652837754174</v>
      </c>
      <c r="P950" s="10" cm="1">
        <f t="array" aca="1" ref="P950" ca="1">SUMPRODUCT(J950:O950,TRANSPOSE(BL$20:BL$25))+$AD$20-$BL$27</f>
        <v>9.1564397034428957</v>
      </c>
      <c r="Q950" s="10" cm="1">
        <f t="array" aca="1" ref="Q950" ca="1">SUMPRODUCT(J950:O950,TRANSPOSE(ES$20:ES$25))+$AD$20-$ES$27</f>
        <v>10.053889124250894</v>
      </c>
      <c r="R950" s="10">
        <f ca="1">I950-Results!$E$5*H950</f>
        <v>8.2194222974981841</v>
      </c>
      <c r="S950" s="10" cm="1">
        <f t="array" aca="1" ref="S950" ca="1">SUMPRODUCT(J950:O950,TRANSPOSE(AR$28:AR$33))+$AD$20-$AC$26</f>
        <v>8.9038639159680653</v>
      </c>
      <c r="T950" s="10">
        <f ca="1">SUMPRODUCT(J950:O950,Results!K$9:P$9)</f>
        <v>9.3144597266102611</v>
      </c>
      <c r="U950" s="10">
        <f ca="1">SUMPRODUCT(J950:O950,Results!K$9:P$9)+$AD$20-$AC$31</f>
        <v>9.4174761314960787</v>
      </c>
      <c r="V950" s="10">
        <f t="shared" ca="1" si="186"/>
        <v>-4.6333749372913555</v>
      </c>
      <c r="W950" s="10">
        <f t="shared" ca="1" si="181"/>
        <v>-5.5308243580993537</v>
      </c>
      <c r="X950" s="10">
        <f t="shared" ca="1" si="182"/>
        <v>-3.6963575313466439</v>
      </c>
      <c r="Y950" s="10">
        <f t="shared" ca="1" si="183"/>
        <v>-4.3807991498165251</v>
      </c>
      <c r="Z950" s="10">
        <f t="shared" ca="1" si="184"/>
        <v>-6.5494068281375295</v>
      </c>
      <c r="AA950" s="10">
        <f t="shared" ca="1" si="185"/>
        <v>-4.8944113653445385</v>
      </c>
    </row>
    <row r="951" spans="1:27">
      <c r="A951" s="6">
        <f ca="1">LN((RAND()^(-Results!$E$4))-1)</f>
        <v>4.1705065597537212</v>
      </c>
      <c r="B951" s="6">
        <f ca="1">LN((RAND()^(-Results!$E$4))-1)</f>
        <v>2.7071081477429106</v>
      </c>
      <c r="C951" s="6">
        <f ca="1">LN((RAND()^(-Results!$E$4))-1)</f>
        <v>1.4165781052127677</v>
      </c>
      <c r="D951" s="6">
        <f ca="1">LN((RAND()^(-Results!$E$4))-1)</f>
        <v>0.78463874874742012</v>
      </c>
      <c r="E951" s="6">
        <f ca="1">LN((RAND()^(-Results!$E$4))-1)</f>
        <v>0.28492769952596469</v>
      </c>
      <c r="F951" s="6">
        <f ca="1">LN((RAND()^(-Results!$E$4))-1)</f>
        <v>-0.43108533652384023</v>
      </c>
      <c r="G951" s="6">
        <f ca="1">LN((RAND()^(-Results!$E$4))-1)</f>
        <v>1.3672690782215788</v>
      </c>
      <c r="H951" s="6">
        <f t="shared" ca="1" si="180"/>
        <v>-1.0882718849850197</v>
      </c>
      <c r="I951" s="10">
        <f ca="1">SUMPRODUCT(J951:O951,Results!B$12:G$12)+Results!$E$5*H951</f>
        <v>30.54144220920146</v>
      </c>
      <c r="J951" s="10">
        <f ca="1">SUMPRODUCT($A951:$F951,Results!$B$15:$G$15)</f>
        <v>17.36131394280477</v>
      </c>
      <c r="K951" s="10">
        <f ca="1">SUMPRODUCT($A951:$F951,Results!$B$16:$G$16)</f>
        <v>10.453255306065543</v>
      </c>
      <c r="L951" s="10">
        <f ca="1">SUMPRODUCT($A951:$F951,Results!$B$17:$G$17)</f>
        <v>11.573080702817526</v>
      </c>
      <c r="M951" s="10">
        <f ca="1">SUMPRODUCT($A951:$F951,Results!$B$18:$G$18)</f>
        <v>1.4762042841982523</v>
      </c>
      <c r="N951" s="10">
        <f ca="1">SUMPRODUCT($A951:$F951,Results!$B$19:$G$19)</f>
        <v>-6.8204905527360706</v>
      </c>
      <c r="O951" s="10">
        <f ca="1">SUMPRODUCT($A951:$F951,Results!$B$20:$G$20)</f>
        <v>-2.0815764534762966</v>
      </c>
      <c r="P951" s="10" cm="1">
        <f t="array" aca="1" ref="P951" ca="1">SUMPRODUCT(J951:O951,TRANSPOSE(BL$20:BL$25))+$AD$20-$BL$27</f>
        <v>35.029578287933781</v>
      </c>
      <c r="Q951" s="10" cm="1">
        <f t="array" aca="1" ref="Q951" ca="1">SUMPRODUCT(J951:O951,TRANSPOSE(ES$20:ES$25))+$AD$20-$ES$27</f>
        <v>37.269333511926</v>
      </c>
      <c r="R951" s="10">
        <f ca="1">I951-Results!$E$5*H951</f>
        <v>37.071073519111579</v>
      </c>
      <c r="S951" s="10" cm="1">
        <f t="array" aca="1" ref="S951" ca="1">SUMPRODUCT(J951:O951,TRANSPOSE(AR$28:AR$33))+$AD$20-$AC$26</f>
        <v>29.26090289827421</v>
      </c>
      <c r="T951" s="10">
        <f ca="1">SUMPRODUCT(J951:O951,Results!K$9:P$9)</f>
        <v>37.609824482076284</v>
      </c>
      <c r="U951" s="10">
        <f ca="1">SUMPRODUCT(J951:O951,Results!K$9:P$9)+$AD$20-$AC$31</f>
        <v>37.712840886962105</v>
      </c>
      <c r="V951" s="10">
        <f t="shared" ca="1" si="186"/>
        <v>-4.488136078732321</v>
      </c>
      <c r="W951" s="10">
        <f t="shared" ca="1" si="181"/>
        <v>-6.7278913027245402</v>
      </c>
      <c r="X951" s="10">
        <f t="shared" ca="1" si="182"/>
        <v>-6.5296313099101191</v>
      </c>
      <c r="Y951" s="10">
        <f t="shared" ca="1" si="183"/>
        <v>1.2805393109272494</v>
      </c>
      <c r="Z951" s="10">
        <f t="shared" ca="1" si="184"/>
        <v>19.46897061491239</v>
      </c>
      <c r="AA951" s="10">
        <f t="shared" ca="1" si="185"/>
        <v>-7.1713986777606458</v>
      </c>
    </row>
    <row r="952" spans="1:27">
      <c r="A952" s="6">
        <f ca="1">LN((RAND()^(-Results!$E$4))-1)</f>
        <v>3.7480327842896966</v>
      </c>
      <c r="B952" s="6">
        <f ca="1">LN((RAND()^(-Results!$E$4))-1)</f>
        <v>4.1880760679248397</v>
      </c>
      <c r="C952" s="6">
        <f ca="1">LN((RAND()^(-Results!$E$4))-1)</f>
        <v>4.752135743801122</v>
      </c>
      <c r="D952" s="6">
        <f ca="1">LN((RAND()^(-Results!$E$4))-1)</f>
        <v>2.5642483949509134</v>
      </c>
      <c r="E952" s="6">
        <f ca="1">LN((RAND()^(-Results!$E$4))-1)</f>
        <v>-8.0349002968017946E-2</v>
      </c>
      <c r="F952" s="6">
        <f ca="1">LN((RAND()^(-Results!$E$4))-1)</f>
        <v>0.90227159002350421</v>
      </c>
      <c r="G952" s="6">
        <f ca="1">LN((RAND()^(-Results!$E$4))-1)</f>
        <v>2.7633091466428894</v>
      </c>
      <c r="H952" s="6">
        <f t="shared" ca="1" si="180"/>
        <v>0.30776818343629087</v>
      </c>
      <c r="I952" s="10">
        <f ca="1">SUMPRODUCT(J952:O952,Results!B$12:G$12)+Results!$E$5*H952</f>
        <v>40.744778419556702</v>
      </c>
      <c r="J952" s="10">
        <f ca="1">SUMPRODUCT($A952:$F952,Results!$B$15:$G$15)</f>
        <v>25.907875496650789</v>
      </c>
      <c r="K952" s="10">
        <f ca="1">SUMPRODUCT($A952:$F952,Results!$B$16:$G$16)</f>
        <v>13.322530478907407</v>
      </c>
      <c r="L952" s="10">
        <f ca="1">SUMPRODUCT($A952:$F952,Results!$B$17:$G$17)</f>
        <v>14.215615100976002</v>
      </c>
      <c r="M952" s="10">
        <f ca="1">SUMPRODUCT($A952:$F952,Results!$B$18:$G$18)</f>
        <v>2.0350034265196215</v>
      </c>
      <c r="N952" s="10">
        <f ca="1">SUMPRODUCT($A952:$F952,Results!$B$19:$G$19)</f>
        <v>-13.626587873158091</v>
      </c>
      <c r="O952" s="10">
        <f ca="1">SUMPRODUCT($A952:$F952,Results!$B$20:$G$20)</f>
        <v>8.4989210078446646</v>
      </c>
      <c r="P952" s="10" cm="1">
        <f t="array" aca="1" ref="P952" ca="1">SUMPRODUCT(J952:O952,TRANSPOSE(BL$20:BL$25))+$AD$20-$BL$27</f>
        <v>37.440900468272474</v>
      </c>
      <c r="Q952" s="10" cm="1">
        <f t="array" aca="1" ref="Q952" ca="1">SUMPRODUCT(J952:O952,TRANSPOSE(ES$20:ES$25))+$AD$20-$ES$27</f>
        <v>39.102294259391094</v>
      </c>
      <c r="R952" s="10">
        <f ca="1">I952-Results!$E$5*H952</f>
        <v>38.898169318938955</v>
      </c>
      <c r="S952" s="10" cm="1">
        <f t="array" aca="1" ref="S952" ca="1">SUMPRODUCT(J952:O952,TRANSPOSE(AR$28:AR$33))+$AD$20-$AC$26</f>
        <v>36.178925282656436</v>
      </c>
      <c r="T952" s="10">
        <f ca="1">SUMPRODUCT(J952:O952,Results!K$9:P$9)</f>
        <v>39.44625908795004</v>
      </c>
      <c r="U952" s="10">
        <f ca="1">SUMPRODUCT(J952:O952,Results!K$9:P$9)+$AD$20-$AC$31</f>
        <v>39.549275492835861</v>
      </c>
      <c r="V952" s="10">
        <f t="shared" ca="1" si="186"/>
        <v>3.3038779512842282</v>
      </c>
      <c r="W952" s="10">
        <f t="shared" ca="1" si="181"/>
        <v>1.6424841601656084</v>
      </c>
      <c r="X952" s="10">
        <f t="shared" ca="1" si="182"/>
        <v>1.8466091006177479</v>
      </c>
      <c r="Y952" s="10">
        <f t="shared" ca="1" si="183"/>
        <v>4.565853136900266</v>
      </c>
      <c r="Z952" s="10">
        <f t="shared" ca="1" si="184"/>
        <v>29.672306825267633</v>
      </c>
      <c r="AA952" s="10">
        <f t="shared" ca="1" si="185"/>
        <v>1.1955029267208417</v>
      </c>
    </row>
    <row r="953" spans="1:27">
      <c r="A953" s="6">
        <f ca="1">LN((RAND()^(-Results!$E$4))-1)</f>
        <v>2.355287420072512</v>
      </c>
      <c r="B953" s="6">
        <f ca="1">LN((RAND()^(-Results!$E$4))-1)</f>
        <v>6.7858830666807552</v>
      </c>
      <c r="C953" s="6">
        <f ca="1">LN((RAND()^(-Results!$E$4))-1)</f>
        <v>1.1233094966633275</v>
      </c>
      <c r="D953" s="6">
        <f ca="1">LN((RAND()^(-Results!$E$4))-1)</f>
        <v>17.623614981772132</v>
      </c>
      <c r="E953" s="6">
        <f ca="1">LN((RAND()^(-Results!$E$4))-1)</f>
        <v>0.53669636382304597</v>
      </c>
      <c r="F953" s="6">
        <f ca="1">LN((RAND()^(-Results!$E$4))-1)</f>
        <v>7.1273645290729926</v>
      </c>
      <c r="G953" s="6">
        <f ca="1">LN((RAND()^(-Results!$E$4))-1)</f>
        <v>0.10289869042526434</v>
      </c>
      <c r="H953" s="6">
        <f t="shared" ca="1" si="180"/>
        <v>-2.3526422727813343</v>
      </c>
      <c r="I953" s="10">
        <f ca="1">SUMPRODUCT(J953:O953,Results!B$12:G$12)+Results!$E$5*H953</f>
        <v>-60.854105735450659</v>
      </c>
      <c r="J953" s="10">
        <f ca="1">SUMPRODUCT($A953:$F953,Results!$B$15:$G$15)</f>
        <v>-7.798622080205317</v>
      </c>
      <c r="K953" s="10">
        <f ca="1">SUMPRODUCT($A953:$F953,Results!$B$16:$G$16)</f>
        <v>12.768142241820666</v>
      </c>
      <c r="L953" s="10">
        <f ca="1">SUMPRODUCT($A953:$F953,Results!$B$17:$G$17)</f>
        <v>16.576436710668283</v>
      </c>
      <c r="M953" s="10">
        <f ca="1">SUMPRODUCT($A953:$F953,Results!$B$18:$G$18)</f>
        <v>-22.271496262647773</v>
      </c>
      <c r="N953" s="10">
        <f ca="1">SUMPRODUCT($A953:$F953,Results!$B$19:$G$19)</f>
        <v>-7.6317860232534045</v>
      </c>
      <c r="O953" s="10">
        <f ca="1">SUMPRODUCT($A953:$F953,Results!$B$20:$G$20)</f>
        <v>68.651039103924347</v>
      </c>
      <c r="P953" s="10" cm="1">
        <f t="array" aca="1" ref="P953" ca="1">SUMPRODUCT(J953:O953,TRANSPOSE(BL$20:BL$25))+$AD$20-$BL$27</f>
        <v>-47.615439629939608</v>
      </c>
      <c r="Q953" s="10" cm="1">
        <f t="array" aca="1" ref="Q953" ca="1">SUMPRODUCT(J953:O953,TRANSPOSE(ES$20:ES$25))+$AD$20-$ES$27</f>
        <v>-50.069499584848458</v>
      </c>
      <c r="R953" s="10">
        <f ca="1">I953-Results!$E$5*H953</f>
        <v>-46.738252098762658</v>
      </c>
      <c r="S953" s="10" cm="1">
        <f t="array" aca="1" ref="S953" ca="1">SUMPRODUCT(J953:O953,TRANSPOSE(AR$28:AR$33))+$AD$20-$AC$26</f>
        <v>-42.876671555156065</v>
      </c>
      <c r="T953" s="10">
        <f ca="1">SUMPRODUCT(J953:O953,Results!K$9:P$9)</f>
        <v>-50.49222160887048</v>
      </c>
      <c r="U953" s="10">
        <f ca="1">SUMPRODUCT(J953:O953,Results!K$9:P$9)+$AD$20-$AC$31</f>
        <v>-50.389205203984659</v>
      </c>
      <c r="V953" s="10">
        <f t="shared" ca="1" si="186"/>
        <v>-13.238666105511051</v>
      </c>
      <c r="W953" s="10">
        <f t="shared" ca="1" si="181"/>
        <v>-10.784606150602201</v>
      </c>
      <c r="X953" s="10">
        <f t="shared" ca="1" si="182"/>
        <v>-14.115853636688001</v>
      </c>
      <c r="Y953" s="10">
        <f t="shared" ca="1" si="183"/>
        <v>-17.977434180294594</v>
      </c>
      <c r="Z953" s="10">
        <f t="shared" ca="1" si="184"/>
        <v>-71.926577329739729</v>
      </c>
      <c r="AA953" s="10">
        <f t="shared" ca="1" si="185"/>
        <v>-10.464900531466</v>
      </c>
    </row>
    <row r="954" spans="1:27">
      <c r="A954" s="6">
        <f ca="1">LN((RAND()^(-Results!$E$4))-1)</f>
        <v>1.2760784137552961</v>
      </c>
      <c r="B954" s="6">
        <f ca="1">LN((RAND()^(-Results!$E$4))-1)</f>
        <v>6.8983809542044732</v>
      </c>
      <c r="C954" s="6">
        <f ca="1">LN((RAND()^(-Results!$E$4))-1)</f>
        <v>4.5690451540627333</v>
      </c>
      <c r="D954" s="6">
        <f ca="1">LN((RAND()^(-Results!$E$4))-1)</f>
        <v>11.564920574824599</v>
      </c>
      <c r="E954" s="6">
        <f ca="1">LN((RAND()^(-Results!$E$4))-1)</f>
        <v>0.88017417489886374</v>
      </c>
      <c r="F954" s="6">
        <f ca="1">LN((RAND()^(-Results!$E$4))-1)</f>
        <v>2.0441056892402534</v>
      </c>
      <c r="G954" s="6">
        <f ca="1">LN((RAND()^(-Results!$E$4))-1)</f>
        <v>0.25561159682328222</v>
      </c>
      <c r="H954" s="6">
        <f t="shared" ca="1" si="180"/>
        <v>-2.1999293663833162</v>
      </c>
      <c r="I954" s="10">
        <f ca="1">SUMPRODUCT(J954:O954,Results!B$12:G$12)+Results!$E$5*H954</f>
        <v>-15.505059802658362</v>
      </c>
      <c r="J954" s="10">
        <f ca="1">SUMPRODUCT($A954:$F954,Results!$B$15:$G$15)</f>
        <v>10.011113381857609</v>
      </c>
      <c r="K954" s="10">
        <f ca="1">SUMPRODUCT($A954:$F954,Results!$B$16:$G$16)</f>
        <v>-4.9242018113876025</v>
      </c>
      <c r="L954" s="10">
        <f ca="1">SUMPRODUCT($A954:$F954,Results!$B$17:$G$17)</f>
        <v>18.976219538222377</v>
      </c>
      <c r="M954" s="10">
        <f ca="1">SUMPRODUCT($A954:$F954,Results!$B$18:$G$18)</f>
        <v>-9.0083432054180488</v>
      </c>
      <c r="N954" s="10">
        <f ca="1">SUMPRODUCT($A954:$F954,Results!$B$19:$G$19)</f>
        <v>-18.506832894910072</v>
      </c>
      <c r="O954" s="10">
        <f ca="1">SUMPRODUCT($A954:$F954,Results!$B$20:$G$20)</f>
        <v>44.108131234735502</v>
      </c>
      <c r="P954" s="10" cm="1">
        <f t="array" aca="1" ref="P954" ca="1">SUMPRODUCT(J954:O954,TRANSPOSE(BL$20:BL$25))+$AD$20-$BL$27</f>
        <v>-2.3795457229784063</v>
      </c>
      <c r="Q954" s="10" cm="1">
        <f t="array" aca="1" ref="Q954" ca="1">SUMPRODUCT(J954:O954,TRANSPOSE(ES$20:ES$25))+$AD$20-$ES$27</f>
        <v>-3.0887800326659161</v>
      </c>
      <c r="R954" s="10">
        <f ca="1">I954-Results!$E$5*H954</f>
        <v>-2.3054836043584643</v>
      </c>
      <c r="S954" s="10" cm="1">
        <f t="array" aca="1" ref="S954" ca="1">SUMPRODUCT(J954:O954,TRANSPOSE(AR$28:AR$33))+$AD$20-$AC$26</f>
        <v>2.8246605032478396</v>
      </c>
      <c r="T954" s="10">
        <f ca="1">SUMPRODUCT(J954:O954,Results!K$9:P$9)</f>
        <v>-3.5272021141496595</v>
      </c>
      <c r="U954" s="10">
        <f ca="1">SUMPRODUCT(J954:O954,Results!K$9:P$9)+$AD$20-$AC$31</f>
        <v>-3.4241857092638401</v>
      </c>
      <c r="V954" s="10">
        <f t="shared" ca="1" si="186"/>
        <v>-13.125514079679956</v>
      </c>
      <c r="W954" s="10">
        <f t="shared" ca="1" si="181"/>
        <v>-12.416279769992446</v>
      </c>
      <c r="X954" s="10">
        <f t="shared" ca="1" si="182"/>
        <v>-13.199576198299898</v>
      </c>
      <c r="Y954" s="10">
        <f t="shared" ca="1" si="183"/>
        <v>-18.3297203059062</v>
      </c>
      <c r="Z954" s="10">
        <f t="shared" ca="1" si="184"/>
        <v>-26.577531396947432</v>
      </c>
      <c r="AA954" s="10">
        <f t="shared" ca="1" si="185"/>
        <v>-12.080874093394522</v>
      </c>
    </row>
    <row r="955" spans="1:27">
      <c r="A955" s="6">
        <f ca="1">LN((RAND()^(-Results!$E$4))-1)</f>
        <v>-2.171220153636674</v>
      </c>
      <c r="B955" s="6">
        <f ca="1">LN((RAND()^(-Results!$E$4))-1)</f>
        <v>1.9545970867263047</v>
      </c>
      <c r="C955" s="6">
        <f ca="1">LN((RAND()^(-Results!$E$4))-1)</f>
        <v>2.734816348062246</v>
      </c>
      <c r="D955" s="6">
        <f ca="1">LN((RAND()^(-Results!$E$4))-1)</f>
        <v>-0.48362766107337496</v>
      </c>
      <c r="E955" s="6">
        <f ca="1">LN((RAND()^(-Results!$E$4))-1)</f>
        <v>16.037892987972732</v>
      </c>
      <c r="F955" s="6">
        <f ca="1">LN((RAND()^(-Results!$E$4))-1)</f>
        <v>0.99044494094633062</v>
      </c>
      <c r="G955" s="6">
        <f ca="1">LN((RAND()^(-Results!$E$4))-1)</f>
        <v>0.91315454363285187</v>
      </c>
      <c r="H955" s="6">
        <f t="shared" ca="1" si="180"/>
        <v>-1.5423864195737467</v>
      </c>
      <c r="I955" s="10">
        <f ca="1">SUMPRODUCT(J955:O955,Results!B$12:G$12)+Results!$E$5*H955</f>
        <v>-24.199570851754046</v>
      </c>
      <c r="J955" s="10">
        <f ca="1">SUMPRODUCT($A955:$F955,Results!$B$15:$G$15)</f>
        <v>-6.4901022985599557</v>
      </c>
      <c r="K955" s="10">
        <f ca="1">SUMPRODUCT($A955:$F955,Results!$B$16:$G$16)</f>
        <v>26.543304390478301</v>
      </c>
      <c r="L955" s="10">
        <f ca="1">SUMPRODUCT($A955:$F955,Results!$B$17:$G$17)</f>
        <v>-8.6605521910311491</v>
      </c>
      <c r="M955" s="10">
        <f ca="1">SUMPRODUCT($A955:$F955,Results!$B$18:$G$18)</f>
        <v>12.609197519363045</v>
      </c>
      <c r="N955" s="10">
        <f ca="1">SUMPRODUCT($A955:$F955,Results!$B$19:$G$19)</f>
        <v>25.530536567010884</v>
      </c>
      <c r="O955" s="10">
        <f ca="1">SUMPRODUCT($A955:$F955,Results!$B$20:$G$20)</f>
        <v>-16.338776937527609</v>
      </c>
      <c r="P955" s="10" cm="1">
        <f t="array" aca="1" ref="P955" ca="1">SUMPRODUCT(J955:O955,TRANSPOSE(BL$20:BL$25))+$AD$20-$BL$27</f>
        <v>-7.3931087253669023</v>
      </c>
      <c r="Q955" s="10" cm="1">
        <f t="array" aca="1" ref="Q955" ca="1">SUMPRODUCT(J955:O955,TRANSPOSE(ES$20:ES$25))+$AD$20-$ES$27</f>
        <v>-11.184563563085486</v>
      </c>
      <c r="R955" s="10">
        <f ca="1">I955-Results!$E$5*H955</f>
        <v>-14.945252334311567</v>
      </c>
      <c r="S955" s="10" cm="1">
        <f t="array" aca="1" ref="S955" ca="1">SUMPRODUCT(J955:O955,TRANSPOSE(AR$28:AR$33))+$AD$20-$AC$26</f>
        <v>-1.9901667565221199</v>
      </c>
      <c r="T955" s="10">
        <f ca="1">SUMPRODUCT(J955:O955,Results!K$9:P$9)</f>
        <v>-13.782862587950849</v>
      </c>
      <c r="U955" s="10">
        <f ca="1">SUMPRODUCT(J955:O955,Results!K$9:P$9)+$AD$20-$AC$31</f>
        <v>-13.679846183065029</v>
      </c>
      <c r="V955" s="10">
        <f t="shared" ca="1" si="186"/>
        <v>-16.806462126387146</v>
      </c>
      <c r="W955" s="10">
        <f t="shared" ca="1" si="181"/>
        <v>-13.01500728866856</v>
      </c>
      <c r="X955" s="10">
        <f t="shared" ca="1" si="182"/>
        <v>-9.2543185174424796</v>
      </c>
      <c r="Y955" s="10">
        <f t="shared" ca="1" si="183"/>
        <v>-22.209404095231925</v>
      </c>
      <c r="Z955" s="10">
        <f t="shared" ca="1" si="184"/>
        <v>-35.272042446043116</v>
      </c>
      <c r="AA955" s="10">
        <f t="shared" ca="1" si="185"/>
        <v>-10.519724668689017</v>
      </c>
    </row>
    <row r="956" spans="1:27">
      <c r="A956" s="6">
        <f ca="1">LN((RAND()^(-Results!$E$4))-1)</f>
        <v>1.3952529680998502</v>
      </c>
      <c r="B956" s="6">
        <f ca="1">LN((RAND()^(-Results!$E$4))-1)</f>
        <v>-0.62691493618879301</v>
      </c>
      <c r="C956" s="6">
        <f ca="1">LN((RAND()^(-Results!$E$4))-1)</f>
        <v>-1.1544916209002887</v>
      </c>
      <c r="D956" s="6">
        <f ca="1">LN((RAND()^(-Results!$E$4))-1)</f>
        <v>-1.2670322504991605</v>
      </c>
      <c r="E956" s="6">
        <f ca="1">LN((RAND()^(-Results!$E$4))-1)</f>
        <v>-0.742706241135902</v>
      </c>
      <c r="F956" s="6">
        <f ca="1">LN((RAND()^(-Results!$E$4))-1)</f>
        <v>1.0677640034277924</v>
      </c>
      <c r="G956" s="6">
        <f ca="1">LN((RAND()^(-Results!$E$4))-1)</f>
        <v>3.9236482742539762E-2</v>
      </c>
      <c r="H956" s="6">
        <f t="shared" ca="1" si="180"/>
        <v>-2.416304480464059</v>
      </c>
      <c r="I956" s="10">
        <f ca="1">SUMPRODUCT(J956:O956,Results!B$12:G$12)+Results!$E$5*H956</f>
        <v>-10.114718463630936</v>
      </c>
      <c r="J956" s="10">
        <f ca="1">SUMPRODUCT($A956:$F956,Results!$B$15:$G$15)</f>
        <v>1.3266880577419822</v>
      </c>
      <c r="K956" s="10">
        <f ca="1">SUMPRODUCT($A956:$F956,Results!$B$16:$G$16)</f>
        <v>10.992456644006872</v>
      </c>
      <c r="L956" s="10">
        <f ca="1">SUMPRODUCT($A956:$F956,Results!$B$17:$G$17)</f>
        <v>-1.2498197112576384</v>
      </c>
      <c r="M956" s="10">
        <f ca="1">SUMPRODUCT($A956:$F956,Results!$B$18:$G$18)</f>
        <v>-0.13301993659596356</v>
      </c>
      <c r="N956" s="10">
        <f ca="1">SUMPRODUCT($A956:$F956,Results!$B$19:$G$19)</f>
        <v>2.9459555061158693</v>
      </c>
      <c r="O956" s="10">
        <f ca="1">SUMPRODUCT($A956:$F956,Results!$B$20:$G$20)</f>
        <v>-5.3178173312922628</v>
      </c>
      <c r="P956" s="10" cm="1">
        <f t="array" aca="1" ref="P956" ca="1">SUMPRODUCT(J956:O956,TRANSPOSE(BL$20:BL$25))+$AD$20-$BL$27</f>
        <v>3.1843356015821556</v>
      </c>
      <c r="Q956" s="10" cm="1">
        <f t="array" aca="1" ref="Q956" ca="1">SUMPRODUCT(J956:O956,TRANSPOSE(ES$20:ES$25))+$AD$20-$ES$27</f>
        <v>3.7715848935158469</v>
      </c>
      <c r="R956" s="10">
        <f ca="1">I956-Results!$E$5*H956</f>
        <v>4.3831084191534178</v>
      </c>
      <c r="S956" s="10" cm="1">
        <f t="array" aca="1" ref="S956" ca="1">SUMPRODUCT(J956:O956,TRANSPOSE(AR$28:AR$33))+$AD$20-$AC$26</f>
        <v>1.225825460095761</v>
      </c>
      <c r="T956" s="10">
        <f ca="1">SUMPRODUCT(J956:O956,Results!K$9:P$9)</f>
        <v>4.2582820287953238</v>
      </c>
      <c r="U956" s="10">
        <f ca="1">SUMPRODUCT(J956:O956,Results!K$9:P$9)+$AD$20-$AC$31</f>
        <v>4.361298433681144</v>
      </c>
      <c r="V956" s="10">
        <f t="shared" ca="1" si="186"/>
        <v>-13.299054065213092</v>
      </c>
      <c r="W956" s="10">
        <f t="shared" ca="1" si="181"/>
        <v>-13.886303357146783</v>
      </c>
      <c r="X956" s="10">
        <f t="shared" ca="1" si="182"/>
        <v>-14.497826882784354</v>
      </c>
      <c r="Y956" s="10">
        <f t="shared" ca="1" si="183"/>
        <v>-11.340543923726697</v>
      </c>
      <c r="Z956" s="10">
        <f t="shared" ca="1" si="184"/>
        <v>-21.187190057920006</v>
      </c>
      <c r="AA956" s="10">
        <f t="shared" ca="1" si="185"/>
        <v>-14.47601689731208</v>
      </c>
    </row>
    <row r="957" spans="1:27">
      <c r="A957" s="6">
        <f ca="1">LN((RAND()^(-Results!$E$4))-1)</f>
        <v>2.8478179219633972</v>
      </c>
      <c r="B957" s="6">
        <f ca="1">LN((RAND()^(-Results!$E$4))-1)</f>
        <v>0.85432392844553673</v>
      </c>
      <c r="C957" s="6">
        <f ca="1">LN((RAND()^(-Results!$E$4))-1)</f>
        <v>6.1187616008947883</v>
      </c>
      <c r="D957" s="6">
        <f ca="1">LN((RAND()^(-Results!$E$4))-1)</f>
        <v>2.6121135359867491</v>
      </c>
      <c r="E957" s="6">
        <f ca="1">LN((RAND()^(-Results!$E$4))-1)</f>
        <v>-0.12005815721422278</v>
      </c>
      <c r="F957" s="6">
        <f ca="1">LN((RAND()^(-Results!$E$4))-1)</f>
        <v>7.9005072546902886</v>
      </c>
      <c r="G957" s="6">
        <f ca="1">LN((RAND()^(-Results!$E$4))-1)</f>
        <v>0.44028394326764392</v>
      </c>
      <c r="H957" s="6">
        <f t="shared" ca="1" si="180"/>
        <v>-2.0152570199389546</v>
      </c>
      <c r="I957" s="10">
        <f ca="1">SUMPRODUCT(J957:O957,Results!B$12:G$12)+Results!$E$5*H957</f>
        <v>-17.424103553897538</v>
      </c>
      <c r="J957" s="10">
        <f ca="1">SUMPRODUCT($A957:$F957,Results!$B$15:$G$15)</f>
        <v>18.507742975729151</v>
      </c>
      <c r="K957" s="10">
        <f ca="1">SUMPRODUCT($A957:$F957,Results!$B$16:$G$16)</f>
        <v>50.463168093163567</v>
      </c>
      <c r="L957" s="10">
        <f ca="1">SUMPRODUCT($A957:$F957,Results!$B$17:$G$17)</f>
        <v>-1.1331806292968309</v>
      </c>
      <c r="M957" s="10">
        <f ca="1">SUMPRODUCT($A957:$F957,Results!$B$18:$G$18)</f>
        <v>-1.270178232188548</v>
      </c>
      <c r="N957" s="10">
        <f ca="1">SUMPRODUCT($A957:$F957,Results!$B$19:$G$19)</f>
        <v>5.253221993397176</v>
      </c>
      <c r="O957" s="10">
        <f ca="1">SUMPRODUCT($A957:$F957,Results!$B$20:$G$20)</f>
        <v>19.049836809185049</v>
      </c>
      <c r="P957" s="10" cm="1">
        <f t="array" aca="1" ref="P957" ca="1">SUMPRODUCT(J957:O957,TRANSPOSE(BL$20:BL$25))+$AD$20-$BL$27</f>
        <v>-5.9614462806849957</v>
      </c>
      <c r="Q957" s="10" cm="1">
        <f t="array" aca="1" ref="Q957" ca="1">SUMPRODUCT(J957:O957,TRANSPOSE(ES$20:ES$25))+$AD$20-$ES$27</f>
        <v>-6.8743116939989299</v>
      </c>
      <c r="R957" s="10">
        <f ca="1">I957-Results!$E$5*H957</f>
        <v>-5.3325614342638108</v>
      </c>
      <c r="S957" s="10" cm="1">
        <f t="array" aca="1" ref="S957" ca="1">SUMPRODUCT(J957:O957,TRANSPOSE(AR$28:AR$33))+$AD$20-$AC$26</f>
        <v>-0.944474816861403</v>
      </c>
      <c r="T957" s="10">
        <f ca="1">SUMPRODUCT(J957:O957,Results!K$9:P$9)</f>
        <v>-6.1987653730310601</v>
      </c>
      <c r="U957" s="10">
        <f ca="1">SUMPRODUCT(J957:O957,Results!K$9:P$9)+$AD$20-$AC$31</f>
        <v>-6.0957489681452408</v>
      </c>
      <c r="V957" s="10">
        <f t="shared" ca="1" si="186"/>
        <v>-11.462657273212542</v>
      </c>
      <c r="W957" s="10">
        <f t="shared" ca="1" si="181"/>
        <v>-10.549791859898608</v>
      </c>
      <c r="X957" s="10">
        <f t="shared" ca="1" si="182"/>
        <v>-12.091542119633727</v>
      </c>
      <c r="Y957" s="10">
        <f t="shared" ca="1" si="183"/>
        <v>-16.479628737036137</v>
      </c>
      <c r="Z957" s="10">
        <f t="shared" ca="1" si="184"/>
        <v>-28.496575148186608</v>
      </c>
      <c r="AA957" s="10">
        <f t="shared" ca="1" si="185"/>
        <v>-11.328354585752297</v>
      </c>
    </row>
    <row r="958" spans="1:27">
      <c r="A958" s="6">
        <f ca="1">LN((RAND()^(-Results!$E$4))-1)</f>
        <v>-1.7353597512358345</v>
      </c>
      <c r="B958" s="6">
        <f ca="1">LN((RAND()^(-Results!$E$4))-1)</f>
        <v>-0.13615298729568093</v>
      </c>
      <c r="C958" s="6">
        <f ca="1">LN((RAND()^(-Results!$E$4))-1)</f>
        <v>4.4906039126088411</v>
      </c>
      <c r="D958" s="6">
        <f ca="1">LN((RAND()^(-Results!$E$4))-1)</f>
        <v>3.020839409256197</v>
      </c>
      <c r="E958" s="6">
        <f ca="1">LN((RAND()^(-Results!$E$4))-1)</f>
        <v>-0.32750074955050118</v>
      </c>
      <c r="F958" s="6">
        <f ca="1">LN((RAND()^(-Results!$E$4))-1)</f>
        <v>0.67262455035212221</v>
      </c>
      <c r="G958" s="6">
        <f ca="1">LN((RAND()^(-Results!$E$4))-1)</f>
        <v>10.489637532471869</v>
      </c>
      <c r="H958" s="6">
        <f t="shared" ca="1" si="180"/>
        <v>8.0340965692652713</v>
      </c>
      <c r="I958" s="10">
        <f ca="1">SUMPRODUCT(J958:O958,Results!B$12:G$12)+Results!$E$5*H958</f>
        <v>30.971557462682867</v>
      </c>
      <c r="J958" s="10">
        <f ca="1">SUMPRODUCT($A958:$F958,Results!$B$15:$G$15)</f>
        <v>1.8338443325246685</v>
      </c>
      <c r="K958" s="10">
        <f ca="1">SUMPRODUCT($A958:$F958,Results!$B$16:$G$16)</f>
        <v>-4.5793826804894699</v>
      </c>
      <c r="L958" s="10">
        <f ca="1">SUMPRODUCT($A958:$F958,Results!$B$17:$G$17)</f>
        <v>-0.22074047802225072</v>
      </c>
      <c r="M958" s="10">
        <f ca="1">SUMPRODUCT($A958:$F958,Results!$B$18:$G$18)</f>
        <v>-2.1737492446841338</v>
      </c>
      <c r="N958" s="10">
        <f ca="1">SUMPRODUCT($A958:$F958,Results!$B$19:$G$19)</f>
        <v>-0.71733065473703916</v>
      </c>
      <c r="O958" s="10">
        <f ca="1">SUMPRODUCT($A958:$F958,Results!$B$20:$G$20)</f>
        <v>19.485413380981054</v>
      </c>
      <c r="P958" s="10" cm="1">
        <f t="array" aca="1" ref="P958" ca="1">SUMPRODUCT(J958:O958,TRANSPOSE(BL$20:BL$25))+$AD$20-$BL$27</f>
        <v>-17.131512316854483</v>
      </c>
      <c r="Q958" s="10" cm="1">
        <f t="array" aca="1" ref="Q958" ca="1">SUMPRODUCT(J958:O958,TRANSPOSE(ES$20:ES$25))+$AD$20-$ES$27</f>
        <v>-17.613975334971617</v>
      </c>
      <c r="R958" s="10">
        <f ca="1">I958-Results!$E$5*H958</f>
        <v>-17.233021952908757</v>
      </c>
      <c r="S958" s="10" cm="1">
        <f t="array" aca="1" ref="S958" ca="1">SUMPRODUCT(J958:O958,TRANSPOSE(AR$28:AR$33))+$AD$20-$AC$26</f>
        <v>-9.9864325040327344</v>
      </c>
      <c r="T958" s="10">
        <f ca="1">SUMPRODUCT(J958:O958,Results!K$9:P$9)</f>
        <v>-17.509827004191347</v>
      </c>
      <c r="U958" s="10">
        <f ca="1">SUMPRODUCT(J958:O958,Results!K$9:P$9)+$AD$20-$AC$31</f>
        <v>-17.40681059930553</v>
      </c>
      <c r="V958" s="10">
        <f t="shared" ca="1" si="186"/>
        <v>48.10306977953735</v>
      </c>
      <c r="W958" s="10">
        <f t="shared" ca="1" si="181"/>
        <v>48.58553279765448</v>
      </c>
      <c r="X958" s="10">
        <f t="shared" ca="1" si="182"/>
        <v>48.204579415591624</v>
      </c>
      <c r="Y958" s="10">
        <f t="shared" ca="1" si="183"/>
        <v>40.957989966715601</v>
      </c>
      <c r="Z958" s="10">
        <f t="shared" ca="1" si="184"/>
        <v>19.899085868393797</v>
      </c>
      <c r="AA958" s="10">
        <f t="shared" ca="1" si="185"/>
        <v>48.378368061988397</v>
      </c>
    </row>
    <row r="959" spans="1:27">
      <c r="A959" s="6">
        <f ca="1">LN((RAND()^(-Results!$E$4))-1)</f>
        <v>4.3436483085902662</v>
      </c>
      <c r="B959" s="6">
        <f ca="1">LN((RAND()^(-Results!$E$4))-1)</f>
        <v>2.472817510698138</v>
      </c>
      <c r="C959" s="6">
        <f ca="1">LN((RAND()^(-Results!$E$4))-1)</f>
        <v>10.506153548038435</v>
      </c>
      <c r="D959" s="6">
        <f ca="1">LN((RAND()^(-Results!$E$4))-1)</f>
        <v>3.1058561703820016</v>
      </c>
      <c r="E959" s="6">
        <f ca="1">LN((RAND()^(-Results!$E$4))-1)</f>
        <v>1.6689561582169323</v>
      </c>
      <c r="F959" s="6">
        <f ca="1">LN((RAND()^(-Results!$E$4))-1)</f>
        <v>-0.58741980333124155</v>
      </c>
      <c r="G959" s="6">
        <f ca="1">LN((RAND()^(-Results!$E$4))-1)</f>
        <v>11.435606195194563</v>
      </c>
      <c r="H959" s="6">
        <f t="shared" ca="1" si="180"/>
        <v>8.9800652319879646</v>
      </c>
      <c r="I959" s="10">
        <f ca="1">SUMPRODUCT(J959:O959,Results!B$12:G$12)+Results!$E$5*H959</f>
        <v>93.142598077649083</v>
      </c>
      <c r="J959" s="10">
        <f ca="1">SUMPRODUCT($A959:$F959,Results!$B$15:$G$15)</f>
        <v>33.604636891584668</v>
      </c>
      <c r="K959" s="10">
        <f ca="1">SUMPRODUCT($A959:$F959,Results!$B$16:$G$16)</f>
        <v>16.221890639250834</v>
      </c>
      <c r="L959" s="10">
        <f ca="1">SUMPRODUCT($A959:$F959,Results!$B$17:$G$17)</f>
        <v>14.637468914428217</v>
      </c>
      <c r="M959" s="10">
        <f ca="1">SUMPRODUCT($A959:$F959,Results!$B$18:$G$18)</f>
        <v>3.4120986349796212</v>
      </c>
      <c r="N959" s="10">
        <f ca="1">SUMPRODUCT($A959:$F959,Results!$B$19:$G$19)</f>
        <v>-3.4089110973879704</v>
      </c>
      <c r="O959" s="10">
        <f ca="1">SUMPRODUCT($A959:$F959,Results!$B$20:$G$20)</f>
        <v>15.748168072225893</v>
      </c>
      <c r="P959" s="10" cm="1">
        <f t="array" aca="1" ref="P959" ca="1">SUMPRODUCT(J959:O959,TRANSPOSE(BL$20:BL$25))+$AD$20-$BL$27</f>
        <v>37.010425041426821</v>
      </c>
      <c r="Q959" s="10" cm="1">
        <f t="array" aca="1" ref="Q959" ca="1">SUMPRODUCT(J959:O959,TRANSPOSE(ES$20:ES$25))+$AD$20-$ES$27</f>
        <v>40.161405110848875</v>
      </c>
      <c r="R959" s="10">
        <f ca="1">I959-Results!$E$5*H959</f>
        <v>39.262206685721296</v>
      </c>
      <c r="S959" s="10" cm="1">
        <f t="array" aca="1" ref="S959" ca="1">SUMPRODUCT(J959:O959,TRANSPOSE(AR$28:AR$33))+$AD$20-$AC$26</f>
        <v>35.45690958749995</v>
      </c>
      <c r="T959" s="10">
        <f ca="1">SUMPRODUCT(J959:O959,Results!K$9:P$9)</f>
        <v>40.444759749864595</v>
      </c>
      <c r="U959" s="10">
        <f ca="1">SUMPRODUCT(J959:O959,Results!K$9:P$9)+$AD$20-$AC$31</f>
        <v>40.547776154750416</v>
      </c>
      <c r="V959" s="10">
        <f t="shared" ca="1" si="186"/>
        <v>56.132173036222262</v>
      </c>
      <c r="W959" s="10">
        <f t="shared" ca="1" si="181"/>
        <v>52.981192966800208</v>
      </c>
      <c r="X959" s="10">
        <f t="shared" ca="1" si="182"/>
        <v>53.880391391927787</v>
      </c>
      <c r="Y959" s="10">
        <f t="shared" ca="1" si="183"/>
        <v>57.685688490149133</v>
      </c>
      <c r="Z959" s="10">
        <f t="shared" ca="1" si="184"/>
        <v>82.070126483360013</v>
      </c>
      <c r="AA959" s="10">
        <f t="shared" ca="1" si="185"/>
        <v>52.594821922898667</v>
      </c>
    </row>
    <row r="960" spans="1:27">
      <c r="A960" s="6">
        <f ca="1">LN((RAND()^(-Results!$E$4))-1)</f>
        <v>1.3715183360681313</v>
      </c>
      <c r="B960" s="6">
        <f ca="1">LN((RAND()^(-Results!$E$4))-1)</f>
        <v>-3.999001369488755</v>
      </c>
      <c r="C960" s="6">
        <f ca="1">LN((RAND()^(-Results!$E$4))-1)</f>
        <v>8.6499881379975321</v>
      </c>
      <c r="D960" s="6">
        <f ca="1">LN((RAND()^(-Results!$E$4))-1)</f>
        <v>6.282711191145931</v>
      </c>
      <c r="E960" s="6">
        <f ca="1">LN((RAND()^(-Results!$E$4))-1)</f>
        <v>5.9908466407345644</v>
      </c>
      <c r="F960" s="6">
        <f ca="1">LN((RAND()^(-Results!$E$4))-1)</f>
        <v>3.3241598628923135</v>
      </c>
      <c r="G960" s="6">
        <f ca="1">LN((RAND()^(-Results!$E$4))-1)</f>
        <v>9.940503957560141</v>
      </c>
      <c r="H960" s="6">
        <f t="shared" ca="1" si="180"/>
        <v>7.484962994353543</v>
      </c>
      <c r="I960" s="10">
        <f ca="1">SUMPRODUCT(J960:O960,Results!B$12:G$12)+Results!$E$5*H960</f>
        <v>-8.3067839210587664</v>
      </c>
      <c r="J960" s="10">
        <f ca="1">SUMPRODUCT($A960:$F960,Results!$B$15:$G$15)</f>
        <v>-5.0021761992335376</v>
      </c>
      <c r="K960" s="10">
        <f ca="1">SUMPRODUCT($A960:$F960,Results!$B$16:$G$16)</f>
        <v>33.804892790212094</v>
      </c>
      <c r="L960" s="10">
        <f ca="1">SUMPRODUCT($A960:$F960,Results!$B$17:$G$17)</f>
        <v>-6.8944038524655742</v>
      </c>
      <c r="M960" s="10">
        <f ca="1">SUMPRODUCT($A960:$F960,Results!$B$18:$G$18)</f>
        <v>-7.7467164702894724</v>
      </c>
      <c r="N960" s="10">
        <f ca="1">SUMPRODUCT($A960:$F960,Results!$B$19:$G$19)</f>
        <v>38.978297886885628</v>
      </c>
      <c r="O960" s="10">
        <f ca="1">SUMPRODUCT($A960:$F960,Results!$B$20:$G$20)</f>
        <v>34.988510133076623</v>
      </c>
      <c r="P960" s="10" cm="1">
        <f t="array" aca="1" ref="P960" ca="1">SUMPRODUCT(J960:O960,TRANSPOSE(BL$20:BL$25))+$AD$20-$BL$27</f>
        <v>-54.167556623411613</v>
      </c>
      <c r="Q960" s="10" cm="1">
        <f t="array" aca="1" ref="Q960" ca="1">SUMPRODUCT(J960:O960,TRANSPOSE(ES$20:ES$25))+$AD$20-$ES$27</f>
        <v>-54.00519825603952</v>
      </c>
      <c r="R960" s="10">
        <f ca="1">I960-Results!$E$5*H960</f>
        <v>-53.216561887180021</v>
      </c>
      <c r="S960" s="10" cm="1">
        <f t="array" aca="1" ref="S960" ca="1">SUMPRODUCT(J960:O960,TRANSPOSE(AR$28:AR$33))+$AD$20-$AC$26</f>
        <v>-52.107921265920304</v>
      </c>
      <c r="T960" s="10">
        <f ca="1">SUMPRODUCT(J960:O960,Results!K$9:P$9)</f>
        <v>-54.377074652241582</v>
      </c>
      <c r="U960" s="10">
        <f ca="1">SUMPRODUCT(J960:O960,Results!K$9:P$9)+$AD$20-$AC$31</f>
        <v>-54.274058247355761</v>
      </c>
      <c r="V960" s="10">
        <f t="shared" ca="1" si="186"/>
        <v>45.860772702352847</v>
      </c>
      <c r="W960" s="10">
        <f t="shared" ca="1" si="181"/>
        <v>45.698414334980754</v>
      </c>
      <c r="X960" s="10">
        <f t="shared" ca="1" si="182"/>
        <v>44.909777966121254</v>
      </c>
      <c r="Y960" s="10">
        <f t="shared" ca="1" si="183"/>
        <v>43.801137344861537</v>
      </c>
      <c r="Z960" s="10">
        <f t="shared" ca="1" si="184"/>
        <v>-19.379255515347836</v>
      </c>
      <c r="AA960" s="10">
        <f t="shared" ca="1" si="185"/>
        <v>45.967274326296995</v>
      </c>
    </row>
    <row r="961" spans="1:27">
      <c r="A961" s="6">
        <f ca="1">LN((RAND()^(-Results!$E$4))-1)</f>
        <v>-0.97023124543960593</v>
      </c>
      <c r="B961" s="6">
        <f ca="1">LN((RAND()^(-Results!$E$4))-1)</f>
        <v>1.4657391905151846</v>
      </c>
      <c r="C961" s="6">
        <f ca="1">LN((RAND()^(-Results!$E$4))-1)</f>
        <v>2.4023096221201166</v>
      </c>
      <c r="D961" s="6">
        <f ca="1">LN((RAND()^(-Results!$E$4))-1)</f>
        <v>6.0974798539297641</v>
      </c>
      <c r="E961" s="6">
        <f ca="1">LN((RAND()^(-Results!$E$4))-1)</f>
        <v>2.7126373370513917</v>
      </c>
      <c r="F961" s="6">
        <f ca="1">LN((RAND()^(-Results!$E$4))-1)</f>
        <v>2.6624676908553973</v>
      </c>
      <c r="G961" s="6">
        <f ca="1">LN((RAND()^(-Results!$E$4))-1)</f>
        <v>4.0550200001669037</v>
      </c>
      <c r="H961" s="6">
        <f t="shared" ca="1" si="180"/>
        <v>1.5994790369603051</v>
      </c>
      <c r="I961" s="10">
        <f ca="1">SUMPRODUCT(J961:O961,Results!B$12:G$12)+Results!$E$5*H961</f>
        <v>-21.404720658510783</v>
      </c>
      <c r="J961" s="10">
        <f ca="1">SUMPRODUCT($A961:$F961,Results!$B$15:$G$15)</f>
        <v>-6.104650289673172</v>
      </c>
      <c r="K961" s="10">
        <f ca="1">SUMPRODUCT($A961:$F961,Results!$B$16:$G$16)</f>
        <v>5.8820939400999777</v>
      </c>
      <c r="L961" s="10">
        <f ca="1">SUMPRODUCT($A961:$F961,Results!$B$17:$G$17)</f>
        <v>0.75461019278659647</v>
      </c>
      <c r="M961" s="10">
        <f ca="1">SUMPRODUCT($A961:$F961,Results!$B$18:$G$18)</f>
        <v>-5.7903460893307424</v>
      </c>
      <c r="N961" s="10">
        <f ca="1">SUMPRODUCT($A961:$F961,Results!$B$19:$G$19)</f>
        <v>4.6768861069468333</v>
      </c>
      <c r="O961" s="10">
        <f ca="1">SUMPRODUCT($A961:$F961,Results!$B$20:$G$20)</f>
        <v>25.662554567812393</v>
      </c>
      <c r="P961" s="10" cm="1">
        <f t="array" aca="1" ref="P961" ca="1">SUMPRODUCT(J961:O961,TRANSPOSE(BL$20:BL$25))+$AD$20-$BL$27</f>
        <v>-29.852480422195299</v>
      </c>
      <c r="Q961" s="10" cm="1">
        <f t="array" aca="1" ref="Q961" ca="1">SUMPRODUCT(J961:O961,TRANSPOSE(ES$20:ES$25))+$AD$20-$ES$27</f>
        <v>-31.645431086650156</v>
      </c>
      <c r="R961" s="10">
        <f ca="1">I961-Results!$E$5*H961</f>
        <v>-31.001594880272613</v>
      </c>
      <c r="S961" s="10" cm="1">
        <f t="array" aca="1" ref="S961" ca="1">SUMPRODUCT(J961:O961,TRANSPOSE(AR$28:AR$33))+$AD$20-$AC$26</f>
        <v>-23.786401666012047</v>
      </c>
      <c r="T961" s="10">
        <f ca="1">SUMPRODUCT(J961:O961,Results!K$9:P$9)</f>
        <v>-32.144285596514756</v>
      </c>
      <c r="U961" s="10">
        <f ca="1">SUMPRODUCT(J961:O961,Results!K$9:P$9)+$AD$20-$AC$31</f>
        <v>-32.041269191628935</v>
      </c>
      <c r="V961" s="10">
        <f t="shared" ca="1" si="186"/>
        <v>8.4477597636845161</v>
      </c>
      <c r="W961" s="10">
        <f t="shared" ca="1" si="181"/>
        <v>10.240710428139373</v>
      </c>
      <c r="X961" s="10">
        <f t="shared" ca="1" si="182"/>
        <v>9.5968742217618299</v>
      </c>
      <c r="Y961" s="10">
        <f t="shared" ca="1" si="183"/>
        <v>2.381681007501264</v>
      </c>
      <c r="Z961" s="10">
        <f t="shared" ca="1" si="184"/>
        <v>-32.477192252799853</v>
      </c>
      <c r="AA961" s="10">
        <f t="shared" ca="1" si="185"/>
        <v>10.636548533118152</v>
      </c>
    </row>
    <row r="962" spans="1:27">
      <c r="A962" s="6">
        <f ca="1">LN((RAND()^(-Results!$E$4))-1)</f>
        <v>2.2647354090998335</v>
      </c>
      <c r="B962" s="6">
        <f ca="1">LN((RAND()^(-Results!$E$4))-1)</f>
        <v>0.50665609328187633</v>
      </c>
      <c r="C962" s="6">
        <f ca="1">LN((RAND()^(-Results!$E$4))-1)</f>
        <v>8.2070288150334072</v>
      </c>
      <c r="D962" s="6">
        <f ca="1">LN((RAND()^(-Results!$E$4))-1)</f>
        <v>0.59055026360014373</v>
      </c>
      <c r="E962" s="6">
        <f ca="1">LN((RAND()^(-Results!$E$4))-1)</f>
        <v>5.0570016595281588</v>
      </c>
      <c r="F962" s="6">
        <f ca="1">LN((RAND()^(-Results!$E$4))-1)</f>
        <v>1.8490551845593908</v>
      </c>
      <c r="G962" s="6">
        <f ca="1">LN((RAND()^(-Results!$E$4))-1)</f>
        <v>6.5019711019865998</v>
      </c>
      <c r="H962" s="6">
        <f t="shared" ref="H962:H1001" ca="1" si="187">G962-$AL$10</f>
        <v>4.0464301387800017</v>
      </c>
      <c r="I962" s="10">
        <f ca="1">SUMPRODUCT(J962:O962,Results!B$12:G$12)+Results!$E$5*H962</f>
        <v>37.191410412694921</v>
      </c>
      <c r="J962" s="10">
        <f ca="1">SUMPRODUCT($A962:$F962,Results!$B$15:$G$15)</f>
        <v>20.112607583311668</v>
      </c>
      <c r="K962" s="10">
        <f ca="1">SUMPRODUCT($A962:$F962,Results!$B$16:$G$16)</f>
        <v>31.471697208464089</v>
      </c>
      <c r="L962" s="10">
        <f ca="1">SUMPRODUCT($A962:$F962,Results!$B$17:$G$17)</f>
        <v>1.5015891002613784</v>
      </c>
      <c r="M962" s="10">
        <f ca="1">SUMPRODUCT($A962:$F962,Results!$B$18:$G$18)</f>
        <v>6.0229286935248654</v>
      </c>
      <c r="N962" s="10">
        <f ca="1">SUMPRODUCT($A962:$F962,Results!$B$19:$G$19)</f>
        <v>11.520606146853845</v>
      </c>
      <c r="O962" s="10">
        <f ca="1">SUMPRODUCT($A962:$F962,Results!$B$20:$G$20)</f>
        <v>4.5781189926151153</v>
      </c>
      <c r="P962" s="10" cm="1">
        <f t="array" aca="1" ref="P962" ca="1">SUMPRODUCT(J962:O962,TRANSPOSE(BL$20:BL$25))+$AD$20-$BL$27</f>
        <v>13.396330382839892</v>
      </c>
      <c r="Q962" s="10" cm="1">
        <f t="array" aca="1" ref="Q962" ca="1">SUMPRODUCT(J962:O962,TRANSPOSE(ES$20:ES$25))+$AD$20-$ES$27</f>
        <v>14.050597616692905</v>
      </c>
      <c r="R962" s="10">
        <f ca="1">I962-Results!$E$5*H962</f>
        <v>12.912829580014911</v>
      </c>
      <c r="S962" s="10" cm="1">
        <f t="array" aca="1" ref="S962" ca="1">SUMPRODUCT(J962:O962,TRANSPOSE(AR$28:AR$33))+$AD$20-$AC$26</f>
        <v>15.031757989568076</v>
      </c>
      <c r="T962" s="10">
        <f ca="1">SUMPRODUCT(J962:O962,Results!K$9:P$9)</f>
        <v>13.805960313487134</v>
      </c>
      <c r="U962" s="10">
        <f ca="1">SUMPRODUCT(J962:O962,Results!K$9:P$9)+$AD$20-$AC$31</f>
        <v>13.908976718372953</v>
      </c>
      <c r="V962" s="10">
        <f t="shared" ca="1" si="186"/>
        <v>23.795080029855029</v>
      </c>
      <c r="W962" s="10">
        <f t="shared" ca="1" si="181"/>
        <v>23.140812796002017</v>
      </c>
      <c r="X962" s="10">
        <f t="shared" ca="1" si="182"/>
        <v>24.27858083268001</v>
      </c>
      <c r="Y962" s="10">
        <f t="shared" ca="1" si="183"/>
        <v>22.159652423126843</v>
      </c>
      <c r="Z962" s="10">
        <f t="shared" ca="1" si="184"/>
        <v>26.118938818405852</v>
      </c>
      <c r="AA962" s="10">
        <f t="shared" ca="1" si="185"/>
        <v>23.282433694321966</v>
      </c>
    </row>
    <row r="963" spans="1:27">
      <c r="A963" s="6">
        <f ca="1">LN((RAND()^(-Results!$E$4))-1)</f>
        <v>2.7254325319675026</v>
      </c>
      <c r="B963" s="6">
        <f ca="1">LN((RAND()^(-Results!$E$4))-1)</f>
        <v>1.0130792425145301</v>
      </c>
      <c r="C963" s="6">
        <f ca="1">LN((RAND()^(-Results!$E$4))-1)</f>
        <v>2.0088477732209906</v>
      </c>
      <c r="D963" s="6">
        <f ca="1">LN((RAND()^(-Results!$E$4))-1)</f>
        <v>2.0755441057980364</v>
      </c>
      <c r="E963" s="6">
        <f ca="1">LN((RAND()^(-Results!$E$4))-1)</f>
        <v>9.0125380933569659</v>
      </c>
      <c r="F963" s="6">
        <f ca="1">LN((RAND()^(-Results!$E$4))-1)</f>
        <v>-1.3434271919059328</v>
      </c>
      <c r="G963" s="6">
        <f ca="1">LN((RAND()^(-Results!$E$4))-1)</f>
        <v>0.39978251425057154</v>
      </c>
      <c r="H963" s="6">
        <f t="shared" ca="1" si="187"/>
        <v>-2.055758448956027</v>
      </c>
      <c r="I963" s="10">
        <f ca="1">SUMPRODUCT(J963:O963,Results!B$12:G$12)+Results!$E$5*H963</f>
        <v>-7.8585564705277111</v>
      </c>
      <c r="J963" s="10">
        <f ca="1">SUMPRODUCT($A963:$F963,Results!$B$15:$G$15)</f>
        <v>0.28176102203175601</v>
      </c>
      <c r="K963" s="10">
        <f ca="1">SUMPRODUCT($A963:$F963,Results!$B$16:$G$16)</f>
        <v>16.315737106721841</v>
      </c>
      <c r="L963" s="10">
        <f ca="1">SUMPRODUCT($A963:$F963,Results!$B$17:$G$17)</f>
        <v>3.8699336891281249</v>
      </c>
      <c r="M963" s="10">
        <f ca="1">SUMPRODUCT($A963:$F963,Results!$B$18:$G$18)</f>
        <v>2.2778674220860302</v>
      </c>
      <c r="N963" s="10">
        <f ca="1">SUMPRODUCT($A963:$F963,Results!$B$19:$G$19)</f>
        <v>19.931017086731362</v>
      </c>
      <c r="O963" s="10">
        <f ca="1">SUMPRODUCT($A963:$F963,Results!$B$20:$G$20)</f>
        <v>-2.6561118128039434</v>
      </c>
      <c r="P963" s="10" cm="1">
        <f t="array" aca="1" ref="P963" ca="1">SUMPRODUCT(J963:O963,TRANSPOSE(BL$20:BL$25))+$AD$20-$BL$27</f>
        <v>5.3400410339238817</v>
      </c>
      <c r="Q963" s="10" cm="1">
        <f t="array" aca="1" ref="Q963" ca="1">SUMPRODUCT(J963:O963,TRANSPOSE(ES$20:ES$25))+$AD$20-$ES$27</f>
        <v>6.1684140223727297</v>
      </c>
      <c r="R963" s="10">
        <f ca="1">I963-Results!$E$5*H963</f>
        <v>4.4759942232084509</v>
      </c>
      <c r="S963" s="10" cm="1">
        <f t="array" aca="1" ref="S963" ca="1">SUMPRODUCT(J963:O963,TRANSPOSE(AR$28:AR$33))+$AD$20-$AC$26</f>
        <v>-0.49254765786360188</v>
      </c>
      <c r="T963" s="10">
        <f ca="1">SUMPRODUCT(J963:O963,Results!K$9:P$9)</f>
        <v>5.011544976980896</v>
      </c>
      <c r="U963" s="10">
        <f ca="1">SUMPRODUCT(J963:O963,Results!K$9:P$9)+$AD$20-$AC$31</f>
        <v>5.1145613818667162</v>
      </c>
      <c r="V963" s="10">
        <f t="shared" ca="1" si="186"/>
        <v>-13.198597504451593</v>
      </c>
      <c r="W963" s="10">
        <f t="shared" ref="W963:W1001" ca="1" si="188">I963-Q963</f>
        <v>-14.026970492900441</v>
      </c>
      <c r="X963" s="10">
        <f t="shared" ref="X963:X1001" ca="1" si="189">I963-R963</f>
        <v>-12.334550693736162</v>
      </c>
      <c r="Y963" s="10">
        <f t="shared" ref="Y963:Y1001" ca="1" si="190">I963-S963</f>
        <v>-7.3660088126641092</v>
      </c>
      <c r="Z963" s="10">
        <f t="shared" ref="Z963:Z1001" ca="1" si="191">I963-$AD$20</f>
        <v>-18.931028064816779</v>
      </c>
      <c r="AA963" s="10">
        <f t="shared" ref="AA963:AA1001" ca="1" si="192">I963-U963</f>
        <v>-12.973117852394427</v>
      </c>
    </row>
    <row r="964" spans="1:27">
      <c r="A964" s="6">
        <f ca="1">LN((RAND()^(-Results!$E$4))-1)</f>
        <v>4.8389275420179665</v>
      </c>
      <c r="B964" s="6">
        <f ca="1">LN((RAND()^(-Results!$E$4))-1)</f>
        <v>0.93986675413991694</v>
      </c>
      <c r="C964" s="6">
        <f ca="1">LN((RAND()^(-Results!$E$4))-1)</f>
        <v>-0.97664359637474196</v>
      </c>
      <c r="D964" s="6">
        <f ca="1">LN((RAND()^(-Results!$E$4))-1)</f>
        <v>-0.208957756647635</v>
      </c>
      <c r="E964" s="6">
        <f ca="1">LN((RAND()^(-Results!$E$4))-1)</f>
        <v>7.7506082945701866</v>
      </c>
      <c r="F964" s="6">
        <f ca="1">LN((RAND()^(-Results!$E$4))-1)</f>
        <v>-2.4598683926008493</v>
      </c>
      <c r="G964" s="6">
        <f ca="1">LN((RAND()^(-Results!$E$4))-1)</f>
        <v>12.796037761825509</v>
      </c>
      <c r="H964" s="6">
        <f t="shared" ca="1" si="187"/>
        <v>10.340496798618911</v>
      </c>
      <c r="I964" s="10">
        <f ca="1">SUMPRODUCT(J964:O964,Results!B$12:G$12)+Results!$E$5*H964</f>
        <v>86.613684854108811</v>
      </c>
      <c r="J964" s="10">
        <f ca="1">SUMPRODUCT($A964:$F964,Results!$B$15:$G$15)</f>
        <v>2.3897988118570392</v>
      </c>
      <c r="K964" s="10">
        <f ca="1">SUMPRODUCT($A964:$F964,Results!$B$16:$G$16)</f>
        <v>17.363775282819276</v>
      </c>
      <c r="L964" s="10">
        <f ca="1">SUMPRODUCT($A964:$F964,Results!$B$17:$G$17)</f>
        <v>6.4317766856398011</v>
      </c>
      <c r="M964" s="10">
        <f ca="1">SUMPRODUCT($A964:$F964,Results!$B$18:$G$18)</f>
        <v>3.0816685232918934</v>
      </c>
      <c r="N964" s="10">
        <f ca="1">SUMPRODUCT($A964:$F964,Results!$B$19:$G$19)</f>
        <v>18.129678558713408</v>
      </c>
      <c r="O964" s="10">
        <f ca="1">SUMPRODUCT($A964:$F964,Results!$B$20:$G$20)</f>
        <v>-16.083765313778102</v>
      </c>
      <c r="P964" s="10" cm="1">
        <f t="array" aca="1" ref="P964" ca="1">SUMPRODUCT(J964:O964,TRANSPOSE(BL$20:BL$25))+$AD$20-$BL$27</f>
        <v>23.893246554501928</v>
      </c>
      <c r="Q964" s="10" cm="1">
        <f t="array" aca="1" ref="Q964" ca="1">SUMPRODUCT(J964:O964,TRANSPOSE(ES$20:ES$25))+$AD$20-$ES$27</f>
        <v>26.17943590354519</v>
      </c>
      <c r="R964" s="10">
        <f ca="1">I964-Results!$E$5*H964</f>
        <v>24.570704062395343</v>
      </c>
      <c r="S964" s="10" cm="1">
        <f t="array" aca="1" ref="S964" ca="1">SUMPRODUCT(J964:O964,TRANSPOSE(AR$28:AR$33))+$AD$20-$AC$26</f>
        <v>11.604124198482184</v>
      </c>
      <c r="T964" s="10">
        <f ca="1">SUMPRODUCT(J964:O964,Results!K$9:P$9)</f>
        <v>25.38622802118438</v>
      </c>
      <c r="U964" s="10">
        <f ca="1">SUMPRODUCT(J964:O964,Results!K$9:P$9)+$AD$20-$AC$31</f>
        <v>25.489244426070201</v>
      </c>
      <c r="V964" s="10">
        <f t="shared" ca="1" si="186"/>
        <v>62.720438299606883</v>
      </c>
      <c r="W964" s="10">
        <f t="shared" ca="1" si="188"/>
        <v>60.434248950563621</v>
      </c>
      <c r="X964" s="10">
        <f t="shared" ca="1" si="189"/>
        <v>62.042980791713468</v>
      </c>
      <c r="Y964" s="10">
        <f t="shared" ca="1" si="190"/>
        <v>75.009560655626629</v>
      </c>
      <c r="Z964" s="10">
        <f t="shared" ca="1" si="191"/>
        <v>75.541213259819742</v>
      </c>
      <c r="AA964" s="10">
        <f t="shared" ca="1" si="192"/>
        <v>61.124440428038611</v>
      </c>
    </row>
    <row r="965" spans="1:27">
      <c r="A965" s="6">
        <f ca="1">LN((RAND()^(-Results!$E$4))-1)</f>
        <v>4.6304261265512894</v>
      </c>
      <c r="B965" s="6">
        <f ca="1">LN((RAND()^(-Results!$E$4))-1)</f>
        <v>3.0222693042610063</v>
      </c>
      <c r="C965" s="6">
        <f ca="1">LN((RAND()^(-Results!$E$4))-1)</f>
        <v>1.5610789479838234</v>
      </c>
      <c r="D965" s="6">
        <f ca="1">LN((RAND()^(-Results!$E$4))-1)</f>
        <v>-2.1987048743209057</v>
      </c>
      <c r="E965" s="6">
        <f ca="1">LN((RAND()^(-Results!$E$4))-1)</f>
        <v>-2.9502989571716283</v>
      </c>
      <c r="F965" s="6">
        <f ca="1">LN((RAND()^(-Results!$E$4))-1)</f>
        <v>-5.018432526234637</v>
      </c>
      <c r="G965" s="6">
        <f ca="1">LN((RAND()^(-Results!$E$4))-1)</f>
        <v>3.7311759001294735</v>
      </c>
      <c r="H965" s="6">
        <f t="shared" ca="1" si="187"/>
        <v>1.275634936922875</v>
      </c>
      <c r="I965" s="10">
        <f ca="1">SUMPRODUCT(J965:O965,Results!B$12:G$12)+Results!$E$5*H965</f>
        <v>80.927148047414434</v>
      </c>
      <c r="J965" s="10">
        <f ca="1">SUMPRODUCT($A965:$F965,Results!$B$15:$G$15)</f>
        <v>28.130292347016013</v>
      </c>
      <c r="K965" s="10">
        <f ca="1">SUMPRODUCT($A965:$F965,Results!$B$16:$G$16)</f>
        <v>-12.890346463076565</v>
      </c>
      <c r="L965" s="10">
        <f ca="1">SUMPRODUCT($A965:$F965,Results!$B$17:$G$17)</f>
        <v>18.46973127594844</v>
      </c>
      <c r="M965" s="10">
        <f ca="1">SUMPRODUCT($A965:$F965,Results!$B$18:$G$18)</f>
        <v>5.6604407999914503</v>
      </c>
      <c r="N965" s="10">
        <f ca="1">SUMPRODUCT($A965:$F965,Results!$B$19:$G$19)</f>
        <v>-21.199762126029647</v>
      </c>
      <c r="O965" s="10">
        <f ca="1">SUMPRODUCT($A965:$F965,Results!$B$20:$G$20)</f>
        <v>-14.456514958131084</v>
      </c>
      <c r="P965" s="10" cm="1">
        <f t="array" aca="1" ref="P965" ca="1">SUMPRODUCT(J965:O965,TRANSPOSE(BL$20:BL$25))+$AD$20-$BL$27</f>
        <v>69.495471653527389</v>
      </c>
      <c r="Q965" s="10" cm="1">
        <f t="array" aca="1" ref="Q965" ca="1">SUMPRODUCT(J965:O965,TRANSPOSE(ES$20:ES$25))+$AD$20-$ES$27</f>
        <v>74.251116932637103</v>
      </c>
      <c r="R965" s="10">
        <f ca="1">I965-Results!$E$5*H965</f>
        <v>73.273338425877185</v>
      </c>
      <c r="S965" s="10" cm="1">
        <f t="array" aca="1" ref="S965" ca="1">SUMPRODUCT(J965:O965,TRANSPOSE(AR$28:AR$33))+$AD$20-$AC$26</f>
        <v>60.265593937627202</v>
      </c>
      <c r="T965" s="10">
        <f ca="1">SUMPRODUCT(J965:O965,Results!K$9:P$9)</f>
        <v>75.109118183612438</v>
      </c>
      <c r="U965" s="10">
        <f ca="1">SUMPRODUCT(J965:O965,Results!K$9:P$9)+$AD$20-$AC$31</f>
        <v>75.212134588498259</v>
      </c>
      <c r="V965" s="10">
        <f t="shared" ca="1" si="186"/>
        <v>11.431676393887045</v>
      </c>
      <c r="W965" s="10">
        <f t="shared" ca="1" si="188"/>
        <v>6.6760311147773308</v>
      </c>
      <c r="X965" s="10">
        <f t="shared" ca="1" si="189"/>
        <v>7.6538096215372491</v>
      </c>
      <c r="Y965" s="10">
        <f t="shared" ca="1" si="190"/>
        <v>20.661554109787232</v>
      </c>
      <c r="Z965" s="10">
        <f t="shared" ca="1" si="191"/>
        <v>69.854676453125364</v>
      </c>
      <c r="AA965" s="10">
        <f t="shared" ca="1" si="192"/>
        <v>5.7150134589161752</v>
      </c>
    </row>
    <row r="966" spans="1:27">
      <c r="A966" s="6">
        <f ca="1">LN((RAND()^(-Results!$E$4))-1)</f>
        <v>-0.76552593983697714</v>
      </c>
      <c r="B966" s="6">
        <f ca="1">LN((RAND()^(-Results!$E$4))-1)</f>
        <v>-1.6463717317525808</v>
      </c>
      <c r="C966" s="6">
        <f ca="1">LN((RAND()^(-Results!$E$4))-1)</f>
        <v>0.59180544181762029</v>
      </c>
      <c r="D966" s="6">
        <f ca="1">LN((RAND()^(-Results!$E$4))-1)</f>
        <v>2.7680339149707831</v>
      </c>
      <c r="E966" s="6">
        <f ca="1">LN((RAND()^(-Results!$E$4))-1)</f>
        <v>8.5187124551662627</v>
      </c>
      <c r="F966" s="6">
        <f ca="1">LN((RAND()^(-Results!$E$4))-1)</f>
        <v>-0.64219832692701095</v>
      </c>
      <c r="G966" s="6">
        <f ca="1">LN((RAND()^(-Results!$E$4))-1)</f>
        <v>-5.0860977131659275E-2</v>
      </c>
      <c r="H966" s="6">
        <f t="shared" ca="1" si="187"/>
        <v>-2.5064019403382578</v>
      </c>
      <c r="I966" s="10">
        <f ca="1">SUMPRODUCT(J966:O966,Results!B$12:G$12)+Results!$E$5*H966</f>
        <v>-51.663566501826622</v>
      </c>
      <c r="J966" s="10">
        <f ca="1">SUMPRODUCT($A966:$F966,Results!$B$15:$G$15)</f>
        <v>-18.26781513311979</v>
      </c>
      <c r="K966" s="10">
        <f ca="1">SUMPRODUCT($A966:$F966,Results!$B$16:$G$16)</f>
        <v>7.0275810878545073</v>
      </c>
      <c r="L966" s="10">
        <f ca="1">SUMPRODUCT($A966:$F966,Results!$B$17:$G$17)</f>
        <v>-6.1260083826080214</v>
      </c>
      <c r="M966" s="10">
        <f ca="1">SUMPRODUCT($A966:$F966,Results!$B$18:$G$18)</f>
        <v>-1.9479219887364922</v>
      </c>
      <c r="N966" s="10">
        <f ca="1">SUMPRODUCT($A966:$F966,Results!$B$19:$G$19)</f>
        <v>28.286848900218128</v>
      </c>
      <c r="O966" s="10">
        <f ca="1">SUMPRODUCT($A966:$F966,Results!$B$20:$G$20)</f>
        <v>5.4571421157576845</v>
      </c>
      <c r="P966" s="10" cm="1">
        <f t="array" aca="1" ref="P966" ca="1">SUMPRODUCT(J966:O966,TRANSPOSE(BL$20:BL$25))+$AD$20-$BL$27</f>
        <v>-34.738987384352384</v>
      </c>
      <c r="Q966" s="10" cm="1">
        <f t="array" aca="1" ref="Q966" ca="1">SUMPRODUCT(J966:O966,TRANSPOSE(ES$20:ES$25))+$AD$20-$ES$27</f>
        <v>-35.703474866818532</v>
      </c>
      <c r="R966" s="10">
        <f ca="1">I966-Results!$E$5*H966</f>
        <v>-36.625154859797078</v>
      </c>
      <c r="S966" s="10" cm="1">
        <f t="array" aca="1" ref="S966" ca="1">SUMPRODUCT(J966:O966,TRANSPOSE(AR$28:AR$33))+$AD$20-$AC$26</f>
        <v>-35.184565690965847</v>
      </c>
      <c r="T966" s="10">
        <f ca="1">SUMPRODUCT(J966:O966,Results!K$9:P$9)</f>
        <v>-36.983288685889903</v>
      </c>
      <c r="U966" s="10">
        <f ca="1">SUMPRODUCT(J966:O966,Results!K$9:P$9)+$AD$20-$AC$31</f>
        <v>-36.880272281004082</v>
      </c>
      <c r="V966" s="10">
        <f t="shared" ca="1" si="186"/>
        <v>-16.924579117474238</v>
      </c>
      <c r="W966" s="10">
        <f t="shared" ca="1" si="188"/>
        <v>-15.960091635008091</v>
      </c>
      <c r="X966" s="10">
        <f t="shared" ca="1" si="189"/>
        <v>-15.038411642029544</v>
      </c>
      <c r="Y966" s="10">
        <f t="shared" ca="1" si="190"/>
        <v>-16.479000810860775</v>
      </c>
      <c r="Z966" s="10">
        <f t="shared" ca="1" si="191"/>
        <v>-62.736038096115692</v>
      </c>
      <c r="AA966" s="10">
        <f t="shared" ca="1" si="192"/>
        <v>-14.78329422082254</v>
      </c>
    </row>
    <row r="967" spans="1:27">
      <c r="A967" s="6">
        <f ca="1">LN((RAND()^(-Results!$E$4))-1)</f>
        <v>5.2502271534906058</v>
      </c>
      <c r="B967" s="6">
        <f ca="1">LN((RAND()^(-Results!$E$4))-1)</f>
        <v>1.9359999255781608</v>
      </c>
      <c r="C967" s="6">
        <f ca="1">LN((RAND()^(-Results!$E$4))-1)</f>
        <v>0.53883618335356076</v>
      </c>
      <c r="D967" s="6">
        <f ca="1">LN((RAND()^(-Results!$E$4))-1)</f>
        <v>1.2000931712212404</v>
      </c>
      <c r="E967" s="6">
        <f ca="1">LN((RAND()^(-Results!$E$4))-1)</f>
        <v>5.1230484946621555</v>
      </c>
      <c r="F967" s="6">
        <f ca="1">LN((RAND()^(-Results!$E$4))-1)</f>
        <v>1.7147493219244327E-2</v>
      </c>
      <c r="G967" s="6">
        <f ca="1">LN((RAND()^(-Results!$E$4))-1)</f>
        <v>-0.7396971234789439</v>
      </c>
      <c r="H967" s="6">
        <f t="shared" ca="1" si="187"/>
        <v>-3.1952380866855425</v>
      </c>
      <c r="I967" s="10">
        <f ca="1">SUMPRODUCT(J967:O967,Results!B$12:G$12)+Results!$E$5*H967</f>
        <v>6.4016097173911746</v>
      </c>
      <c r="J967" s="10">
        <f ca="1">SUMPRODUCT($A967:$F967,Results!$B$15:$G$15)</f>
        <v>9.6730358035813868</v>
      </c>
      <c r="K967" s="10">
        <f ca="1">SUMPRODUCT($A967:$F967,Results!$B$16:$G$16)</f>
        <v>24.835732582394055</v>
      </c>
      <c r="L967" s="10">
        <f ca="1">SUMPRODUCT($A967:$F967,Results!$B$17:$G$17)</f>
        <v>8.3946787970043317</v>
      </c>
      <c r="M967" s="10">
        <f ca="1">SUMPRODUCT($A967:$F967,Results!$B$18:$G$18)</f>
        <v>1.2309808301282874</v>
      </c>
      <c r="N967" s="10">
        <f ca="1">SUMPRODUCT($A967:$F967,Results!$B$19:$G$19)</f>
        <v>10.370215550163394</v>
      </c>
      <c r="O967" s="10">
        <f ca="1">SUMPRODUCT($A967:$F967,Results!$B$20:$G$20)</f>
        <v>-5.8917311998739841</v>
      </c>
      <c r="P967" s="10" cm="1">
        <f t="array" aca="1" ref="P967" ca="1">SUMPRODUCT(J967:O967,TRANSPOSE(BL$20:BL$25))+$AD$20-$BL$27</f>
        <v>24.337198058328354</v>
      </c>
      <c r="Q967" s="10" cm="1">
        <f t="array" aca="1" ref="Q967" ca="1">SUMPRODUCT(J967:O967,TRANSPOSE(ES$20:ES$25))+$AD$20-$ES$27</f>
        <v>26.263898495445929</v>
      </c>
      <c r="R967" s="10">
        <f ca="1">I967-Results!$E$5*H967</f>
        <v>25.573038237504431</v>
      </c>
      <c r="S967" s="10" cm="1">
        <f t="array" aca="1" ref="S967" ca="1">SUMPRODUCT(J967:O967,TRANSPOSE(AR$28:AR$33))+$AD$20-$AC$26</f>
        <v>14.94062977768654</v>
      </c>
      <c r="T967" s="10">
        <f ca="1">SUMPRODUCT(J967:O967,Results!K$9:P$9)</f>
        <v>25.937495632305716</v>
      </c>
      <c r="U967" s="10">
        <f ca="1">SUMPRODUCT(J967:O967,Results!K$9:P$9)+$AD$20-$AC$31</f>
        <v>26.040512037191533</v>
      </c>
      <c r="V967" s="10">
        <f t="shared" ca="1" si="186"/>
        <v>-17.93558834093718</v>
      </c>
      <c r="W967" s="10">
        <f t="shared" ca="1" si="188"/>
        <v>-19.862288778054754</v>
      </c>
      <c r="X967" s="10">
        <f t="shared" ca="1" si="189"/>
        <v>-19.171428520113256</v>
      </c>
      <c r="Y967" s="10">
        <f t="shared" ca="1" si="190"/>
        <v>-8.5390200602953659</v>
      </c>
      <c r="Z967" s="10">
        <f t="shared" ca="1" si="191"/>
        <v>-4.6708618768978951</v>
      </c>
      <c r="AA967" s="10">
        <f t="shared" ca="1" si="192"/>
        <v>-19.638902319800358</v>
      </c>
    </row>
    <row r="968" spans="1:27">
      <c r="A968" s="6">
        <f ca="1">LN((RAND()^(-Results!$E$4))-1)</f>
        <v>4.6606175634308169</v>
      </c>
      <c r="B968" s="6">
        <f ca="1">LN((RAND()^(-Results!$E$4))-1)</f>
        <v>3.6391175057898981</v>
      </c>
      <c r="C968" s="6">
        <f ca="1">LN((RAND()^(-Results!$E$4))-1)</f>
        <v>3.5947315809538871</v>
      </c>
      <c r="D968" s="6">
        <f ca="1">LN((RAND()^(-Results!$E$4))-1)</f>
        <v>6.8794819134749163</v>
      </c>
      <c r="E968" s="6">
        <f ca="1">LN((RAND()^(-Results!$E$4))-1)</f>
        <v>4.6729216457682305</v>
      </c>
      <c r="F968" s="6">
        <f ca="1">LN((RAND()^(-Results!$E$4))-1)</f>
        <v>1.182892305833096</v>
      </c>
      <c r="G968" s="6">
        <f ca="1">LN((RAND()^(-Results!$E$4))-1)</f>
        <v>2.3621740741786295</v>
      </c>
      <c r="H968" s="6">
        <f t="shared" ca="1" si="187"/>
        <v>-9.336688902796908E-2</v>
      </c>
      <c r="I968" s="10">
        <f ca="1">SUMPRODUCT(J968:O968,Results!B$12:G$12)+Results!$E$5*H968</f>
        <v>9.0759746207509089</v>
      </c>
      <c r="J968" s="10">
        <f ca="1">SUMPRODUCT($A968:$F968,Results!$B$15:$G$15)</f>
        <v>10.364139519047821</v>
      </c>
      <c r="K968" s="10">
        <f ca="1">SUMPRODUCT($A968:$F968,Results!$B$16:$G$16)</f>
        <v>19.637704042374452</v>
      </c>
      <c r="L968" s="10">
        <f ca="1">SUMPRODUCT($A968:$F968,Results!$B$17:$G$17)</f>
        <v>13.563789716973067</v>
      </c>
      <c r="M968" s="10">
        <f ca="1">SUMPRODUCT($A968:$F968,Results!$B$18:$G$18)</f>
        <v>-4.6438442352628257</v>
      </c>
      <c r="N968" s="10">
        <f ca="1">SUMPRODUCT($A968:$F968,Results!$B$19:$G$19)</f>
        <v>5.3258887252990466</v>
      </c>
      <c r="O968" s="10">
        <f ca="1">SUMPRODUCT($A968:$F968,Results!$B$20:$G$20)</f>
        <v>20.580947000557877</v>
      </c>
      <c r="P968" s="10" cm="1">
        <f t="array" aca="1" ref="P968" ca="1">SUMPRODUCT(J968:O968,TRANSPOSE(BL$20:BL$25))+$AD$20-$BL$27</f>
        <v>8.392759573837111</v>
      </c>
      <c r="Q968" s="10" cm="1">
        <f t="array" aca="1" ref="Q968" ca="1">SUMPRODUCT(J968:O968,TRANSPOSE(ES$20:ES$25))+$AD$20-$ES$27</f>
        <v>9.6506071873195793</v>
      </c>
      <c r="R968" s="10">
        <f ca="1">I968-Results!$E$5*H968</f>
        <v>9.6361759549187234</v>
      </c>
      <c r="S968" s="10" cm="1">
        <f t="array" aca="1" ref="S968" ca="1">SUMPRODUCT(J968:O968,TRANSPOSE(AR$28:AR$33))+$AD$20-$AC$26</f>
        <v>3.489750005619543</v>
      </c>
      <c r="T968" s="10">
        <f ca="1">SUMPRODUCT(J968:O968,Results!K$9:P$9)</f>
        <v>9.1749227887091607</v>
      </c>
      <c r="U968" s="10">
        <f ca="1">SUMPRODUCT(J968:O968,Results!K$9:P$9)+$AD$20-$AC$31</f>
        <v>9.27793919359498</v>
      </c>
      <c r="V968" s="10">
        <f t="shared" ca="1" si="186"/>
        <v>0.68321504691379786</v>
      </c>
      <c r="W968" s="10">
        <f t="shared" ca="1" si="188"/>
        <v>-0.57463256656867046</v>
      </c>
      <c r="X968" s="10">
        <f t="shared" ca="1" si="189"/>
        <v>-0.56020133416781448</v>
      </c>
      <c r="Y968" s="10">
        <f t="shared" ca="1" si="190"/>
        <v>5.5862246151313659</v>
      </c>
      <c r="Z968" s="10">
        <f t="shared" ca="1" si="191"/>
        <v>-1.9964969735381608</v>
      </c>
      <c r="AA968" s="10">
        <f t="shared" ca="1" si="192"/>
        <v>-0.2019645728440711</v>
      </c>
    </row>
    <row r="969" spans="1:27">
      <c r="A969" s="6">
        <f ca="1">LN((RAND()^(-Results!$E$4))-1)</f>
        <v>3.8369700085745411</v>
      </c>
      <c r="B969" s="6">
        <f ca="1">LN((RAND()^(-Results!$E$4))-1)</f>
        <v>4.581801829051976</v>
      </c>
      <c r="C969" s="6">
        <f ca="1">LN((RAND()^(-Results!$E$4))-1)</f>
        <v>0.31288647524575885</v>
      </c>
      <c r="D969" s="6">
        <f ca="1">LN((RAND()^(-Results!$E$4))-1)</f>
        <v>-1.9813249990321793</v>
      </c>
      <c r="E969" s="6">
        <f ca="1">LN((RAND()^(-Results!$E$4))-1)</f>
        <v>5.4810826093846412</v>
      </c>
      <c r="F969" s="6">
        <f ca="1">LN((RAND()^(-Results!$E$4))-1)</f>
        <v>1.0375364343263835</v>
      </c>
      <c r="G969" s="6">
        <f ca="1">LN((RAND()^(-Results!$E$4))-1)</f>
        <v>6.4876019559339504</v>
      </c>
      <c r="H969" s="6">
        <f t="shared" ca="1" si="187"/>
        <v>4.0320609927273523</v>
      </c>
      <c r="I969" s="10">
        <f ca="1">SUMPRODUCT(J969:O969,Results!B$12:G$12)+Results!$E$5*H969</f>
        <v>72.230157380672082</v>
      </c>
      <c r="J969" s="10">
        <f ca="1">SUMPRODUCT($A969:$F969,Results!$B$15:$G$15)</f>
        <v>19.666633476461854</v>
      </c>
      <c r="K969" s="10">
        <f ca="1">SUMPRODUCT($A969:$F969,Results!$B$16:$G$16)</f>
        <v>27.523757977251201</v>
      </c>
      <c r="L969" s="10">
        <f ca="1">SUMPRODUCT($A969:$F969,Results!$B$17:$G$17)</f>
        <v>8.1097575818714844</v>
      </c>
      <c r="M969" s="10">
        <f ca="1">SUMPRODUCT($A969:$F969,Results!$B$18:$G$18)</f>
        <v>9.9282876857936735</v>
      </c>
      <c r="N969" s="10">
        <f ca="1">SUMPRODUCT($A969:$F969,Results!$B$19:$G$19)</f>
        <v>-4.4719163541022642</v>
      </c>
      <c r="O969" s="10">
        <f ca="1">SUMPRODUCT($A969:$F969,Results!$B$20:$G$20)</f>
        <v>-21.507207704579702</v>
      </c>
      <c r="P969" s="10" cm="1">
        <f t="array" aca="1" ref="P969" ca="1">SUMPRODUCT(J969:O969,TRANSPOSE(BL$20:BL$25))+$AD$20-$BL$27</f>
        <v>49.496495165142662</v>
      </c>
      <c r="Q969" s="10" cm="1">
        <f t="array" aca="1" ref="Q969" ca="1">SUMPRODUCT(J969:O969,TRANSPOSE(ES$20:ES$25))+$AD$20-$ES$27</f>
        <v>49.812957978126661</v>
      </c>
      <c r="R969" s="10">
        <f ca="1">I969-Results!$E$5*H969</f>
        <v>48.037791424307969</v>
      </c>
      <c r="S969" s="10" cm="1">
        <f t="array" aca="1" ref="S969" ca="1">SUMPRODUCT(J969:O969,TRANSPOSE(AR$28:AR$33))+$AD$20-$AC$26</f>
        <v>45.004306079373244</v>
      </c>
      <c r="T969" s="10">
        <f ca="1">SUMPRODUCT(J969:O969,Results!K$9:P$9)</f>
        <v>49.294616573874599</v>
      </c>
      <c r="U969" s="10">
        <f ca="1">SUMPRODUCT(J969:O969,Results!K$9:P$9)+$AD$20-$AC$31</f>
        <v>49.39763297876042</v>
      </c>
      <c r="V969" s="10">
        <f t="shared" ca="1" si="186"/>
        <v>22.733662215529421</v>
      </c>
      <c r="W969" s="10">
        <f t="shared" ca="1" si="188"/>
        <v>22.417199402545421</v>
      </c>
      <c r="X969" s="10">
        <f t="shared" ca="1" si="189"/>
        <v>24.192365956364114</v>
      </c>
      <c r="Y969" s="10">
        <f t="shared" ca="1" si="190"/>
        <v>27.225851301298839</v>
      </c>
      <c r="Z969" s="10">
        <f t="shared" ca="1" si="191"/>
        <v>61.157685786383013</v>
      </c>
      <c r="AA969" s="10">
        <f t="shared" ca="1" si="192"/>
        <v>22.832524401911662</v>
      </c>
    </row>
    <row r="970" spans="1:27">
      <c r="A970" s="6">
        <f ca="1">LN((RAND()^(-Results!$E$4))-1)</f>
        <v>11.520751938826786</v>
      </c>
      <c r="B970" s="6">
        <f ca="1">LN((RAND()^(-Results!$E$4))-1)</f>
        <v>-4.8084582979721864</v>
      </c>
      <c r="C970" s="6">
        <f ca="1">LN((RAND()^(-Results!$E$4))-1)</f>
        <v>5.8275490543115406E-2</v>
      </c>
      <c r="D970" s="6">
        <f ca="1">LN((RAND()^(-Results!$E$4))-1)</f>
        <v>-0.70391526628077083</v>
      </c>
      <c r="E970" s="6">
        <f ca="1">LN((RAND()^(-Results!$E$4))-1)</f>
        <v>-1.8881521610644432</v>
      </c>
      <c r="F970" s="6">
        <f ca="1">LN((RAND()^(-Results!$E$4))-1)</f>
        <v>-1.8016903386886594</v>
      </c>
      <c r="G970" s="6">
        <f ca="1">LN((RAND()^(-Results!$E$4))-1)</f>
        <v>0.78674536679478846</v>
      </c>
      <c r="H970" s="6">
        <f t="shared" ca="1" si="187"/>
        <v>-1.66879559641181</v>
      </c>
      <c r="I970" s="10">
        <f ca="1">SUMPRODUCT(J970:O970,Results!B$12:G$12)+Results!$E$5*H970</f>
        <v>22.823660630244763</v>
      </c>
      <c r="J970" s="10">
        <f ca="1">SUMPRODUCT($A970:$F970,Results!$B$15:$G$15)</f>
        <v>12.062136366142738</v>
      </c>
      <c r="K970" s="10">
        <f ca="1">SUMPRODUCT($A970:$F970,Results!$B$16:$G$16)</f>
        <v>35.453495957659683</v>
      </c>
      <c r="L970" s="10">
        <f ca="1">SUMPRODUCT($A970:$F970,Results!$B$17:$G$17)</f>
        <v>9.0868945271095054</v>
      </c>
      <c r="M970" s="10">
        <f ca="1">SUMPRODUCT($A970:$F970,Results!$B$18:$G$18)</f>
        <v>-8.4610451045088197</v>
      </c>
      <c r="N970" s="10">
        <f ca="1">SUMPRODUCT($A970:$F970,Results!$B$19:$G$19)</f>
        <v>29.764048582902078</v>
      </c>
      <c r="O970" s="10">
        <f ca="1">SUMPRODUCT($A970:$F970,Results!$B$20:$G$20)</f>
        <v>-4.1814935793258368</v>
      </c>
      <c r="P970" s="10" cm="1">
        <f t="array" aca="1" ref="P970" ca="1">SUMPRODUCT(J970:O970,TRANSPOSE(BL$20:BL$25))+$AD$20-$BL$27</f>
        <v>22.977007482486925</v>
      </c>
      <c r="Q970" s="10" cm="1">
        <f t="array" aca="1" ref="Q970" ca="1">SUMPRODUCT(J970:O970,TRANSPOSE(ES$20:ES$25))+$AD$20-$ES$27</f>
        <v>30.968669747875815</v>
      </c>
      <c r="R970" s="10">
        <f ca="1">I970-Results!$E$5*H970</f>
        <v>32.836434208715623</v>
      </c>
      <c r="S970" s="10" cm="1">
        <f t="array" aca="1" ref="S970" ca="1">SUMPRODUCT(J970:O970,TRANSPOSE(AR$28:AR$33))+$AD$20-$AC$26</f>
        <v>-2.5981073992078176</v>
      </c>
      <c r="T970" s="10">
        <f ca="1">SUMPRODUCT(J970:O970,Results!K$9:P$9)</f>
        <v>32.674135610286299</v>
      </c>
      <c r="U970" s="10">
        <f ca="1">SUMPRODUCT(J970:O970,Results!K$9:P$9)+$AD$20-$AC$31</f>
        <v>32.777152015172121</v>
      </c>
      <c r="V970" s="10">
        <f t="shared" ca="1" si="186"/>
        <v>-0.15334685224216216</v>
      </c>
      <c r="W970" s="10">
        <f t="shared" ca="1" si="188"/>
        <v>-8.1450091176310515</v>
      </c>
      <c r="X970" s="10">
        <f t="shared" ca="1" si="189"/>
        <v>-10.01277357847086</v>
      </c>
      <c r="Y970" s="10">
        <f t="shared" ca="1" si="190"/>
        <v>25.421768029452579</v>
      </c>
      <c r="Z970" s="10">
        <f t="shared" ca="1" si="191"/>
        <v>11.751189035955694</v>
      </c>
      <c r="AA970" s="10">
        <f t="shared" ca="1" si="192"/>
        <v>-9.9534913849273572</v>
      </c>
    </row>
    <row r="971" spans="1:27">
      <c r="A971" s="6">
        <f ca="1">LN((RAND()^(-Results!$E$4))-1)</f>
        <v>8.9737169762252424</v>
      </c>
      <c r="B971" s="6">
        <f ca="1">LN((RAND()^(-Results!$E$4))-1)</f>
        <v>1.6683023516309954</v>
      </c>
      <c r="C971" s="6">
        <f ca="1">LN((RAND()^(-Results!$E$4))-1)</f>
        <v>-0.92324430671292057</v>
      </c>
      <c r="D971" s="6">
        <f ca="1">LN((RAND()^(-Results!$E$4))-1)</f>
        <v>-1.5087335690458745</v>
      </c>
      <c r="E971" s="6">
        <f ca="1">LN((RAND()^(-Results!$E$4))-1)</f>
        <v>3.9954528729980785</v>
      </c>
      <c r="F971" s="6">
        <f ca="1">LN((RAND()^(-Results!$E$4))-1)</f>
        <v>-0.61395650769700583</v>
      </c>
      <c r="G971" s="6">
        <f ca="1">LN((RAND()^(-Results!$E$4))-1)</f>
        <v>3.9269918185385007</v>
      </c>
      <c r="H971" s="6">
        <f t="shared" ca="1" si="187"/>
        <v>1.4714508553319021</v>
      </c>
      <c r="I971" s="10">
        <f ca="1">SUMPRODUCT(J971:O971,Results!B$12:G$12)+Results!$E$5*H971</f>
        <v>63.764864233240473</v>
      </c>
      <c r="J971" s="10">
        <f ca="1">SUMPRODUCT($A971:$F971,Results!$B$15:$G$15)</f>
        <v>18.828060040703544</v>
      </c>
      <c r="K971" s="10">
        <f ca="1">SUMPRODUCT($A971:$F971,Results!$B$16:$G$16)</f>
        <v>36.474337796957656</v>
      </c>
      <c r="L971" s="10">
        <f ca="1">SUMPRODUCT($A971:$F971,Results!$B$17:$G$17)</f>
        <v>12.224930111166932</v>
      </c>
      <c r="M971" s="10">
        <f ca="1">SUMPRODUCT($A971:$F971,Results!$B$18:$G$18)</f>
        <v>2.9780473050459459</v>
      </c>
      <c r="N971" s="10">
        <f ca="1">SUMPRODUCT($A971:$F971,Results!$B$19:$G$19)</f>
        <v>11.2545279053088</v>
      </c>
      <c r="O971" s="10">
        <f ca="1">SUMPRODUCT($A971:$F971,Results!$B$20:$G$20)</f>
        <v>-20.263637000597001</v>
      </c>
      <c r="P971" s="10" cm="1">
        <f t="array" aca="1" ref="P971" ca="1">SUMPRODUCT(J971:O971,TRANSPOSE(BL$20:BL$25))+$AD$20-$BL$27</f>
        <v>51.342400306226708</v>
      </c>
      <c r="Q971" s="10" cm="1">
        <f t="array" aca="1" ref="Q971" ca="1">SUMPRODUCT(J971:O971,TRANSPOSE(ES$20:ES$25))+$AD$20-$ES$27</f>
        <v>55.555657054389201</v>
      </c>
      <c r="R971" s="10">
        <f ca="1">I971-Results!$E$5*H971</f>
        <v>54.936159101249061</v>
      </c>
      <c r="S971" s="10" cm="1">
        <f t="array" aca="1" ref="S971" ca="1">SUMPRODUCT(J971:O971,TRANSPOSE(AR$28:AR$33))+$AD$20-$AC$26</f>
        <v>33.422822228835933</v>
      </c>
      <c r="T971" s="10">
        <f ca="1">SUMPRODUCT(J971:O971,Results!K$9:P$9)</f>
        <v>55.78660106342717</v>
      </c>
      <c r="U971" s="10">
        <f ca="1">SUMPRODUCT(J971:O971,Results!K$9:P$9)+$AD$20-$AC$31</f>
        <v>55.889617468312991</v>
      </c>
      <c r="V971" s="10">
        <f t="shared" ca="1" si="186"/>
        <v>12.422463927013766</v>
      </c>
      <c r="W971" s="10">
        <f t="shared" ca="1" si="188"/>
        <v>8.2092071788512726</v>
      </c>
      <c r="X971" s="10">
        <f t="shared" ca="1" si="189"/>
        <v>8.8287051319914127</v>
      </c>
      <c r="Y971" s="10">
        <f t="shared" ca="1" si="190"/>
        <v>30.34204200440454</v>
      </c>
      <c r="Z971" s="10">
        <f t="shared" ca="1" si="191"/>
        <v>52.692392638951404</v>
      </c>
      <c r="AA971" s="10">
        <f t="shared" ca="1" si="192"/>
        <v>7.875246764927482</v>
      </c>
    </row>
    <row r="972" spans="1:27">
      <c r="A972" s="6">
        <f ca="1">LN((RAND()^(-Results!$E$4))-1)</f>
        <v>0.77758442411592443</v>
      </c>
      <c r="B972" s="6">
        <f ca="1">LN((RAND()^(-Results!$E$4))-1)</f>
        <v>0.55447845717456856</v>
      </c>
      <c r="C972" s="6">
        <f ca="1">LN((RAND()^(-Results!$E$4))-1)</f>
        <v>2.8847160661748683</v>
      </c>
      <c r="D972" s="6">
        <f ca="1">LN((RAND()^(-Results!$E$4))-1)</f>
        <v>1.077199950532048</v>
      </c>
      <c r="E972" s="6">
        <f ca="1">LN((RAND()^(-Results!$E$4))-1)</f>
        <v>0.97910647692372477</v>
      </c>
      <c r="F972" s="6">
        <f ca="1">LN((RAND()^(-Results!$E$4))-1)</f>
        <v>-1.1641733248620472</v>
      </c>
      <c r="G972" s="6">
        <f ca="1">LN((RAND()^(-Results!$E$4))-1)</f>
        <v>1.4394311860272606</v>
      </c>
      <c r="H972" s="6">
        <f t="shared" ca="1" si="187"/>
        <v>-1.0161097771793379</v>
      </c>
      <c r="I972" s="10">
        <f ca="1">SUMPRODUCT(J972:O972,Results!B$12:G$12)+Results!$E$5*H972</f>
        <v>2.9812125366232749</v>
      </c>
      <c r="J972" s="10">
        <f ca="1">SUMPRODUCT($A972:$F972,Results!$B$15:$G$15)</f>
        <v>7.0792920429648598</v>
      </c>
      <c r="K972" s="10">
        <f ca="1">SUMPRODUCT($A972:$F972,Results!$B$16:$G$16)</f>
        <v>-1.5021230159625105</v>
      </c>
      <c r="L972" s="10">
        <f ca="1">SUMPRODUCT($A972:$F972,Results!$B$17:$G$17)</f>
        <v>4.315692777830118</v>
      </c>
      <c r="M972" s="10">
        <f ca="1">SUMPRODUCT($A972:$F972,Results!$B$18:$G$18)</f>
        <v>0.86572050258403987</v>
      </c>
      <c r="N972" s="10">
        <f ca="1">SUMPRODUCT($A972:$F972,Results!$B$19:$G$19)</f>
        <v>-0.19700597219745331</v>
      </c>
      <c r="O972" s="10">
        <f ca="1">SUMPRODUCT($A972:$F972,Results!$B$20:$G$20)</f>
        <v>4.5727204952792073</v>
      </c>
      <c r="P972" s="10" cm="1">
        <f t="array" aca="1" ref="P972" ca="1">SUMPRODUCT(J972:O972,TRANSPOSE(BL$20:BL$25))+$AD$20-$BL$27</f>
        <v>8.3438592718544022</v>
      </c>
      <c r="Q972" s="10" cm="1">
        <f t="array" aca="1" ref="Q972" ca="1">SUMPRODUCT(J972:O972,TRANSPOSE(ES$20:ES$25))+$AD$20-$ES$27</f>
        <v>9.4513172214976926</v>
      </c>
      <c r="R972" s="10">
        <f ca="1">I972-Results!$E$5*H972</f>
        <v>9.0778711996993025</v>
      </c>
      <c r="S972" s="10" cm="1">
        <f t="array" aca="1" ref="S972" ca="1">SUMPRODUCT(J972:O972,TRANSPOSE(AR$28:AR$33))+$AD$20-$AC$26</f>
        <v>8.3544631303019745</v>
      </c>
      <c r="T972" s="10">
        <f ca="1">SUMPRODUCT(J972:O972,Results!K$9:P$9)</f>
        <v>9.5018067735854608</v>
      </c>
      <c r="U972" s="10">
        <f ca="1">SUMPRODUCT(J972:O972,Results!K$9:P$9)+$AD$20-$AC$31</f>
        <v>9.6048231784712801</v>
      </c>
      <c r="V972" s="10">
        <f t="shared" ca="1" si="186"/>
        <v>-5.3626467352311273</v>
      </c>
      <c r="W972" s="10">
        <f t="shared" ca="1" si="188"/>
        <v>-6.4701046848744177</v>
      </c>
      <c r="X972" s="10">
        <f t="shared" ca="1" si="189"/>
        <v>-6.0966586630760276</v>
      </c>
      <c r="Y972" s="10">
        <f t="shared" ca="1" si="190"/>
        <v>-5.3732505936786996</v>
      </c>
      <c r="Z972" s="10">
        <f t="shared" ca="1" si="191"/>
        <v>-8.0912590576657948</v>
      </c>
      <c r="AA972" s="10">
        <f t="shared" ca="1" si="192"/>
        <v>-6.6236106418480052</v>
      </c>
    </row>
    <row r="973" spans="1:27">
      <c r="A973" s="6">
        <f ca="1">LN((RAND()^(-Results!$E$4))-1)</f>
        <v>0.38064338617422921</v>
      </c>
      <c r="B973" s="6">
        <f ca="1">LN((RAND()^(-Results!$E$4))-1)</f>
        <v>4.5409171979579392</v>
      </c>
      <c r="C973" s="6">
        <f ca="1">LN((RAND()^(-Results!$E$4))-1)</f>
        <v>0.45662609979805452</v>
      </c>
      <c r="D973" s="6">
        <f ca="1">LN((RAND()^(-Results!$E$4))-1)</f>
        <v>-0.21585705767900337</v>
      </c>
      <c r="E973" s="6">
        <f ca="1">LN((RAND()^(-Results!$E$4))-1)</f>
        <v>1.6594964079889487</v>
      </c>
      <c r="F973" s="6">
        <f ca="1">LN((RAND()^(-Results!$E$4))-1)</f>
        <v>-1.8952980240592188</v>
      </c>
      <c r="G973" s="6">
        <f ca="1">LN((RAND()^(-Results!$E$4))-1)</f>
        <v>0.82299212676705014</v>
      </c>
      <c r="H973" s="6">
        <f t="shared" ca="1" si="187"/>
        <v>-1.6325488364395484</v>
      </c>
      <c r="I973" s="10">
        <f ca="1">SUMPRODUCT(J973:O973,Results!B$12:G$12)+Results!$E$5*H973</f>
        <v>27.244293977469141</v>
      </c>
      <c r="J973" s="10">
        <f ca="1">SUMPRODUCT($A973:$F973,Results!$B$15:$G$15)</f>
        <v>13.320915864744013</v>
      </c>
      <c r="K973" s="10">
        <f ca="1">SUMPRODUCT($A973:$F973,Results!$B$16:$G$16)</f>
        <v>-9.5257590064806319</v>
      </c>
      <c r="L973" s="10">
        <f ca="1">SUMPRODUCT($A973:$F973,Results!$B$17:$G$17)</f>
        <v>10.194365322029993</v>
      </c>
      <c r="M973" s="10">
        <f ca="1">SUMPRODUCT($A973:$F973,Results!$B$18:$G$18)</f>
        <v>6.5487523043342231</v>
      </c>
      <c r="N973" s="10">
        <f ca="1">SUMPRODUCT($A973:$F973,Results!$B$19:$G$19)</f>
        <v>-18.225028547676779</v>
      </c>
      <c r="O973" s="10">
        <f ca="1">SUMPRODUCT($A973:$F973,Results!$B$20:$G$20)</f>
        <v>-9.1698834058184442</v>
      </c>
      <c r="P973" s="10" cm="1">
        <f t="array" aca="1" ref="P973" ca="1">SUMPRODUCT(J973:O973,TRANSPOSE(BL$20:BL$25))+$AD$20-$BL$27</f>
        <v>38.27260106197533</v>
      </c>
      <c r="Q973" s="10" cm="1">
        <f t="array" aca="1" ref="Q973" ca="1">SUMPRODUCT(J973:O973,TRANSPOSE(ES$20:ES$25))+$AD$20-$ES$27</f>
        <v>38.506273966718965</v>
      </c>
      <c r="R973" s="10">
        <f ca="1">I973-Results!$E$5*H973</f>
        <v>37.039586996106429</v>
      </c>
      <c r="S973" s="10" cm="1">
        <f t="array" aca="1" ref="S973" ca="1">SUMPRODUCT(J973:O973,TRANSPOSE(AR$28:AR$33))+$AD$20-$AC$26</f>
        <v>39.091773609620873</v>
      </c>
      <c r="T973" s="10">
        <f ca="1">SUMPRODUCT(J973:O973,Results!K$9:P$9)</f>
        <v>38.166399272237825</v>
      </c>
      <c r="U973" s="10">
        <f ca="1">SUMPRODUCT(J973:O973,Results!K$9:P$9)+$AD$20-$AC$31</f>
        <v>38.269415677123646</v>
      </c>
      <c r="V973" s="10">
        <f t="shared" ca="1" si="186"/>
        <v>-11.028307084506189</v>
      </c>
      <c r="W973" s="10">
        <f t="shared" ca="1" si="188"/>
        <v>-11.261979989249824</v>
      </c>
      <c r="X973" s="10">
        <f t="shared" ca="1" si="189"/>
        <v>-9.7952930186372882</v>
      </c>
      <c r="Y973" s="10">
        <f t="shared" ca="1" si="190"/>
        <v>-11.847479632151732</v>
      </c>
      <c r="Z973" s="10">
        <f t="shared" ca="1" si="191"/>
        <v>16.171822383180071</v>
      </c>
      <c r="AA973" s="10">
        <f t="shared" ca="1" si="192"/>
        <v>-11.025121699654505</v>
      </c>
    </row>
    <row r="974" spans="1:27">
      <c r="A974" s="6">
        <f ca="1">LN((RAND()^(-Results!$E$4))-1)</f>
        <v>1.5264011494492156</v>
      </c>
      <c r="B974" s="6">
        <f ca="1">LN((RAND()^(-Results!$E$4))-1)</f>
        <v>-1.4041033197621198</v>
      </c>
      <c r="C974" s="6">
        <f ca="1">LN((RAND()^(-Results!$E$4))-1)</f>
        <v>-1.1322951720865753</v>
      </c>
      <c r="D974" s="6">
        <f ca="1">LN((RAND()^(-Results!$E$4))-1)</f>
        <v>0.35278307691930466</v>
      </c>
      <c r="E974" s="6">
        <f ca="1">LN((RAND()^(-Results!$E$4))-1)</f>
        <v>-1.835256361875482</v>
      </c>
      <c r="F974" s="6">
        <f ca="1">LN((RAND()^(-Results!$E$4))-1)</f>
        <v>0.56834853424355458</v>
      </c>
      <c r="G974" s="6">
        <f ca="1">LN((RAND()^(-Results!$E$4))-1)</f>
        <v>-4.2163742788475611</v>
      </c>
      <c r="H974" s="6">
        <f t="shared" ca="1" si="187"/>
        <v>-6.6719152420541601</v>
      </c>
      <c r="I974" s="10">
        <f ca="1">SUMPRODUCT(J974:O974,Results!B$12:G$12)+Results!$E$5*H974</f>
        <v>-44.991686082938628</v>
      </c>
      <c r="J974" s="10">
        <f ca="1">SUMPRODUCT($A974:$F974,Results!$B$15:$G$15)</f>
        <v>-2.6500609339511909</v>
      </c>
      <c r="K974" s="10">
        <f ca="1">SUMPRODUCT($A974:$F974,Results!$B$16:$G$16)</f>
        <v>5.2930253587096825</v>
      </c>
      <c r="L974" s="10">
        <f ca="1">SUMPRODUCT($A974:$F974,Results!$B$17:$G$17)</f>
        <v>-0.38986661106617204</v>
      </c>
      <c r="M974" s="10">
        <f ca="1">SUMPRODUCT($A974:$F974,Results!$B$18:$G$18)</f>
        <v>-4.2136029874163938</v>
      </c>
      <c r="N974" s="10">
        <f ca="1">SUMPRODUCT($A974:$F974,Results!$B$19:$G$19)</f>
        <v>5.0712822888606093</v>
      </c>
      <c r="O974" s="10">
        <f ca="1">SUMPRODUCT($A974:$F974,Results!$B$20:$G$20)</f>
        <v>3.2178789889083701</v>
      </c>
      <c r="P974" s="10" cm="1">
        <f t="array" aca="1" ref="P974" ca="1">SUMPRODUCT(J974:O974,TRANSPOSE(BL$20:BL$25))+$AD$20-$BL$27</f>
        <v>-7.2928902341531856</v>
      </c>
      <c r="Q974" s="10" cm="1">
        <f t="array" aca="1" ref="Q974" ca="1">SUMPRODUCT(J974:O974,TRANSPOSE(ES$20:ES$25))+$AD$20-$ES$27</f>
        <v>-6.162811987190878</v>
      </c>
      <c r="R974" s="10">
        <f ca="1">I974-Results!$E$5*H974</f>
        <v>-4.9601946306136711</v>
      </c>
      <c r="S974" s="10" cm="1">
        <f t="array" aca="1" ref="S974" ca="1">SUMPRODUCT(J974:O974,TRANSPOSE(AR$28:AR$33))+$AD$20-$AC$26</f>
        <v>-10.1526190661341</v>
      </c>
      <c r="T974" s="10">
        <f ca="1">SUMPRODUCT(J974:O974,Results!K$9:P$9)</f>
        <v>-5.5147690660294799</v>
      </c>
      <c r="U974" s="10">
        <f ca="1">SUMPRODUCT(J974:O974,Results!K$9:P$9)+$AD$20-$AC$31</f>
        <v>-5.4117526611436606</v>
      </c>
      <c r="V974" s="10">
        <f t="shared" ca="1" si="186"/>
        <v>-37.698795848785444</v>
      </c>
      <c r="W974" s="10">
        <f t="shared" ca="1" si="188"/>
        <v>-38.82887409574775</v>
      </c>
      <c r="X974" s="10">
        <f t="shared" ca="1" si="189"/>
        <v>-40.031491452324957</v>
      </c>
      <c r="Y974" s="10">
        <f t="shared" ca="1" si="190"/>
        <v>-34.839067016804528</v>
      </c>
      <c r="Z974" s="10">
        <f t="shared" ca="1" si="191"/>
        <v>-56.064157677227698</v>
      </c>
      <c r="AA974" s="10">
        <f t="shared" ca="1" si="192"/>
        <v>-39.579933421794969</v>
      </c>
    </row>
    <row r="975" spans="1:27">
      <c r="A975" s="6">
        <f ca="1">LN((RAND()^(-Results!$E$4))-1)</f>
        <v>-2.5799972277671968</v>
      </c>
      <c r="B975" s="6">
        <f ca="1">LN((RAND()^(-Results!$E$4))-1)</f>
        <v>2.1359309561410069</v>
      </c>
      <c r="C975" s="6">
        <f ca="1">LN((RAND()^(-Results!$E$4))-1)</f>
        <v>-2.3215915908740028</v>
      </c>
      <c r="D975" s="6">
        <f ca="1">LN((RAND()^(-Results!$E$4))-1)</f>
        <v>3.4939200818316682</v>
      </c>
      <c r="E975" s="6">
        <f ca="1">LN((RAND()^(-Results!$E$4))-1)</f>
        <v>0.72417089933002965</v>
      </c>
      <c r="F975" s="6">
        <f ca="1">LN((RAND()^(-Results!$E$4))-1)</f>
        <v>0.49565841702991503</v>
      </c>
      <c r="G975" s="6">
        <f ca="1">LN((RAND()^(-Results!$E$4))-1)</f>
        <v>1.0737121786563883</v>
      </c>
      <c r="H975" s="6">
        <f t="shared" ca="1" si="187"/>
        <v>-1.3818287845502102</v>
      </c>
      <c r="I975" s="10">
        <f ca="1">SUMPRODUCT(J975:O975,Results!B$12:G$12)+Results!$E$5*H975</f>
        <v>-29.070344627784454</v>
      </c>
      <c r="J975" s="10">
        <f ca="1">SUMPRODUCT($A975:$F975,Results!$B$15:$G$15)</f>
        <v>-12.151552396986531</v>
      </c>
      <c r="K975" s="10">
        <f ca="1">SUMPRODUCT($A975:$F975,Results!$B$16:$G$16)</f>
        <v>-14.906168461908273</v>
      </c>
      <c r="L975" s="10">
        <f ca="1">SUMPRODUCT($A975:$F975,Results!$B$17:$G$17)</f>
        <v>0.83108727356100831</v>
      </c>
      <c r="M975" s="10">
        <f ca="1">SUMPRODUCT($A975:$F975,Results!$B$18:$G$18)</f>
        <v>-3.7729352223896053</v>
      </c>
      <c r="N975" s="10">
        <f ca="1">SUMPRODUCT($A975:$F975,Results!$B$19:$G$19)</f>
        <v>-7.2586530097366522</v>
      </c>
      <c r="O975" s="10">
        <f ca="1">SUMPRODUCT($A975:$F975,Results!$B$20:$G$20)</f>
        <v>10.945442405389436</v>
      </c>
      <c r="P975" s="10" cm="1">
        <f t="array" aca="1" ref="P975" ca="1">SUMPRODUCT(J975:O975,TRANSPOSE(BL$20:BL$25))+$AD$20-$BL$27</f>
        <v>-19.087161643068008</v>
      </c>
      <c r="Q975" s="10" cm="1">
        <f t="array" aca="1" ref="Q975" ca="1">SUMPRODUCT(J975:O975,TRANSPOSE(ES$20:ES$25))+$AD$20-$ES$27</f>
        <v>-21.157514556077906</v>
      </c>
      <c r="R975" s="10">
        <f ca="1">I975-Results!$E$5*H975</f>
        <v>-20.779371920483193</v>
      </c>
      <c r="S975" s="10" cm="1">
        <f t="array" aca="1" ref="S975" ca="1">SUMPRODUCT(J975:O975,TRANSPOSE(AR$28:AR$33))+$AD$20-$AC$26</f>
        <v>-13.337366414517804</v>
      </c>
      <c r="T975" s="10">
        <f ca="1">SUMPRODUCT(J975:O975,Results!K$9:P$9)</f>
        <v>-21.601041473707713</v>
      </c>
      <c r="U975" s="10">
        <f ca="1">SUMPRODUCT(J975:O975,Results!K$9:P$9)+$AD$20-$AC$31</f>
        <v>-21.498025068821896</v>
      </c>
      <c r="V975" s="10">
        <f t="shared" ca="1" si="186"/>
        <v>-9.9831829847164464</v>
      </c>
      <c r="W975" s="10">
        <f t="shared" ca="1" si="188"/>
        <v>-7.9128300717065478</v>
      </c>
      <c r="X975" s="10">
        <f t="shared" ca="1" si="189"/>
        <v>-8.2909727073012611</v>
      </c>
      <c r="Y975" s="10">
        <f t="shared" ca="1" si="190"/>
        <v>-15.73297821326665</v>
      </c>
      <c r="Z975" s="10">
        <f t="shared" ca="1" si="191"/>
        <v>-40.14281622207352</v>
      </c>
      <c r="AA975" s="10">
        <f t="shared" ca="1" si="192"/>
        <v>-7.5723195589625583</v>
      </c>
    </row>
    <row r="976" spans="1:27">
      <c r="A976" s="6">
        <f ca="1">LN((RAND()^(-Results!$E$4))-1)</f>
        <v>0.658719346758045</v>
      </c>
      <c r="B976" s="6">
        <f ca="1">LN((RAND()^(-Results!$E$4))-1)</f>
        <v>-0.69370455923048202</v>
      </c>
      <c r="C976" s="6">
        <f ca="1">LN((RAND()^(-Results!$E$4))-1)</f>
        <v>2.5749981293737725</v>
      </c>
      <c r="D976" s="6">
        <f ca="1">LN((RAND()^(-Results!$E$4))-1)</f>
        <v>-1.3719576846147052</v>
      </c>
      <c r="E976" s="6">
        <f ca="1">LN((RAND()^(-Results!$E$4))-1)</f>
        <v>1.0964848588732647</v>
      </c>
      <c r="F976" s="6">
        <f ca="1">LN((RAND()^(-Results!$E$4))-1)</f>
        <v>1.5441906496315831</v>
      </c>
      <c r="G976" s="6">
        <f ca="1">LN((RAND()^(-Results!$E$4))-1)</f>
        <v>0.52764522226847665</v>
      </c>
      <c r="H976" s="6">
        <f t="shared" ca="1" si="187"/>
        <v>-1.9278957409381219</v>
      </c>
      <c r="I976" s="10">
        <f ca="1">SUMPRODUCT(J976:O976,Results!B$12:G$12)+Results!$E$5*H976</f>
        <v>-8.1033322339373299</v>
      </c>
      <c r="J976" s="10">
        <f ca="1">SUMPRODUCT($A976:$F976,Results!$B$15:$G$15)</f>
        <v>7.3537539299138119</v>
      </c>
      <c r="K976" s="10">
        <f ca="1">SUMPRODUCT($A976:$F976,Results!$B$16:$G$16)</f>
        <v>17.069275193382982</v>
      </c>
      <c r="L976" s="10">
        <f ca="1">SUMPRODUCT($A976:$F976,Results!$B$17:$G$17)</f>
        <v>-2.9257591950202939</v>
      </c>
      <c r="M976" s="10">
        <f ca="1">SUMPRODUCT($A976:$F976,Results!$B$18:$G$18)</f>
        <v>3.2555883778404748</v>
      </c>
      <c r="N976" s="10">
        <f ca="1">SUMPRODUCT($A976:$F976,Results!$B$19:$G$19)</f>
        <v>5.7417588420074352</v>
      </c>
      <c r="O976" s="10">
        <f ca="1">SUMPRODUCT($A976:$F976,Results!$B$20:$G$20)</f>
        <v>-2.9181018403169245</v>
      </c>
      <c r="P976" s="10" cm="1">
        <f t="array" aca="1" ref="P976" ca="1">SUMPRODUCT(J976:O976,TRANSPOSE(BL$20:BL$25))+$AD$20-$BL$27</f>
        <v>3.4263126128903902</v>
      </c>
      <c r="Q976" s="10" cm="1">
        <f t="array" aca="1" ref="Q976" ca="1">SUMPRODUCT(J976:O976,TRANSPOSE(ES$20:ES$25))+$AD$20-$ES$27</f>
        <v>3.5569325512760948</v>
      </c>
      <c r="R976" s="10">
        <f ca="1">I976-Results!$E$5*H976</f>
        <v>3.4640422116914014</v>
      </c>
      <c r="S976" s="10" cm="1">
        <f t="array" aca="1" ref="S976" ca="1">SUMPRODUCT(J976:O976,TRANSPOSE(AR$28:AR$33))+$AD$20-$AC$26</f>
        <v>5.0472946419302911</v>
      </c>
      <c r="T976" s="10">
        <f ca="1">SUMPRODUCT(J976:O976,Results!K$9:P$9)</f>
        <v>3.7933837289303667</v>
      </c>
      <c r="U976" s="10">
        <f ca="1">SUMPRODUCT(J976:O976,Results!K$9:P$9)+$AD$20-$AC$31</f>
        <v>3.8964001338161864</v>
      </c>
      <c r="V976" s="10">
        <f t="shared" ca="1" si="186"/>
        <v>-11.52964484682772</v>
      </c>
      <c r="W976" s="10">
        <f t="shared" ca="1" si="188"/>
        <v>-11.660264785213425</v>
      </c>
      <c r="X976" s="10">
        <f t="shared" ca="1" si="189"/>
        <v>-11.567374445628731</v>
      </c>
      <c r="Y976" s="10">
        <f t="shared" ca="1" si="190"/>
        <v>-13.150626875867621</v>
      </c>
      <c r="Z976" s="10">
        <f t="shared" ca="1" si="191"/>
        <v>-19.1758038282264</v>
      </c>
      <c r="AA976" s="10">
        <f t="shared" ca="1" si="192"/>
        <v>-11.999732367753516</v>
      </c>
    </row>
    <row r="977" spans="1:27">
      <c r="A977" s="6">
        <f ca="1">LN((RAND()^(-Results!$E$4))-1)</f>
        <v>5.7904594318429776</v>
      </c>
      <c r="B977" s="6">
        <f ca="1">LN((RAND()^(-Results!$E$4))-1)</f>
        <v>1.2562626581158745</v>
      </c>
      <c r="C977" s="6">
        <f ca="1">LN((RAND()^(-Results!$E$4))-1)</f>
        <v>7.7136331316198943</v>
      </c>
      <c r="D977" s="6">
        <f ca="1">LN((RAND()^(-Results!$E$4))-1)</f>
        <v>-2.2035197829484865</v>
      </c>
      <c r="E977" s="6">
        <f ca="1">LN((RAND()^(-Results!$E$4))-1)</f>
        <v>-7.9811376713057103E-2</v>
      </c>
      <c r="F977" s="6">
        <f ca="1">LN((RAND()^(-Results!$E$4))-1)</f>
        <v>2.4994007517730563</v>
      </c>
      <c r="G977" s="6">
        <f ca="1">LN((RAND()^(-Results!$E$4))-1)</f>
        <v>0.83242713943165791</v>
      </c>
      <c r="H977" s="6">
        <f t="shared" ca="1" si="187"/>
        <v>-1.6231138237749407</v>
      </c>
      <c r="I977" s="10">
        <f ca="1">SUMPRODUCT(J977:O977,Results!B$12:G$12)+Results!$E$5*H977</f>
        <v>42.323812776805852</v>
      </c>
      <c r="J977" s="10">
        <f ca="1">SUMPRODUCT($A977:$F977,Results!$B$15:$G$15)</f>
        <v>38.23882668189583</v>
      </c>
      <c r="K977" s="10">
        <f ca="1">SUMPRODUCT($A977:$F977,Results!$B$16:$G$16)</f>
        <v>41.617021218273358</v>
      </c>
      <c r="L977" s="10">
        <f ca="1">SUMPRODUCT($A977:$F977,Results!$B$17:$G$17)</f>
        <v>7.7613326737912054</v>
      </c>
      <c r="M977" s="10">
        <f ca="1">SUMPRODUCT($A977:$F977,Results!$B$18:$G$18)</f>
        <v>7.7664472093874171</v>
      </c>
      <c r="N977" s="10">
        <f ca="1">SUMPRODUCT($A977:$F977,Results!$B$19:$G$19)</f>
        <v>-1.3787859676536927</v>
      </c>
      <c r="O977" s="10">
        <f ca="1">SUMPRODUCT($A977:$F977,Results!$B$20:$G$20)</f>
        <v>-5.2839201649335914</v>
      </c>
      <c r="P977" s="10" cm="1">
        <f t="array" aca="1" ref="P977" ca="1">SUMPRODUCT(J977:O977,TRANSPOSE(BL$20:BL$25))+$AD$20-$BL$27</f>
        <v>49.537581243046581</v>
      </c>
      <c r="Q977" s="10" cm="1">
        <f t="array" aca="1" ref="Q977" ca="1">SUMPRODUCT(J977:O977,TRANSPOSE(ES$20:ES$25))+$AD$20-$ES$27</f>
        <v>52.422908900124042</v>
      </c>
      <c r="R977" s="10">
        <f ca="1">I977-Results!$E$5*H977</f>
        <v>52.062495719455498</v>
      </c>
      <c r="S977" s="10" cm="1">
        <f t="array" aca="1" ref="S977" ca="1">SUMPRODUCT(J977:O977,TRANSPOSE(AR$28:AR$33))+$AD$20-$AC$26</f>
        <v>45.863316411402188</v>
      </c>
      <c r="T977" s="10">
        <f ca="1">SUMPRODUCT(J977:O977,Results!K$9:P$9)</f>
        <v>53.373119099249905</v>
      </c>
      <c r="U977" s="10">
        <f ca="1">SUMPRODUCT(J977:O977,Results!K$9:P$9)+$AD$20-$AC$31</f>
        <v>53.476135504135726</v>
      </c>
      <c r="V977" s="10">
        <f t="shared" ca="1" si="186"/>
        <v>-7.2137684662407295</v>
      </c>
      <c r="W977" s="10">
        <f t="shared" ca="1" si="188"/>
        <v>-10.099096123318191</v>
      </c>
      <c r="X977" s="10">
        <f t="shared" ca="1" si="189"/>
        <v>-9.7386829426496462</v>
      </c>
      <c r="Y977" s="10">
        <f t="shared" ca="1" si="190"/>
        <v>-3.5395036345963362</v>
      </c>
      <c r="Z977" s="10">
        <f t="shared" ca="1" si="191"/>
        <v>31.251341182516782</v>
      </c>
      <c r="AA977" s="10">
        <f t="shared" ca="1" si="192"/>
        <v>-11.152322727329874</v>
      </c>
    </row>
    <row r="978" spans="1:27">
      <c r="A978" s="6">
        <f ca="1">LN((RAND()^(-Results!$E$4))-1)</f>
        <v>2.9652083642905565</v>
      </c>
      <c r="B978" s="6">
        <f ca="1">LN((RAND()^(-Results!$E$4))-1)</f>
        <v>3.3917772401394939</v>
      </c>
      <c r="C978" s="6">
        <f ca="1">LN((RAND()^(-Results!$E$4))-1)</f>
        <v>7.6877332672011939E-2</v>
      </c>
      <c r="D978" s="6">
        <f ca="1">LN((RAND()^(-Results!$E$4))-1)</f>
        <v>10.040823974878707</v>
      </c>
      <c r="E978" s="6">
        <f ca="1">LN((RAND()^(-Results!$E$4))-1)</f>
        <v>6.1647585161120659</v>
      </c>
      <c r="F978" s="6">
        <f ca="1">LN((RAND()^(-Results!$E$4))-1)</f>
        <v>1.1483069240779884</v>
      </c>
      <c r="G978" s="6">
        <f ca="1">LN((RAND()^(-Results!$E$4))-1)</f>
        <v>-0.61885199944015745</v>
      </c>
      <c r="H978" s="6">
        <f t="shared" ca="1" si="187"/>
        <v>-3.0743929626467561</v>
      </c>
      <c r="I978" s="10">
        <f ca="1">SUMPRODUCT(J978:O978,Results!B$12:G$12)+Results!$E$5*H978</f>
        <v>-41.380505817750475</v>
      </c>
      <c r="J978" s="10">
        <f ca="1">SUMPRODUCT($A978:$F978,Results!$B$15:$G$15)</f>
        <v>-9.8409595542905794</v>
      </c>
      <c r="K978" s="10">
        <f ca="1">SUMPRODUCT($A978:$F978,Results!$B$16:$G$16)</f>
        <v>8.7193910966147712</v>
      </c>
      <c r="L978" s="10">
        <f ca="1">SUMPRODUCT($A978:$F978,Results!$B$17:$G$17)</f>
        <v>10.913647192675713</v>
      </c>
      <c r="M978" s="10">
        <f ca="1">SUMPRODUCT($A978:$F978,Results!$B$18:$G$18)</f>
        <v>-11.145701312281094</v>
      </c>
      <c r="N978" s="10">
        <f ca="1">SUMPRODUCT($A978:$F978,Results!$B$19:$G$19)</f>
        <v>11.624606945833136</v>
      </c>
      <c r="O978" s="10">
        <f ca="1">SUMPRODUCT($A978:$F978,Results!$B$20:$G$20)</f>
        <v>30.081420212148441</v>
      </c>
      <c r="P978" s="10" cm="1">
        <f t="array" aca="1" ref="P978" ca="1">SUMPRODUCT(J978:O978,TRANSPOSE(BL$20:BL$25))+$AD$20-$BL$27</f>
        <v>-23.28138015362941</v>
      </c>
      <c r="Q978" s="10" cm="1">
        <f t="array" aca="1" ref="Q978" ca="1">SUMPRODUCT(J978:O978,TRANSPOSE(ES$20:ES$25))+$AD$20-$ES$27</f>
        <v>-23.473078714510898</v>
      </c>
      <c r="R978" s="10">
        <f ca="1">I978-Results!$E$5*H978</f>
        <v>-22.934148041869939</v>
      </c>
      <c r="S978" s="10" cm="1">
        <f t="array" aca="1" ref="S978" ca="1">SUMPRODUCT(J978:O978,TRANSPOSE(AR$28:AR$33))+$AD$20-$AC$26</f>
        <v>-27.397632382232622</v>
      </c>
      <c r="T978" s="10">
        <f ca="1">SUMPRODUCT(J978:O978,Results!K$9:P$9)</f>
        <v>-24.514436882479352</v>
      </c>
      <c r="U978" s="10">
        <f ca="1">SUMPRODUCT(J978:O978,Results!K$9:P$9)+$AD$20-$AC$31</f>
        <v>-24.411420477593531</v>
      </c>
      <c r="V978" s="10">
        <f t="shared" ca="1" si="186"/>
        <v>-18.099125664121065</v>
      </c>
      <c r="W978" s="10">
        <f t="shared" ca="1" si="188"/>
        <v>-17.907427103239577</v>
      </c>
      <c r="X978" s="10">
        <f t="shared" ca="1" si="189"/>
        <v>-18.446357775880536</v>
      </c>
      <c r="Y978" s="10">
        <f t="shared" ca="1" si="190"/>
        <v>-13.982873435517853</v>
      </c>
      <c r="Z978" s="10">
        <f t="shared" ca="1" si="191"/>
        <v>-52.452977412039544</v>
      </c>
      <c r="AA978" s="10">
        <f t="shared" ca="1" si="192"/>
        <v>-16.969085340156944</v>
      </c>
    </row>
    <row r="979" spans="1:27">
      <c r="A979" s="6">
        <f ca="1">LN((RAND()^(-Results!$E$4))-1)</f>
        <v>2.7300008471478905</v>
      </c>
      <c r="B979" s="6">
        <f ca="1">LN((RAND()^(-Results!$E$4))-1)</f>
        <v>4.4626458985024486</v>
      </c>
      <c r="C979" s="6">
        <f ca="1">LN((RAND()^(-Results!$E$4))-1)</f>
        <v>4.5585916825073882</v>
      </c>
      <c r="D979" s="6">
        <f ca="1">LN((RAND()^(-Results!$E$4))-1)</f>
        <v>-1.9019371804578347</v>
      </c>
      <c r="E979" s="6">
        <f ca="1">LN((RAND()^(-Results!$E$4))-1)</f>
        <v>0.88705892746726667</v>
      </c>
      <c r="F979" s="6">
        <f ca="1">LN((RAND()^(-Results!$E$4))-1)</f>
        <v>2.5484822076356934</v>
      </c>
      <c r="G979" s="6">
        <f ca="1">LN((RAND()^(-Results!$E$4))-1)</f>
        <v>-7.7380890607206765E-2</v>
      </c>
      <c r="H979" s="6">
        <f t="shared" ca="1" si="187"/>
        <v>-2.5329218538138054</v>
      </c>
      <c r="I979" s="10">
        <f ca="1">SUMPRODUCT(J979:O979,Results!B$12:G$12)+Results!$E$5*H979</f>
        <v>35.727661711900225</v>
      </c>
      <c r="J979" s="10">
        <f ca="1">SUMPRODUCT($A979:$F979,Results!$B$15:$G$15)</f>
        <v>32.019185322471003</v>
      </c>
      <c r="K979" s="10">
        <f ca="1">SUMPRODUCT($A979:$F979,Results!$B$16:$G$16)</f>
        <v>26.258624152911743</v>
      </c>
      <c r="L979" s="10">
        <f ca="1">SUMPRODUCT($A979:$F979,Results!$B$17:$G$17)</f>
        <v>8.3245167733419763</v>
      </c>
      <c r="M979" s="10">
        <f ca="1">SUMPRODUCT($A979:$F979,Results!$B$18:$G$18)</f>
        <v>10.343402231098239</v>
      </c>
      <c r="N979" s="10">
        <f ca="1">SUMPRODUCT($A979:$F979,Results!$B$19:$G$19)</f>
        <v>-16.266540985838517</v>
      </c>
      <c r="O979" s="10">
        <f ca="1">SUMPRODUCT($A979:$F979,Results!$B$20:$G$20)</f>
        <v>-10.092099828585171</v>
      </c>
      <c r="P979" s="10" cm="1">
        <f t="array" aca="1" ref="P979" ca="1">SUMPRODUCT(J979:O979,TRANSPOSE(BL$20:BL$25))+$AD$20-$BL$27</f>
        <v>51.674186262297958</v>
      </c>
      <c r="Q979" s="10" cm="1">
        <f t="array" aca="1" ref="Q979" ca="1">SUMPRODUCT(J979:O979,TRANSPOSE(ES$20:ES$25))+$AD$20-$ES$27</f>
        <v>51.964099385686545</v>
      </c>
      <c r="R979" s="10">
        <f ca="1">I979-Results!$E$5*H979</f>
        <v>50.925192834783061</v>
      </c>
      <c r="S979" s="10" cm="1">
        <f t="array" aca="1" ref="S979" ca="1">SUMPRODUCT(J979:O979,TRANSPOSE(AR$28:AR$33))+$AD$20-$AC$26</f>
        <v>53.769839210850776</v>
      </c>
      <c r="T979" s="10">
        <f ca="1">SUMPRODUCT(J979:O979,Results!K$9:P$9)</f>
        <v>52.237911677791061</v>
      </c>
      <c r="U979" s="10">
        <f ca="1">SUMPRODUCT(J979:O979,Results!K$9:P$9)+$AD$20-$AC$31</f>
        <v>52.340928082676882</v>
      </c>
      <c r="V979" s="10">
        <f t="shared" ca="1" si="186"/>
        <v>-15.946524550397733</v>
      </c>
      <c r="W979" s="10">
        <f t="shared" ca="1" si="188"/>
        <v>-16.23643767378632</v>
      </c>
      <c r="X979" s="10">
        <f t="shared" ca="1" si="189"/>
        <v>-15.197531122882836</v>
      </c>
      <c r="Y979" s="10">
        <f t="shared" ca="1" si="190"/>
        <v>-18.042177498950551</v>
      </c>
      <c r="Z979" s="10">
        <f t="shared" ca="1" si="191"/>
        <v>24.655190117611156</v>
      </c>
      <c r="AA979" s="10">
        <f t="shared" ca="1" si="192"/>
        <v>-16.613266370776657</v>
      </c>
    </row>
    <row r="980" spans="1:27">
      <c r="A980" s="6">
        <f ca="1">LN((RAND()^(-Results!$E$4))-1)</f>
        <v>3.7755736779579192</v>
      </c>
      <c r="B980" s="6">
        <f ca="1">LN((RAND()^(-Results!$E$4))-1)</f>
        <v>0.33547773158847422</v>
      </c>
      <c r="C980" s="6">
        <f ca="1">LN((RAND()^(-Results!$E$4))-1)</f>
        <v>2.5007445571466227</v>
      </c>
      <c r="D980" s="6">
        <f ca="1">LN((RAND()^(-Results!$E$4))-1)</f>
        <v>3.2928321276965749</v>
      </c>
      <c r="E980" s="6">
        <f ca="1">LN((RAND()^(-Results!$E$4))-1)</f>
        <v>2.3610772170771845</v>
      </c>
      <c r="F980" s="6">
        <f ca="1">LN((RAND()^(-Results!$E$4))-1)</f>
        <v>5.0237868465590401</v>
      </c>
      <c r="G980" s="6">
        <f ca="1">LN((RAND()^(-Results!$E$4))-1)</f>
        <v>0.62967624703240654</v>
      </c>
      <c r="H980" s="6">
        <f t="shared" ca="1" si="187"/>
        <v>-1.8258647161741921</v>
      </c>
      <c r="I980" s="10">
        <f ca="1">SUMPRODUCT(J980:O980,Results!B$12:G$12)+Results!$E$5*H980</f>
        <v>-20.046474289074602</v>
      </c>
      <c r="J980" s="10">
        <f ca="1">SUMPRODUCT($A980:$F980,Results!$B$15:$G$15)</f>
        <v>6.0589739447309023</v>
      </c>
      <c r="K980" s="10">
        <f ca="1">SUMPRODUCT($A980:$F980,Results!$B$16:$G$16)</f>
        <v>40.249888081922485</v>
      </c>
      <c r="L980" s="10">
        <f ca="1">SUMPRODUCT($A980:$F980,Results!$B$17:$G$17)</f>
        <v>0.66036403039617841</v>
      </c>
      <c r="M980" s="10">
        <f ca="1">SUMPRODUCT($A980:$F980,Results!$B$18:$G$18)</f>
        <v>-4.1049586740093975</v>
      </c>
      <c r="N980" s="10">
        <f ca="1">SUMPRODUCT($A980:$F980,Results!$B$19:$G$19)</f>
        <v>14.214169946271817</v>
      </c>
      <c r="O980" s="10">
        <f ca="1">SUMPRODUCT($A980:$F980,Results!$B$20:$G$20)</f>
        <v>13.807476958425809</v>
      </c>
      <c r="P980" s="10" cm="1">
        <f t="array" aca="1" ref="P980" ca="1">SUMPRODUCT(J980:O980,TRANSPOSE(BL$20:BL$25))+$AD$20-$BL$27</f>
        <v>-10.299700803322906</v>
      </c>
      <c r="Q980" s="10" cm="1">
        <f t="array" aca="1" ref="Q980" ca="1">SUMPRODUCT(J980:O980,TRANSPOSE(ES$20:ES$25))+$AD$20-$ES$27</f>
        <v>-10.26669489810542</v>
      </c>
      <c r="R980" s="10">
        <f ca="1">I980-Results!$E$5*H980</f>
        <v>-9.0912859920294498</v>
      </c>
      <c r="S980" s="10" cm="1">
        <f t="array" aca="1" ref="S980" ca="1">SUMPRODUCT(J980:O980,TRANSPOSE(AR$28:AR$33))+$AD$20-$AC$26</f>
        <v>-12.17399201580132</v>
      </c>
      <c r="T980" s="10">
        <f ca="1">SUMPRODUCT(J980:O980,Results!K$9:P$9)</f>
        <v>-10.073428166992709</v>
      </c>
      <c r="U980" s="10">
        <f ca="1">SUMPRODUCT(J980:O980,Results!K$9:P$9)+$AD$20-$AC$31</f>
        <v>-9.97041176210689</v>
      </c>
      <c r="V980" s="10">
        <f t="shared" ca="1" si="186"/>
        <v>-9.7467734857516959</v>
      </c>
      <c r="W980" s="10">
        <f t="shared" ca="1" si="188"/>
        <v>-9.7797793909691819</v>
      </c>
      <c r="X980" s="10">
        <f t="shared" ca="1" si="189"/>
        <v>-10.955188297045153</v>
      </c>
      <c r="Y980" s="10">
        <f t="shared" ca="1" si="190"/>
        <v>-7.8724822732732829</v>
      </c>
      <c r="Z980" s="10">
        <f t="shared" ca="1" si="191"/>
        <v>-31.118945883363672</v>
      </c>
      <c r="AA980" s="10">
        <f t="shared" ca="1" si="192"/>
        <v>-10.076062526967712</v>
      </c>
    </row>
    <row r="981" spans="1:27">
      <c r="A981" s="6">
        <f ca="1">LN((RAND()^(-Results!$E$4))-1)</f>
        <v>-0.7676109657410809</v>
      </c>
      <c r="B981" s="6">
        <f ca="1">LN((RAND()^(-Results!$E$4))-1)</f>
        <v>2.2608660676331889</v>
      </c>
      <c r="C981" s="6">
        <f ca="1">LN((RAND()^(-Results!$E$4))-1)</f>
        <v>4.519530758899184</v>
      </c>
      <c r="D981" s="6">
        <f ca="1">LN((RAND()^(-Results!$E$4))-1)</f>
        <v>3.5744379686327403</v>
      </c>
      <c r="E981" s="6">
        <f ca="1">LN((RAND()^(-Results!$E$4))-1)</f>
        <v>1.9464523725567133</v>
      </c>
      <c r="F981" s="6">
        <f ca="1">LN((RAND()^(-Results!$E$4))-1)</f>
        <v>0.54728150183282487</v>
      </c>
      <c r="G981" s="6">
        <f ca="1">LN((RAND()^(-Results!$E$4))-1)</f>
        <v>1.030725751952196</v>
      </c>
      <c r="H981" s="6">
        <f t="shared" ca="1" si="187"/>
        <v>-1.4248152112544026</v>
      </c>
      <c r="I981" s="10">
        <f ca="1">SUMPRODUCT(J981:O981,Results!B$12:G$12)+Results!$E$5*H981</f>
        <v>-10.598137592341144</v>
      </c>
      <c r="J981" s="10">
        <f ca="1">SUMPRODUCT($A981:$F981,Results!$B$15:$G$15)</f>
        <v>7.2372410128405606</v>
      </c>
      <c r="K981" s="10">
        <f ca="1">SUMPRODUCT($A981:$F981,Results!$B$16:$G$16)</f>
        <v>-1.0067231936021628</v>
      </c>
      <c r="L981" s="10">
        <f ca="1">SUMPRODUCT($A981:$F981,Results!$B$17:$G$17)</f>
        <v>4.648638188111013</v>
      </c>
      <c r="M981" s="10">
        <f ca="1">SUMPRODUCT($A981:$F981,Results!$B$18:$G$18)</f>
        <v>0.3716909742687165</v>
      </c>
      <c r="N981" s="10">
        <f ca="1">SUMPRODUCT($A981:$F981,Results!$B$19:$G$19)</f>
        <v>-4.8538404382897271</v>
      </c>
      <c r="O981" s="10">
        <f ca="1">SUMPRODUCT($A981:$F981,Results!$B$20:$G$20)</f>
        <v>15.725521531204038</v>
      </c>
      <c r="P981" s="10" cm="1">
        <f t="array" aca="1" ref="P981" ca="1">SUMPRODUCT(J981:O981,TRANSPOSE(BL$20:BL$25))+$AD$20-$BL$27</f>
        <v>-1.0178204177531214</v>
      </c>
      <c r="Q981" s="10" cm="1">
        <f t="array" aca="1" ref="Q981" ca="1">SUMPRODUCT(J981:O981,TRANSPOSE(ES$20:ES$25))+$AD$20-$ES$27</f>
        <v>-1.6454878345043742</v>
      </c>
      <c r="R981" s="10">
        <f ca="1">I981-Results!$E$5*H981</f>
        <v>-2.0492463248147299</v>
      </c>
      <c r="S981" s="10" cm="1">
        <f t="array" aca="1" ref="S981" ca="1">SUMPRODUCT(J981:O981,TRANSPOSE(AR$28:AR$33))+$AD$20-$AC$26</f>
        <v>4.886945615669239</v>
      </c>
      <c r="T981" s="10">
        <f ca="1">SUMPRODUCT(J981:O981,Results!K$9:P$9)</f>
        <v>-1.9702387978866547</v>
      </c>
      <c r="U981" s="10">
        <f ca="1">SUMPRODUCT(J981:O981,Results!K$9:P$9)+$AD$20-$AC$31</f>
        <v>-1.8672223930008354</v>
      </c>
      <c r="V981" s="10">
        <f t="shared" ca="1" si="186"/>
        <v>-9.5803171745880231</v>
      </c>
      <c r="W981" s="10">
        <f t="shared" ca="1" si="188"/>
        <v>-8.9526497578367703</v>
      </c>
      <c r="X981" s="10">
        <f t="shared" ca="1" si="189"/>
        <v>-8.5488912675264146</v>
      </c>
      <c r="Y981" s="10">
        <f t="shared" ca="1" si="190"/>
        <v>-15.485083208010384</v>
      </c>
      <c r="Z981" s="10">
        <f t="shared" ca="1" si="191"/>
        <v>-21.670609186630216</v>
      </c>
      <c r="AA981" s="10">
        <f t="shared" ca="1" si="192"/>
        <v>-8.7309151993403091</v>
      </c>
    </row>
    <row r="982" spans="1:27">
      <c r="A982" s="6">
        <f ca="1">LN((RAND()^(-Results!$E$4))-1)</f>
        <v>-1.1287984290693944</v>
      </c>
      <c r="B982" s="6">
        <f ca="1">LN((RAND()^(-Results!$E$4))-1)</f>
        <v>-1.2332014045310402</v>
      </c>
      <c r="C982" s="6">
        <f ca="1">LN((RAND()^(-Results!$E$4))-1)</f>
        <v>0.62434773840256708</v>
      </c>
      <c r="D982" s="6">
        <f ca="1">LN((RAND()^(-Results!$E$4))-1)</f>
        <v>-0.45469188939502619</v>
      </c>
      <c r="E982" s="6">
        <f ca="1">LN((RAND()^(-Results!$E$4))-1)</f>
        <v>3.1741157927792236</v>
      </c>
      <c r="F982" s="6">
        <f ca="1">LN((RAND()^(-Results!$E$4))-1)</f>
        <v>-0.97574348042666448</v>
      </c>
      <c r="G982" s="6">
        <f ca="1">LN((RAND()^(-Results!$E$4))-1)</f>
        <v>4.6521267204085355</v>
      </c>
      <c r="H982" s="6">
        <f t="shared" ca="1" si="187"/>
        <v>2.1965857572019369</v>
      </c>
      <c r="I982" s="10">
        <f ca="1">SUMPRODUCT(J982:O982,Results!B$12:G$12)+Results!$E$5*H982</f>
        <v>1.315698604504405</v>
      </c>
      <c r="J982" s="10">
        <f ca="1">SUMPRODUCT($A982:$F982,Results!$B$15:$G$15)</f>
        <v>-6.3557558728488113</v>
      </c>
      <c r="K982" s="10">
        <f ca="1">SUMPRODUCT($A982:$F982,Results!$B$16:$G$16)</f>
        <v>-0.99697833286646631</v>
      </c>
      <c r="L982" s="10">
        <f ca="1">SUMPRODUCT($A982:$F982,Results!$B$17:$G$17)</f>
        <v>-4.327950046486734</v>
      </c>
      <c r="M982" s="10">
        <f ca="1">SUMPRODUCT($A982:$F982,Results!$B$18:$G$18)</f>
        <v>1.6296265371116712</v>
      </c>
      <c r="N982" s="10">
        <f ca="1">SUMPRODUCT($A982:$F982,Results!$B$19:$G$19)</f>
        <v>10.462554202624769</v>
      </c>
      <c r="O982" s="10">
        <f ca="1">SUMPRODUCT($A982:$F982,Results!$B$20:$G$20)</f>
        <v>-2.8479655502020744</v>
      </c>
      <c r="P982" s="10" cm="1">
        <f t="array" aca="1" ref="P982" ca="1">SUMPRODUCT(J982:O982,TRANSPOSE(BL$20:BL$25))+$AD$20-$BL$27</f>
        <v>-10.978260064856396</v>
      </c>
      <c r="Q982" s="10" cm="1">
        <f t="array" aca="1" ref="Q982" ca="1">SUMPRODUCT(J982:O982,TRANSPOSE(ES$20:ES$25))+$AD$20-$ES$27</f>
        <v>-11.240218498432123</v>
      </c>
      <c r="R982" s="10">
        <f ca="1">I982-Results!$E$5*H982</f>
        <v>-11.863815938707216</v>
      </c>
      <c r="S982" s="10" cm="1">
        <f t="array" aca="1" ref="S982" ca="1">SUMPRODUCT(J982:O982,TRANSPOSE(AR$28:AR$33))+$AD$20-$AC$26</f>
        <v>-9.5666488481126706</v>
      </c>
      <c r="T982" s="10">
        <f ca="1">SUMPRODUCT(J982:O982,Results!K$9:P$9)</f>
        <v>-11.614675855341305</v>
      </c>
      <c r="U982" s="10">
        <f ca="1">SUMPRODUCT(J982:O982,Results!K$9:P$9)+$AD$20-$AC$31</f>
        <v>-11.511659450455486</v>
      </c>
      <c r="V982" s="10">
        <f t="shared" ca="1" si="186"/>
        <v>12.293958669360801</v>
      </c>
      <c r="W982" s="10">
        <f t="shared" ca="1" si="188"/>
        <v>12.555917102936528</v>
      </c>
      <c r="X982" s="10">
        <f t="shared" ca="1" si="189"/>
        <v>13.179514543211621</v>
      </c>
      <c r="Y982" s="10">
        <f t="shared" ca="1" si="190"/>
        <v>10.882347452617076</v>
      </c>
      <c r="Z982" s="10">
        <f t="shared" ca="1" si="191"/>
        <v>-9.7567729897846647</v>
      </c>
      <c r="AA982" s="10">
        <f t="shared" ca="1" si="192"/>
        <v>12.827358054959891</v>
      </c>
    </row>
    <row r="983" spans="1:27">
      <c r="A983" s="6">
        <f ca="1">LN((RAND()^(-Results!$E$4))-1)</f>
        <v>2.7994754521876342</v>
      </c>
      <c r="B983" s="6">
        <f ca="1">LN((RAND()^(-Results!$E$4))-1)</f>
        <v>9.5423024967068582</v>
      </c>
      <c r="C983" s="6">
        <f ca="1">LN((RAND()^(-Results!$E$4))-1)</f>
        <v>8.2236088105382787</v>
      </c>
      <c r="D983" s="6">
        <f ca="1">LN((RAND()^(-Results!$E$4))-1)</f>
        <v>3.3096454094809959</v>
      </c>
      <c r="E983" s="6">
        <f ca="1">LN((RAND()^(-Results!$E$4))-1)</f>
        <v>2.3676083948748001</v>
      </c>
      <c r="F983" s="6">
        <f ca="1">LN((RAND()^(-Results!$E$4))-1)</f>
        <v>-0.47843696602408481</v>
      </c>
      <c r="G983" s="6">
        <f ca="1">LN((RAND()^(-Results!$E$4))-1)</f>
        <v>-1.4977063844138474</v>
      </c>
      <c r="H983" s="6">
        <f t="shared" ca="1" si="187"/>
        <v>-3.9532473476204459</v>
      </c>
      <c r="I983" s="10">
        <f ca="1">SUMPRODUCT(J983:O983,Results!B$12:G$12)+Results!$E$5*H983</f>
        <v>49.449067012605759</v>
      </c>
      <c r="J983" s="10">
        <f ca="1">SUMPRODUCT($A983:$F983,Results!$B$15:$G$15)</f>
        <v>43.773515512953701</v>
      </c>
      <c r="K983" s="10">
        <f ca="1">SUMPRODUCT($A983:$F983,Results!$B$16:$G$16)</f>
        <v>2.9363834033324117</v>
      </c>
      <c r="L983" s="10">
        <f ca="1">SUMPRODUCT($A983:$F983,Results!$B$17:$G$17)</f>
        <v>24.482133226744839</v>
      </c>
      <c r="M983" s="10">
        <f ca="1">SUMPRODUCT($A983:$F983,Results!$B$18:$G$18)</f>
        <v>10.440694603580985</v>
      </c>
      <c r="N983" s="10">
        <f ca="1">SUMPRODUCT($A983:$F983,Results!$B$19:$G$19)</f>
        <v>-35.154622419780068</v>
      </c>
      <c r="O983" s="10">
        <f ca="1">SUMPRODUCT($A983:$F983,Results!$B$20:$G$20)</f>
        <v>5.9136254355083535</v>
      </c>
      <c r="P983" s="10" cm="1">
        <f t="array" aca="1" ref="P983" ca="1">SUMPRODUCT(J983:O983,TRANSPOSE(BL$20:BL$25))+$AD$20-$BL$27</f>
        <v>74.564796289073186</v>
      </c>
      <c r="Q983" s="10" cm="1">
        <f t="array" aca="1" ref="Q983" ca="1">SUMPRODUCT(J983:O983,TRANSPOSE(ES$20:ES$25))+$AD$20-$ES$27</f>
        <v>75.444890507564665</v>
      </c>
      <c r="R983" s="10">
        <f ca="1">I983-Results!$E$5*H983</f>
        <v>73.168551098328436</v>
      </c>
      <c r="S983" s="10" cm="1">
        <f t="array" aca="1" ref="S983" ca="1">SUMPRODUCT(J983:O983,TRANSPOSE(AR$28:AR$33))+$AD$20-$AC$26</f>
        <v>78.330337784508288</v>
      </c>
      <c r="T983" s="10">
        <f ca="1">SUMPRODUCT(J983:O983,Results!K$9:P$9)</f>
        <v>75.050470894486779</v>
      </c>
      <c r="U983" s="10">
        <f ca="1">SUMPRODUCT(J983:O983,Results!K$9:P$9)+$AD$20-$AC$31</f>
        <v>75.1534872993726</v>
      </c>
      <c r="V983" s="10">
        <f t="shared" ca="1" si="186"/>
        <v>-25.115729276467427</v>
      </c>
      <c r="W983" s="10">
        <f t="shared" ca="1" si="188"/>
        <v>-25.995823494958906</v>
      </c>
      <c r="X983" s="10">
        <f t="shared" ca="1" si="189"/>
        <v>-23.719484085722677</v>
      </c>
      <c r="Y983" s="10">
        <f t="shared" ca="1" si="190"/>
        <v>-28.881270771902528</v>
      </c>
      <c r="Z983" s="10">
        <f t="shared" ca="1" si="191"/>
        <v>38.37659541831669</v>
      </c>
      <c r="AA983" s="10">
        <f t="shared" ca="1" si="192"/>
        <v>-25.70442028676684</v>
      </c>
    </row>
    <row r="984" spans="1:27">
      <c r="A984" s="6">
        <f ca="1">LN((RAND()^(-Results!$E$4))-1)</f>
        <v>5.3630598230903788</v>
      </c>
      <c r="B984" s="6">
        <f ca="1">LN((RAND()^(-Results!$E$4))-1)</f>
        <v>0.49851869718839337</v>
      </c>
      <c r="C984" s="6">
        <f ca="1">LN((RAND()^(-Results!$E$4))-1)</f>
        <v>1.0497107737025158</v>
      </c>
      <c r="D984" s="6">
        <f ca="1">LN((RAND()^(-Results!$E$4))-1)</f>
        <v>2.3945017039788241</v>
      </c>
      <c r="E984" s="6">
        <f ca="1">LN((RAND()^(-Results!$E$4))-1)</f>
        <v>0.52082179615893831</v>
      </c>
      <c r="F984" s="6">
        <f ca="1">LN((RAND()^(-Results!$E$4))-1)</f>
        <v>-0.81256643588117261</v>
      </c>
      <c r="G984" s="6">
        <f ca="1">LN((RAND()^(-Results!$E$4))-1)</f>
        <v>5.9056978446619732</v>
      </c>
      <c r="H984" s="6">
        <f t="shared" ca="1" si="187"/>
        <v>3.4501568814553747</v>
      </c>
      <c r="I984" s="10">
        <f ca="1">SUMPRODUCT(J984:O984,Results!B$12:G$12)+Results!$E$5*H984</f>
        <v>41.047234398818631</v>
      </c>
      <c r="J984" s="10">
        <f ca="1">SUMPRODUCT($A984:$F984,Results!$B$15:$G$15)</f>
        <v>9.2064640673793949</v>
      </c>
      <c r="K984" s="10">
        <f ca="1">SUMPRODUCT($A984:$F984,Results!$B$16:$G$16)</f>
        <v>12.824801153534088</v>
      </c>
      <c r="L984" s="10">
        <f ca="1">SUMPRODUCT($A984:$F984,Results!$B$17:$G$17)</f>
        <v>10.229090127270448</v>
      </c>
      <c r="M984" s="10">
        <f ca="1">SUMPRODUCT($A984:$F984,Results!$B$18:$G$18)</f>
        <v>-4.1619076567684932</v>
      </c>
      <c r="N984" s="10">
        <f ca="1">SUMPRODUCT($A984:$F984,Results!$B$19:$G$19)</f>
        <v>6.5039015908992539</v>
      </c>
      <c r="O984" s="10">
        <f ca="1">SUMPRODUCT($A984:$F984,Results!$B$20:$G$20)</f>
        <v>5.6954697559775296</v>
      </c>
      <c r="P984" s="10" cm="1">
        <f t="array" aca="1" ref="P984" ca="1">SUMPRODUCT(J984:O984,TRANSPOSE(BL$20:BL$25))+$AD$20-$BL$27</f>
        <v>16.528283749307789</v>
      </c>
      <c r="Q984" s="10" cm="1">
        <f t="array" aca="1" ref="Q984" ca="1">SUMPRODUCT(J984:O984,TRANSPOSE(ES$20:ES$25))+$AD$20-$ES$27</f>
        <v>19.800641131484912</v>
      </c>
      <c r="R984" s="10">
        <f ca="1">I984-Results!$E$5*H984</f>
        <v>20.346293110086382</v>
      </c>
      <c r="S984" s="10" cm="1">
        <f t="array" aca="1" ref="S984" ca="1">SUMPRODUCT(J984:O984,TRANSPOSE(AR$28:AR$33))+$AD$20-$AC$26</f>
        <v>6.6362432961026716</v>
      </c>
      <c r="T984" s="10">
        <f ca="1">SUMPRODUCT(J984:O984,Results!K$9:P$9)</f>
        <v>20.250668841389153</v>
      </c>
      <c r="U984" s="10">
        <f ca="1">SUMPRODUCT(J984:O984,Results!K$9:P$9)+$AD$20-$AC$31</f>
        <v>20.353685246274971</v>
      </c>
      <c r="V984" s="10">
        <f t="shared" ca="1" si="186"/>
        <v>24.518950649510842</v>
      </c>
      <c r="W984" s="10">
        <f t="shared" ca="1" si="188"/>
        <v>21.246593267333719</v>
      </c>
      <c r="X984" s="10">
        <f t="shared" ca="1" si="189"/>
        <v>20.700941288732249</v>
      </c>
      <c r="Y984" s="10">
        <f t="shared" ca="1" si="190"/>
        <v>34.410991102715961</v>
      </c>
      <c r="Z984" s="10">
        <f t="shared" ca="1" si="191"/>
        <v>29.974762804529561</v>
      </c>
      <c r="AA984" s="10">
        <f t="shared" ca="1" si="192"/>
        <v>20.69354915254366</v>
      </c>
    </row>
    <row r="985" spans="1:27">
      <c r="A985" s="6">
        <f ca="1">LN((RAND()^(-Results!$E$4))-1)</f>
        <v>6.6503946787626882</v>
      </c>
      <c r="B985" s="6">
        <f ca="1">LN((RAND()^(-Results!$E$4))-1)</f>
        <v>5.2344825050952851E-2</v>
      </c>
      <c r="C985" s="6">
        <f ca="1">LN((RAND()^(-Results!$E$4))-1)</f>
        <v>3.4942391251870424</v>
      </c>
      <c r="D985" s="6">
        <f ca="1">LN((RAND()^(-Results!$E$4))-1)</f>
        <v>1.720287947884088</v>
      </c>
      <c r="E985" s="6">
        <f ca="1">LN((RAND()^(-Results!$E$4))-1)</f>
        <v>2.1942292558173238</v>
      </c>
      <c r="F985" s="6">
        <f ca="1">LN((RAND()^(-Results!$E$4))-1)</f>
        <v>8.3083544154144544</v>
      </c>
      <c r="G985" s="6">
        <f ca="1">LN((RAND()^(-Results!$E$4))-1)</f>
        <v>5.157918761655754</v>
      </c>
      <c r="H985" s="6">
        <f t="shared" ca="1" si="187"/>
        <v>2.7023777984491555</v>
      </c>
      <c r="I985" s="10">
        <f ca="1">SUMPRODUCT(J985:O985,Results!B$12:G$12)+Results!$E$5*H985</f>
        <v>18.729014702497778</v>
      </c>
      <c r="J985" s="10">
        <f ca="1">SUMPRODUCT($A985:$F985,Results!$B$15:$G$15)</f>
        <v>16.671025367169356</v>
      </c>
      <c r="K985" s="10">
        <f ca="1">SUMPRODUCT($A985:$F985,Results!$B$16:$G$16)</f>
        <v>70.774986254352044</v>
      </c>
      <c r="L985" s="10">
        <f ca="1">SUMPRODUCT($A985:$F985,Results!$B$17:$G$17)</f>
        <v>-0.61772077462886976</v>
      </c>
      <c r="M985" s="10">
        <f ca="1">SUMPRODUCT($A985:$F985,Results!$B$18:$G$18)</f>
        <v>-2.4040696437114728</v>
      </c>
      <c r="N985" s="10">
        <f ca="1">SUMPRODUCT($A985:$F985,Results!$B$19:$G$19)</f>
        <v>19.421491352328964</v>
      </c>
      <c r="O985" s="10">
        <f ca="1">SUMPRODUCT($A985:$F985,Results!$B$20:$G$20)</f>
        <v>8.6796116901635028</v>
      </c>
      <c r="P985" s="10" cm="1">
        <f t="array" aca="1" ref="P985" ca="1">SUMPRODUCT(J985:O985,TRANSPOSE(BL$20:BL$25))+$AD$20-$BL$27</f>
        <v>0.40031788999091766</v>
      </c>
      <c r="Q985" s="10" cm="1">
        <f t="array" aca="1" ref="Q985" ca="1">SUMPRODUCT(J985:O985,TRANSPOSE(ES$20:ES$25))+$AD$20-$ES$27</f>
        <v>0.83924815248495754</v>
      </c>
      <c r="R985" s="10">
        <f ca="1">I985-Results!$E$5*H985</f>
        <v>2.5147479118028464</v>
      </c>
      <c r="S985" s="10" cm="1">
        <f t="array" aca="1" ref="S985" ca="1">SUMPRODUCT(J985:O985,TRANSPOSE(AR$28:AR$33))+$AD$20-$AC$26</f>
        <v>-4.1310493637220969</v>
      </c>
      <c r="T985" s="10">
        <f ca="1">SUMPRODUCT(J985:O985,Results!K$9:P$9)</f>
        <v>1.4938625952472329</v>
      </c>
      <c r="U985" s="10">
        <f ca="1">SUMPRODUCT(J985:O985,Results!K$9:P$9)+$AD$20-$AC$31</f>
        <v>1.5968790001330522</v>
      </c>
      <c r="V985" s="10">
        <f t="shared" ca="1" si="186"/>
        <v>18.328696812506863</v>
      </c>
      <c r="W985" s="10">
        <f t="shared" ca="1" si="188"/>
        <v>17.889766550012823</v>
      </c>
      <c r="X985" s="10">
        <f t="shared" ca="1" si="189"/>
        <v>16.214266790694932</v>
      </c>
      <c r="Y985" s="10">
        <f t="shared" ca="1" si="190"/>
        <v>22.860064066219877</v>
      </c>
      <c r="Z985" s="10">
        <f t="shared" ca="1" si="191"/>
        <v>7.6565431082087088</v>
      </c>
      <c r="AA985" s="10">
        <f t="shared" ca="1" si="192"/>
        <v>17.132135702364728</v>
      </c>
    </row>
    <row r="986" spans="1:27">
      <c r="A986" s="6">
        <f ca="1">LN((RAND()^(-Results!$E$4))-1)</f>
        <v>4.0831803985132407</v>
      </c>
      <c r="B986" s="6">
        <f ca="1">LN((RAND()^(-Results!$E$4))-1)</f>
        <v>2.6609307911901969</v>
      </c>
      <c r="C986" s="6">
        <f ca="1">LN((RAND()^(-Results!$E$4))-1)</f>
        <v>1.7019128673619506</v>
      </c>
      <c r="D986" s="6">
        <f ca="1">LN((RAND()^(-Results!$E$4))-1)</f>
        <v>-1.2984443676172104</v>
      </c>
      <c r="E986" s="6">
        <f ca="1">LN((RAND()^(-Results!$E$4))-1)</f>
        <v>-1.3320588318870001E-2</v>
      </c>
      <c r="F986" s="6">
        <f ca="1">LN((RAND()^(-Results!$E$4))-1)</f>
        <v>-0.33466078036336255</v>
      </c>
      <c r="G986" s="6">
        <f ca="1">LN((RAND()^(-Results!$E$4))-1)</f>
        <v>1.0829915744408221</v>
      </c>
      <c r="H986" s="6">
        <f t="shared" ca="1" si="187"/>
        <v>-1.3725493887657765</v>
      </c>
      <c r="I986" s="10">
        <f ca="1">SUMPRODUCT(J986:O986,Results!B$12:G$12)+Results!$E$5*H986</f>
        <v>38.66732398638969</v>
      </c>
      <c r="J986" s="10">
        <f ca="1">SUMPRODUCT($A986:$F986,Results!$B$15:$G$15)</f>
        <v>22.085906036956949</v>
      </c>
      <c r="K986" s="10">
        <f ca="1">SUMPRODUCT($A986:$F986,Results!$B$16:$G$16)</f>
        <v>13.567976974275494</v>
      </c>
      <c r="L986" s="10">
        <f ca="1">SUMPRODUCT($A986:$F986,Results!$B$17:$G$17)</f>
        <v>10.341063211551134</v>
      </c>
      <c r="M986" s="10">
        <f ca="1">SUMPRODUCT($A986:$F986,Results!$B$18:$G$18)</f>
        <v>4.9728025595451326</v>
      </c>
      <c r="N986" s="10">
        <f ca="1">SUMPRODUCT($A986:$F986,Results!$B$19:$G$19)</f>
        <v>-9.1563710619804972</v>
      </c>
      <c r="O986" s="10">
        <f ca="1">SUMPRODUCT($A986:$F986,Results!$B$20:$G$20)</f>
        <v>-10.0277407515424</v>
      </c>
      <c r="P986" s="10" cm="1">
        <f t="array" aca="1" ref="P986" ca="1">SUMPRODUCT(J986:O986,TRANSPOSE(BL$20:BL$25))+$AD$20-$BL$27</f>
        <v>45.188615073209924</v>
      </c>
      <c r="Q986" s="10" cm="1">
        <f t="array" aca="1" ref="Q986" ca="1">SUMPRODUCT(J986:O986,TRANSPOSE(ES$20:ES$25))+$AD$20-$ES$27</f>
        <v>47.435755741513006</v>
      </c>
      <c r="R986" s="10">
        <f ca="1">I986-Results!$E$5*H986</f>
        <v>46.902620318984347</v>
      </c>
      <c r="S986" s="10" cm="1">
        <f t="array" aca="1" ref="S986" ca="1">SUMPRODUCT(J986:O986,TRANSPOSE(AR$28:AR$33))+$AD$20-$AC$26</f>
        <v>39.962855456532125</v>
      </c>
      <c r="T986" s="10">
        <f ca="1">SUMPRODUCT(J986:O986,Results!K$9:P$9)</f>
        <v>47.897433023913173</v>
      </c>
      <c r="U986" s="10">
        <f ca="1">SUMPRODUCT(J986:O986,Results!K$9:P$9)+$AD$20-$AC$31</f>
        <v>48.000449428798994</v>
      </c>
      <c r="V986" s="10">
        <f t="shared" ca="1" si="186"/>
        <v>-6.5212910868202343</v>
      </c>
      <c r="W986" s="10">
        <f t="shared" ca="1" si="188"/>
        <v>-8.7684317551233164</v>
      </c>
      <c r="X986" s="10">
        <f t="shared" ca="1" si="189"/>
        <v>-8.2352963325946575</v>
      </c>
      <c r="Y986" s="10">
        <f t="shared" ca="1" si="190"/>
        <v>-1.2955314701424356</v>
      </c>
      <c r="Z986" s="10">
        <f t="shared" ca="1" si="191"/>
        <v>27.59485239210062</v>
      </c>
      <c r="AA986" s="10">
        <f t="shared" ca="1" si="192"/>
        <v>-9.3331254424093046</v>
      </c>
    </row>
    <row r="987" spans="1:27">
      <c r="A987" s="6">
        <f ca="1">LN((RAND()^(-Results!$E$4))-1)</f>
        <v>-0.27370964660858182</v>
      </c>
      <c r="B987" s="6">
        <f ca="1">LN((RAND()^(-Results!$E$4))-1)</f>
        <v>-1.1657303571930944</v>
      </c>
      <c r="C987" s="6">
        <f ca="1">LN((RAND()^(-Results!$E$4))-1)</f>
        <v>-0.11682929085640019</v>
      </c>
      <c r="D987" s="6">
        <f ca="1">LN((RAND()^(-Results!$E$4))-1)</f>
        <v>7.7159900873589722</v>
      </c>
      <c r="E987" s="6">
        <f ca="1">LN((RAND()^(-Results!$E$4))-1)</f>
        <v>13.30450749969633</v>
      </c>
      <c r="F987" s="6">
        <f ca="1">LN((RAND()^(-Results!$E$4))-1)</f>
        <v>1.9366142804325852</v>
      </c>
      <c r="G987" s="6">
        <f ca="1">LN((RAND()^(-Results!$E$4))-1)</f>
        <v>-0.12758766286667891</v>
      </c>
      <c r="H987" s="6">
        <f t="shared" ca="1" si="187"/>
        <v>-2.5831286260732775</v>
      </c>
      <c r="I987" s="10">
        <f ca="1">SUMPRODUCT(J987:O987,Results!B$12:G$12)+Results!$E$5*H987</f>
        <v>-85.302605685835928</v>
      </c>
      <c r="J987" s="10">
        <f ca="1">SUMPRODUCT($A987:$F987,Results!$B$15:$G$15)</f>
        <v>-31.75609786966336</v>
      </c>
      <c r="K987" s="10">
        <f ca="1">SUMPRODUCT($A987:$F987,Results!$B$16:$G$16)</f>
        <v>21.975611769318633</v>
      </c>
      <c r="L987" s="10">
        <f ca="1">SUMPRODUCT($A987:$F987,Results!$B$17:$G$17)</f>
        <v>-7.7893590160865376</v>
      </c>
      <c r="M987" s="10">
        <f ca="1">SUMPRODUCT($A987:$F987,Results!$B$18:$G$18)</f>
        <v>-8.2939863155819626</v>
      </c>
      <c r="N987" s="10">
        <f ca="1">SUMPRODUCT($A987:$F987,Results!$B$19:$G$19)</f>
        <v>44.139322375790762</v>
      </c>
      <c r="O987" s="10">
        <f ca="1">SUMPRODUCT($A987:$F987,Results!$B$20:$G$20)</f>
        <v>21.007844790212594</v>
      </c>
      <c r="P987" s="10" cm="1">
        <f t="array" aca="1" ref="P987" ca="1">SUMPRODUCT(J987:O987,TRANSPOSE(BL$20:BL$25))+$AD$20-$BL$27</f>
        <v>-66.708420656129164</v>
      </c>
      <c r="Q987" s="10" cm="1">
        <f t="array" aca="1" ref="Q987" ca="1">SUMPRODUCT(J987:O987,TRANSPOSE(ES$20:ES$25))+$AD$20-$ES$27</f>
        <v>-69.31900633145905</v>
      </c>
      <c r="R987" s="10">
        <f ca="1">I987-Results!$E$5*H987</f>
        <v>-69.803833929396262</v>
      </c>
      <c r="S987" s="10" cm="1">
        <f t="array" aca="1" ref="S987" ca="1">SUMPRODUCT(J987:O987,TRANSPOSE(AR$28:AR$33))+$AD$20-$AC$26</f>
        <v>-67.439602786877884</v>
      </c>
      <c r="T987" s="10">
        <f ca="1">SUMPRODUCT(J987:O987,Results!K$9:P$9)</f>
        <v>-71.459865405890326</v>
      </c>
      <c r="U987" s="10">
        <f ca="1">SUMPRODUCT(J987:O987,Results!K$9:P$9)+$AD$20-$AC$31</f>
        <v>-71.356849001004505</v>
      </c>
      <c r="V987" s="10">
        <f t="shared" ca="1" si="186"/>
        <v>-18.594185029706765</v>
      </c>
      <c r="W987" s="10">
        <f t="shared" ca="1" si="188"/>
        <v>-15.983599354376878</v>
      </c>
      <c r="X987" s="10">
        <f t="shared" ca="1" si="189"/>
        <v>-15.498771756439666</v>
      </c>
      <c r="Y987" s="10">
        <f t="shared" ca="1" si="190"/>
        <v>-17.863002898958044</v>
      </c>
      <c r="Z987" s="10">
        <f t="shared" ca="1" si="191"/>
        <v>-96.375077280124998</v>
      </c>
      <c r="AA987" s="10">
        <f t="shared" ca="1" si="192"/>
        <v>-13.945756684831423</v>
      </c>
    </row>
    <row r="988" spans="1:27">
      <c r="A988" s="6">
        <f ca="1">LN((RAND()^(-Results!$E$4))-1)</f>
        <v>0.29006232278074739</v>
      </c>
      <c r="B988" s="6">
        <f ca="1">LN((RAND()^(-Results!$E$4))-1)</f>
        <v>-0.22762990919115844</v>
      </c>
      <c r="C988" s="6">
        <f ca="1">LN((RAND()^(-Results!$E$4))-1)</f>
        <v>0.70678826207210033</v>
      </c>
      <c r="D988" s="6">
        <f ca="1">LN((RAND()^(-Results!$E$4))-1)</f>
        <v>4.5783355743851359</v>
      </c>
      <c r="E988" s="6">
        <f ca="1">LN((RAND()^(-Results!$E$4))-1)</f>
        <v>0.69041829676691679</v>
      </c>
      <c r="F988" s="6">
        <f ca="1">LN((RAND()^(-Results!$E$4))-1)</f>
        <v>5.1734436151506324</v>
      </c>
      <c r="G988" s="6">
        <f ca="1">LN((RAND()^(-Results!$E$4))-1)</f>
        <v>1.5743246730248308</v>
      </c>
      <c r="H988" s="6">
        <f t="shared" ca="1" si="187"/>
        <v>-0.88121629018176773</v>
      </c>
      <c r="I988" s="10">
        <f ca="1">SUMPRODUCT(J988:O988,Results!B$12:G$12)+Results!$E$5*H988</f>
        <v>-41.729722320600374</v>
      </c>
      <c r="J988" s="10">
        <f ca="1">SUMPRODUCT($A988:$F988,Results!$B$15:$G$15)</f>
        <v>-7.5625542048953553</v>
      </c>
      <c r="K988" s="10">
        <f ca="1">SUMPRODUCT($A988:$F988,Results!$B$16:$G$16)</f>
        <v>22.637390711519117</v>
      </c>
      <c r="L988" s="10">
        <f ca="1">SUMPRODUCT($A988:$F988,Results!$B$17:$G$17)</f>
        <v>-3.9722712669653508</v>
      </c>
      <c r="M988" s="10">
        <f ca="1">SUMPRODUCT($A988:$F988,Results!$B$18:$G$18)</f>
        <v>-7.6888531796807289</v>
      </c>
      <c r="N988" s="10">
        <f ca="1">SUMPRODUCT($A988:$F988,Results!$B$19:$G$19)</f>
        <v>10.379589707606819</v>
      </c>
      <c r="O988" s="10">
        <f ca="1">SUMPRODUCT($A988:$F988,Results!$B$20:$G$20)</f>
        <v>22.33352609761122</v>
      </c>
      <c r="P988" s="10" cm="1">
        <f t="array" aca="1" ref="P988" ca="1">SUMPRODUCT(J988:O988,TRANSPOSE(BL$20:BL$25))+$AD$20-$BL$27</f>
        <v>-36.5330708345613</v>
      </c>
      <c r="Q988" s="10" cm="1">
        <f t="array" aca="1" ref="Q988" ca="1">SUMPRODUCT(J988:O988,TRANSPOSE(ES$20:ES$25))+$AD$20-$ES$27</f>
        <v>-38.254439946106274</v>
      </c>
      <c r="R988" s="10">
        <f ca="1">I988-Results!$E$5*H988</f>
        <v>-36.442424579509769</v>
      </c>
      <c r="S988" s="10" cm="1">
        <f t="array" aca="1" ref="S988" ca="1">SUMPRODUCT(J988:O988,TRANSPOSE(AR$28:AR$33))+$AD$20-$AC$26</f>
        <v>-32.409537020377783</v>
      </c>
      <c r="T988" s="10">
        <f ca="1">SUMPRODUCT(J988:O988,Results!K$9:P$9)</f>
        <v>-38.14842488532139</v>
      </c>
      <c r="U988" s="10">
        <f ca="1">SUMPRODUCT(J988:O988,Results!K$9:P$9)+$AD$20-$AC$31</f>
        <v>-38.045408480435569</v>
      </c>
      <c r="V988" s="10">
        <f t="shared" ca="1" si="186"/>
        <v>-5.1966514860390731</v>
      </c>
      <c r="W988" s="10">
        <f t="shared" ca="1" si="188"/>
        <v>-3.4752823744940997</v>
      </c>
      <c r="X988" s="10">
        <f t="shared" ca="1" si="189"/>
        <v>-5.2872977410906046</v>
      </c>
      <c r="Y988" s="10">
        <f t="shared" ca="1" si="190"/>
        <v>-9.3201853002225903</v>
      </c>
      <c r="Z988" s="10">
        <f t="shared" ca="1" si="191"/>
        <v>-52.802193914889443</v>
      </c>
      <c r="AA988" s="10">
        <f t="shared" ca="1" si="192"/>
        <v>-3.6843138401648048</v>
      </c>
    </row>
    <row r="989" spans="1:27">
      <c r="A989" s="6">
        <f ca="1">LN((RAND()^(-Results!$E$4))-1)</f>
        <v>4.0060739609259119</v>
      </c>
      <c r="B989" s="6">
        <f ca="1">LN((RAND()^(-Results!$E$4))-1)</f>
        <v>1.5198412397173244</v>
      </c>
      <c r="C989" s="6">
        <f ca="1">LN((RAND()^(-Results!$E$4))-1)</f>
        <v>0.76305276793998089</v>
      </c>
      <c r="D989" s="6">
        <f ca="1">LN((RAND()^(-Results!$E$4))-1)</f>
        <v>3.584661514832185</v>
      </c>
      <c r="E989" s="6">
        <f ca="1">LN((RAND()^(-Results!$E$4))-1)</f>
        <v>11.536444458408146</v>
      </c>
      <c r="F989" s="6">
        <f ca="1">LN((RAND()^(-Results!$E$4))-1)</f>
        <v>2.0921600488773313</v>
      </c>
      <c r="G989" s="6">
        <f ca="1">LN((RAND()^(-Results!$E$4))-1)</f>
        <v>1.8810617192555494</v>
      </c>
      <c r="H989" s="6">
        <f t="shared" ca="1" si="187"/>
        <v>-0.5744792439510491</v>
      </c>
      <c r="I989" s="10">
        <f ca="1">SUMPRODUCT(J989:O989,Results!B$12:G$12)+Results!$E$5*H989</f>
        <v>-12.149248701743526</v>
      </c>
      <c r="J989" s="10">
        <f ca="1">SUMPRODUCT($A989:$F989,Results!$B$15:$G$15)</f>
        <v>-4.0460579108533583</v>
      </c>
      <c r="K989" s="10">
        <f ca="1">SUMPRODUCT($A989:$F989,Results!$B$16:$G$16)</f>
        <v>39.370087449572836</v>
      </c>
      <c r="L989" s="10">
        <f ca="1">SUMPRODUCT($A989:$F989,Results!$B$17:$G$17)</f>
        <v>1.4021114389985048</v>
      </c>
      <c r="M989" s="10">
        <f ca="1">SUMPRODUCT($A989:$F989,Results!$B$18:$G$18)</f>
        <v>5.6716923344614117E-2</v>
      </c>
      <c r="N989" s="10">
        <f ca="1">SUMPRODUCT($A989:$F989,Results!$B$19:$G$19)</f>
        <v>29.270482183554311</v>
      </c>
      <c r="O989" s="10">
        <f ca="1">SUMPRODUCT($A989:$F989,Results!$B$20:$G$20)</f>
        <v>0.21163618935229422</v>
      </c>
      <c r="P989" s="10" cm="1">
        <f t="array" aca="1" ref="P989" ca="1">SUMPRODUCT(J989:O989,TRANSPOSE(BL$20:BL$25))+$AD$20-$BL$27</f>
        <v>-7.0789221337519015</v>
      </c>
      <c r="Q989" s="10" cm="1">
        <f t="array" aca="1" ref="Q989" ca="1">SUMPRODUCT(J989:O989,TRANSPOSE(ES$20:ES$25))+$AD$20-$ES$27</f>
        <v>-7.5186252954682322</v>
      </c>
      <c r="R989" s="10">
        <f ca="1">I989-Results!$E$5*H989</f>
        <v>-8.7023732380372305</v>
      </c>
      <c r="S989" s="10" cm="1">
        <f t="array" aca="1" ref="S989" ca="1">SUMPRODUCT(J989:O989,TRANSPOSE(AR$28:AR$33))+$AD$20-$AC$26</f>
        <v>-13.806386298885037</v>
      </c>
      <c r="T989" s="10">
        <f ca="1">SUMPRODUCT(J989:O989,Results!K$9:P$9)</f>
        <v>-8.9799317799127536</v>
      </c>
      <c r="U989" s="10">
        <f ca="1">SUMPRODUCT(J989:O989,Results!K$9:P$9)+$AD$20-$AC$31</f>
        <v>-8.8769153750269343</v>
      </c>
      <c r="V989" s="10">
        <f t="shared" ca="1" si="186"/>
        <v>-5.0703265679916241</v>
      </c>
      <c r="W989" s="10">
        <f t="shared" ca="1" si="188"/>
        <v>-4.6306234062752933</v>
      </c>
      <c r="X989" s="10">
        <f t="shared" ca="1" si="189"/>
        <v>-3.4468754637062951</v>
      </c>
      <c r="Y989" s="10">
        <f t="shared" ca="1" si="190"/>
        <v>1.6571375971415119</v>
      </c>
      <c r="Z989" s="10">
        <f t="shared" ca="1" si="191"/>
        <v>-23.221720296032593</v>
      </c>
      <c r="AA989" s="10">
        <f t="shared" ca="1" si="192"/>
        <v>-3.2723333267165913</v>
      </c>
    </row>
    <row r="990" spans="1:27">
      <c r="A990" s="6">
        <f ca="1">LN((RAND()^(-Results!$E$4))-1)</f>
        <v>4.4322515362118118</v>
      </c>
      <c r="B990" s="6">
        <f ca="1">LN((RAND()^(-Results!$E$4))-1)</f>
        <v>0.60222176389162441</v>
      </c>
      <c r="C990" s="6">
        <f ca="1">LN((RAND()^(-Results!$E$4))-1)</f>
        <v>0.13240362000253927</v>
      </c>
      <c r="D990" s="6">
        <f ca="1">LN((RAND()^(-Results!$E$4))-1)</f>
        <v>7.1747870387743218</v>
      </c>
      <c r="E990" s="6">
        <f ca="1">LN((RAND()^(-Results!$E$4))-1)</f>
        <v>1.929873645893315</v>
      </c>
      <c r="F990" s="6">
        <f ca="1">LN((RAND()^(-Results!$E$4))-1)</f>
        <v>1.6775496238047427</v>
      </c>
      <c r="G990" s="6">
        <f ca="1">LN((RAND()^(-Results!$E$4))-1)</f>
        <v>-1.1895146701712289</v>
      </c>
      <c r="H990" s="6">
        <f t="shared" ca="1" si="187"/>
        <v>-3.6450556333778277</v>
      </c>
      <c r="I990" s="10">
        <f ca="1">SUMPRODUCT(J990:O990,Results!B$12:G$12)+Results!$E$5*H990</f>
        <v>-38.534809092724927</v>
      </c>
      <c r="J990" s="10">
        <f ca="1">SUMPRODUCT($A990:$F990,Results!$B$15:$G$15)</f>
        <v>-5.0301927225127994</v>
      </c>
      <c r="K990" s="10">
        <f ca="1">SUMPRODUCT($A990:$F990,Results!$B$16:$G$16)</f>
        <v>16.617837992716399</v>
      </c>
      <c r="L990" s="10">
        <f ca="1">SUMPRODUCT($A990:$F990,Results!$B$17:$G$17)</f>
        <v>7.8093601340144119</v>
      </c>
      <c r="M990" s="10">
        <f ca="1">SUMPRODUCT($A990:$F990,Results!$B$18:$G$18)</f>
        <v>-11.882330546243317</v>
      </c>
      <c r="N990" s="10">
        <f ca="1">SUMPRODUCT($A990:$F990,Results!$B$19:$G$19)</f>
        <v>14.280350719018996</v>
      </c>
      <c r="O990" s="10">
        <f ca="1">SUMPRODUCT($A990:$F990,Results!$B$20:$G$20)</f>
        <v>25.297482736685225</v>
      </c>
      <c r="P990" s="10" cm="1">
        <f t="array" aca="1" ref="P990" ca="1">SUMPRODUCT(J990:O990,TRANSPOSE(BL$20:BL$25))+$AD$20-$BL$27</f>
        <v>-19.72405871694658</v>
      </c>
      <c r="Q990" s="10" cm="1">
        <f t="array" aca="1" ref="Q990" ca="1">SUMPRODUCT(J990:O990,TRANSPOSE(ES$20:ES$25))+$AD$20-$ES$27</f>
        <v>-18.268127374783482</v>
      </c>
      <c r="R990" s="10">
        <f ca="1">I990-Results!$E$5*H990</f>
        <v>-16.664475292457961</v>
      </c>
      <c r="S990" s="10" cm="1">
        <f t="array" aca="1" ref="S990" ca="1">SUMPRODUCT(J990:O990,TRANSPOSE(AR$28:AR$33))+$AD$20-$AC$26</f>
        <v>-26.804671072874918</v>
      </c>
      <c r="T990" s="10">
        <f ca="1">SUMPRODUCT(J990:O990,Results!K$9:P$9)</f>
        <v>-18.241586214523739</v>
      </c>
      <c r="U990" s="10">
        <f ca="1">SUMPRODUCT(J990:O990,Results!K$9:P$9)+$AD$20-$AC$31</f>
        <v>-18.138569809637922</v>
      </c>
      <c r="V990" s="10">
        <f t="shared" ca="1" si="186"/>
        <v>-18.810750375778348</v>
      </c>
      <c r="W990" s="10">
        <f t="shared" ca="1" si="188"/>
        <v>-20.266681717941445</v>
      </c>
      <c r="X990" s="10">
        <f t="shared" ca="1" si="189"/>
        <v>-21.870333800266966</v>
      </c>
      <c r="Y990" s="10">
        <f t="shared" ca="1" si="190"/>
        <v>-11.73013801985001</v>
      </c>
      <c r="Z990" s="10">
        <f t="shared" ca="1" si="191"/>
        <v>-49.607280687013997</v>
      </c>
      <c r="AA990" s="10">
        <f t="shared" ca="1" si="192"/>
        <v>-20.396239283087006</v>
      </c>
    </row>
    <row r="991" spans="1:27">
      <c r="A991" s="6">
        <f ca="1">LN((RAND()^(-Results!$E$4))-1)</f>
        <v>1.7756079536804619</v>
      </c>
      <c r="B991" s="6">
        <f ca="1">LN((RAND()^(-Results!$E$4))-1)</f>
        <v>13.694571956839203</v>
      </c>
      <c r="C991" s="6">
        <f ca="1">LN((RAND()^(-Results!$E$4))-1)</f>
        <v>0.63541945320664539</v>
      </c>
      <c r="D991" s="6">
        <f ca="1">LN((RAND()^(-Results!$E$4))-1)</f>
        <v>1.3995273795887266</v>
      </c>
      <c r="E991" s="6">
        <f ca="1">LN((RAND()^(-Results!$E$4))-1)</f>
        <v>2.4031945902174292</v>
      </c>
      <c r="F991" s="6">
        <f ca="1">LN((RAND()^(-Results!$E$4))-1)</f>
        <v>-1.5531402808578325</v>
      </c>
      <c r="G991" s="6">
        <f ca="1">LN((RAND()^(-Results!$E$4))-1)</f>
        <v>10.190086397940718</v>
      </c>
      <c r="H991" s="6">
        <f t="shared" ca="1" si="187"/>
        <v>7.7345454347341196</v>
      </c>
      <c r="I991" s="10">
        <f ca="1">SUMPRODUCT(J991:O991,Results!B$12:G$12)+Results!$E$5*H991</f>
        <v>141.74120174990375</v>
      </c>
      <c r="J991" s="10">
        <f ca="1">SUMPRODUCT($A991:$F991,Results!$B$15:$G$15)</f>
        <v>38.346291166495583</v>
      </c>
      <c r="K991" s="10">
        <f ca="1">SUMPRODUCT($A991:$F991,Results!$B$16:$G$16)</f>
        <v>-13.371392095603273</v>
      </c>
      <c r="L991" s="10">
        <f ca="1">SUMPRODUCT($A991:$F991,Results!$B$17:$G$17)</f>
        <v>28.831946273017657</v>
      </c>
      <c r="M991" s="10">
        <f ca="1">SUMPRODUCT($A991:$F991,Results!$B$18:$G$18)</f>
        <v>14.147613309003223</v>
      </c>
      <c r="N991" s="10">
        <f ca="1">SUMPRODUCT($A991:$F991,Results!$B$19:$G$19)</f>
        <v>-55.322310777588775</v>
      </c>
      <c r="O991" s="10">
        <f ca="1">SUMPRODUCT($A991:$F991,Results!$B$20:$G$20)</f>
        <v>-15.083019875821272</v>
      </c>
      <c r="P991" s="10" cm="1">
        <f t="array" aca="1" ref="P991" ca="1">SUMPRODUCT(J991:O991,TRANSPOSE(BL$20:BL$25))+$AD$20-$BL$27</f>
        <v>98.975940476469603</v>
      </c>
      <c r="Q991" s="10" cm="1">
        <f t="array" aca="1" ref="Q991" ca="1">SUMPRODUCT(J991:O991,TRANSPOSE(ES$20:ES$25))+$AD$20-$ES$27</f>
        <v>98.326124508156582</v>
      </c>
      <c r="R991" s="10">
        <f ca="1">I991-Results!$E$5*H991</f>
        <v>95.333929141499027</v>
      </c>
      <c r="S991" s="10" cm="1">
        <f t="array" aca="1" ref="S991" ca="1">SUMPRODUCT(J991:O991,TRANSPOSE(AR$28:AR$33))+$AD$20-$AC$26</f>
        <v>101.83193373494461</v>
      </c>
      <c r="T991" s="10">
        <f ca="1">SUMPRODUCT(J991:O991,Results!K$9:P$9)</f>
        <v>97.467863825045015</v>
      </c>
      <c r="U991" s="10">
        <f ca="1">SUMPRODUCT(J991:O991,Results!K$9:P$9)+$AD$20-$AC$31</f>
        <v>97.570880229930836</v>
      </c>
      <c r="V991" s="10">
        <f t="shared" ca="1" si="186"/>
        <v>42.765261273434149</v>
      </c>
      <c r="W991" s="10">
        <f t="shared" ca="1" si="188"/>
        <v>43.41507724174717</v>
      </c>
      <c r="X991" s="10">
        <f t="shared" ca="1" si="189"/>
        <v>46.407272608404725</v>
      </c>
      <c r="Y991" s="10">
        <f t="shared" ca="1" si="190"/>
        <v>39.909268014959139</v>
      </c>
      <c r="Z991" s="10">
        <f t="shared" ca="1" si="191"/>
        <v>130.6687301556147</v>
      </c>
      <c r="AA991" s="10">
        <f t="shared" ca="1" si="192"/>
        <v>44.170321519972916</v>
      </c>
    </row>
    <row r="992" spans="1:27">
      <c r="A992" s="6">
        <f ca="1">LN((RAND()^(-Results!$E$4))-1)</f>
        <v>2.9565994147121022</v>
      </c>
      <c r="B992" s="6">
        <f ca="1">LN((RAND()^(-Results!$E$4))-1)</f>
        <v>10.414243908906503</v>
      </c>
      <c r="C992" s="6">
        <f ca="1">LN((RAND()^(-Results!$E$4))-1)</f>
        <v>-0.14825317618034362</v>
      </c>
      <c r="D992" s="6">
        <f ca="1">LN((RAND()^(-Results!$E$4))-1)</f>
        <v>1.1324656579136096</v>
      </c>
      <c r="E992" s="6">
        <f ca="1">LN((RAND()^(-Results!$E$4))-1)</f>
        <v>0.67822287312590135</v>
      </c>
      <c r="F992" s="6">
        <f ca="1">LN((RAND()^(-Results!$E$4))-1)</f>
        <v>-2.0554177329283156</v>
      </c>
      <c r="G992" s="6">
        <f ca="1">LN((RAND()^(-Results!$E$4))-1)</f>
        <v>1.6386196560625144</v>
      </c>
      <c r="H992" s="6">
        <f t="shared" ca="1" si="187"/>
        <v>-0.81692130714408417</v>
      </c>
      <c r="I992" s="10">
        <f ca="1">SUMPRODUCT(J992:O992,Results!B$12:G$12)+Results!$E$5*H992</f>
        <v>77.762005488300829</v>
      </c>
      <c r="J992" s="10">
        <f ca="1">SUMPRODUCT($A992:$F992,Results!$B$15:$G$15)</f>
        <v>31.649021236665316</v>
      </c>
      <c r="K992" s="10">
        <f ca="1">SUMPRODUCT($A992:$F992,Results!$B$16:$G$16)</f>
        <v>-11.454774883601438</v>
      </c>
      <c r="L992" s="10">
        <f ca="1">SUMPRODUCT($A992:$F992,Results!$B$17:$G$17)</f>
        <v>25.568060951229846</v>
      </c>
      <c r="M992" s="10">
        <f ca="1">SUMPRODUCT($A992:$F992,Results!$B$18:$G$18)</f>
        <v>9.3116267883751735</v>
      </c>
      <c r="N992" s="10">
        <f ca="1">SUMPRODUCT($A992:$F992,Results!$B$19:$G$19)</f>
        <v>-43.20043884982806</v>
      </c>
      <c r="O992" s="10">
        <f ca="1">SUMPRODUCT($A992:$F992,Results!$B$20:$G$20)</f>
        <v>-12.286428315761768</v>
      </c>
      <c r="P992" s="10" cm="1">
        <f t="array" aca="1" ref="P992" ca="1">SUMPRODUCT(J992:O992,TRANSPOSE(BL$20:BL$25))+$AD$20-$BL$27</f>
        <v>83.78923053513158</v>
      </c>
      <c r="Q992" s="10" cm="1">
        <f t="array" aca="1" ref="Q992" ca="1">SUMPRODUCT(J992:O992,TRANSPOSE(ES$20:ES$25))+$AD$20-$ES$27</f>
        <v>84.637240016123812</v>
      </c>
      <c r="R992" s="10">
        <f ca="1">I992-Results!$E$5*H992</f>
        <v>82.66353333116534</v>
      </c>
      <c r="S992" s="10" cm="1">
        <f t="array" aca="1" ref="S992" ca="1">SUMPRODUCT(J992:O992,TRANSPOSE(AR$28:AR$33))+$AD$20-$AC$26</f>
        <v>82.128110992465238</v>
      </c>
      <c r="T992" s="10">
        <f ca="1">SUMPRODUCT(J992:O992,Results!K$9:P$9)</f>
        <v>84.308221396941804</v>
      </c>
      <c r="U992" s="10">
        <f ca="1">SUMPRODUCT(J992:O992,Results!K$9:P$9)+$AD$20-$AC$31</f>
        <v>84.411237801827625</v>
      </c>
      <c r="V992" s="10">
        <f t="shared" ca="1" si="186"/>
        <v>-6.0272250468307504</v>
      </c>
      <c r="W992" s="10">
        <f t="shared" ca="1" si="188"/>
        <v>-6.8752345278229825</v>
      </c>
      <c r="X992" s="10">
        <f t="shared" ca="1" si="189"/>
        <v>-4.9015278428645104</v>
      </c>
      <c r="Y992" s="10">
        <f t="shared" ca="1" si="190"/>
        <v>-4.366105504164409</v>
      </c>
      <c r="Z992" s="10">
        <f t="shared" ca="1" si="191"/>
        <v>66.68953389401176</v>
      </c>
      <c r="AA992" s="10">
        <f t="shared" ca="1" si="192"/>
        <v>-6.6492323135267952</v>
      </c>
    </row>
    <row r="993" spans="1:27">
      <c r="A993" s="6">
        <f ca="1">LN((RAND()^(-Results!$E$4))-1)</f>
        <v>-0.7303020644964433</v>
      </c>
      <c r="B993" s="6">
        <f ca="1">LN((RAND()^(-Results!$E$4))-1)</f>
        <v>2.800989581852432</v>
      </c>
      <c r="C993" s="6">
        <f ca="1">LN((RAND()^(-Results!$E$4))-1)</f>
        <v>2.6606697228556007</v>
      </c>
      <c r="D993" s="6">
        <f ca="1">LN((RAND()^(-Results!$E$4))-1)</f>
        <v>4.5622372363381967</v>
      </c>
      <c r="E993" s="6">
        <f ca="1">LN((RAND()^(-Results!$E$4))-1)</f>
        <v>9.3367105423781851</v>
      </c>
      <c r="F993" s="6">
        <f ca="1">LN((RAND()^(-Results!$E$4))-1)</f>
        <v>10.205220769321373</v>
      </c>
      <c r="G993" s="6">
        <f ca="1">LN((RAND()^(-Results!$E$4))-1)</f>
        <v>-1.8068575542189793</v>
      </c>
      <c r="H993" s="6">
        <f t="shared" ca="1" si="187"/>
        <v>-4.2623985174255781</v>
      </c>
      <c r="I993" s="10">
        <f ca="1">SUMPRODUCT(J993:O993,Results!B$12:G$12)+Results!$E$5*H993</f>
        <v>-69.316655409850711</v>
      </c>
      <c r="J993" s="10">
        <f ca="1">SUMPRODUCT($A993:$F993,Results!$B$15:$G$15)</f>
        <v>-4.2641915358978046</v>
      </c>
      <c r="K993" s="10">
        <f ca="1">SUMPRODUCT($A993:$F993,Results!$B$16:$G$16)</f>
        <v>58.543443485664746</v>
      </c>
      <c r="L993" s="10">
        <f ca="1">SUMPRODUCT($A993:$F993,Results!$B$17:$G$17)</f>
        <v>-10.054391717418703</v>
      </c>
      <c r="M993" s="10">
        <f ca="1">SUMPRODUCT($A993:$F993,Results!$B$18:$G$18)</f>
        <v>0.81224943078357992</v>
      </c>
      <c r="N993" s="10">
        <f ca="1">SUMPRODUCT($A993:$F993,Results!$B$19:$G$19)</f>
        <v>18.605465218996642</v>
      </c>
      <c r="O993" s="10">
        <f ca="1">SUMPRODUCT($A993:$F993,Results!$B$20:$G$20)</f>
        <v>15.159358793512588</v>
      </c>
      <c r="P993" s="10" cm="1">
        <f t="array" aca="1" ref="P993" ca="1">SUMPRODUCT(J993:O993,TRANSPOSE(BL$20:BL$25))+$AD$20-$BL$27</f>
        <v>-38.065512762357045</v>
      </c>
      <c r="Q993" s="10" cm="1">
        <f t="array" aca="1" ref="Q993" ca="1">SUMPRODUCT(J993:O993,TRANSPOSE(ES$20:ES$25))+$AD$20-$ES$27</f>
        <v>-43.864781547864105</v>
      </c>
      <c r="R993" s="10">
        <f ca="1">I993-Results!$E$5*H993</f>
        <v>-43.74226430529724</v>
      </c>
      <c r="S993" s="10" cm="1">
        <f t="array" aca="1" ref="S993" ca="1">SUMPRODUCT(J993:O993,TRANSPOSE(AR$28:AR$33))+$AD$20-$AC$26</f>
        <v>-27.002363199025986</v>
      </c>
      <c r="T993" s="10">
        <f ca="1">SUMPRODUCT(J993:O993,Results!K$9:P$9)</f>
        <v>-45.210636029015205</v>
      </c>
      <c r="U993" s="10">
        <f ca="1">SUMPRODUCT(J993:O993,Results!K$9:P$9)+$AD$20-$AC$31</f>
        <v>-45.107619624129384</v>
      </c>
      <c r="V993" s="10">
        <f t="shared" ca="1" si="186"/>
        <v>-31.251142647493666</v>
      </c>
      <c r="W993" s="10">
        <f t="shared" ca="1" si="188"/>
        <v>-25.451873861986606</v>
      </c>
      <c r="X993" s="10">
        <f t="shared" ca="1" si="189"/>
        <v>-25.57439110455347</v>
      </c>
      <c r="Y993" s="10">
        <f t="shared" ca="1" si="190"/>
        <v>-42.314292210824725</v>
      </c>
      <c r="Z993" s="10">
        <f t="shared" ca="1" si="191"/>
        <v>-80.38912700413978</v>
      </c>
      <c r="AA993" s="10">
        <f t="shared" ca="1" si="192"/>
        <v>-24.209035785721326</v>
      </c>
    </row>
    <row r="994" spans="1:27">
      <c r="A994" s="6">
        <f ca="1">LN((RAND()^(-Results!$E$4))-1)</f>
        <v>5.9866456588322032</v>
      </c>
      <c r="B994" s="6">
        <f ca="1">LN((RAND()^(-Results!$E$4))-1)</f>
        <v>2.8553502430875044</v>
      </c>
      <c r="C994" s="6">
        <f ca="1">LN((RAND()^(-Results!$E$4))-1)</f>
        <v>5.7944182312778247</v>
      </c>
      <c r="D994" s="6">
        <f ca="1">LN((RAND()^(-Results!$E$4))-1)</f>
        <v>-1.0989103843034165</v>
      </c>
      <c r="E994" s="6">
        <f ca="1">LN((RAND()^(-Results!$E$4))-1)</f>
        <v>18.738188089266799</v>
      </c>
      <c r="F994" s="6">
        <f ca="1">LN((RAND()^(-Results!$E$4))-1)</f>
        <v>1.1381189184326486</v>
      </c>
      <c r="G994" s="6">
        <f ca="1">LN((RAND()^(-Results!$E$4))-1)</f>
        <v>0.15751780304497523</v>
      </c>
      <c r="H994" s="6">
        <f t="shared" ca="1" si="187"/>
        <v>-2.2980231601616232</v>
      </c>
      <c r="I994" s="10">
        <f ca="1">SUMPRODUCT(J994:O994,Results!B$12:G$12)+Results!$E$5*H994</f>
        <v>19.393874468478678</v>
      </c>
      <c r="J994" s="10">
        <f ca="1">SUMPRODUCT($A994:$F994,Results!$B$15:$G$15)</f>
        <v>17.982918777628964</v>
      </c>
      <c r="K994" s="10">
        <f ca="1">SUMPRODUCT($A994:$F994,Results!$B$16:$G$16)</f>
        <v>64.074162302322179</v>
      </c>
      <c r="L994" s="10">
        <f ca="1">SUMPRODUCT($A994:$F994,Results!$B$17:$G$17)</f>
        <v>2.4821408670363132</v>
      </c>
      <c r="M994" s="10">
        <f ca="1">SUMPRODUCT($A994:$F994,Results!$B$18:$G$18)</f>
        <v>15.229867282202051</v>
      </c>
      <c r="N994" s="10">
        <f ca="1">SUMPRODUCT($A994:$F994,Results!$B$19:$G$19)</f>
        <v>36.287343854263106</v>
      </c>
      <c r="O994" s="10">
        <f ca="1">SUMPRODUCT($A994:$F994,Results!$B$20:$G$20)</f>
        <v>-25.366001534163118</v>
      </c>
      <c r="P994" s="10" cm="1">
        <f t="array" aca="1" ref="P994" ca="1">SUMPRODUCT(J994:O994,TRANSPOSE(BL$20:BL$25))+$AD$20-$BL$27</f>
        <v>37.226703044084886</v>
      </c>
      <c r="Q994" s="10" cm="1">
        <f t="array" aca="1" ref="Q994" ca="1">SUMPRODUCT(J994:O994,TRANSPOSE(ES$20:ES$25))+$AD$20-$ES$27</f>
        <v>37.46212473748195</v>
      </c>
      <c r="R994" s="10">
        <f ca="1">I994-Results!$E$5*H994</f>
        <v>33.182013429448418</v>
      </c>
      <c r="S994" s="10" cm="1">
        <f t="array" aca="1" ref="S994" ca="1">SUMPRODUCT(J994:O994,TRANSPOSE(AR$28:AR$33))+$AD$20-$AC$26</f>
        <v>28.229328565969993</v>
      </c>
      <c r="T994" s="10">
        <f ca="1">SUMPRODUCT(J994:O994,Results!K$9:P$9)</f>
        <v>35.192459007034543</v>
      </c>
      <c r="U994" s="10">
        <f ca="1">SUMPRODUCT(J994:O994,Results!K$9:P$9)+$AD$20-$AC$31</f>
        <v>35.295475411920364</v>
      </c>
      <c r="V994" s="10">
        <f t="shared" ca="1" si="186"/>
        <v>-17.832828575606207</v>
      </c>
      <c r="W994" s="10">
        <f t="shared" ca="1" si="188"/>
        <v>-18.068250269003272</v>
      </c>
      <c r="X994" s="10">
        <f t="shared" ca="1" si="189"/>
        <v>-13.788138960969739</v>
      </c>
      <c r="Y994" s="10">
        <f t="shared" ca="1" si="190"/>
        <v>-8.8354540974913149</v>
      </c>
      <c r="Z994" s="10">
        <f t="shared" ca="1" si="191"/>
        <v>8.3214028741896087</v>
      </c>
      <c r="AA994" s="10">
        <f t="shared" ca="1" si="192"/>
        <v>-15.901600943441686</v>
      </c>
    </row>
    <row r="995" spans="1:27">
      <c r="A995" s="6">
        <f ca="1">LN((RAND()^(-Results!$E$4))-1)</f>
        <v>1.238614690384569</v>
      </c>
      <c r="B995" s="6">
        <f ca="1">LN((RAND()^(-Results!$E$4))-1)</f>
        <v>-1.2774217297666668</v>
      </c>
      <c r="C995" s="6">
        <f ca="1">LN((RAND()^(-Results!$E$4))-1)</f>
        <v>1.0702769358645259</v>
      </c>
      <c r="D995" s="6">
        <f ca="1">LN((RAND()^(-Results!$E$4))-1)</f>
        <v>0.20357027265212585</v>
      </c>
      <c r="E995" s="6">
        <f ca="1">LN((RAND()^(-Results!$E$4))-1)</f>
        <v>0.99851717840428356</v>
      </c>
      <c r="F995" s="6">
        <f ca="1">LN((RAND()^(-Results!$E$4))-1)</f>
        <v>-0.63313388472046406</v>
      </c>
      <c r="G995" s="6">
        <f ca="1">LN((RAND()^(-Results!$E$4))-1)</f>
        <v>-1.4452023316488025</v>
      </c>
      <c r="H995" s="6">
        <f t="shared" ca="1" si="187"/>
        <v>-3.9007432948554008</v>
      </c>
      <c r="I995" s="10">
        <f ca="1">SUMPRODUCT(J995:O995,Results!B$12:G$12)+Results!$E$5*H995</f>
        <v>-24.875494483614894</v>
      </c>
      <c r="J995" s="10">
        <f ca="1">SUMPRODUCT($A995:$F995,Results!$B$15:$G$15)</f>
        <v>5.7944574002465214E-2</v>
      </c>
      <c r="K995" s="10">
        <f ca="1">SUMPRODUCT($A995:$F995,Results!$B$16:$G$16)</f>
        <v>4.8616958309916143</v>
      </c>
      <c r="L995" s="10">
        <f ca="1">SUMPRODUCT($A995:$F995,Results!$B$17:$G$17)</f>
        <v>-7.2967098211191517E-2</v>
      </c>
      <c r="M995" s="10">
        <f ca="1">SUMPRODUCT($A995:$F995,Results!$B$18:$G$18)</f>
        <v>-1.0055147199810963</v>
      </c>
      <c r="N995" s="10">
        <f ca="1">SUMPRODUCT($A995:$F995,Results!$B$19:$G$19)</f>
        <v>9.0844659136560981</v>
      </c>
      <c r="O995" s="10">
        <f ca="1">SUMPRODUCT($A995:$F995,Results!$B$20:$G$20)</f>
        <v>1.246812868055017</v>
      </c>
      <c r="P995" s="10" cm="1">
        <f t="array" aca="1" ref="P995" ca="1">SUMPRODUCT(J995:O995,TRANSPOSE(BL$20:BL$25))+$AD$20-$BL$27</f>
        <v>-2.8340884622643419</v>
      </c>
      <c r="Q995" s="10" cm="1">
        <f t="array" aca="1" ref="Q995" ca="1">SUMPRODUCT(J995:O995,TRANSPOSE(ES$20:ES$25))+$AD$20-$ES$27</f>
        <v>-1.6018206605790457</v>
      </c>
      <c r="R995" s="10">
        <f ca="1">I995-Results!$E$5*H995</f>
        <v>-1.4710347144824887</v>
      </c>
      <c r="S995" s="10" cm="1">
        <f t="array" aca="1" ref="S995" ca="1">SUMPRODUCT(J995:O995,TRANSPOSE(AR$28:AR$33))+$AD$20-$AC$26</f>
        <v>-5.2587037333611635</v>
      </c>
      <c r="T995" s="10">
        <f ca="1">SUMPRODUCT(J995:O995,Results!K$9:P$9)</f>
        <v>-1.4179066339877857</v>
      </c>
      <c r="U995" s="10">
        <f ca="1">SUMPRODUCT(J995:O995,Results!K$9:P$9)+$AD$20-$AC$31</f>
        <v>-1.314890229101966</v>
      </c>
      <c r="V995" s="10">
        <f t="shared" ca="1" si="186"/>
        <v>-22.041406021350554</v>
      </c>
      <c r="W995" s="10">
        <f t="shared" ca="1" si="188"/>
        <v>-23.27367382303585</v>
      </c>
      <c r="X995" s="10">
        <f t="shared" ca="1" si="189"/>
        <v>-23.404459769132405</v>
      </c>
      <c r="Y995" s="10">
        <f t="shared" ca="1" si="190"/>
        <v>-19.616790750253731</v>
      </c>
      <c r="Z995" s="10">
        <f t="shared" ca="1" si="191"/>
        <v>-35.947966077903963</v>
      </c>
      <c r="AA995" s="10">
        <f t="shared" ca="1" si="192"/>
        <v>-23.560604254512928</v>
      </c>
    </row>
    <row r="996" spans="1:27">
      <c r="A996" s="6">
        <f ca="1">LN((RAND()^(-Results!$E$4))-1)</f>
        <v>-1.466081634169238</v>
      </c>
      <c r="B996" s="6">
        <f ca="1">LN((RAND()^(-Results!$E$4))-1)</f>
        <v>0.84667761901671301</v>
      </c>
      <c r="C996" s="6">
        <f ca="1">LN((RAND()^(-Results!$E$4))-1)</f>
        <v>5.3848554444157291</v>
      </c>
      <c r="D996" s="6">
        <f ca="1">LN((RAND()^(-Results!$E$4))-1)</f>
        <v>10.577100064152409</v>
      </c>
      <c r="E996" s="6">
        <f ca="1">LN((RAND()^(-Results!$E$4))-1)</f>
        <v>1.5209641851529199</v>
      </c>
      <c r="F996" s="6">
        <f ca="1">LN((RAND()^(-Results!$E$4))-1)</f>
        <v>-0.30906469786788598</v>
      </c>
      <c r="G996" s="6">
        <f ca="1">LN((RAND()^(-Results!$E$4))-1)</f>
        <v>1.0116511127723051</v>
      </c>
      <c r="H996" s="6">
        <f t="shared" ca="1" si="187"/>
        <v>-1.4438898504342934</v>
      </c>
      <c r="I996" s="10">
        <f ca="1">SUMPRODUCT(J996:O996,Results!B$12:G$12)+Results!$E$5*H996</f>
        <v>-52.305663627923657</v>
      </c>
      <c r="J996" s="10">
        <f ca="1">SUMPRODUCT($A996:$F996,Results!$B$15:$G$15)</f>
        <v>-9.1290842876794329</v>
      </c>
      <c r="K996" s="10">
        <f ca="1">SUMPRODUCT($A996:$F996,Results!$B$16:$G$16)</f>
        <v>-17.352084072948955</v>
      </c>
      <c r="L996" s="10">
        <f ca="1">SUMPRODUCT($A996:$F996,Results!$B$17:$G$17)</f>
        <v>6.5660612418935109</v>
      </c>
      <c r="M996" s="10">
        <f ca="1">SUMPRODUCT($A996:$F996,Results!$B$18:$G$18)</f>
        <v>-12.355565822353071</v>
      </c>
      <c r="N996" s="10">
        <f ca="1">SUMPRODUCT($A996:$F996,Results!$B$19:$G$19)</f>
        <v>4.6661875117171547</v>
      </c>
      <c r="O996" s="10">
        <f ca="1">SUMPRODUCT($A996:$F996,Results!$B$20:$G$20)</f>
        <v>48.169189663701822</v>
      </c>
      <c r="P996" s="10" cm="1">
        <f t="array" aca="1" ref="P996" ca="1">SUMPRODUCT(J996:O996,TRANSPOSE(BL$20:BL$25))+$AD$20-$BL$27</f>
        <v>-44.291938354033626</v>
      </c>
      <c r="Q996" s="10" cm="1">
        <f t="array" aca="1" ref="Q996" ca="1">SUMPRODUCT(J996:O996,TRANSPOSE(ES$20:ES$25))+$AD$20-$ES$27</f>
        <v>-44.616896258629637</v>
      </c>
      <c r="R996" s="10">
        <f ca="1">I996-Results!$E$5*H996</f>
        <v>-43.642324525317896</v>
      </c>
      <c r="S996" s="10" cm="1">
        <f t="array" aca="1" ref="S996" ca="1">SUMPRODUCT(J996:O996,TRANSPOSE(AR$28:AR$33))+$AD$20-$AC$26</f>
        <v>-38.141111606645183</v>
      </c>
      <c r="T996" s="10">
        <f ca="1">SUMPRODUCT(J996:O996,Results!K$9:P$9)</f>
        <v>-45.09409064014875</v>
      </c>
      <c r="U996" s="10">
        <f ca="1">SUMPRODUCT(J996:O996,Results!K$9:P$9)+$AD$20-$AC$31</f>
        <v>-44.991074235262928</v>
      </c>
      <c r="V996" s="10">
        <f t="shared" ca="1" si="186"/>
        <v>-8.0137252738900315</v>
      </c>
      <c r="W996" s="10">
        <f t="shared" ca="1" si="188"/>
        <v>-7.6887673692940197</v>
      </c>
      <c r="X996" s="10">
        <f t="shared" ca="1" si="189"/>
        <v>-8.6633391026057609</v>
      </c>
      <c r="Y996" s="10">
        <f t="shared" ca="1" si="190"/>
        <v>-14.164552021278475</v>
      </c>
      <c r="Z996" s="10">
        <f t="shared" ca="1" si="191"/>
        <v>-63.378135222212727</v>
      </c>
      <c r="AA996" s="10">
        <f t="shared" ca="1" si="192"/>
        <v>-7.3145893926607286</v>
      </c>
    </row>
    <row r="997" spans="1:27">
      <c r="A997" s="6">
        <f ca="1">LN((RAND()^(-Results!$E$4))-1)</f>
        <v>2.5072456079998005</v>
      </c>
      <c r="B997" s="6">
        <f ca="1">LN((RAND()^(-Results!$E$4))-1)</f>
        <v>-3.4572749058073157E-2</v>
      </c>
      <c r="C997" s="6">
        <f ca="1">LN((RAND()^(-Results!$E$4))-1)</f>
        <v>0.63114498470296032</v>
      </c>
      <c r="D997" s="6">
        <f ca="1">LN((RAND()^(-Results!$E$4))-1)</f>
        <v>-0.74107417503420026</v>
      </c>
      <c r="E997" s="6">
        <f ca="1">LN((RAND()^(-Results!$E$4))-1)</f>
        <v>1.6031104032759562</v>
      </c>
      <c r="F997" s="6">
        <f ca="1">LN((RAND()^(-Results!$E$4))-1)</f>
        <v>6.473765858719184</v>
      </c>
      <c r="G997" s="6">
        <f ca="1">LN((RAND()^(-Results!$E$4))-1)</f>
        <v>0.63429254417023817</v>
      </c>
      <c r="H997" s="6">
        <f t="shared" ca="1" si="187"/>
        <v>-1.8212484190363605</v>
      </c>
      <c r="I997" s="10">
        <f ca="1">SUMPRODUCT(J997:O997,Results!B$12:G$12)+Results!$E$5*H997</f>
        <v>-15.45420669474572</v>
      </c>
      <c r="J997" s="10">
        <f ca="1">SUMPRODUCT($A997:$F997,Results!$B$15:$G$15)</f>
        <v>6.5655146697196827</v>
      </c>
      <c r="K997" s="10">
        <f ca="1">SUMPRODUCT($A997:$F997,Results!$B$16:$G$16)</f>
        <v>46.948276914154533</v>
      </c>
      <c r="L997" s="10">
        <f ca="1">SUMPRODUCT($A997:$F997,Results!$B$17:$G$17)</f>
        <v>-5.7864032567412336</v>
      </c>
      <c r="M997" s="10">
        <f ca="1">SUMPRODUCT($A997:$F997,Results!$B$18:$G$18)</f>
        <v>1.039396346320721</v>
      </c>
      <c r="N997" s="10">
        <f ca="1">SUMPRODUCT($A997:$F997,Results!$B$19:$G$19)</f>
        <v>10.928278203695141</v>
      </c>
      <c r="O997" s="10">
        <f ca="1">SUMPRODUCT($A997:$F997,Results!$B$20:$G$20)</f>
        <v>-2.0468477125347562</v>
      </c>
      <c r="P997" s="10" cm="1">
        <f t="array" aca="1" ref="P997" ca="1">SUMPRODUCT(J997:O997,TRANSPOSE(BL$20:BL$25))+$AD$20-$BL$27</f>
        <v>-4.3195765942629398</v>
      </c>
      <c r="Q997" s="10" cm="1">
        <f t="array" aca="1" ref="Q997" ca="1">SUMPRODUCT(J997:O997,TRANSPOSE(ES$20:ES$25))+$AD$20-$ES$27</f>
        <v>-5.5308984504299605</v>
      </c>
      <c r="R997" s="10">
        <f ca="1">I997-Results!$E$5*H997</f>
        <v>-4.526716180527556</v>
      </c>
      <c r="S997" s="10" cm="1">
        <f t="array" aca="1" ref="S997" ca="1">SUMPRODUCT(J997:O997,TRANSPOSE(AR$28:AR$33))+$AD$20-$AC$26</f>
        <v>-3.4668482476058333</v>
      </c>
      <c r="T997" s="10">
        <f ca="1">SUMPRODUCT(J997:O997,Results!K$9:P$9)</f>
        <v>-5.1780397525535014</v>
      </c>
      <c r="U997" s="10">
        <f ca="1">SUMPRODUCT(J997:O997,Results!K$9:P$9)+$AD$20-$AC$31</f>
        <v>-5.075023347667682</v>
      </c>
      <c r="V997" s="10">
        <f t="shared" ca="1" si="186"/>
        <v>-11.134630100482781</v>
      </c>
      <c r="W997" s="10">
        <f t="shared" ca="1" si="188"/>
        <v>-9.9233082443157592</v>
      </c>
      <c r="X997" s="10">
        <f t="shared" ca="1" si="189"/>
        <v>-10.927490514218164</v>
      </c>
      <c r="Y997" s="10">
        <f t="shared" ca="1" si="190"/>
        <v>-11.987358447139886</v>
      </c>
      <c r="Z997" s="10">
        <f t="shared" ca="1" si="191"/>
        <v>-26.526678289034791</v>
      </c>
      <c r="AA997" s="10">
        <f t="shared" ca="1" si="192"/>
        <v>-10.379183347078037</v>
      </c>
    </row>
    <row r="998" spans="1:27">
      <c r="A998" s="6">
        <f ca="1">LN((RAND()^(-Results!$E$4))-1)</f>
        <v>9.1576998664480929</v>
      </c>
      <c r="B998" s="6">
        <f ca="1">LN((RAND()^(-Results!$E$4))-1)</f>
        <v>4.2752557186806968</v>
      </c>
      <c r="C998" s="6">
        <f ca="1">LN((RAND()^(-Results!$E$4))-1)</f>
        <v>3.0267231235525163</v>
      </c>
      <c r="D998" s="6">
        <f ca="1">LN((RAND()^(-Results!$E$4))-1)</f>
        <v>-1.5606254525904442</v>
      </c>
      <c r="E998" s="6">
        <f ca="1">LN((RAND()^(-Results!$E$4))-1)</f>
        <v>3.1834979240715251</v>
      </c>
      <c r="F998" s="6">
        <f ca="1">LN((RAND()^(-Results!$E$4))-1)</f>
        <v>1.3506361170345977</v>
      </c>
      <c r="G998" s="6">
        <f ca="1">LN((RAND()^(-Results!$E$4))-1)</f>
        <v>3.1066000501068856</v>
      </c>
      <c r="H998" s="6">
        <f t="shared" ca="1" si="187"/>
        <v>0.65105908690028702</v>
      </c>
      <c r="I998" s="10">
        <f ca="1">SUMPRODUCT(J998:O998,Results!B$12:G$12)+Results!$E$5*H998</f>
        <v>79.61755375197815</v>
      </c>
      <c r="J998" s="10">
        <f ca="1">SUMPRODUCT($A998:$F998,Results!$B$15:$G$15)</f>
        <v>37.233610957306865</v>
      </c>
      <c r="K998" s="10">
        <f ca="1">SUMPRODUCT($A998:$F998,Results!$B$16:$G$16)</f>
        <v>46.092028390628279</v>
      </c>
      <c r="L998" s="10">
        <f ca="1">SUMPRODUCT($A998:$F998,Results!$B$17:$G$17)</f>
        <v>16.337352697627786</v>
      </c>
      <c r="M998" s="10">
        <f ca="1">SUMPRODUCT($A998:$F998,Results!$B$18:$G$18)</f>
        <v>7.8080978861202821</v>
      </c>
      <c r="N998" s="10">
        <f ca="1">SUMPRODUCT($A998:$F998,Results!$B$19:$G$19)</f>
        <v>-2.2842105935149615</v>
      </c>
      <c r="O998" s="10">
        <f ca="1">SUMPRODUCT($A998:$F998,Results!$B$20:$G$20)</f>
        <v>-17.698216122379634</v>
      </c>
      <c r="P998" s="10" cm="1">
        <f t="array" aca="1" ref="P998" ca="1">SUMPRODUCT(J998:O998,TRANSPOSE(BL$20:BL$25))+$AD$20-$BL$27</f>
        <v>73.037368479383971</v>
      </c>
      <c r="Q998" s="10" cm="1">
        <f t="array" aca="1" ref="Q998" ca="1">SUMPRODUCT(J998:O998,TRANSPOSE(ES$20:ES$25))+$AD$20-$ES$27</f>
        <v>76.713982465638409</v>
      </c>
      <c r="R998" s="10">
        <f ca="1">I998-Results!$E$5*H998</f>
        <v>75.711199230576426</v>
      </c>
      <c r="S998" s="10" cm="1">
        <f t="array" aca="1" ref="S998" ca="1">SUMPRODUCT(J998:O998,TRANSPOSE(AR$28:AR$33))+$AD$20-$AC$26</f>
        <v>60.000262154184824</v>
      </c>
      <c r="T998" s="10">
        <f ca="1">SUMPRODUCT(J998:O998,Results!K$9:P$9)</f>
        <v>77.107220130738</v>
      </c>
      <c r="U998" s="10">
        <f ca="1">SUMPRODUCT(J998:O998,Results!K$9:P$9)+$AD$20-$AC$31</f>
        <v>77.210236535623821</v>
      </c>
      <c r="V998" s="10">
        <f t="shared" ca="1" si="186"/>
        <v>6.5801852725941785</v>
      </c>
      <c r="W998" s="10">
        <f t="shared" ca="1" si="188"/>
        <v>2.9035712863397407</v>
      </c>
      <c r="X998" s="10">
        <f t="shared" ca="1" si="189"/>
        <v>3.9063545214017239</v>
      </c>
      <c r="Y998" s="10">
        <f t="shared" ca="1" si="190"/>
        <v>19.617291597793326</v>
      </c>
      <c r="Z998" s="10">
        <f t="shared" ca="1" si="191"/>
        <v>68.54508215768908</v>
      </c>
      <c r="AA998" s="10">
        <f t="shared" ca="1" si="192"/>
        <v>2.407317216354329</v>
      </c>
    </row>
    <row r="999" spans="1:27">
      <c r="A999" s="6">
        <f ca="1">LN((RAND()^(-Results!$E$4))-1)</f>
        <v>15.032322866584366</v>
      </c>
      <c r="B999" s="6">
        <f ca="1">LN((RAND()^(-Results!$E$4))-1)</f>
        <v>1.1393217802889757</v>
      </c>
      <c r="C999" s="6">
        <f ca="1">LN((RAND()^(-Results!$E$4))-1)</f>
        <v>-0.28741903239772992</v>
      </c>
      <c r="D999" s="6">
        <f ca="1">LN((RAND()^(-Results!$E$4))-1)</f>
        <v>5.5203572994997847</v>
      </c>
      <c r="E999" s="6">
        <f ca="1">LN((RAND()^(-Results!$E$4))-1)</f>
        <v>2.8790709539302468</v>
      </c>
      <c r="F999" s="6">
        <f ca="1">LN((RAND()^(-Results!$E$4))-1)</f>
        <v>0.91550411135807475</v>
      </c>
      <c r="G999" s="6">
        <f ca="1">LN((RAND()^(-Results!$E$4))-1)</f>
        <v>2.4712840764236361</v>
      </c>
      <c r="H999" s="6">
        <f t="shared" ca="1" si="187"/>
        <v>1.5743113217037585E-2</v>
      </c>
      <c r="I999" s="10">
        <f ca="1">SUMPRODUCT(J999:O999,Results!B$12:G$12)+Results!$E$5*H999</f>
        <v>44.554184297035597</v>
      </c>
      <c r="J999" s="10">
        <f ca="1">SUMPRODUCT($A999:$F999,Results!$B$15:$G$15)</f>
        <v>18.232380131589736</v>
      </c>
      <c r="K999" s="10">
        <f ca="1">SUMPRODUCT($A999:$F999,Results!$B$16:$G$16)</f>
        <v>54.603630531462173</v>
      </c>
      <c r="L999" s="10">
        <f ca="1">SUMPRODUCT($A999:$F999,Results!$B$17:$G$17)</f>
        <v>21.979913656102262</v>
      </c>
      <c r="M999" s="10">
        <f ca="1">SUMPRODUCT($A999:$F999,Results!$B$18:$G$18)</f>
        <v>-11.514049797738663</v>
      </c>
      <c r="N999" s="10">
        <f ca="1">SUMPRODUCT($A999:$F999,Results!$B$19:$G$19)</f>
        <v>25.160092359271797</v>
      </c>
      <c r="O999" s="10">
        <f ca="1">SUMPRODUCT($A999:$F999,Results!$B$20:$G$20)</f>
        <v>8.3111514697694417</v>
      </c>
      <c r="P999" s="10" cm="1">
        <f t="array" aca="1" ref="P999" ca="1">SUMPRODUCT(J999:O999,TRANSPOSE(BL$20:BL$25))+$AD$20-$BL$27</f>
        <v>35.702034045688045</v>
      </c>
      <c r="Q999" s="10" cm="1">
        <f t="array" aca="1" ref="Q999" ca="1">SUMPRODUCT(J999:O999,TRANSPOSE(ES$20:ES$25))+$AD$20-$ES$27</f>
        <v>42.795763005674139</v>
      </c>
      <c r="R999" s="10">
        <f ca="1">I999-Results!$E$5*H999</f>
        <v>44.459725617733369</v>
      </c>
      <c r="S999" s="10" cm="1">
        <f t="array" aca="1" ref="S999" ca="1">SUMPRODUCT(J999:O999,TRANSPOSE(AR$28:AR$33))+$AD$20-$AC$26</f>
        <v>6.8738050573387479</v>
      </c>
      <c r="T999" s="10">
        <f ca="1">SUMPRODUCT(J999:O999,Results!K$9:P$9)</f>
        <v>43.590204928720979</v>
      </c>
      <c r="U999" s="10">
        <f ca="1">SUMPRODUCT(J999:O999,Results!K$9:P$9)+$AD$20-$AC$31</f>
        <v>43.6932213336068</v>
      </c>
      <c r="V999" s="10">
        <f t="shared" ca="1" si="186"/>
        <v>8.8521502513475525</v>
      </c>
      <c r="W999" s="10">
        <f t="shared" ca="1" si="188"/>
        <v>1.7584212913614579</v>
      </c>
      <c r="X999" s="10">
        <f t="shared" ca="1" si="189"/>
        <v>9.4458679302228177E-2</v>
      </c>
      <c r="Y999" s="10">
        <f t="shared" ca="1" si="190"/>
        <v>37.680379239696848</v>
      </c>
      <c r="Z999" s="10">
        <f t="shared" ca="1" si="191"/>
        <v>33.481712702746528</v>
      </c>
      <c r="AA999" s="10">
        <f t="shared" ca="1" si="192"/>
        <v>0.86096296342879697</v>
      </c>
    </row>
    <row r="1000" spans="1:27">
      <c r="A1000" s="6">
        <f ca="1">LN((RAND()^(-Results!$E$4))-1)</f>
        <v>-1.533398762061315</v>
      </c>
      <c r="B1000" s="6">
        <f ca="1">LN((RAND()^(-Results!$E$4))-1)</f>
        <v>5.6826256662137009</v>
      </c>
      <c r="C1000" s="6">
        <f ca="1">LN((RAND()^(-Results!$E$4))-1)</f>
        <v>-1.4448049256426025</v>
      </c>
      <c r="D1000" s="6">
        <f ca="1">LN((RAND()^(-Results!$E$4))-1)</f>
        <v>6.1034821546835261</v>
      </c>
      <c r="E1000" s="6">
        <f ca="1">LN((RAND()^(-Results!$E$4))-1)</f>
        <v>-1.2745122032381699</v>
      </c>
      <c r="F1000" s="6">
        <f ca="1">LN((RAND()^(-Results!$E$4))-1)</f>
        <v>1.9356016223409225</v>
      </c>
      <c r="G1000" s="6">
        <f ca="1">LN((RAND()^(-Results!$E$4))-1)</f>
        <v>-1.1832383444009349</v>
      </c>
      <c r="H1000" s="6">
        <f t="shared" ca="1" si="187"/>
        <v>-3.6387793076075337</v>
      </c>
      <c r="I1000" s="10">
        <f ca="1">SUMPRODUCT(J1000:O1000,Results!B$12:G$12)+Results!$E$5*H1000</f>
        <v>-26.321041166675268</v>
      </c>
      <c r="J1000" s="10">
        <f ca="1">SUMPRODUCT($A1000:$F1000,Results!$B$15:$G$15)</f>
        <v>-1.0354060435908354</v>
      </c>
      <c r="K1000" s="10">
        <f ca="1">SUMPRODUCT($A1000:$F1000,Results!$B$16:$G$16)</f>
        <v>-14.355238322610218</v>
      </c>
      <c r="L1000" s="10">
        <f ca="1">SUMPRODUCT($A1000:$F1000,Results!$B$17:$G$17)</f>
        <v>9.6848085641178976</v>
      </c>
      <c r="M1000" s="10">
        <f ca="1">SUMPRODUCT($A1000:$F1000,Results!$B$18:$G$18)</f>
        <v>-4.9741524370213446</v>
      </c>
      <c r="N1000" s="10">
        <f ca="1">SUMPRODUCT($A1000:$F1000,Results!$B$19:$G$19)</f>
        <v>-24.054689070364383</v>
      </c>
      <c r="O1000" s="10">
        <f ca="1">SUMPRODUCT($A1000:$F1000,Results!$B$20:$G$20)</f>
        <v>20.631615064315977</v>
      </c>
      <c r="P1000" s="10" cm="1">
        <f t="array" aca="1" ref="P1000" ca="1">SUMPRODUCT(J1000:O1000,TRANSPOSE(BL$20:BL$25))+$AD$20-$BL$27</f>
        <v>-3.0554869540930056</v>
      </c>
      <c r="Q1000" s="10" cm="1">
        <f t="array" aca="1" ref="Q1000" ca="1">SUMPRODUCT(J1000:O1000,TRANSPOSE(ES$20:ES$25))+$AD$20-$ES$27</f>
        <v>-5.2948079015389204</v>
      </c>
      <c r="R1000" s="10">
        <f ca="1">I1000-Results!$E$5*H1000</f>
        <v>-4.4883653210300665</v>
      </c>
      <c r="S1000" s="10" cm="1">
        <f t="array" aca="1" ref="S1000" ca="1">SUMPRODUCT(J1000:O1000,TRANSPOSE(AR$28:AR$33))+$AD$20-$AC$26</f>
        <v>4.2820787026590725</v>
      </c>
      <c r="T1000" s="10">
        <f ca="1">SUMPRODUCT(J1000:O1000,Results!K$9:P$9)</f>
        <v>-5.535651581379696</v>
      </c>
      <c r="U1000" s="10">
        <f ca="1">SUMPRODUCT(J1000:O1000,Results!K$9:P$9)+$AD$20-$AC$31</f>
        <v>-5.4326351764938767</v>
      </c>
      <c r="V1000" s="10">
        <f t="shared" ca="1" si="186"/>
        <v>-23.265554212582263</v>
      </c>
      <c r="W1000" s="10">
        <f t="shared" ca="1" si="188"/>
        <v>-21.026233265136348</v>
      </c>
      <c r="X1000" s="10">
        <f t="shared" ca="1" si="189"/>
        <v>-21.832675845645202</v>
      </c>
      <c r="Y1000" s="10">
        <f t="shared" ca="1" si="190"/>
        <v>-30.603119869334343</v>
      </c>
      <c r="Z1000" s="10">
        <f t="shared" ca="1" si="191"/>
        <v>-37.393512760964342</v>
      </c>
      <c r="AA1000" s="10">
        <f t="shared" ca="1" si="192"/>
        <v>-20.88840599018139</v>
      </c>
    </row>
    <row r="1001" spans="1:27">
      <c r="A1001" s="6">
        <f ca="1">LN((RAND()^(-Results!$E$4))-1)</f>
        <v>-6.3172419029640658E-3</v>
      </c>
      <c r="B1001" s="6">
        <f ca="1">LN((RAND()^(-Results!$E$4))-1)</f>
        <v>3.5291573310489834</v>
      </c>
      <c r="C1001" s="6">
        <f ca="1">LN((RAND()^(-Results!$E$4))-1)</f>
        <v>1.9939956981291882</v>
      </c>
      <c r="D1001" s="6">
        <f ca="1">LN((RAND()^(-Results!$E$4))-1)</f>
        <v>2.2844699304252685</v>
      </c>
      <c r="E1001" s="6">
        <f ca="1">LN((RAND()^(-Results!$E$4))-1)</f>
        <v>6.9606918608271728</v>
      </c>
      <c r="F1001" s="6">
        <f ca="1">LN((RAND()^(-Results!$E$4))-1)</f>
        <v>3.2888950493569542</v>
      </c>
      <c r="G1001" s="6">
        <f ca="1">LN((RAND()^(-Results!$E$4))-1)</f>
        <v>3.7509548817343981</v>
      </c>
      <c r="H1001" s="6">
        <f t="shared" ca="1" si="187"/>
        <v>1.2954139185277995</v>
      </c>
      <c r="I1001" s="10">
        <f ca="1">SUMPRODUCT(J1001:O1001,Results!B$12:G$12)+Results!$E$5*H1001</f>
        <v>4.9266848208685028</v>
      </c>
      <c r="J1001" s="10">
        <f ca="1">SUMPRODUCT($A1001:$F1001,Results!$B$15:$G$15)</f>
        <v>3.8526255046570439</v>
      </c>
      <c r="K1001" s="10">
        <f ca="1">SUMPRODUCT($A1001:$F1001,Results!$B$16:$G$16)</f>
        <v>23.577268568213874</v>
      </c>
      <c r="L1001" s="10">
        <f ca="1">SUMPRODUCT($A1001:$F1001,Results!$B$17:$G$17)</f>
        <v>0.47754878451059923</v>
      </c>
      <c r="M1001" s="10">
        <f ca="1">SUMPRODUCT($A1001:$F1001,Results!$B$18:$G$18)</f>
        <v>4.2848278582327781</v>
      </c>
      <c r="N1001" s="10">
        <f ca="1">SUMPRODUCT($A1001:$F1001,Results!$B$19:$G$19)</f>
        <v>3.8005437435464247</v>
      </c>
      <c r="O1001" s="10">
        <f ca="1">SUMPRODUCT($A1001:$F1001,Results!$B$20:$G$20)</f>
        <v>1.9216596886370532</v>
      </c>
      <c r="P1001" s="10" cm="1">
        <f t="array" aca="1" ref="P1001" ca="1">SUMPRODUCT(J1001:O1001,TRANSPOSE(BL$20:BL$25))+$AD$20-$BL$27</f>
        <v>0.76477234169229291</v>
      </c>
      <c r="Q1001" s="10" cm="1">
        <f t="array" aca="1" ref="Q1001" ca="1">SUMPRODUCT(J1001:O1001,TRANSPOSE(ES$20:ES$25))+$AD$20-$ES$27</f>
        <v>-1.7434720092447495</v>
      </c>
      <c r="R1001" s="10">
        <f ca="1">I1001-Results!$E$5*H1001</f>
        <v>-2.8457986902982944</v>
      </c>
      <c r="S1001" s="10" cm="1">
        <f t="array" aca="1" ref="S1001" ca="1">SUMPRODUCT(J1001:O1001,TRANSPOSE(AR$28:AR$33))+$AD$20-$AC$26</f>
        <v>5.5959830039537781</v>
      </c>
      <c r="T1001" s="10">
        <f ca="1">SUMPRODUCT(J1001:O1001,Results!K$9:P$9)</f>
        <v>-2.8173739269705873</v>
      </c>
      <c r="U1001" s="10">
        <f ca="1">SUMPRODUCT(J1001:O1001,Results!K$9:P$9)+$AD$20-$AC$31</f>
        <v>-2.714357522084768</v>
      </c>
      <c r="V1001" s="10">
        <f t="shared" ca="1" si="186"/>
        <v>4.1619124791762099</v>
      </c>
      <c r="W1001" s="10">
        <f t="shared" ca="1" si="188"/>
        <v>6.6701568301132523</v>
      </c>
      <c r="X1001" s="10">
        <f t="shared" ca="1" si="189"/>
        <v>7.7724835111667971</v>
      </c>
      <c r="Y1001" s="10">
        <f t="shared" ca="1" si="190"/>
        <v>-0.66929818308527533</v>
      </c>
      <c r="Z1001" s="10">
        <f t="shared" ca="1" si="191"/>
        <v>-6.1457867734205669</v>
      </c>
      <c r="AA1001" s="10">
        <f t="shared" ca="1" si="192"/>
        <v>7.6410423429532708</v>
      </c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topLeftCell="P1" workbookViewId="0">
      <selection activeCell="AC15" sqref="AC15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9.816406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1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242</v>
      </c>
      <c r="I1" s="39" t="s">
        <v>245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272</v>
      </c>
      <c r="Q1" s="39" t="s">
        <v>275</v>
      </c>
      <c r="R1" s="39" t="s">
        <v>244</v>
      </c>
      <c r="S1" s="52" t="s">
        <v>254</v>
      </c>
      <c r="T1" s="50" t="s">
        <v>277</v>
      </c>
      <c r="U1" s="52" t="s">
        <v>267</v>
      </c>
      <c r="V1" s="50" t="s">
        <v>258</v>
      </c>
      <c r="W1" s="50" t="s">
        <v>259</v>
      </c>
      <c r="X1" s="50" t="s">
        <v>260</v>
      </c>
      <c r="Y1" s="50" t="s">
        <v>261</v>
      </c>
      <c r="Z1" s="50" t="s">
        <v>263</v>
      </c>
      <c r="AA1" s="50" t="s">
        <v>268</v>
      </c>
      <c r="AB1" s="34"/>
      <c r="AC1" s="14" t="s">
        <v>238</v>
      </c>
      <c r="AD1" s="9"/>
      <c r="AE1" s="20"/>
      <c r="AF1" s="20"/>
      <c r="AG1" s="20"/>
      <c r="AH1" s="20"/>
      <c r="AI1" s="20"/>
      <c r="AJ1" s="20"/>
      <c r="AK1" s="2"/>
      <c r="AL1" s="34"/>
      <c r="AM1" s="11"/>
      <c r="AN1" s="47"/>
      <c r="AO1" s="11"/>
      <c r="AP1" s="89"/>
      <c r="AQ1" s="90"/>
      <c r="AR1" s="90"/>
      <c r="AS1" s="90"/>
      <c r="AT1" s="90"/>
      <c r="AU1" s="90"/>
      <c r="AV1" s="2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</row>
    <row r="2" spans="1:149">
      <c r="A2" s="6">
        <f ca="1">LN((RAND()^(-Results!$E$4))-1)</f>
        <v>10.576703512108127</v>
      </c>
      <c r="B2" s="6">
        <f ca="1">LN((RAND()^(-Results!$E$4))-1)</f>
        <v>6.0340578098955744</v>
      </c>
      <c r="C2" s="6">
        <f ca="1">LN((RAND()^(-Results!$E$4))-1)</f>
        <v>6.3446382590879971</v>
      </c>
      <c r="D2" s="6">
        <f ca="1">LN((RAND()^(-Results!$E$4))-1)</f>
        <v>3.6782459569073254</v>
      </c>
      <c r="E2" s="6">
        <f ca="1">LN((RAND()^(-Results!$E$4))-1)</f>
        <v>3.3225291054628818</v>
      </c>
      <c r="F2" s="6">
        <f ca="1">LN((RAND()^(-Results!$E$4))-1)</f>
        <v>0.85630855909339088</v>
      </c>
      <c r="G2" s="6">
        <f ca="1">LN((RAND()^(-Results!$E$4))-1)</f>
        <v>1.2423089975031647</v>
      </c>
      <c r="H2" s="6">
        <f ca="1">G2-$AC$5</f>
        <v>-1.293237823218641</v>
      </c>
      <c r="I2" s="10">
        <f ca="1">SUMPRODUCT(J2:O2,Results!B$12:G$12)+Results!$E$5*H2</f>
        <v>68.22437025312901</v>
      </c>
      <c r="J2" s="10">
        <f ca="1">SUMPRODUCT($A2:$F2,Results!$B$15:$G$15)</f>
        <v>42.810062116634157</v>
      </c>
      <c r="K2" s="10">
        <f ca="1">SUMPRODUCT($A2:$F2,Results!$B$16:$G$16)</f>
        <v>41.52048295781259</v>
      </c>
      <c r="L2" s="10">
        <f ca="1">SUMPRODUCT($A2:$F2,Results!$B$17:$G$17)</f>
        <v>25.757206069594709</v>
      </c>
      <c r="M2" s="10">
        <f ca="1">SUMPRODUCT($A2:$F2,Results!$B$18:$G$18)</f>
        <v>2.6783034033988535</v>
      </c>
      <c r="N2" s="10">
        <f ca="1">SUMPRODUCT($A2:$F2,Results!$B$19:$G$19)</f>
        <v>-5.4226434054342141</v>
      </c>
      <c r="O2" s="10">
        <f ca="1">SUMPRODUCT($A2:$F2,Results!$B$20:$G$20)</f>
        <v>4.1115199997054352</v>
      </c>
      <c r="P2" s="10" cm="1">
        <f t="array" aca="1" ref="P2" ca="1">SUMPRODUCT(J2:O2,TRANSPOSE(Test!BL$20:BL$25))+Test!$AD$20-Test!$BL$27</f>
        <v>72.048994441427951</v>
      </c>
      <c r="Q2" s="10" cm="1">
        <f t="array" aca="1" ref="Q2" ca="1">SUMPRODUCT(J2:O2,TRANSPOSE(Test!ES$20:ES$25))+Test!$AD$20-Test!$ES$27</f>
        <v>76.701945735845101</v>
      </c>
      <c r="R2" s="10">
        <f ca="1">I2-Results!$E$5*H2</f>
        <v>75.983797192440861</v>
      </c>
      <c r="S2" s="10" cm="1">
        <f t="array" aca="1" ref="S2" ca="1">SUMPRODUCT(J2:O2,TRANSPOSE(Test!AR$28:AR$33))+Test!$AD$20-Test!$AC$26</f>
        <v>58.313885315914575</v>
      </c>
      <c r="T2" s="10">
        <f ca="1">SUMPRODUCT(J2:O2,Results!K$9:P$9)</f>
        <v>76.997615922996644</v>
      </c>
      <c r="U2" s="10">
        <f ca="1">SUMPRODUCT(J2:O2,Results!K$9:P$9)+Test!$AD$20-Test!$AC$31</f>
        <v>77.100632327882465</v>
      </c>
      <c r="V2" s="10">
        <f ca="1">I2-P2</f>
        <v>-3.8246241882989409</v>
      </c>
      <c r="W2" s="10">
        <f ca="1">I2-Q2</f>
        <v>-8.477575482716091</v>
      </c>
      <c r="X2" s="10">
        <f ca="1">I2-R2</f>
        <v>-7.7594269393118509</v>
      </c>
      <c r="Y2" s="10">
        <f ca="1">I2-S2</f>
        <v>9.9104849372144344</v>
      </c>
      <c r="Z2" s="10">
        <f ca="1">I2-Test!$AD$20</f>
        <v>57.15189865883994</v>
      </c>
      <c r="AA2" s="10">
        <f ca="1">I2-U2</f>
        <v>-8.8762620747534555</v>
      </c>
      <c r="AC2" s="28">
        <f ca="1">COUNT(A:A)</f>
        <v>1000</v>
      </c>
      <c r="AD2" s="12"/>
      <c r="AE2" s="12"/>
      <c r="AF2" s="12"/>
      <c r="AG2" s="12"/>
      <c r="AH2" s="12"/>
      <c r="AI2" s="12"/>
      <c r="AJ2" s="12"/>
      <c r="AL2" s="12"/>
      <c r="AN2" s="12"/>
      <c r="AO2" s="12"/>
      <c r="AP2" s="12"/>
      <c r="AQ2" s="12"/>
      <c r="AR2" s="12"/>
      <c r="AS2" s="12"/>
      <c r="AT2" s="12"/>
      <c r="AU2" s="12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</row>
    <row r="3" spans="1:149" ht="16.5">
      <c r="A3" s="6">
        <f ca="1">LN((RAND()^(-Results!$E$4))-1)</f>
        <v>2.905779448668536</v>
      </c>
      <c r="B3" s="6">
        <f ca="1">LN((RAND()^(-Results!$E$4))-1)</f>
        <v>0.98862797476736242</v>
      </c>
      <c r="C3" s="6">
        <f ca="1">LN((RAND()^(-Results!$E$4))-1)</f>
        <v>4.6147172971811479</v>
      </c>
      <c r="D3" s="6">
        <f ca="1">LN((RAND()^(-Results!$E$4))-1)</f>
        <v>2.3246255817546824</v>
      </c>
      <c r="E3" s="6">
        <f ca="1">LN((RAND()^(-Results!$E$4))-1)</f>
        <v>-0.56830291860320203</v>
      </c>
      <c r="F3" s="6">
        <f ca="1">LN((RAND()^(-Results!$E$4))-1)</f>
        <v>1.7888083585872405</v>
      </c>
      <c r="G3" s="6">
        <f ca="1">LN((RAND()^(-Results!$E$4))-1)</f>
        <v>-0.2793397921557908</v>
      </c>
      <c r="H3" s="6">
        <f t="shared" ref="H3:H66" ca="1" si="0">G3-$AC$5</f>
        <v>-2.8148866128775967</v>
      </c>
      <c r="I3" s="10">
        <f ca="1">SUMPRODUCT(J3:O3,Results!B$12:G$12)+Results!$E$5*H3</f>
        <v>-4.2474561830663617</v>
      </c>
      <c r="J3" s="10">
        <f ca="1">SUMPRODUCT($A3:$F3,Results!$B$15:$G$15)</f>
        <v>15.937089701920231</v>
      </c>
      <c r="K3" s="10">
        <f ca="1">SUMPRODUCT($A3:$F3,Results!$B$16:$G$16)</f>
        <v>17.592462193772008</v>
      </c>
      <c r="L3" s="10">
        <f ca="1">SUMPRODUCT($A3:$F3,Results!$B$17:$G$17)</f>
        <v>6.2964968981369207</v>
      </c>
      <c r="M3" s="10">
        <f ca="1">SUMPRODUCT($A3:$F3,Results!$B$18:$G$18)</f>
        <v>-1.2866437667098338</v>
      </c>
      <c r="N3" s="10">
        <f ca="1">SUMPRODUCT($A3:$F3,Results!$B$19:$G$19)</f>
        <v>-0.59555409400703563</v>
      </c>
      <c r="O3" s="10">
        <f ca="1">SUMPRODUCT($A3:$F3,Results!$B$20:$G$20)</f>
        <v>12.934580863023083</v>
      </c>
      <c r="P3" s="10" cm="1">
        <f t="array" aca="1" ref="P3" ca="1">SUMPRODUCT(J3:O3,TRANSPOSE(Test!BL$20:BL$25))+Test!$AD$20-Test!$BL$27</f>
        <v>10.630742327234806</v>
      </c>
      <c r="Q3" s="10" cm="1">
        <f t="array" aca="1" ref="Q3" ca="1">SUMPRODUCT(J3:O3,TRANSPOSE(Test!ES$20:ES$25))+Test!$AD$20-Test!$ES$27</f>
        <v>12.043311909636046</v>
      </c>
      <c r="R3" s="10">
        <f ca="1">I3-Results!$E$5*H3</f>
        <v>12.641863494199217</v>
      </c>
      <c r="S3" s="10" cm="1">
        <f t="array" aca="1" ref="S3" ca="1">SUMPRODUCT(J3:O3,TRANSPOSE(Test!AR$28:AR$33))+Test!$AD$20-Test!$AC$26</f>
        <v>10.124365265583632</v>
      </c>
      <c r="T3" s="10">
        <f ca="1">SUMPRODUCT(J3:O3,Results!K$9:P$9)</f>
        <v>12.590036563377181</v>
      </c>
      <c r="U3" s="10">
        <f ca="1">SUMPRODUCT(J3:O3,Results!K$9:P$9)+Test!$AD$20-Test!$AC$31</f>
        <v>12.693052968263002</v>
      </c>
      <c r="V3" s="10">
        <f t="shared" ref="V3:V66" ca="1" si="1">I3-P3</f>
        <v>-14.878198510301168</v>
      </c>
      <c r="W3" s="10">
        <f t="shared" ref="W3:W66" ca="1" si="2">I3-Q3</f>
        <v>-16.290768092702407</v>
      </c>
      <c r="X3" s="10">
        <f t="shared" ref="X3:X66" ca="1" si="3">I3-R3</f>
        <v>-16.889319677265579</v>
      </c>
      <c r="Y3" s="10">
        <f t="shared" ref="Y3:Y66" ca="1" si="4">I3-S3</f>
        <v>-14.371821448649994</v>
      </c>
      <c r="Z3" s="10">
        <f ca="1">I3-Test!$AD$20</f>
        <v>-15.319927777355431</v>
      </c>
      <c r="AA3" s="10">
        <f t="shared" ref="AA3:AA66" ca="1" si="5">I3-U3</f>
        <v>-16.940509151329366</v>
      </c>
      <c r="AC3" s="20"/>
      <c r="AD3" s="12"/>
      <c r="AE3" s="12"/>
      <c r="AF3" s="12"/>
      <c r="AG3" s="12"/>
      <c r="AH3" s="12"/>
      <c r="AI3" s="12"/>
      <c r="AJ3" s="12"/>
      <c r="AL3" s="12"/>
      <c r="AN3" s="12"/>
      <c r="AO3" s="12"/>
      <c r="AP3" s="12"/>
      <c r="AQ3" s="12"/>
      <c r="AR3" s="12"/>
      <c r="AS3" s="12"/>
      <c r="AT3" s="12"/>
      <c r="AU3" s="12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</row>
    <row r="4" spans="1:149">
      <c r="A4" s="6">
        <f ca="1">LN((RAND()^(-Results!$E$4))-1)</f>
        <v>1.5806161213622776</v>
      </c>
      <c r="B4" s="6">
        <f ca="1">LN((RAND()^(-Results!$E$4))-1)</f>
        <v>4.4102284167590264</v>
      </c>
      <c r="C4" s="6">
        <f ca="1">LN((RAND()^(-Results!$E$4))-1)</f>
        <v>-1.2051857265336743</v>
      </c>
      <c r="D4" s="6">
        <f ca="1">LN((RAND()^(-Results!$E$4))-1)</f>
        <v>1.7177921718913767</v>
      </c>
      <c r="E4" s="6">
        <f ca="1">LN((RAND()^(-Results!$E$4))-1)</f>
        <v>2.069044716895462</v>
      </c>
      <c r="F4" s="6">
        <f ca="1">LN((RAND()^(-Results!$E$4))-1)</f>
        <v>5.2866937257428717</v>
      </c>
      <c r="G4" s="6">
        <f ca="1">LN((RAND()^(-Results!$E$4))-1)</f>
        <v>2.5667392823927475</v>
      </c>
      <c r="H4" s="6">
        <f t="shared" ca="1" si="0"/>
        <v>3.1192461670941807E-2</v>
      </c>
      <c r="I4" s="10">
        <f ca="1">SUMPRODUCT(J4:O4,Results!B$12:G$12)+Results!$E$5*H4</f>
        <v>8.9286959383289499</v>
      </c>
      <c r="J4" s="10">
        <f ca="1">SUMPRODUCT($A4:$F4,Results!$B$15:$G$15)</f>
        <v>7.4543337835563586</v>
      </c>
      <c r="K4" s="10">
        <f ca="1">SUMPRODUCT($A4:$F4,Results!$B$16:$G$16)</f>
        <v>28.453861322611193</v>
      </c>
      <c r="L4" s="10">
        <f ca="1">SUMPRODUCT($A4:$F4,Results!$B$17:$G$17)</f>
        <v>3.159431610270409</v>
      </c>
      <c r="M4" s="10">
        <f ca="1">SUMPRODUCT($A4:$F4,Results!$B$18:$G$18)</f>
        <v>1.4047702195998981</v>
      </c>
      <c r="N4" s="10">
        <f ca="1">SUMPRODUCT($A4:$F4,Results!$B$19:$G$19)</f>
        <v>-7.7850447222606771</v>
      </c>
      <c r="O4" s="10">
        <f ca="1">SUMPRODUCT($A4:$F4,Results!$B$20:$G$20)</f>
        <v>0.32270597972513393</v>
      </c>
      <c r="P4" s="10" cm="1">
        <f t="array" aca="1" ref="P4" ca="1">SUMPRODUCT(J4:O4,TRANSPOSE(Test!BL$20:BL$25))+Test!$AD$20-Test!$BL$27</f>
        <v>10.538754030892036</v>
      </c>
      <c r="Q4" s="10" cm="1">
        <f t="array" aca="1" ref="Q4" ca="1">SUMPRODUCT(J4:O4,TRANSPOSE(Test!ES$20:ES$25))+Test!$AD$20-Test!$ES$27</f>
        <v>8.359925906940461</v>
      </c>
      <c r="R4" s="10">
        <f ca="1">I4-Results!$E$5*H4</f>
        <v>8.7415411683033</v>
      </c>
      <c r="S4" s="10" cm="1">
        <f t="array" aca="1" ref="S4" ca="1">SUMPRODUCT(J4:O4,TRANSPOSE(Test!AR$28:AR$33))+Test!$AD$20-Test!$AC$26</f>
        <v>13.333488513534617</v>
      </c>
      <c r="T4" s="10">
        <f ca="1">SUMPRODUCT(J4:O4,Results!K$9:P$9)</f>
        <v>8.1642445973884481</v>
      </c>
      <c r="U4" s="10">
        <f ca="1">SUMPRODUCT(J4:O4,Results!K$9:P$9)+Test!$AD$20-Test!$AC$31</f>
        <v>8.2672610022742656</v>
      </c>
      <c r="V4" s="10">
        <f t="shared" ca="1" si="1"/>
        <v>-1.6100580925630865</v>
      </c>
      <c r="W4" s="10">
        <f t="shared" ca="1" si="2"/>
        <v>0.56877003138848892</v>
      </c>
      <c r="X4" s="10">
        <f t="shared" ca="1" si="3"/>
        <v>0.18715477002564995</v>
      </c>
      <c r="Y4" s="10">
        <f t="shared" ca="1" si="4"/>
        <v>-4.4047925752056667</v>
      </c>
      <c r="Z4" s="10">
        <f ca="1">I4-Test!$AD$20</f>
        <v>-2.1437756559601198</v>
      </c>
      <c r="AA4" s="10">
        <f t="shared" ca="1" si="5"/>
        <v>0.66143493605468429</v>
      </c>
      <c r="AC4" s="50" t="s">
        <v>243</v>
      </c>
      <c r="AD4" s="12"/>
      <c r="AE4" s="12"/>
      <c r="AF4" s="12"/>
      <c r="AG4" s="12"/>
      <c r="AH4" s="12"/>
      <c r="AI4" s="12"/>
      <c r="AJ4" s="12"/>
      <c r="AL4" s="12"/>
      <c r="AN4" s="12"/>
      <c r="AO4" s="12"/>
      <c r="AP4" s="12"/>
      <c r="AQ4" s="12"/>
      <c r="AR4" s="12"/>
      <c r="AS4" s="12"/>
      <c r="AT4" s="12"/>
      <c r="AU4" s="12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</row>
    <row r="5" spans="1:149">
      <c r="A5" s="6">
        <f ca="1">LN((RAND()^(-Results!$E$4))-1)</f>
        <v>11.025163207899578</v>
      </c>
      <c r="B5" s="6">
        <f ca="1">LN((RAND()^(-Results!$E$4))-1)</f>
        <v>11.180352823997964</v>
      </c>
      <c r="C5" s="6">
        <f ca="1">LN((RAND()^(-Results!$E$4))-1)</f>
        <v>1.3883656336899879</v>
      </c>
      <c r="D5" s="6">
        <f ca="1">LN((RAND()^(-Results!$E$4))-1)</f>
        <v>1.2972052983190911</v>
      </c>
      <c r="E5" s="6">
        <f ca="1">LN((RAND()^(-Results!$E$4))-1)</f>
        <v>0.38665596024299459</v>
      </c>
      <c r="F5" s="6">
        <f ca="1">LN((RAND()^(-Results!$E$4))-1)</f>
        <v>5.1285625022517021</v>
      </c>
      <c r="G5" s="6">
        <f ca="1">LN((RAND()^(-Results!$E$4))-1)</f>
        <v>2.8508165944172141</v>
      </c>
      <c r="H5" s="6">
        <f t="shared" ca="1" si="0"/>
        <v>0.31526977369540843</v>
      </c>
      <c r="I5" s="10">
        <f ca="1">SUMPRODUCT(J5:O5,Results!B$12:G$12)+Results!$E$5*H5</f>
        <v>109.15334017983264</v>
      </c>
      <c r="J5" s="10">
        <f ca="1">SUMPRODUCT($A5:$F5,Results!$B$15:$G$15)</f>
        <v>53.595828366465469</v>
      </c>
      <c r="K5" s="10">
        <f ca="1">SUMPRODUCT($A5:$F5,Results!$B$16:$G$16)</f>
        <v>54.432323094537992</v>
      </c>
      <c r="L5" s="10">
        <f ca="1">SUMPRODUCT($A5:$F5,Results!$B$17:$G$17)</f>
        <v>29.405136684152172</v>
      </c>
      <c r="M5" s="10">
        <f ca="1">SUMPRODUCT($A5:$F5,Results!$B$18:$G$18)</f>
        <v>7.6502917744166323</v>
      </c>
      <c r="N5" s="10">
        <f ca="1">SUMPRODUCT($A5:$F5,Results!$B$19:$G$19)</f>
        <v>-32.657416295723372</v>
      </c>
      <c r="O5" s="10">
        <f ca="1">SUMPRODUCT($A5:$F5,Results!$B$20:$G$20)</f>
        <v>-12.103560012729153</v>
      </c>
      <c r="P5" s="10" cm="1">
        <f t="array" aca="1" ref="P5" ca="1">SUMPRODUCT(J5:O5,TRANSPOSE(Test!BL$20:BL$25))+Test!$AD$20-Test!$BL$27</f>
        <v>105.19959026088252</v>
      </c>
      <c r="Q5" s="10" cm="1">
        <f t="array" aca="1" ref="Q5" ca="1">SUMPRODUCT(J5:O5,TRANSPOSE(Test!ES$20:ES$25))+Test!$AD$20-Test!$ES$27</f>
        <v>107.57246521957603</v>
      </c>
      <c r="R5" s="10">
        <f ca="1">I5-Results!$E$5*H5</f>
        <v>107.26172153766019</v>
      </c>
      <c r="S5" s="10" cm="1">
        <f t="array" aca="1" ref="S5" ca="1">SUMPRODUCT(J5:O5,TRANSPOSE(Test!AR$28:AR$33))+Test!$AD$20-Test!$AC$26</f>
        <v>94.340955464332637</v>
      </c>
      <c r="T5" s="10">
        <f ca="1">SUMPRODUCT(J5:O5,Results!K$9:P$9)</f>
        <v>108.18916724829718</v>
      </c>
      <c r="U5" s="10">
        <f ca="1">SUMPRODUCT(J5:O5,Results!K$9:P$9)+Test!$AD$20-Test!$AC$31</f>
        <v>108.292183653183</v>
      </c>
      <c r="V5" s="10">
        <f t="shared" ca="1" si="1"/>
        <v>3.9537499189501233</v>
      </c>
      <c r="W5" s="10">
        <f t="shared" ca="1" si="2"/>
        <v>1.5808749602566081</v>
      </c>
      <c r="X5" s="10">
        <f t="shared" ca="1" si="3"/>
        <v>1.8916186421724461</v>
      </c>
      <c r="Y5" s="10">
        <f t="shared" ca="1" si="4"/>
        <v>14.812384715500002</v>
      </c>
      <c r="Z5" s="10">
        <f ca="1">I5-Test!$AD$20</f>
        <v>98.08086858554357</v>
      </c>
      <c r="AA5" s="10">
        <f t="shared" ca="1" si="5"/>
        <v>0.86115652664963704</v>
      </c>
      <c r="AC5" s="25">
        <f ca="1">AVERAGE(G:G)</f>
        <v>2.5355468207218057</v>
      </c>
      <c r="AD5" s="12"/>
      <c r="AE5" s="12"/>
      <c r="AF5" s="12"/>
      <c r="AG5" s="12"/>
      <c r="AH5" s="12"/>
      <c r="AI5" s="12"/>
      <c r="AJ5" s="12"/>
      <c r="AL5" s="12"/>
      <c r="AN5" s="12"/>
      <c r="AO5" s="12"/>
      <c r="AP5" s="12"/>
      <c r="AQ5" s="12"/>
      <c r="AR5" s="12"/>
      <c r="AS5" s="12"/>
      <c r="AT5" s="12"/>
      <c r="AU5" s="12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</row>
    <row r="6" spans="1:149" ht="16.5">
      <c r="A6" s="6">
        <f ca="1">LN((RAND()^(-Results!$E$4))-1)</f>
        <v>3.4798668435891216</v>
      </c>
      <c r="B6" s="6">
        <f ca="1">LN((RAND()^(-Results!$E$4))-1)</f>
        <v>6.0110578306358553</v>
      </c>
      <c r="C6" s="6">
        <f ca="1">LN((RAND()^(-Results!$E$4))-1)</f>
        <v>1.9748510354779016</v>
      </c>
      <c r="D6" s="6">
        <f ca="1">LN((RAND()^(-Results!$E$4))-1)</f>
        <v>0.33521209411656622</v>
      </c>
      <c r="E6" s="6">
        <f ca="1">LN((RAND()^(-Results!$E$4))-1)</f>
        <v>-4.5509278127014163E-2</v>
      </c>
      <c r="F6" s="6">
        <f ca="1">LN((RAND()^(-Results!$E$4))-1)</f>
        <v>3.5215595539711821</v>
      </c>
      <c r="G6" s="6">
        <f ca="1">LN((RAND()^(-Results!$E$4))-1)</f>
        <v>-1.0442079733080925</v>
      </c>
      <c r="H6" s="6">
        <f t="shared" ca="1" si="0"/>
        <v>-3.5797547940298982</v>
      </c>
      <c r="I6" s="10">
        <f ca="1">SUMPRODUCT(J6:O6,Results!B$12:G$12)+Results!$E$5*H6</f>
        <v>26.750387102934774</v>
      </c>
      <c r="J6" s="10">
        <f ca="1">SUMPRODUCT($A6:$F6,Results!$B$15:$G$15)</f>
        <v>28.084963634267172</v>
      </c>
      <c r="K6" s="10">
        <f ca="1">SUMPRODUCT($A6:$F6,Results!$B$16:$G$16)</f>
        <v>25.32140520987334</v>
      </c>
      <c r="L6" s="10">
        <f ca="1">SUMPRODUCT($A6:$F6,Results!$B$17:$G$17)</f>
        <v>11.967254194485069</v>
      </c>
      <c r="M6" s="10">
        <f ca="1">SUMPRODUCT($A6:$F6,Results!$B$18:$G$18)</f>
        <v>6.038377513099813</v>
      </c>
      <c r="N6" s="10">
        <f ca="1">SUMPRODUCT($A6:$F6,Results!$B$19:$G$19)</f>
        <v>-21.267404069218269</v>
      </c>
      <c r="O6" s="10">
        <f ca="1">SUMPRODUCT($A6:$F6,Results!$B$20:$G$20)</f>
        <v>-4.2953371921764241</v>
      </c>
      <c r="P6" s="10" cm="1">
        <f t="array" aca="1" ref="P6" ca="1">SUMPRODUCT(J6:O6,TRANSPOSE(Test!BL$20:BL$25))+Test!$AD$20-Test!$BL$27</f>
        <v>48.560697927770043</v>
      </c>
      <c r="Q6" s="10" cm="1">
        <f t="array" aca="1" ref="Q6" ca="1">SUMPRODUCT(J6:O6,TRANSPOSE(Test!ES$20:ES$25))+Test!$AD$20-Test!$ES$27</f>
        <v>48.492392967883788</v>
      </c>
      <c r="R6" s="10">
        <f ca="1">I6-Results!$E$5*H6</f>
        <v>48.228915867114161</v>
      </c>
      <c r="S6" s="10" cm="1">
        <f t="array" aca="1" ref="S6" ca="1">SUMPRODUCT(J6:O6,TRANSPOSE(Test!AR$28:AR$33))+Test!$AD$20-Test!$AC$26</f>
        <v>49.30341360856881</v>
      </c>
      <c r="T6" s="10">
        <f ca="1">SUMPRODUCT(J6:O6,Results!K$9:P$9)</f>
        <v>48.791825279522953</v>
      </c>
      <c r="U6" s="10">
        <f ca="1">SUMPRODUCT(J6:O6,Results!K$9:P$9)+Test!$AD$20-Test!$AC$31</f>
        <v>48.894841684408775</v>
      </c>
      <c r="V6" s="10">
        <f t="shared" ca="1" si="1"/>
        <v>-21.81031082483527</v>
      </c>
      <c r="W6" s="10">
        <f t="shared" ca="1" si="2"/>
        <v>-21.742005864949014</v>
      </c>
      <c r="X6" s="10">
        <f t="shared" ca="1" si="3"/>
        <v>-21.478528764179387</v>
      </c>
      <c r="Y6" s="10">
        <f t="shared" ca="1" si="4"/>
        <v>-22.553026505634037</v>
      </c>
      <c r="Z6" s="10">
        <f ca="1">I6-Test!$AD$20</f>
        <v>15.677915508645704</v>
      </c>
      <c r="AA6" s="10">
        <f t="shared" ca="1" si="5"/>
        <v>-22.144454581474001</v>
      </c>
      <c r="AC6" s="20"/>
      <c r="AD6" s="12"/>
      <c r="AE6" s="12"/>
      <c r="AF6" s="12"/>
      <c r="AG6" s="12"/>
      <c r="AH6" s="12"/>
      <c r="AI6" s="12"/>
      <c r="AJ6" s="12"/>
      <c r="AL6" s="12"/>
      <c r="AN6" s="12"/>
      <c r="AO6" s="12"/>
      <c r="AP6" s="12"/>
      <c r="AQ6" s="12"/>
      <c r="AR6" s="12"/>
      <c r="AS6" s="12"/>
      <c r="AT6" s="12"/>
      <c r="AU6" s="12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</row>
    <row r="7" spans="1:149">
      <c r="A7" s="6">
        <f ca="1">LN((RAND()^(-Results!$E$4))-1)</f>
        <v>8.3733653389131089</v>
      </c>
      <c r="B7" s="6">
        <f ca="1">LN((RAND()^(-Results!$E$4))-1)</f>
        <v>-2.584462843320862E-2</v>
      </c>
      <c r="C7" s="6">
        <f ca="1">LN((RAND()^(-Results!$E$4))-1)</f>
        <v>9.6837161586787082E-2</v>
      </c>
      <c r="D7" s="6">
        <f ca="1">LN((RAND()^(-Results!$E$4))-1)</f>
        <v>0.28680907394190452</v>
      </c>
      <c r="E7" s="6">
        <f ca="1">LN((RAND()^(-Results!$E$4))-1)</f>
        <v>2.2824045572664309</v>
      </c>
      <c r="F7" s="6">
        <f ca="1">LN((RAND()^(-Results!$E$4))-1)</f>
        <v>5.2851537444858936</v>
      </c>
      <c r="G7" s="6">
        <f ca="1">LN((RAND()^(-Results!$E$4))-1)</f>
        <v>3.9555955795150219</v>
      </c>
      <c r="H7" s="6">
        <f t="shared" ca="1" si="0"/>
        <v>1.4200487587932162</v>
      </c>
      <c r="I7" s="10">
        <f ca="1">SUMPRODUCT(J7:O7,Results!B$12:G$12)+Results!$E$5*H7</f>
        <v>28.085847145467067</v>
      </c>
      <c r="J7" s="10">
        <f ca="1">SUMPRODUCT($A7:$F7,Results!$B$15:$G$15)</f>
        <v>13.936171427519405</v>
      </c>
      <c r="K7" s="10">
        <f ca="1">SUMPRODUCT($A7:$F7,Results!$B$16:$G$16)</f>
        <v>61.384592505215295</v>
      </c>
      <c r="L7" s="10">
        <f ca="1">SUMPRODUCT($A7:$F7,Results!$B$17:$G$17)</f>
        <v>3.3762384776944447</v>
      </c>
      <c r="M7" s="10">
        <f ca="1">SUMPRODUCT($A7:$F7,Results!$B$18:$G$18)</f>
        <v>-2.392709894725221</v>
      </c>
      <c r="N7" s="10">
        <f ca="1">SUMPRODUCT($A7:$F7,Results!$B$19:$G$19)</f>
        <v>19.774721007686178</v>
      </c>
      <c r="O7" s="10">
        <f ca="1">SUMPRODUCT($A7:$F7,Results!$B$20:$G$20)</f>
        <v>-3.8724839500667132</v>
      </c>
      <c r="P7" s="10" cm="1">
        <f t="array" aca="1" ref="P7" ca="1">SUMPRODUCT(J7:O7,TRANSPOSE(Test!BL$20:BL$25))+Test!$AD$20-Test!$BL$27</f>
        <v>16.059332796762398</v>
      </c>
      <c r="Q7" s="10" cm="1">
        <f t="array" aca="1" ref="Q7" ca="1">SUMPRODUCT(J7:O7,TRANSPOSE(Test!ES$20:ES$25))+Test!$AD$20-Test!$ES$27</f>
        <v>18.249331166257477</v>
      </c>
      <c r="R7" s="10">
        <f ca="1">I7-Results!$E$5*H7</f>
        <v>19.56555459270777</v>
      </c>
      <c r="S7" s="10" cm="1">
        <f t="array" aca="1" ref="S7" ca="1">SUMPRODUCT(J7:O7,TRANSPOSE(Test!AR$28:AR$33))+Test!$AD$20-Test!$AC$26</f>
        <v>3.8439100762099638</v>
      </c>
      <c r="T7" s="10">
        <f ca="1">SUMPRODUCT(J7:O7,Results!K$9:P$9)</f>
        <v>18.924475084720576</v>
      </c>
      <c r="U7" s="10">
        <f ca="1">SUMPRODUCT(J7:O7,Results!K$9:P$9)+Test!$AD$20-Test!$AC$31</f>
        <v>19.027491489606398</v>
      </c>
      <c r="V7" s="10">
        <f t="shared" ca="1" si="1"/>
        <v>12.026514348704669</v>
      </c>
      <c r="W7" s="10">
        <f t="shared" ca="1" si="2"/>
        <v>9.8365159792095902</v>
      </c>
      <c r="X7" s="10">
        <f t="shared" ca="1" si="3"/>
        <v>8.5202925527592974</v>
      </c>
      <c r="Y7" s="10">
        <f t="shared" ca="1" si="4"/>
        <v>24.241937069257105</v>
      </c>
      <c r="Z7" s="10">
        <f ca="1">I7-Test!$AD$20</f>
        <v>17.013375551177997</v>
      </c>
      <c r="AA7" s="10">
        <f t="shared" ca="1" si="5"/>
        <v>9.0583556558606695</v>
      </c>
      <c r="AC7" s="25"/>
      <c r="AD7" s="12"/>
      <c r="AE7" s="12"/>
      <c r="AF7" s="12"/>
      <c r="AG7" s="12"/>
      <c r="AH7" s="12"/>
      <c r="AI7" s="12"/>
      <c r="AJ7" s="12"/>
      <c r="AL7" s="12"/>
      <c r="AN7" s="12"/>
      <c r="AO7" s="12"/>
      <c r="AP7" s="12"/>
      <c r="AQ7" s="12"/>
      <c r="AR7" s="12"/>
      <c r="AS7" s="12"/>
      <c r="AT7" s="12"/>
      <c r="AU7" s="12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</row>
    <row r="8" spans="1:149">
      <c r="A8" s="6">
        <f ca="1">LN((RAND()^(-Results!$E$4))-1)</f>
        <v>-0.16480448110422297</v>
      </c>
      <c r="B8" s="6">
        <f ca="1">LN((RAND()^(-Results!$E$4))-1)</f>
        <v>7.5930704376943297</v>
      </c>
      <c r="C8" s="6">
        <f ca="1">LN((RAND()^(-Results!$E$4))-1)</f>
        <v>3.7997974409077608</v>
      </c>
      <c r="D8" s="6">
        <f ca="1">LN((RAND()^(-Results!$E$4))-1)</f>
        <v>5.7797447143681202</v>
      </c>
      <c r="E8" s="6">
        <f ca="1">LN((RAND()^(-Results!$E$4))-1)</f>
        <v>4.5069437757408188</v>
      </c>
      <c r="F8" s="6">
        <f ca="1">LN((RAND()^(-Results!$E$4))-1)</f>
        <v>-1.1475760090667664</v>
      </c>
      <c r="G8" s="6">
        <f ca="1">LN((RAND()^(-Results!$E$4))-1)</f>
        <v>0.61538426620827802</v>
      </c>
      <c r="H8" s="6">
        <f t="shared" ca="1" si="0"/>
        <v>-1.9201625545135277</v>
      </c>
      <c r="I8" s="10">
        <f ca="1">SUMPRODUCT(J8:O8,Results!B$12:G$12)+Results!$E$5*H8</f>
        <v>14.448016674405091</v>
      </c>
      <c r="J8" s="10">
        <f ca="1">SUMPRODUCT($A8:$F8,Results!$B$15:$G$15)</f>
        <v>14.772095411763036</v>
      </c>
      <c r="K8" s="10">
        <f ca="1">SUMPRODUCT($A8:$F8,Results!$B$16:$G$16)</f>
        <v>-12.526247517213406</v>
      </c>
      <c r="L8" s="10">
        <f ca="1">SUMPRODUCT($A8:$F8,Results!$B$17:$G$17)</f>
        <v>16.860838097007626</v>
      </c>
      <c r="M8" s="10">
        <f ca="1">SUMPRODUCT($A8:$F8,Results!$B$18:$G$18)</f>
        <v>3.3688530381552351</v>
      </c>
      <c r="N8" s="10">
        <f ca="1">SUMPRODUCT($A8:$F8,Results!$B$19:$G$19)</f>
        <v>-21.80141448169179</v>
      </c>
      <c r="O8" s="10">
        <f ca="1">SUMPRODUCT($A8:$F8,Results!$B$20:$G$20)</f>
        <v>13.515462788795157</v>
      </c>
      <c r="P8" s="10" cm="1">
        <f t="array" aca="1" ref="P8" ca="1">SUMPRODUCT(J8:O8,TRANSPOSE(Test!BL$20:BL$25))+Test!$AD$20-Test!$BL$27</f>
        <v>28.649890908608711</v>
      </c>
      <c r="Q8" s="10" cm="1">
        <f t="array" aca="1" ref="Q8" ca="1">SUMPRODUCT(J8:O8,TRANSPOSE(Test!ES$20:ES$25))+Test!$AD$20-Test!$ES$27</f>
        <v>27.728519298114144</v>
      </c>
      <c r="R8" s="10">
        <f ca="1">I8-Results!$E$5*H8</f>
        <v>25.968992001486257</v>
      </c>
      <c r="S8" s="10" cm="1">
        <f t="array" aca="1" ref="S8" ca="1">SUMPRODUCT(J8:O8,TRANSPOSE(Test!AR$28:AR$33))+Test!$AD$20-Test!$AC$26</f>
        <v>33.765378669360096</v>
      </c>
      <c r="T8" s="10">
        <f ca="1">SUMPRODUCT(J8:O8,Results!K$9:P$9)</f>
        <v>26.625755559513763</v>
      </c>
      <c r="U8" s="10">
        <f ca="1">SUMPRODUCT(J8:O8,Results!K$9:P$9)+Test!$AD$20-Test!$AC$31</f>
        <v>26.728771964399584</v>
      </c>
      <c r="V8" s="10">
        <f t="shared" ca="1" si="1"/>
        <v>-14.20187423420362</v>
      </c>
      <c r="W8" s="10">
        <f t="shared" ca="1" si="2"/>
        <v>-13.280502623709053</v>
      </c>
      <c r="X8" s="10">
        <f t="shared" ca="1" si="3"/>
        <v>-11.520975327081166</v>
      </c>
      <c r="Y8" s="10">
        <f t="shared" ca="1" si="4"/>
        <v>-19.317361994955007</v>
      </c>
      <c r="Z8" s="10">
        <f ca="1">I8-Test!$AD$20</f>
        <v>3.3755450801160212</v>
      </c>
      <c r="AA8" s="10">
        <f t="shared" ca="1" si="5"/>
        <v>-12.280755289994493</v>
      </c>
      <c r="AC8" s="25"/>
      <c r="AD8" s="12"/>
      <c r="AE8" s="12"/>
      <c r="AF8" s="12"/>
      <c r="AG8" s="12"/>
      <c r="AH8" s="12"/>
      <c r="AI8" s="12"/>
      <c r="AJ8" s="12"/>
      <c r="AL8" s="12"/>
      <c r="AN8" s="12"/>
      <c r="AO8" s="12"/>
      <c r="AP8" s="12"/>
      <c r="AQ8" s="12"/>
      <c r="AR8" s="12"/>
      <c r="AS8" s="12"/>
      <c r="AT8" s="12"/>
      <c r="AU8" s="12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2.6737740702867603</v>
      </c>
      <c r="B9" s="6">
        <f ca="1">LN((RAND()^(-Results!$E$4))-1)</f>
        <v>2.6540714295534449</v>
      </c>
      <c r="C9" s="6">
        <f ca="1">LN((RAND()^(-Results!$E$4))-1)</f>
        <v>3.2198571502756161</v>
      </c>
      <c r="D9" s="6">
        <f ca="1">LN((RAND()^(-Results!$E$4))-1)</f>
        <v>6.8444422248203782</v>
      </c>
      <c r="E9" s="6">
        <f ca="1">LN((RAND()^(-Results!$E$4))-1)</f>
        <v>0.47685683599484496</v>
      </c>
      <c r="F9" s="6">
        <f ca="1">LN((RAND()^(-Results!$E$4))-1)</f>
        <v>5.8524008559206777</v>
      </c>
      <c r="G9" s="6">
        <f ca="1">LN((RAND()^(-Results!$E$4))-1)</f>
        <v>-0.90456765403424211</v>
      </c>
      <c r="H9" s="6">
        <f t="shared" ca="1" si="0"/>
        <v>-3.4401144747560477</v>
      </c>
      <c r="I9" s="10">
        <f ca="1">SUMPRODUCT(J9:O9,Results!B$12:G$12)+Results!$E$5*H9</f>
        <v>-34.856604321471835</v>
      </c>
      <c r="J9" s="10">
        <f ca="1">SUMPRODUCT($A9:$F9,Results!$B$15:$G$15)</f>
        <v>7.2070343658342484</v>
      </c>
      <c r="K9" s="10">
        <f ca="1">SUMPRODUCT($A9:$F9,Results!$B$16:$G$16)</f>
        <v>29.772905748147622</v>
      </c>
      <c r="L9" s="10">
        <f ca="1">SUMPRODUCT($A9:$F9,Results!$B$17:$G$17)</f>
        <v>5.6373663639543361</v>
      </c>
      <c r="M9" s="10">
        <f ca="1">SUMPRODUCT($A9:$F9,Results!$B$18:$G$18)</f>
        <v>-7.6051377641674041</v>
      </c>
      <c r="N9" s="10">
        <f ca="1">SUMPRODUCT($A9:$F9,Results!$B$19:$G$19)</f>
        <v>1.0945859732397603</v>
      </c>
      <c r="O9" s="10">
        <f ca="1">SUMPRODUCT($A9:$F9,Results!$B$20:$G$20)</f>
        <v>29.834532932475287</v>
      </c>
      <c r="P9" s="10" cm="1">
        <f t="array" aca="1" ref="P9" ca="1">SUMPRODUCT(J9:O9,TRANSPOSE(Test!BL$20:BL$25))+Test!$AD$20-Test!$BL$27</f>
        <v>-15.084155488766282</v>
      </c>
      <c r="Q9" s="10" cm="1">
        <f t="array" aca="1" ref="Q9" ca="1">SUMPRODUCT(J9:O9,TRANSPOSE(Test!ES$20:ES$25))+Test!$AD$20-Test!$ES$27</f>
        <v>-15.966897980086195</v>
      </c>
      <c r="R9" s="10">
        <f ca="1">I9-Results!$E$5*H9</f>
        <v>-14.215917472935548</v>
      </c>
      <c r="S9" s="10" cm="1">
        <f t="array" aca="1" ref="S9" ca="1">SUMPRODUCT(J9:O9,TRANSPOSE(Test!AR$28:AR$33))+Test!$AD$20-Test!$AC$26</f>
        <v>-12.349574564156818</v>
      </c>
      <c r="T9" s="10">
        <f ca="1">SUMPRODUCT(J9:O9,Results!K$9:P$9)</f>
        <v>-15.764654945709385</v>
      </c>
      <c r="U9" s="10">
        <f ca="1">SUMPRODUCT(J9:O9,Results!K$9:P$9)+Test!$AD$20-Test!$AC$31</f>
        <v>-15.661638540823565</v>
      </c>
      <c r="V9" s="10">
        <f t="shared" ca="1" si="1"/>
        <v>-19.772448832705553</v>
      </c>
      <c r="W9" s="10">
        <f t="shared" ca="1" si="2"/>
        <v>-18.88970634138564</v>
      </c>
      <c r="X9" s="10">
        <f t="shared" ca="1" si="3"/>
        <v>-20.640686848536287</v>
      </c>
      <c r="Y9" s="10">
        <f t="shared" ca="1" si="4"/>
        <v>-22.507029757315017</v>
      </c>
      <c r="Z9" s="10">
        <f ca="1">I9-Test!$AD$20</f>
        <v>-45.929075915760905</v>
      </c>
      <c r="AA9" s="10">
        <f t="shared" ca="1" si="5"/>
        <v>-19.194965780648268</v>
      </c>
      <c r="AL9" s="12"/>
      <c r="AN9" s="12"/>
      <c r="AO9" s="31"/>
      <c r="AP9" s="31"/>
      <c r="AQ9" s="31"/>
      <c r="AR9" s="31"/>
      <c r="AS9" s="31"/>
      <c r="AT9" s="31"/>
      <c r="AU9" s="31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</row>
    <row r="10" spans="1:149" ht="16.5">
      <c r="A10" s="6">
        <f ca="1">LN((RAND()^(-Results!$E$4))-1)</f>
        <v>-4.0868491058446565</v>
      </c>
      <c r="B10" s="6">
        <f ca="1">LN((RAND()^(-Results!$E$4))-1)</f>
        <v>0.84392410539799334</v>
      </c>
      <c r="C10" s="6">
        <f ca="1">LN((RAND()^(-Results!$E$4))-1)</f>
        <v>0.30387123824026913</v>
      </c>
      <c r="D10" s="6">
        <f ca="1">LN((RAND()^(-Results!$E$4))-1)</f>
        <v>10.577575205783244</v>
      </c>
      <c r="E10" s="6">
        <f ca="1">LN((RAND()^(-Results!$E$4))-1)</f>
        <v>2.1870785799089085</v>
      </c>
      <c r="F10" s="6">
        <f ca="1">LN((RAND()^(-Results!$E$4))-1)</f>
        <v>6.117280774783878</v>
      </c>
      <c r="G10" s="6">
        <f ca="1">LN((RAND()^(-Results!$E$4))-1)</f>
        <v>4.0787875358090702</v>
      </c>
      <c r="H10" s="6">
        <f t="shared" ca="1" si="0"/>
        <v>1.5432407150872645</v>
      </c>
      <c r="I10" s="10">
        <f ca="1">SUMPRODUCT(J10:O10,Results!B$12:G$12)+Results!$E$5*H10</f>
        <v>-74.475893504382782</v>
      </c>
      <c r="J10" s="10">
        <f ca="1">SUMPRODUCT($A10:$F10,Results!$B$15:$G$15)</f>
        <v>-27.022850920059504</v>
      </c>
      <c r="K10" s="10">
        <f ca="1">SUMPRODUCT($A10:$F10,Results!$B$16:$G$16)</f>
        <v>3.5835673443991425</v>
      </c>
      <c r="L10" s="10">
        <f ca="1">SUMPRODUCT($A10:$F10,Results!$B$17:$G$17)</f>
        <v>-6.4605782041464179</v>
      </c>
      <c r="M10" s="10">
        <f ca="1">SUMPRODUCT($A10:$F10,Results!$B$18:$G$18)</f>
        <v>-14.831851278646736</v>
      </c>
      <c r="N10" s="10">
        <f ca="1">SUMPRODUCT($A10:$F10,Results!$B$19:$G$19)</f>
        <v>9.4202316077285104</v>
      </c>
      <c r="O10" s="10">
        <f ca="1">SUMPRODUCT($A10:$F10,Results!$B$20:$G$20)</f>
        <v>47.821215395114436</v>
      </c>
      <c r="P10" s="10" cm="1">
        <f t="array" aca="1" ref="P10" ca="1">SUMPRODUCT(J10:O10,TRANSPOSE(Test!BL$20:BL$25))+Test!$AD$20-Test!$BL$27</f>
        <v>-81.182798225352101</v>
      </c>
      <c r="Q10" s="10" cm="1">
        <f t="array" aca="1" ref="Q10" ca="1">SUMPRODUCT(J10:O10,TRANSPOSE(Test!ES$20:ES$25))+Test!$AD$20-Test!$ES$27</f>
        <v>-86.044976176157903</v>
      </c>
      <c r="R10" s="10">
        <f ca="1">I10-Results!$E$5*H10</f>
        <v>-83.735337794906371</v>
      </c>
      <c r="S10" s="10" cm="1">
        <f t="array" aca="1" ref="S10" ca="1">SUMPRODUCT(J10:O10,TRANSPOSE(Test!AR$28:AR$33))+Test!$AD$20-Test!$AC$26</f>
        <v>-67.872988740988575</v>
      </c>
      <c r="T10" s="10">
        <f ca="1">SUMPRODUCT(J10:O10,Results!K$9:P$9)</f>
        <v>-86.799877453022646</v>
      </c>
      <c r="U10" s="10">
        <f ca="1">SUMPRODUCT(J10:O10,Results!K$9:P$9)+Test!$AD$20-Test!$AC$31</f>
        <v>-86.696861048136824</v>
      </c>
      <c r="V10" s="10">
        <f t="shared" ca="1" si="1"/>
        <v>6.7069047209693196</v>
      </c>
      <c r="W10" s="10">
        <f t="shared" ca="1" si="2"/>
        <v>11.569082671775121</v>
      </c>
      <c r="X10" s="10">
        <f t="shared" ca="1" si="3"/>
        <v>9.2594442905235894</v>
      </c>
      <c r="Y10" s="10">
        <f t="shared" ca="1" si="4"/>
        <v>-6.6029047633942071</v>
      </c>
      <c r="Z10" s="10">
        <f ca="1">I10-Test!$AD$20</f>
        <v>-85.548365098671852</v>
      </c>
      <c r="AA10" s="10">
        <f t="shared" ca="1" si="5"/>
        <v>12.220967543754043</v>
      </c>
      <c r="AC10" s="9"/>
      <c r="AD10" s="9"/>
      <c r="AE10" s="20"/>
      <c r="AF10" s="20"/>
      <c r="AG10" s="20"/>
      <c r="AH10" s="20"/>
      <c r="AI10" s="20"/>
      <c r="AJ10" s="20"/>
      <c r="AK10" s="20"/>
      <c r="AL10" s="12"/>
      <c r="AN10" s="12"/>
      <c r="AO10" s="31"/>
      <c r="AP10" s="31"/>
      <c r="AQ10" s="31"/>
      <c r="AR10" s="31"/>
      <c r="AS10" s="31"/>
      <c r="AT10" s="31"/>
      <c r="AU10" s="31"/>
    </row>
    <row r="11" spans="1:149">
      <c r="A11" s="6">
        <f ca="1">LN((RAND()^(-Results!$E$4))-1)</f>
        <v>8.2495351688592198</v>
      </c>
      <c r="B11" s="6">
        <f ca="1">LN((RAND()^(-Results!$E$4))-1)</f>
        <v>7.1114448847309024</v>
      </c>
      <c r="C11" s="6">
        <f ca="1">LN((RAND()^(-Results!$E$4))-1)</f>
        <v>3.7859090371029671</v>
      </c>
      <c r="D11" s="6">
        <f ca="1">LN((RAND()^(-Results!$E$4))-1)</f>
        <v>2.4136898134592775</v>
      </c>
      <c r="E11" s="6">
        <f ca="1">LN((RAND()^(-Results!$E$4))-1)</f>
        <v>1.4431126103745529</v>
      </c>
      <c r="F11" s="6">
        <f ca="1">LN((RAND()^(-Results!$E$4))-1)</f>
        <v>3.0243810318348867</v>
      </c>
      <c r="G11" s="6">
        <f ca="1">LN((RAND()^(-Results!$E$4))-1)</f>
        <v>-0.26083953470369342</v>
      </c>
      <c r="H11" s="6">
        <f t="shared" ca="1" si="0"/>
        <v>-2.7963863554254993</v>
      </c>
      <c r="I11" s="10">
        <f ca="1">SUMPRODUCT(J11:O11,Results!B$12:G$12)+Results!$E$5*H11</f>
        <v>53.62421882635806</v>
      </c>
      <c r="J11" s="10">
        <f ca="1">SUMPRODUCT($A11:$F11,Results!$B$15:$G$15)</f>
        <v>39.400448775608723</v>
      </c>
      <c r="K11" s="10">
        <f ca="1">SUMPRODUCT($A11:$F11,Results!$B$16:$G$16)</f>
        <v>39.759328824198334</v>
      </c>
      <c r="L11" s="10">
        <f ca="1">SUMPRODUCT($A11:$F11,Results!$B$17:$G$17)</f>
        <v>21.649117599304756</v>
      </c>
      <c r="M11" s="10">
        <f ca="1">SUMPRODUCT($A11:$F11,Results!$B$18:$G$18)</f>
        <v>4.1461411311578908</v>
      </c>
      <c r="N11" s="10">
        <f ca="1">SUMPRODUCT($A11:$F11,Results!$B$19:$G$19)</f>
        <v>-16.251102643846654</v>
      </c>
      <c r="O11" s="10">
        <f ca="1">SUMPRODUCT($A11:$F11,Results!$B$20:$G$20)</f>
        <v>-0.28609359709710236</v>
      </c>
      <c r="P11" s="10" cm="1">
        <f t="array" aca="1" ref="P11" ca="1">SUMPRODUCT(J11:O11,TRANSPOSE(Test!BL$20:BL$25))+Test!$AD$20-Test!$BL$27</f>
        <v>68.287239113111696</v>
      </c>
      <c r="Q11" s="10" cm="1">
        <f t="array" aca="1" ref="Q11" ca="1">SUMPRODUCT(J11:O11,TRANSPOSE(Test!ES$20:ES$25))+Test!$AD$20-Test!$ES$27</f>
        <v>70.720378979828823</v>
      </c>
      <c r="R11" s="10">
        <f ca="1">I11-Results!$E$5*H11</f>
        <v>70.402536958911057</v>
      </c>
      <c r="S11" s="10" cm="1">
        <f t="array" aca="1" ref="S11" ca="1">SUMPRODUCT(J11:O11,TRANSPOSE(Test!AR$28:AR$33))+Test!$AD$20-Test!$AC$26</f>
        <v>60.365420637385796</v>
      </c>
      <c r="T11" s="10">
        <f ca="1">SUMPRODUCT(J11:O11,Results!K$9:P$9)</f>
        <v>71.099968066007108</v>
      </c>
      <c r="U11" s="10">
        <f ca="1">SUMPRODUCT(J11:O11,Results!K$9:P$9)+Test!$AD$20-Test!$AC$31</f>
        <v>71.202984470892929</v>
      </c>
      <c r="V11" s="10">
        <f t="shared" ca="1" si="1"/>
        <v>-14.663020286753635</v>
      </c>
      <c r="W11" s="10">
        <f t="shared" ca="1" si="2"/>
        <v>-17.096160153470763</v>
      </c>
      <c r="X11" s="10">
        <f t="shared" ca="1" si="3"/>
        <v>-16.778318132552997</v>
      </c>
      <c r="Y11" s="10">
        <f t="shared" ca="1" si="4"/>
        <v>-6.7412018110277359</v>
      </c>
      <c r="Z11" s="10">
        <f ca="1">I11-Test!$AD$20</f>
        <v>42.55174723206899</v>
      </c>
      <c r="AA11" s="10">
        <f t="shared" ca="1" si="5"/>
        <v>-17.578765644534869</v>
      </c>
      <c r="AC11" s="9"/>
      <c r="AD11" s="12"/>
      <c r="AE11" s="12"/>
      <c r="AF11" s="12"/>
      <c r="AG11" s="12"/>
      <c r="AH11" s="12"/>
      <c r="AI11" s="12"/>
      <c r="AJ11" s="12"/>
      <c r="AK11" s="12"/>
      <c r="AL11" s="12"/>
      <c r="AN11" s="12"/>
      <c r="AO11" s="31"/>
      <c r="AP11" s="31"/>
      <c r="AQ11" s="31"/>
      <c r="AR11" s="31"/>
      <c r="AS11" s="31"/>
      <c r="AT11" s="31"/>
      <c r="AU11" s="31"/>
    </row>
    <row r="12" spans="1:149" ht="16.5">
      <c r="A12" s="6">
        <f ca="1">LN((RAND()^(-Results!$E$4))-1)</f>
        <v>-5.8691530781599432</v>
      </c>
      <c r="B12" s="6">
        <f ca="1">LN((RAND()^(-Results!$E$4))-1)</f>
        <v>1.7669810637145995</v>
      </c>
      <c r="C12" s="6">
        <f ca="1">LN((RAND()^(-Results!$E$4))-1)</f>
        <v>1.9488346010009971</v>
      </c>
      <c r="D12" s="6">
        <f ca="1">LN((RAND()^(-Results!$E$4))-1)</f>
        <v>10.081623334019946</v>
      </c>
      <c r="E12" s="6">
        <f ca="1">LN((RAND()^(-Results!$E$4))-1)</f>
        <v>-1.8351717635118903</v>
      </c>
      <c r="F12" s="6">
        <f ca="1">LN((RAND()^(-Results!$E$4))-1)</f>
        <v>0.53328126666348163</v>
      </c>
      <c r="G12" s="6">
        <f ca="1">LN((RAND()^(-Results!$E$4))-1)</f>
        <v>0.33745314097977042</v>
      </c>
      <c r="H12" s="6">
        <f t="shared" ca="1" si="0"/>
        <v>-2.1980936797420352</v>
      </c>
      <c r="I12" s="10">
        <f ca="1">SUMPRODUCT(J12:O12,Results!B$12:G$12)+Results!$E$5*H12</f>
        <v>-72.517255460442286</v>
      </c>
      <c r="J12" s="10">
        <f ca="1">SUMPRODUCT($A12:$F12,Results!$B$15:$G$15)</f>
        <v>-19.300256126545225</v>
      </c>
      <c r="K12" s="10">
        <f ca="1">SUMPRODUCT($A12:$F12,Results!$B$16:$G$16)</f>
        <v>-37.795068802590343</v>
      </c>
      <c r="L12" s="10">
        <f ca="1">SUMPRODUCT($A12:$F12,Results!$B$17:$G$17)</f>
        <v>2.0637013394189139</v>
      </c>
      <c r="M12" s="10">
        <f ca="1">SUMPRODUCT($A12:$F12,Results!$B$18:$G$18)</f>
        <v>-12.820464685752398</v>
      </c>
      <c r="N12" s="10">
        <f ca="1">SUMPRODUCT($A12:$F12,Results!$B$19:$G$19)</f>
        <v>-11.497781575345648</v>
      </c>
      <c r="O12" s="10">
        <f ca="1">SUMPRODUCT($A12:$F12,Results!$B$20:$G$20)</f>
        <v>48.51510160903819</v>
      </c>
      <c r="P12" s="10" cm="1">
        <f t="array" aca="1" ref="P12" ca="1">SUMPRODUCT(J12:O12,TRANSPOSE(Test!BL$20:BL$25))+Test!$AD$20-Test!$BL$27</f>
        <v>-57.902144203522312</v>
      </c>
      <c r="Q12" s="10" cm="1">
        <f t="array" aca="1" ref="Q12" ca="1">SUMPRODUCT(J12:O12,TRANSPOSE(Test!ES$20:ES$25))+Test!$AD$20-Test!$ES$27</f>
        <v>-60.87009338831605</v>
      </c>
      <c r="R12" s="10">
        <f ca="1">I12-Results!$E$5*H12</f>
        <v>-59.328693381990078</v>
      </c>
      <c r="S12" s="10" cm="1">
        <f t="array" aca="1" ref="S12" ca="1">SUMPRODUCT(J12:O12,TRANSPOSE(Test!AR$28:AR$33))+Test!$AD$20-Test!$AC$26</f>
        <v>-43.167913823928529</v>
      </c>
      <c r="T12" s="10">
        <f ca="1">SUMPRODUCT(J12:O12,Results!K$9:P$9)</f>
        <v>-61.282465702909349</v>
      </c>
      <c r="U12" s="10">
        <f ca="1">SUMPRODUCT(J12:O12,Results!K$9:P$9)+Test!$AD$20-Test!$AC$31</f>
        <v>-61.179449298023528</v>
      </c>
      <c r="V12" s="10">
        <f t="shared" ca="1" si="1"/>
        <v>-14.615111256919974</v>
      </c>
      <c r="W12" s="10">
        <f t="shared" ca="1" si="2"/>
        <v>-11.647162072126235</v>
      </c>
      <c r="X12" s="10">
        <f t="shared" ca="1" si="3"/>
        <v>-13.188562078452208</v>
      </c>
      <c r="Y12" s="10">
        <f t="shared" ca="1" si="4"/>
        <v>-29.349341636513756</v>
      </c>
      <c r="Z12" s="10">
        <f ca="1">I12-Test!$AD$20</f>
        <v>-83.589727054731355</v>
      </c>
      <c r="AA12" s="10">
        <f t="shared" ca="1" si="5"/>
        <v>-11.337806162418758</v>
      </c>
      <c r="AC12" s="20"/>
      <c r="AD12" s="12"/>
      <c r="AE12" s="12"/>
      <c r="AF12" s="12"/>
      <c r="AG12" s="12"/>
      <c r="AH12" s="12"/>
      <c r="AI12" s="12"/>
      <c r="AJ12" s="12"/>
      <c r="AK12" s="12"/>
      <c r="AN12" s="12"/>
      <c r="AO12" s="31"/>
      <c r="AP12" s="31"/>
      <c r="AQ12" s="31"/>
      <c r="AR12" s="31"/>
      <c r="AS12" s="31"/>
      <c r="AT12" s="31"/>
      <c r="AU12" s="31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</row>
    <row r="13" spans="1:149" ht="16.5">
      <c r="A13" s="6">
        <f ca="1">LN((RAND()^(-Results!$E$4))-1)</f>
        <v>1.8725733220134824</v>
      </c>
      <c r="B13" s="6">
        <f ca="1">LN((RAND()^(-Results!$E$4))-1)</f>
        <v>1.4417771095994558</v>
      </c>
      <c r="C13" s="6">
        <f ca="1">LN((RAND()^(-Results!$E$4))-1)</f>
        <v>4.4008546157122774</v>
      </c>
      <c r="D13" s="6">
        <f ca="1">LN((RAND()^(-Results!$E$4))-1)</f>
        <v>6.765008999046211</v>
      </c>
      <c r="E13" s="6">
        <f ca="1">LN((RAND()^(-Results!$E$4))-1)</f>
        <v>2.8444252561436483</v>
      </c>
      <c r="F13" s="6">
        <f ca="1">LN((RAND()^(-Results!$E$4))-1)</f>
        <v>0.64608376690748615</v>
      </c>
      <c r="G13" s="6">
        <f ca="1">LN((RAND()^(-Results!$E$4))-1)</f>
        <v>7.0842609262585814</v>
      </c>
      <c r="H13" s="6">
        <f t="shared" ca="1" si="0"/>
        <v>4.5487141055367761</v>
      </c>
      <c r="I13" s="10">
        <f ca="1">SUMPRODUCT(J13:O13,Results!B$12:G$12)+Results!$E$5*H13</f>
        <v>15.178276810312109</v>
      </c>
      <c r="J13" s="10">
        <f ca="1">SUMPRODUCT($A13:$F13,Results!$B$15:$G$15)</f>
        <v>2.7336115145596307</v>
      </c>
      <c r="K13" s="10">
        <f ca="1">SUMPRODUCT($A13:$F13,Results!$B$16:$G$16)</f>
        <v>6.5700610658398784</v>
      </c>
      <c r="L13" s="10">
        <f ca="1">SUMPRODUCT($A13:$F13,Results!$B$17:$G$17)</f>
        <v>7.7289008206987857</v>
      </c>
      <c r="M13" s="10">
        <f ca="1">SUMPRODUCT($A13:$F13,Results!$B$18:$G$18)</f>
        <v>-6.3803402456129348</v>
      </c>
      <c r="N13" s="10">
        <f ca="1">SUMPRODUCT($A13:$F13,Results!$B$19:$G$19)</f>
        <v>6.9816368819700063</v>
      </c>
      <c r="O13" s="10">
        <f ca="1">SUMPRODUCT($A13:$F13,Results!$B$20:$G$20)</f>
        <v>27.234967366405474</v>
      </c>
      <c r="P13" s="10" cm="1">
        <f t="array" aca="1" ref="P13" ca="1">SUMPRODUCT(J13:O13,TRANSPOSE(Test!BL$20:BL$25))+Test!$AD$20-Test!$BL$27</f>
        <v>-13.194361498222978</v>
      </c>
      <c r="Q13" s="10" cm="1">
        <f t="array" aca="1" ref="Q13" ca="1">SUMPRODUCT(J13:O13,TRANSPOSE(Test!ES$20:ES$25))+Test!$AD$20-Test!$ES$27</f>
        <v>-12.505423966594371</v>
      </c>
      <c r="R13" s="10">
        <f ca="1">I13-Results!$E$5*H13</f>
        <v>-12.114007822908547</v>
      </c>
      <c r="S13" s="10" cm="1">
        <f t="array" aca="1" ref="S13" ca="1">SUMPRODUCT(J13:O13,TRANSPOSE(Test!AR$28:AR$33))+Test!$AD$20-Test!$AC$26</f>
        <v>-13.274131019328317</v>
      </c>
      <c r="T13" s="10">
        <f ca="1">SUMPRODUCT(J13:O13,Results!K$9:P$9)</f>
        <v>-12.806495392878134</v>
      </c>
      <c r="U13" s="10">
        <f ca="1">SUMPRODUCT(J13:O13,Results!K$9:P$9)+Test!$AD$20-Test!$AC$31</f>
        <v>-12.703478987992314</v>
      </c>
      <c r="V13" s="10">
        <f t="shared" ca="1" si="1"/>
        <v>28.372638308535088</v>
      </c>
      <c r="W13" s="10">
        <f t="shared" ca="1" si="2"/>
        <v>27.68370077690648</v>
      </c>
      <c r="X13" s="10">
        <f t="shared" ca="1" si="3"/>
        <v>27.292284633220657</v>
      </c>
      <c r="Y13" s="10">
        <f t="shared" ca="1" si="4"/>
        <v>28.452407829640428</v>
      </c>
      <c r="Z13" s="10">
        <f ca="1">I13-Test!$AD$20</f>
        <v>4.1058052160230396</v>
      </c>
      <c r="AA13" s="10">
        <f t="shared" ca="1" si="5"/>
        <v>27.881755798304425</v>
      </c>
      <c r="AC13" s="20"/>
      <c r="AD13" s="12"/>
      <c r="AE13" s="12"/>
      <c r="AF13" s="12"/>
      <c r="AG13" s="12"/>
      <c r="AH13" s="12"/>
      <c r="AI13" s="12"/>
      <c r="AJ13" s="12"/>
      <c r="AK13" s="12"/>
      <c r="AN13" s="12"/>
      <c r="AO13" s="31"/>
      <c r="AP13" s="31"/>
      <c r="AQ13" s="31"/>
      <c r="AR13" s="31"/>
      <c r="AS13" s="31"/>
      <c r="AT13" s="31"/>
      <c r="AU13" s="3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</row>
    <row r="14" spans="1:149" ht="16.5">
      <c r="A14" s="6">
        <f ca="1">LN((RAND()^(-Results!$E$4))-1)</f>
        <v>-1.1043744735545329</v>
      </c>
      <c r="B14" s="6">
        <f ca="1">LN((RAND()^(-Results!$E$4))-1)</f>
        <v>5.7111810019965563E-2</v>
      </c>
      <c r="C14" s="6">
        <f ca="1">LN((RAND()^(-Results!$E$4))-1)</f>
        <v>4.0833321060712011</v>
      </c>
      <c r="D14" s="6">
        <f ca="1">LN((RAND()^(-Results!$E$4))-1)</f>
        <v>4.429043453426929</v>
      </c>
      <c r="E14" s="6">
        <f ca="1">LN((RAND()^(-Results!$E$4))-1)</f>
        <v>-0.78796342001111042</v>
      </c>
      <c r="F14" s="6">
        <f ca="1">LN((RAND()^(-Results!$E$4))-1)</f>
        <v>2.9542263281295775</v>
      </c>
      <c r="G14" s="6">
        <f ca="1">LN((RAND()^(-Results!$E$4))-1)</f>
        <v>4.5307162271750085</v>
      </c>
      <c r="H14" s="6">
        <f t="shared" ca="1" si="0"/>
        <v>1.9951694064532028</v>
      </c>
      <c r="I14" s="10">
        <f ca="1">SUMPRODUCT(J14:O14,Results!B$12:G$12)+Results!$E$5*H14</f>
        <v>-14.284380963623569</v>
      </c>
      <c r="J14" s="10">
        <f ca="1">SUMPRODUCT($A14:$F14,Results!$B$15:$G$15)</f>
        <v>0.44695058914412605</v>
      </c>
      <c r="K14" s="10">
        <f ca="1">SUMPRODUCT($A14:$F14,Results!$B$16:$G$16)</f>
        <v>5.9616324801914047</v>
      </c>
      <c r="L14" s="10">
        <f ca="1">SUMPRODUCT($A14:$F14,Results!$B$17:$G$17)</f>
        <v>-0.90745303476735062</v>
      </c>
      <c r="M14" s="10">
        <f ca="1">SUMPRODUCT($A14:$F14,Results!$B$18:$G$18)</f>
        <v>-5.1492772130009641</v>
      </c>
      <c r="N14" s="10">
        <f ca="1">SUMPRODUCT($A14:$F14,Results!$B$19:$G$19)</f>
        <v>1.0520805128509372</v>
      </c>
      <c r="O14" s="10">
        <f ca="1">SUMPRODUCT($A14:$F14,Results!$B$20:$G$20)</f>
        <v>26.109847740182399</v>
      </c>
      <c r="P14" s="10" cm="1">
        <f t="array" aca="1" ref="P14" ca="1">SUMPRODUCT(J14:O14,TRANSPOSE(Test!BL$20:BL$25))+Test!$AD$20-Test!$BL$27</f>
        <v>-26.394076478746637</v>
      </c>
      <c r="Q14" s="10" cm="1">
        <f t="array" aca="1" ref="Q14" ca="1">SUMPRODUCT(J14:O14,TRANSPOSE(Test!ES$20:ES$25))+Test!$AD$20-Test!$ES$27</f>
        <v>-27.448541993391725</v>
      </c>
      <c r="R14" s="10">
        <f ca="1">I14-Results!$E$5*H14</f>
        <v>-26.255397402342787</v>
      </c>
      <c r="S14" s="10" cm="1">
        <f t="array" aca="1" ref="S14" ca="1">SUMPRODUCT(J14:O14,TRANSPOSE(Test!AR$28:AR$33))+Test!$AD$20-Test!$AC$26</f>
        <v>-18.856631981306464</v>
      </c>
      <c r="T14" s="10">
        <f ca="1">SUMPRODUCT(J14:O14,Results!K$9:P$9)</f>
        <v>-27.21723809147641</v>
      </c>
      <c r="U14" s="10">
        <f ca="1">SUMPRODUCT(J14:O14,Results!K$9:P$9)+Test!$AD$20-Test!$AC$31</f>
        <v>-27.114221686590589</v>
      </c>
      <c r="V14" s="10">
        <f t="shared" ca="1" si="1"/>
        <v>12.109695515123068</v>
      </c>
      <c r="W14" s="10">
        <f t="shared" ca="1" si="2"/>
        <v>13.164161029768156</v>
      </c>
      <c r="X14" s="10">
        <f t="shared" ca="1" si="3"/>
        <v>11.971016438719218</v>
      </c>
      <c r="Y14" s="10">
        <f t="shared" ca="1" si="4"/>
        <v>4.5722510176828948</v>
      </c>
      <c r="Z14" s="10">
        <f ca="1">I14-Test!$AD$20</f>
        <v>-25.356852557912639</v>
      </c>
      <c r="AA14" s="10">
        <f t="shared" ca="1" si="5"/>
        <v>12.82984072296702</v>
      </c>
      <c r="AC14" s="20"/>
      <c r="AD14" s="12"/>
      <c r="AE14" s="12"/>
      <c r="AF14" s="12"/>
      <c r="AG14" s="12"/>
      <c r="AH14" s="12"/>
      <c r="AI14" s="12"/>
      <c r="AJ14" s="12"/>
      <c r="AK14" s="12"/>
      <c r="AN14" s="12"/>
      <c r="AO14" s="31"/>
      <c r="AP14" s="31"/>
      <c r="AQ14" s="31"/>
      <c r="AR14" s="31"/>
      <c r="AS14" s="31"/>
      <c r="AT14" s="31"/>
      <c r="AU14" s="31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</row>
    <row r="15" spans="1:149" ht="16.5">
      <c r="A15" s="6">
        <f ca="1">LN((RAND()^(-Results!$E$4))-1)</f>
        <v>3.070046365548301</v>
      </c>
      <c r="B15" s="6">
        <f ca="1">LN((RAND()^(-Results!$E$4))-1)</f>
        <v>4.0302373475196687</v>
      </c>
      <c r="C15" s="6">
        <f ca="1">LN((RAND()^(-Results!$E$4))-1)</f>
        <v>1.123436957651647</v>
      </c>
      <c r="D15" s="6">
        <f ca="1">LN((RAND()^(-Results!$E$4))-1)</f>
        <v>-2.4017802073355559</v>
      </c>
      <c r="E15" s="6">
        <f ca="1">LN((RAND()^(-Results!$E$4))-1)</f>
        <v>1.8400544177352289</v>
      </c>
      <c r="F15" s="6">
        <f ca="1">LN((RAND()^(-Results!$E$4))-1)</f>
        <v>1.8766945094893466</v>
      </c>
      <c r="G15" s="6">
        <f ca="1">LN((RAND()^(-Results!$E$4))-1)</f>
        <v>3.9761235102996388</v>
      </c>
      <c r="H15" s="6">
        <f t="shared" ca="1" si="0"/>
        <v>1.4405766895778331</v>
      </c>
      <c r="I15" s="10">
        <f ca="1">SUMPRODUCT(J15:O15,Results!B$12:G$12)+Results!$E$5*H15</f>
        <v>55.40717062694516</v>
      </c>
      <c r="J15" s="10">
        <f ca="1">SUMPRODUCT($A15:$F15,Results!$B$15:$G$15)</f>
        <v>23.006861308648549</v>
      </c>
      <c r="K15" s="10">
        <f ca="1">SUMPRODUCT($A15:$F15,Results!$B$16:$G$16)</f>
        <v>24.393262524980376</v>
      </c>
      <c r="L15" s="10">
        <f ca="1">SUMPRODUCT($A15:$F15,Results!$B$17:$G$17)</f>
        <v>7.045858940852856</v>
      </c>
      <c r="M15" s="10">
        <f ca="1">SUMPRODUCT($A15:$F15,Results!$B$18:$G$18)</f>
        <v>9.001959830883056</v>
      </c>
      <c r="N15" s="10">
        <f ca="1">SUMPRODUCT($A15:$F15,Results!$B$19:$G$19)</f>
        <v>-11.423143157263247</v>
      </c>
      <c r="O15" s="10">
        <f ca="1">SUMPRODUCT($A15:$F15,Results!$B$20:$G$20)</f>
        <v>-16.875618070005434</v>
      </c>
      <c r="P15" s="10" cm="1">
        <f t="array" aca="1" ref="P15" ca="1">SUMPRODUCT(J15:O15,TRANSPOSE(Test!BL$20:BL$25))+Test!$AD$20-Test!$BL$27</f>
        <v>47.46086796678356</v>
      </c>
      <c r="Q15" s="10" cm="1">
        <f t="array" aca="1" ref="Q15" ca="1">SUMPRODUCT(J15:O15,TRANSPOSE(Test!ES$20:ES$25))+Test!$AD$20-Test!$ES$27</f>
        <v>47.761890505537075</v>
      </c>
      <c r="R15" s="10">
        <f ca="1">I15-Results!$E$5*H15</f>
        <v>46.763710489478157</v>
      </c>
      <c r="S15" s="10" cm="1">
        <f t="array" aca="1" ref="S15" ca="1">SUMPRODUCT(J15:O15,TRANSPOSE(Test!AR$28:AR$33))+Test!$AD$20-Test!$AC$26</f>
        <v>46.030212079690841</v>
      </c>
      <c r="T15" s="10">
        <f ca="1">SUMPRODUCT(J15:O15,Results!K$9:P$9)</f>
        <v>47.849240603929317</v>
      </c>
      <c r="U15" s="10">
        <f ca="1">SUMPRODUCT(J15:O15,Results!K$9:P$9)+Test!$AD$20-Test!$AC$31</f>
        <v>47.952257008815138</v>
      </c>
      <c r="V15" s="10">
        <f t="shared" ca="1" si="1"/>
        <v>7.9463026601615994</v>
      </c>
      <c r="W15" s="10">
        <f t="shared" ca="1" si="2"/>
        <v>7.645280121408085</v>
      </c>
      <c r="X15" s="10">
        <f t="shared" ca="1" si="3"/>
        <v>8.6434601374670024</v>
      </c>
      <c r="Y15" s="10">
        <f t="shared" ca="1" si="4"/>
        <v>9.3769585472543184</v>
      </c>
      <c r="Z15" s="10">
        <f ca="1">I15-Test!$AD$20</f>
        <v>44.33469903265609</v>
      </c>
      <c r="AA15" s="10">
        <f t="shared" ca="1" si="5"/>
        <v>7.4549136181300213</v>
      </c>
      <c r="AC15" s="20"/>
      <c r="AD15" s="12"/>
      <c r="AE15" s="12"/>
      <c r="AF15" s="12"/>
      <c r="AG15" s="12"/>
      <c r="AH15" s="12"/>
      <c r="AI15" s="12"/>
      <c r="AJ15" s="12"/>
      <c r="AK15" s="12"/>
      <c r="AN15" s="12"/>
      <c r="AO15" s="31"/>
      <c r="AP15" s="31"/>
      <c r="AQ15" s="31"/>
      <c r="AR15" s="31"/>
      <c r="AS15" s="31"/>
      <c r="AT15" s="31"/>
      <c r="AU15" s="31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</row>
    <row r="16" spans="1:149" ht="16.5">
      <c r="A16" s="6">
        <f ca="1">LN((RAND()^(-Results!$E$4))-1)</f>
        <v>-1.6160505477257128</v>
      </c>
      <c r="B16" s="6">
        <f ca="1">LN((RAND()^(-Results!$E$4))-1)</f>
        <v>6.1411332649498842</v>
      </c>
      <c r="C16" s="6">
        <f ca="1">LN((RAND()^(-Results!$E$4))-1)</f>
        <v>4.2639022632249146</v>
      </c>
      <c r="D16" s="6">
        <f ca="1">LN((RAND()^(-Results!$E$4))-1)</f>
        <v>0.21736050965586431</v>
      </c>
      <c r="E16" s="6">
        <f ca="1">LN((RAND()^(-Results!$E$4))-1)</f>
        <v>-2.7822704179796669</v>
      </c>
      <c r="F16" s="6">
        <f ca="1">LN((RAND()^(-Results!$E$4))-1)</f>
        <v>6.8896992408114155</v>
      </c>
      <c r="G16" s="6">
        <f ca="1">LN((RAND()^(-Results!$E$4))-1)</f>
        <v>2.2125023263678845</v>
      </c>
      <c r="H16" s="6">
        <f t="shared" ca="1" si="0"/>
        <v>-0.32304449435392124</v>
      </c>
      <c r="I16" s="10">
        <f ca="1">SUMPRODUCT(J16:O16,Results!B$12:G$12)+Results!$E$5*H16</f>
        <v>21.996657354766199</v>
      </c>
      <c r="J16" s="10">
        <f ca="1">SUMPRODUCT($A16:$F16,Results!$B$15:$G$15)</f>
        <v>27.272721345749449</v>
      </c>
      <c r="K16" s="10">
        <f ca="1">SUMPRODUCT($A16:$F16,Results!$B$16:$G$16)</f>
        <v>20.999352597036378</v>
      </c>
      <c r="L16" s="10">
        <f ca="1">SUMPRODUCT($A16:$F16,Results!$B$17:$G$17)</f>
        <v>3.5150643645659425</v>
      </c>
      <c r="M16" s="10">
        <f ca="1">SUMPRODUCT($A16:$F16,Results!$B$18:$G$18)</f>
        <v>7.8102089822950269</v>
      </c>
      <c r="N16" s="10">
        <f ca="1">SUMPRODUCT($A16:$F16,Results!$B$19:$G$19)</f>
        <v>-32.863250550200171</v>
      </c>
      <c r="O16" s="10">
        <f ca="1">SUMPRODUCT($A16:$F16,Results!$B$20:$G$20)</f>
        <v>5.909346781378277</v>
      </c>
      <c r="P16" s="10" cm="1">
        <f t="array" aca="1" ref="P16" ca="1">SUMPRODUCT(J16:O16,TRANSPOSE(Test!BL$20:BL$25))+Test!$AD$20-Test!$BL$27</f>
        <v>27.131855659758735</v>
      </c>
      <c r="Q16" s="10" cm="1">
        <f t="array" aca="1" ref="Q16" ca="1">SUMPRODUCT(J16:O16,TRANSPOSE(Test!ES$20:ES$25))+Test!$AD$20-Test!$ES$27</f>
        <v>23.679939967400202</v>
      </c>
      <c r="R16" s="10">
        <f ca="1">I16-Results!$E$5*H16</f>
        <v>23.934924320889728</v>
      </c>
      <c r="S16" s="10" cm="1">
        <f t="array" aca="1" ref="S16" ca="1">SUMPRODUCT(J16:O16,TRANSPOSE(Test!AR$28:AR$33))+Test!$AD$20-Test!$AC$26</f>
        <v>42.506895477446548</v>
      </c>
      <c r="T16" s="10">
        <f ca="1">SUMPRODUCT(J16:O16,Results!K$9:P$9)</f>
        <v>24.122314692578975</v>
      </c>
      <c r="U16" s="10">
        <f ca="1">SUMPRODUCT(J16:O16,Results!K$9:P$9)+Test!$AD$20-Test!$AC$31</f>
        <v>24.225331097464796</v>
      </c>
      <c r="V16" s="10">
        <f t="shared" ca="1" si="1"/>
        <v>-5.1351983049925352</v>
      </c>
      <c r="W16" s="10">
        <f t="shared" ca="1" si="2"/>
        <v>-1.6832826126340024</v>
      </c>
      <c r="X16" s="10">
        <f t="shared" ca="1" si="3"/>
        <v>-1.9382669661235283</v>
      </c>
      <c r="Y16" s="10">
        <f t="shared" ca="1" si="4"/>
        <v>-20.510238122680349</v>
      </c>
      <c r="Z16" s="10">
        <f ca="1">I16-Test!$AD$20</f>
        <v>10.92418576047713</v>
      </c>
      <c r="AA16" s="10">
        <f t="shared" ca="1" si="5"/>
        <v>-2.2286737426985965</v>
      </c>
      <c r="AC16" s="20"/>
      <c r="AD16" s="12"/>
      <c r="AE16" s="12"/>
      <c r="AF16" s="12"/>
      <c r="AG16" s="12"/>
      <c r="AH16" s="12"/>
      <c r="AI16" s="12"/>
      <c r="AJ16" s="12"/>
      <c r="AK16" s="12"/>
      <c r="AN16" s="12"/>
      <c r="AO16" s="12"/>
      <c r="AP16" s="12"/>
      <c r="AQ16" s="12"/>
      <c r="AR16" s="12"/>
      <c r="AS16" s="12"/>
      <c r="AT16" s="12"/>
      <c r="AU16" s="12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</row>
    <row r="17" spans="1:149" ht="16.5">
      <c r="A17" s="6">
        <f ca="1">LN((RAND()^(-Results!$E$4))-1)</f>
        <v>1.1854393050277978</v>
      </c>
      <c r="B17" s="6">
        <f ca="1">LN((RAND()^(-Results!$E$4))-1)</f>
        <v>8.9840377211800586</v>
      </c>
      <c r="C17" s="6">
        <f ca="1">LN((RAND()^(-Results!$E$4))-1)</f>
        <v>9.5071573084510277</v>
      </c>
      <c r="D17" s="6">
        <f ca="1">LN((RAND()^(-Results!$E$4))-1)</f>
        <v>10.333830980886535</v>
      </c>
      <c r="E17" s="6">
        <f ca="1">LN((RAND()^(-Results!$E$4))-1)</f>
        <v>2.4449286440058762</v>
      </c>
      <c r="F17" s="6">
        <f ca="1">LN((RAND()^(-Results!$E$4))-1)</f>
        <v>3.8810484452860492</v>
      </c>
      <c r="G17" s="6">
        <f ca="1">LN((RAND()^(-Results!$E$4))-1)</f>
        <v>9.4885202140218112</v>
      </c>
      <c r="H17" s="6">
        <f t="shared" ca="1" si="0"/>
        <v>6.952973393300006</v>
      </c>
      <c r="I17" s="10">
        <f ca="1">SUMPRODUCT(J17:O17,Results!B$12:G$12)+Results!$E$5*H17</f>
        <v>59.823896904434434</v>
      </c>
      <c r="J17" s="10">
        <f ca="1">SUMPRODUCT($A17:$F17,Results!$B$15:$G$15)</f>
        <v>28.831067694485686</v>
      </c>
      <c r="K17" s="10">
        <f ca="1">SUMPRODUCT($A17:$F17,Results!$B$16:$G$16)</f>
        <v>10.381807967621441</v>
      </c>
      <c r="L17" s="10">
        <f ca="1">SUMPRODUCT($A17:$F17,Results!$B$17:$G$17)</f>
        <v>20.269271484899154</v>
      </c>
      <c r="M17" s="10">
        <f ca="1">SUMPRODUCT($A17:$F17,Results!$B$18:$G$18)</f>
        <v>-1.0061422335921946</v>
      </c>
      <c r="N17" s="10">
        <f ca="1">SUMPRODUCT($A17:$F17,Results!$B$19:$G$19)</f>
        <v>-25.781429800532177</v>
      </c>
      <c r="O17" s="10">
        <f ca="1">SUMPRODUCT($A17:$F17,Results!$B$20:$G$20)</f>
        <v>41.023112175889516</v>
      </c>
      <c r="P17" s="10" cm="1">
        <f t="array" aca="1" ref="P17" ca="1">SUMPRODUCT(J17:O17,TRANSPOSE(Test!BL$20:BL$25))+Test!$AD$20-Test!$BL$27</f>
        <v>19.948551314275505</v>
      </c>
      <c r="Q17" s="10" cm="1">
        <f t="array" aca="1" ref="Q17" ca="1">SUMPRODUCT(J17:O17,TRANSPOSE(Test!ES$20:ES$25))+Test!$AD$20-Test!$ES$27</f>
        <v>18.435671171543767</v>
      </c>
      <c r="R17" s="10">
        <f ca="1">I17-Results!$E$5*H17</f>
        <v>18.106056544634399</v>
      </c>
      <c r="S17" s="10" cm="1">
        <f t="array" aca="1" ref="S17" ca="1">SUMPRODUCT(J17:O17,TRANSPOSE(Test!AR$28:AR$33))+Test!$AD$20-Test!$AC$26</f>
        <v>30.387573315242733</v>
      </c>
      <c r="T17" s="10">
        <f ca="1">SUMPRODUCT(J17:O17,Results!K$9:P$9)</f>
        <v>17.839190734911632</v>
      </c>
      <c r="U17" s="10">
        <f ca="1">SUMPRODUCT(J17:O17,Results!K$9:P$9)+Test!$AD$20-Test!$AC$31</f>
        <v>17.942207139797453</v>
      </c>
      <c r="V17" s="10">
        <f t="shared" ca="1" si="1"/>
        <v>39.875345590158929</v>
      </c>
      <c r="W17" s="10">
        <f t="shared" ca="1" si="2"/>
        <v>41.388225732890668</v>
      </c>
      <c r="X17" s="10">
        <f t="shared" ca="1" si="3"/>
        <v>41.717840359800036</v>
      </c>
      <c r="Y17" s="10">
        <f t="shared" ca="1" si="4"/>
        <v>29.436323589191701</v>
      </c>
      <c r="Z17" s="10">
        <f ca="1">I17-Test!$AD$20</f>
        <v>48.751425310145365</v>
      </c>
      <c r="AA17" s="10">
        <f t="shared" ca="1" si="5"/>
        <v>41.881689764636981</v>
      </c>
      <c r="AC17" s="20"/>
      <c r="AD17" s="12"/>
      <c r="AE17" s="12"/>
      <c r="AF17" s="12"/>
      <c r="AG17" s="12"/>
      <c r="AH17" s="12"/>
      <c r="AI17" s="12"/>
      <c r="AJ17" s="12"/>
      <c r="AK17" s="12"/>
      <c r="AN17" s="12"/>
      <c r="AO17" s="12"/>
      <c r="AP17" s="12"/>
      <c r="AQ17" s="12"/>
      <c r="AR17" s="12"/>
      <c r="AS17" s="12"/>
      <c r="AT17" s="12"/>
      <c r="AU17" s="12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</row>
    <row r="18" spans="1:149" ht="16.5">
      <c r="A18" s="6">
        <f ca="1">LN((RAND()^(-Results!$E$4))-1)</f>
        <v>0.376302890690423</v>
      </c>
      <c r="B18" s="6">
        <f ca="1">LN((RAND()^(-Results!$E$4))-1)</f>
        <v>1.0063792782724166</v>
      </c>
      <c r="C18" s="6">
        <f ca="1">LN((RAND()^(-Results!$E$4))-1)</f>
        <v>2.4217878509834656</v>
      </c>
      <c r="D18" s="6">
        <f ca="1">LN((RAND()^(-Results!$E$4))-1)</f>
        <v>4.30946374419824</v>
      </c>
      <c r="E18" s="6">
        <f ca="1">LN((RAND()^(-Results!$E$4))-1)</f>
        <v>5.2579087764357864</v>
      </c>
      <c r="F18" s="6">
        <f ca="1">LN((RAND()^(-Results!$E$4))-1)</f>
        <v>5.6769846747046122</v>
      </c>
      <c r="G18" s="6">
        <f ca="1">LN((RAND()^(-Results!$E$4))-1)</f>
        <v>-0.40723311203076396</v>
      </c>
      <c r="H18" s="6">
        <f t="shared" ca="1" si="0"/>
        <v>-2.9427799327525697</v>
      </c>
      <c r="I18" s="10">
        <f ca="1">SUMPRODUCT(J18:O18,Results!B$12:G$12)+Results!$E$5*H18</f>
        <v>-48.950871152422231</v>
      </c>
      <c r="J18" s="10">
        <f ca="1">SUMPRODUCT($A18:$F18,Results!$B$15:$G$15)</f>
        <v>-3.5701409077790593</v>
      </c>
      <c r="K18" s="10">
        <f ca="1">SUMPRODUCT($A18:$F18,Results!$B$16:$G$16)</f>
        <v>34.086783245014409</v>
      </c>
      <c r="L18" s="10">
        <f ca="1">SUMPRODUCT($A18:$F18,Results!$B$17:$G$17)</f>
        <v>-4.3670400971520742</v>
      </c>
      <c r="M18" s="10">
        <f ca="1">SUMPRODUCT($A18:$F18,Results!$B$18:$G$18)</f>
        <v>-2.7820728280996829</v>
      </c>
      <c r="N18" s="10">
        <f ca="1">SUMPRODUCT($A18:$F18,Results!$B$19:$G$19)</f>
        <v>15.147997555838288</v>
      </c>
      <c r="O18" s="10">
        <f ca="1">SUMPRODUCT($A18:$F18,Results!$B$20:$G$20)</f>
        <v>16.902428105022608</v>
      </c>
      <c r="P18" s="10" cm="1">
        <f t="array" aca="1" ref="P18" ca="1">SUMPRODUCT(J18:O18,TRANSPOSE(Test!BL$20:BL$25))+Test!$AD$20-Test!$BL$27</f>
        <v>-29.256315431575519</v>
      </c>
      <c r="Q18" s="10" cm="1">
        <f t="array" aca="1" ref="Q18" ca="1">SUMPRODUCT(J18:O18,TRANSPOSE(Test!ES$20:ES$25))+Test!$AD$20-Test!$ES$27</f>
        <v>-31.827436682365189</v>
      </c>
      <c r="R18" s="10">
        <f ca="1">I18-Results!$E$5*H18</f>
        <v>-31.294191555906814</v>
      </c>
      <c r="S18" s="10" cm="1">
        <f t="array" aca="1" ref="S18" ca="1">SUMPRODUCT(J18:O18,TRANSPOSE(Test!AR$28:AR$33))+Test!$AD$20-Test!$AC$26</f>
        <v>-24.160151051515939</v>
      </c>
      <c r="T18" s="10">
        <f ca="1">SUMPRODUCT(J18:O18,Results!K$9:P$9)</f>
        <v>-32.450171361693137</v>
      </c>
      <c r="U18" s="10">
        <f ca="1">SUMPRODUCT(J18:O18,Results!K$9:P$9)+Test!$AD$20-Test!$AC$31</f>
        <v>-32.347154956807316</v>
      </c>
      <c r="V18" s="10">
        <f t="shared" ca="1" si="1"/>
        <v>-19.694555720846711</v>
      </c>
      <c r="W18" s="10">
        <f t="shared" ca="1" si="2"/>
        <v>-17.123434470057042</v>
      </c>
      <c r="X18" s="10">
        <f t="shared" ca="1" si="3"/>
        <v>-17.656679596515417</v>
      </c>
      <c r="Y18" s="10">
        <f t="shared" ca="1" si="4"/>
        <v>-24.790720100906292</v>
      </c>
      <c r="Z18" s="10">
        <f ca="1">I18-Test!$AD$20</f>
        <v>-60.0233427467113</v>
      </c>
      <c r="AA18" s="10">
        <f t="shared" ca="1" si="5"/>
        <v>-16.603716195614915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N18" s="12"/>
      <c r="AO18" s="12"/>
      <c r="AP18" s="12"/>
      <c r="AQ18" s="12"/>
      <c r="AR18" s="12"/>
      <c r="AS18" s="12"/>
      <c r="AT18" s="12"/>
      <c r="AU18" s="12"/>
    </row>
    <row r="19" spans="1:149" ht="16.5">
      <c r="A19" s="6">
        <f ca="1">LN((RAND()^(-Results!$E$4))-1)</f>
        <v>-0.49999131149415754</v>
      </c>
      <c r="B19" s="6">
        <f ca="1">LN((RAND()^(-Results!$E$4))-1)</f>
        <v>3.4293925380524461</v>
      </c>
      <c r="C19" s="6">
        <f ca="1">LN((RAND()^(-Results!$E$4))-1)</f>
        <v>1.1297267244714098</v>
      </c>
      <c r="D19" s="6">
        <f ca="1">LN((RAND()^(-Results!$E$4))-1)</f>
        <v>1.6553737049928015</v>
      </c>
      <c r="E19" s="6">
        <f ca="1">LN((RAND()^(-Results!$E$4))-1)</f>
        <v>1.4257868745616014</v>
      </c>
      <c r="F19" s="6">
        <f ca="1">LN((RAND()^(-Results!$E$4))-1)</f>
        <v>2.5213150276361223</v>
      </c>
      <c r="G19" s="6">
        <f ca="1">LN((RAND()^(-Results!$E$4))-1)</f>
        <v>-0.30996747378034373</v>
      </c>
      <c r="H19" s="6">
        <f t="shared" ca="1" si="0"/>
        <v>-2.8455142945021494</v>
      </c>
      <c r="I19" s="10">
        <f ca="1">SUMPRODUCT(J19:O19,Results!B$12:G$12)+Results!$E$5*H19</f>
        <v>-11.585000848840689</v>
      </c>
      <c r="J19" s="10">
        <f ca="1">SUMPRODUCT($A19:$F19,Results!$B$15:$G$15)</f>
        <v>7.0074829843812818</v>
      </c>
      <c r="K19" s="10">
        <f ca="1">SUMPRODUCT($A19:$F19,Results!$B$16:$G$16)</f>
        <v>8.3833584633022937</v>
      </c>
      <c r="L19" s="10">
        <f ca="1">SUMPRODUCT($A19:$F19,Results!$B$17:$G$17)</f>
        <v>2.9933463407775736</v>
      </c>
      <c r="M19" s="10">
        <f ca="1">SUMPRODUCT($A19:$F19,Results!$B$18:$G$18)</f>
        <v>2.3791239610943591</v>
      </c>
      <c r="N19" s="10">
        <f ca="1">SUMPRODUCT($A19:$F19,Results!$B$19:$G$19)</f>
        <v>-10.161699746931703</v>
      </c>
      <c r="O19" s="10">
        <f ca="1">SUMPRODUCT($A19:$F19,Results!$B$20:$G$20)</f>
        <v>4.224712975668357</v>
      </c>
      <c r="P19" s="10" cm="1">
        <f t="array" aca="1" ref="P19" ca="1">SUMPRODUCT(J19:O19,TRANSPOSE(Test!BL$20:BL$25))+Test!$AD$20-Test!$BL$27</f>
        <v>7.3735087516246125</v>
      </c>
      <c r="Q19" s="10" cm="1">
        <f t="array" aca="1" ref="Q19" ca="1">SUMPRODUCT(J19:O19,TRANSPOSE(Test!ES$20:ES$25))+Test!$AD$20-Test!$ES$27</f>
        <v>5.6706358808108703</v>
      </c>
      <c r="R19" s="10">
        <f ca="1">I19-Results!$E$5*H19</f>
        <v>5.4880849181722091</v>
      </c>
      <c r="S19" s="10" cm="1">
        <f t="array" aca="1" ref="S19" ca="1">SUMPRODUCT(J19:O19,TRANSPOSE(Test!AR$28:AR$33))+Test!$AD$20-Test!$AC$26</f>
        <v>13.126557412834925</v>
      </c>
      <c r="T19" s="10">
        <f ca="1">SUMPRODUCT(J19:O19,Results!K$9:P$9)</f>
        <v>5.4288618357845504</v>
      </c>
      <c r="U19" s="10">
        <f ca="1">SUMPRODUCT(J19:O19,Results!K$9:P$9)+Test!$AD$20-Test!$AC$31</f>
        <v>5.5318782406703715</v>
      </c>
      <c r="V19" s="10">
        <f t="shared" ca="1" si="1"/>
        <v>-18.958509600465302</v>
      </c>
      <c r="W19" s="10">
        <f t="shared" ca="1" si="2"/>
        <v>-17.25563672965156</v>
      </c>
      <c r="X19" s="10">
        <f t="shared" ca="1" si="3"/>
        <v>-17.073085767012898</v>
      </c>
      <c r="Y19" s="10">
        <f t="shared" ca="1" si="4"/>
        <v>-24.711558261675613</v>
      </c>
      <c r="Z19" s="10">
        <f ca="1">I19-Test!$AD$20</f>
        <v>-22.657472443129759</v>
      </c>
      <c r="AA19" s="10">
        <f t="shared" ca="1" si="5"/>
        <v>-17.116879089511059</v>
      </c>
      <c r="AD19" s="9"/>
      <c r="AE19" s="20"/>
      <c r="AF19" s="20"/>
      <c r="AG19" s="20"/>
      <c r="AH19" s="20"/>
      <c r="AI19" s="20"/>
      <c r="AJ19" s="20"/>
      <c r="AK19" s="20"/>
      <c r="AP19" s="10"/>
      <c r="AQ19" s="10"/>
      <c r="AR19" s="10"/>
      <c r="AS19" s="10"/>
      <c r="AT19" s="10"/>
      <c r="AU19" s="10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</row>
    <row r="20" spans="1:149">
      <c r="A20" s="6">
        <f ca="1">LN((RAND()^(-Results!$E$4))-1)</f>
        <v>7.6778450857138338</v>
      </c>
      <c r="B20" s="6">
        <f ca="1">LN((RAND()^(-Results!$E$4))-1)</f>
        <v>-0.61930604489041252</v>
      </c>
      <c r="C20" s="6">
        <f ca="1">LN((RAND()^(-Results!$E$4))-1)</f>
        <v>1.2848114002968432</v>
      </c>
      <c r="D20" s="6">
        <f ca="1">LN((RAND()^(-Results!$E$4))-1)</f>
        <v>10.964276158855091</v>
      </c>
      <c r="E20" s="6">
        <f ca="1">LN((RAND()^(-Results!$E$4))-1)</f>
        <v>6.815925763660756</v>
      </c>
      <c r="F20" s="6">
        <f ca="1">LN((RAND()^(-Results!$E$4))-1)</f>
        <v>-0.11785854586027025</v>
      </c>
      <c r="G20" s="6">
        <f ca="1">LN((RAND()^(-Results!$E$4))-1)</f>
        <v>4.3649502760500924</v>
      </c>
      <c r="H20" s="6">
        <f t="shared" ca="1" si="0"/>
        <v>1.8294034553282867</v>
      </c>
      <c r="I20" s="10">
        <f ca="1">SUMPRODUCT(J20:O20,Results!B$12:G$12)+Results!$E$5*H20</f>
        <v>-16.392695053473474</v>
      </c>
      <c r="J20" s="10">
        <f ca="1">SUMPRODUCT($A20:$F20,Results!$B$15:$G$15)</f>
        <v>-11.475810223280991</v>
      </c>
      <c r="K20" s="10">
        <f ca="1">SUMPRODUCT($A20:$F20,Results!$B$16:$G$16)</f>
        <v>24.215208405157483</v>
      </c>
      <c r="L20" s="10">
        <f ca="1">SUMPRODUCT($A20:$F20,Results!$B$17:$G$17)</f>
        <v>11.780587204951626</v>
      </c>
      <c r="M20" s="10">
        <f ca="1">SUMPRODUCT($A20:$F20,Results!$B$18:$G$18)</f>
        <v>-17.530808936484902</v>
      </c>
      <c r="N20" s="10">
        <f ca="1">SUMPRODUCT($A20:$F20,Results!$B$19:$G$19)</f>
        <v>36.771073886901057</v>
      </c>
      <c r="O20" s="10">
        <f ca="1">SUMPRODUCT($A20:$F20,Results!$B$20:$G$20)</f>
        <v>35.399344773412444</v>
      </c>
      <c r="P20" s="10" cm="1">
        <f t="array" aca="1" ref="P20" ca="1">SUMPRODUCT(J20:O20,TRANSPOSE(Test!BL$20:BL$25))+Test!$AD$20-Test!$BL$27</f>
        <v>-32.163781268272011</v>
      </c>
      <c r="Q20" s="10" cm="1">
        <f t="array" aca="1" ref="Q20" ca="1">SUMPRODUCT(J20:O20,TRANSPOSE(Test!ES$20:ES$25))+Test!$AD$20-Test!$ES$27</f>
        <v>-28.739492448878778</v>
      </c>
      <c r="R20" s="10">
        <f ca="1">I20-Results!$E$5*H20</f>
        <v>-27.369115785443196</v>
      </c>
      <c r="S20" s="10" cm="1">
        <f t="array" aca="1" ref="S20" ca="1">SUMPRODUCT(J20:O20,TRANSPOSE(Test!AR$28:AR$33))+Test!$AD$20-Test!$AC$26</f>
        <v>-48.159393411090505</v>
      </c>
      <c r="T20" s="10">
        <f ca="1">SUMPRODUCT(J20:O20,Results!K$9:P$9)</f>
        <v>-29.300221570545958</v>
      </c>
      <c r="U20" s="10">
        <f ca="1">SUMPRODUCT(J20:O20,Results!K$9:P$9)+Test!$AD$20-Test!$AC$31</f>
        <v>-29.197205165660137</v>
      </c>
      <c r="V20" s="10">
        <f t="shared" ca="1" si="1"/>
        <v>15.771086214798537</v>
      </c>
      <c r="W20" s="10">
        <f t="shared" ca="1" si="2"/>
        <v>12.346797395405304</v>
      </c>
      <c r="X20" s="10">
        <f t="shared" ca="1" si="3"/>
        <v>10.976420731969721</v>
      </c>
      <c r="Y20" s="10">
        <f t="shared" ca="1" si="4"/>
        <v>31.766698357617031</v>
      </c>
      <c r="Z20" s="10">
        <f ca="1">I20-Test!$AD$20</f>
        <v>-27.465166647762544</v>
      </c>
      <c r="AA20" s="10">
        <f t="shared" ca="1" si="5"/>
        <v>12.804510112186662</v>
      </c>
      <c r="AE20" s="10"/>
      <c r="AF20" s="10"/>
      <c r="AG20" s="10"/>
      <c r="AH20" s="10"/>
      <c r="AI20" s="10"/>
      <c r="AJ20" s="10"/>
      <c r="AK20" s="12"/>
      <c r="AP20" s="12"/>
      <c r="AQ20" s="12"/>
      <c r="AR20" s="12"/>
      <c r="AS20" s="12"/>
      <c r="AT20" s="12"/>
      <c r="AU20" s="12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</row>
    <row r="21" spans="1:149">
      <c r="A21" s="6">
        <f ca="1">LN((RAND()^(-Results!$E$4))-1)</f>
        <v>2.0511549391885726</v>
      </c>
      <c r="B21" s="6">
        <f ca="1">LN((RAND()^(-Results!$E$4))-1)</f>
        <v>2.1396841458894431</v>
      </c>
      <c r="C21" s="6">
        <f ca="1">LN((RAND()^(-Results!$E$4))-1)</f>
        <v>-0.73088774702374415</v>
      </c>
      <c r="D21" s="6">
        <f ca="1">LN((RAND()^(-Results!$E$4))-1)</f>
        <v>-0.57995320785315063</v>
      </c>
      <c r="E21" s="6">
        <f ca="1">LN((RAND()^(-Results!$E$4))-1)</f>
        <v>7.562826478568339</v>
      </c>
      <c r="F21" s="6">
        <f ca="1">LN((RAND()^(-Results!$E$4))-1)</f>
        <v>3.5028949128951234</v>
      </c>
      <c r="G21" s="6">
        <f ca="1">LN((RAND()^(-Results!$E$4))-1)</f>
        <v>9.2975356557006457</v>
      </c>
      <c r="H21" s="6">
        <f t="shared" ca="1" si="0"/>
        <v>6.7619888349788404</v>
      </c>
      <c r="I21" s="10">
        <f ca="1">SUMPRODUCT(J21:O21,Results!B$12:G$12)+Results!$E$5*H21</f>
        <v>45.629177428285182</v>
      </c>
      <c r="J21" s="10">
        <f ca="1">SUMPRODUCT($A21:$F21,Results!$B$15:$G$15)</f>
        <v>2.1925894269096835</v>
      </c>
      <c r="K21" s="10">
        <f ca="1">SUMPRODUCT($A21:$F21,Results!$B$16:$G$16)</f>
        <v>37.070798191322496</v>
      </c>
      <c r="L21" s="10">
        <f ca="1">SUMPRODUCT($A21:$F21,Results!$B$17:$G$17)</f>
        <v>-2.313439135403967</v>
      </c>
      <c r="M21" s="10">
        <f ca="1">SUMPRODUCT($A21:$F21,Results!$B$18:$G$18)</f>
        <v>5.5024068185578106</v>
      </c>
      <c r="N21" s="10">
        <f ca="1">SUMPRODUCT($A21:$F21,Results!$B$19:$G$19)</f>
        <v>12.779802851142511</v>
      </c>
      <c r="O21" s="10">
        <f ca="1">SUMPRODUCT($A21:$F21,Results!$B$20:$G$20)</f>
        <v>-13.176128672981264</v>
      </c>
      <c r="P21" s="10" cm="1">
        <f t="array" aca="1" ref="P21" ca="1">SUMPRODUCT(J21:O21,TRANSPOSE(Test!BL$20:BL$25))+Test!$AD$20-Test!$BL$27</f>
        <v>7.7392561062859642</v>
      </c>
      <c r="Q21" s="10" cm="1">
        <f t="array" aca="1" ref="Q21" ca="1">SUMPRODUCT(J21:O21,TRANSPOSE(Test!ES$20:ES$25))+Test!$AD$20-Test!$ES$27</f>
        <v>6.0835967247367222</v>
      </c>
      <c r="R21" s="10">
        <f ca="1">I21-Results!$E$5*H21</f>
        <v>5.0572444184121395</v>
      </c>
      <c r="S21" s="10" cm="1">
        <f t="array" aca="1" ref="S21" ca="1">SUMPRODUCT(J21:O21,TRANSPOSE(Test!AR$28:AR$33))+Test!$AD$20-Test!$AC$26</f>
        <v>6.4061436484299801</v>
      </c>
      <c r="T21" s="10">
        <f ca="1">SUMPRODUCT(J21:O21,Results!K$9:P$9)</f>
        <v>5.2002315832075272</v>
      </c>
      <c r="U21" s="10">
        <f ca="1">SUMPRODUCT(J21:O21,Results!K$9:P$9)+Test!$AD$20-Test!$AC$31</f>
        <v>5.3032479880933447</v>
      </c>
      <c r="V21" s="10">
        <f t="shared" ca="1" si="1"/>
        <v>37.889921321999218</v>
      </c>
      <c r="W21" s="10">
        <f t="shared" ca="1" si="2"/>
        <v>39.54558070354846</v>
      </c>
      <c r="X21" s="10">
        <f t="shared" ca="1" si="3"/>
        <v>40.571933009873042</v>
      </c>
      <c r="Y21" s="10">
        <f t="shared" ca="1" si="4"/>
        <v>39.2230337798552</v>
      </c>
      <c r="Z21" s="10">
        <f ca="1">I21-Test!$AD$20</f>
        <v>34.556705833996112</v>
      </c>
      <c r="AA21" s="10">
        <f t="shared" ca="1" si="5"/>
        <v>40.325929440191835</v>
      </c>
      <c r="AK21" s="12"/>
      <c r="AP21" s="12"/>
      <c r="AQ21" s="12"/>
      <c r="AR21" s="12"/>
      <c r="AS21" s="12"/>
      <c r="AT21" s="12"/>
      <c r="AU21" s="12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</row>
    <row r="22" spans="1:149">
      <c r="A22" s="6">
        <f ca="1">LN((RAND()^(-Results!$E$4))-1)</f>
        <v>2.3277927632725532</v>
      </c>
      <c r="B22" s="6">
        <f ca="1">LN((RAND()^(-Results!$E$4))-1)</f>
        <v>6.1245296336794119</v>
      </c>
      <c r="C22" s="6">
        <f ca="1">LN((RAND()^(-Results!$E$4))-1)</f>
        <v>-0.7289279960479591</v>
      </c>
      <c r="D22" s="6">
        <f ca="1">LN((RAND()^(-Results!$E$4))-1)</f>
        <v>5.3809039534716749</v>
      </c>
      <c r="E22" s="6">
        <f ca="1">LN((RAND()^(-Results!$E$4))-1)</f>
        <v>1.3706866388365047</v>
      </c>
      <c r="F22" s="6">
        <f ca="1">LN((RAND()^(-Results!$E$4))-1)</f>
        <v>1.6185158254914238</v>
      </c>
      <c r="G22" s="6">
        <f ca="1">LN((RAND()^(-Results!$E$4))-1)</f>
        <v>3.1222724358559768</v>
      </c>
      <c r="H22" s="6">
        <f t="shared" ca="1" si="0"/>
        <v>0.5867256151341711</v>
      </c>
      <c r="I22" s="10">
        <f ca="1">SUMPRODUCT(J22:O22,Results!B$12:G$12)+Results!$E$5*H22</f>
        <v>21.949328693166816</v>
      </c>
      <c r="J22" s="10">
        <f ca="1">SUMPRODUCT($A22:$F22,Results!$B$15:$G$15)</f>
        <v>8.2781474819999552</v>
      </c>
      <c r="K22" s="10">
        <f ca="1">SUMPRODUCT($A22:$F22,Results!$B$16:$G$16)</f>
        <v>3.9553370497442888</v>
      </c>
      <c r="L22" s="10">
        <f ca="1">SUMPRODUCT($A22:$F22,Results!$B$17:$G$17)</f>
        <v>14.274522168000383</v>
      </c>
      <c r="M22" s="10">
        <f ca="1">SUMPRODUCT($A22:$F22,Results!$B$18:$G$18)</f>
        <v>-2.7783771741711103</v>
      </c>
      <c r="N22" s="10">
        <f ca="1">SUMPRODUCT($A22:$F22,Results!$B$19:$G$19)</f>
        <v>-16.224937440345165</v>
      </c>
      <c r="O22" s="10">
        <f ca="1">SUMPRODUCT($A22:$F22,Results!$B$20:$G$20)</f>
        <v>12.101194004384761</v>
      </c>
      <c r="P22" s="10" cm="1">
        <f t="array" aca="1" ref="P22" ca="1">SUMPRODUCT(J22:O22,TRANSPOSE(Test!BL$20:BL$25))+Test!$AD$20-Test!$BL$27</f>
        <v>18.687466697356157</v>
      </c>
      <c r="Q22" s="10" cm="1">
        <f t="array" aca="1" ref="Q22" ca="1">SUMPRODUCT(J22:O22,TRANSPOSE(Test!ES$20:ES$25))+Test!$AD$20-Test!$ES$27</f>
        <v>18.223408965908224</v>
      </c>
      <c r="R22" s="10">
        <f ca="1">I22-Results!$E$5*H22</f>
        <v>18.428975002361788</v>
      </c>
      <c r="S22" s="10" cm="1">
        <f t="array" aca="1" ref="S22" ca="1">SUMPRODUCT(J22:O22,TRANSPOSE(Test!AR$28:AR$33))+Test!$AD$20-Test!$AC$26</f>
        <v>18.264305430461086</v>
      </c>
      <c r="T22" s="10">
        <f ca="1">SUMPRODUCT(J22:O22,Results!K$9:P$9)</f>
        <v>17.902682058654925</v>
      </c>
      <c r="U22" s="10">
        <f ca="1">SUMPRODUCT(J22:O22,Results!K$9:P$9)+Test!$AD$20-Test!$AC$31</f>
        <v>18.005698463540746</v>
      </c>
      <c r="V22" s="10">
        <f t="shared" ca="1" si="1"/>
        <v>3.2618619958106585</v>
      </c>
      <c r="W22" s="10">
        <f t="shared" ca="1" si="2"/>
        <v>3.7259197272585922</v>
      </c>
      <c r="X22" s="10">
        <f t="shared" ca="1" si="3"/>
        <v>3.5203536908050275</v>
      </c>
      <c r="Y22" s="10">
        <f t="shared" ca="1" si="4"/>
        <v>3.6850232627057302</v>
      </c>
      <c r="Z22" s="10">
        <f ca="1">I22-Test!$AD$20</f>
        <v>10.876857098877746</v>
      </c>
      <c r="AA22" s="10">
        <f t="shared" ca="1" si="5"/>
        <v>3.9436302296260699</v>
      </c>
      <c r="AK22" s="12"/>
      <c r="AP22" s="12"/>
      <c r="AQ22" s="12"/>
      <c r="AR22" s="12"/>
      <c r="AS22" s="12"/>
      <c r="AT22" s="12"/>
      <c r="AU22" s="12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</row>
    <row r="23" spans="1:149">
      <c r="A23" s="6">
        <f ca="1">LN((RAND()^(-Results!$E$4))-1)</f>
        <v>4.9560202360995893</v>
      </c>
      <c r="B23" s="6">
        <f ca="1">LN((RAND()^(-Results!$E$4))-1)</f>
        <v>1.8486503651284596</v>
      </c>
      <c r="C23" s="6">
        <f ca="1">LN((RAND()^(-Results!$E$4))-1)</f>
        <v>-4.0543358763420345</v>
      </c>
      <c r="D23" s="6">
        <f ca="1">LN((RAND()^(-Results!$E$4))-1)</f>
        <v>3.7187166894916737</v>
      </c>
      <c r="E23" s="6">
        <f ca="1">LN((RAND()^(-Results!$E$4))-1)</f>
        <v>4.0271540280018412</v>
      </c>
      <c r="F23" s="6">
        <f ca="1">LN((RAND()^(-Results!$E$4))-1)</f>
        <v>-0.88952695919396696</v>
      </c>
      <c r="G23" s="6">
        <f ca="1">LN((RAND()^(-Results!$E$4))-1)</f>
        <v>2.4443683926438484</v>
      </c>
      <c r="H23" s="6">
        <f t="shared" ca="1" si="0"/>
        <v>-9.1178428077957285E-2</v>
      </c>
      <c r="I23" s="10">
        <f ca="1">SUMPRODUCT(J23:O23,Results!B$12:G$12)+Results!$E$5*H23</f>
        <v>7.3326798657637955</v>
      </c>
      <c r="J23" s="10">
        <f ca="1">SUMPRODUCT($A23:$F23,Results!$B$15:$G$15)</f>
        <v>-6.3218383976143269</v>
      </c>
      <c r="K23" s="10">
        <f ca="1">SUMPRODUCT($A23:$F23,Results!$B$16:$G$16)</f>
        <v>9.9237206754582559</v>
      </c>
      <c r="L23" s="10">
        <f ca="1">SUMPRODUCT($A23:$F23,Results!$B$17:$G$17)</f>
        <v>9.6685722516551458</v>
      </c>
      <c r="M23" s="10">
        <f ca="1">SUMPRODUCT($A23:$F23,Results!$B$18:$G$18)</f>
        <v>-6.2107386427544133</v>
      </c>
      <c r="N23" s="10">
        <f ca="1">SUMPRODUCT($A23:$F23,Results!$B$19:$G$19)</f>
        <v>10.72987629657913</v>
      </c>
      <c r="O23" s="10">
        <f ca="1">SUMPRODUCT($A23:$F23,Results!$B$20:$G$20)</f>
        <v>0.81110198932338728</v>
      </c>
      <c r="P23" s="10" cm="1">
        <f t="array" aca="1" ref="P23" ca="1">SUMPRODUCT(J23:O23,TRANSPOSE(Test!BL$20:BL$25))+Test!$AD$20-Test!$BL$27</f>
        <v>5.7850153059164455</v>
      </c>
      <c r="Q23" s="10" cm="1">
        <f t="array" aca="1" ref="Q23" ca="1">SUMPRODUCT(J23:O23,TRANSPOSE(Test!ES$20:ES$25))+Test!$AD$20-Test!$ES$27</f>
        <v>7.6031587957770483</v>
      </c>
      <c r="R23" s="10">
        <f ca="1">I23-Results!$E$5*H23</f>
        <v>7.8797504342315392</v>
      </c>
      <c r="S23" s="10" cm="1">
        <f t="array" aca="1" ref="S23" ca="1">SUMPRODUCT(J23:O23,TRANSPOSE(Test!AR$28:AR$33))+Test!$AD$20-Test!$AC$26</f>
        <v>-6.2977348826555506</v>
      </c>
      <c r="T23" s="10">
        <f ca="1">SUMPRODUCT(J23:O23,Results!K$9:P$9)</f>
        <v>7.2126842271526455</v>
      </c>
      <c r="U23" s="10">
        <f ca="1">SUMPRODUCT(J23:O23,Results!K$9:P$9)+Test!$AD$20-Test!$AC$31</f>
        <v>7.3157006320384657</v>
      </c>
      <c r="V23" s="10">
        <f t="shared" ca="1" si="1"/>
        <v>1.54766455984735</v>
      </c>
      <c r="W23" s="10">
        <f t="shared" ca="1" si="2"/>
        <v>-0.27047893001325285</v>
      </c>
      <c r="X23" s="10">
        <f t="shared" ca="1" si="3"/>
        <v>-0.54707056846774371</v>
      </c>
      <c r="Y23" s="10">
        <f t="shared" ca="1" si="4"/>
        <v>13.630414748419346</v>
      </c>
      <c r="Z23" s="10">
        <f ca="1">I23-Test!$AD$20</f>
        <v>-3.7397917285252742</v>
      </c>
      <c r="AA23" s="10">
        <f t="shared" ca="1" si="5"/>
        <v>1.6979233725329834E-2</v>
      </c>
      <c r="AK23" s="12"/>
      <c r="AP23" s="12"/>
      <c r="AQ23" s="12"/>
      <c r="AR23" s="12"/>
      <c r="AS23" s="12"/>
      <c r="AT23" s="12"/>
      <c r="AU23" s="12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</row>
    <row r="24" spans="1:149">
      <c r="A24" s="6">
        <f ca="1">LN((RAND()^(-Results!$E$4))-1)</f>
        <v>0.65612650656623706</v>
      </c>
      <c r="B24" s="6">
        <f ca="1">LN((RAND()^(-Results!$E$4))-1)</f>
        <v>3.7931229373958444</v>
      </c>
      <c r="C24" s="6">
        <f ca="1">LN((RAND()^(-Results!$E$4))-1)</f>
        <v>1.880122686873106</v>
      </c>
      <c r="D24" s="6">
        <f ca="1">LN((RAND()^(-Results!$E$4))-1)</f>
        <v>3.8135723387373615</v>
      </c>
      <c r="E24" s="6">
        <f ca="1">LN((RAND()^(-Results!$E$4))-1)</f>
        <v>-0.19422266900851068</v>
      </c>
      <c r="F24" s="6">
        <f ca="1">LN((RAND()^(-Results!$E$4))-1)</f>
        <v>-1.7711327043590728</v>
      </c>
      <c r="G24" s="6">
        <f ca="1">LN((RAND()^(-Results!$E$4))-1)</f>
        <v>-0.75683286093559221</v>
      </c>
      <c r="H24" s="6">
        <f t="shared" ca="1" si="0"/>
        <v>-3.292379681657398</v>
      </c>
      <c r="I24" s="10">
        <f ca="1">SUMPRODUCT(J24:O24,Results!B$12:G$12)+Results!$E$5*H24</f>
        <v>-1.0156304255017794</v>
      </c>
      <c r="J24" s="10">
        <f ca="1">SUMPRODUCT($A24:$F24,Results!$B$15:$G$15)</f>
        <v>9.2722054736057782</v>
      </c>
      <c r="K24" s="10">
        <f ca="1">SUMPRODUCT($A24:$F24,Results!$B$16:$G$16)</f>
        <v>-15.539828788838889</v>
      </c>
      <c r="L24" s="10">
        <f ca="1">SUMPRODUCT($A24:$F24,Results!$B$17:$G$17)</f>
        <v>12.67823145883052</v>
      </c>
      <c r="M24" s="10">
        <f ca="1">SUMPRODUCT($A24:$F24,Results!$B$18:$G$18)</f>
        <v>-1.1347427406978712</v>
      </c>
      <c r="N24" s="10">
        <f ca="1">SUMPRODUCT($A24:$F24,Results!$B$19:$G$19)</f>
        <v>-15.853092519803525</v>
      </c>
      <c r="O24" s="10">
        <f ca="1">SUMPRODUCT($A24:$F24,Results!$B$20:$G$20)</f>
        <v>11.959531004430094</v>
      </c>
      <c r="P24" s="10" cm="1">
        <f t="array" aca="1" ref="P24" ca="1">SUMPRODUCT(J24:O24,TRANSPOSE(Test!BL$20:BL$25))+Test!$AD$20-Test!$BL$27</f>
        <v>18.181702504254471</v>
      </c>
      <c r="Q24" s="10" cm="1">
        <f t="array" aca="1" ref="Q24" ca="1">SUMPRODUCT(J24:O24,TRANSPOSE(Test!ES$20:ES$25))+Test!$AD$20-Test!$ES$27</f>
        <v>19.033926515135711</v>
      </c>
      <c r="R24" s="10">
        <f ca="1">I24-Results!$E$5*H24</f>
        <v>18.73864766444261</v>
      </c>
      <c r="S24" s="10" cm="1">
        <f t="array" aca="1" ref="S24" ca="1">SUMPRODUCT(J24:O24,TRANSPOSE(Test!AR$28:AR$33))+Test!$AD$20-Test!$AC$26</f>
        <v>19.134713471157994</v>
      </c>
      <c r="T24" s="10">
        <f ca="1">SUMPRODUCT(J24:O24,Results!K$9:P$9)</f>
        <v>18.960988193303145</v>
      </c>
      <c r="U24" s="10">
        <f ca="1">SUMPRODUCT(J24:O24,Results!K$9:P$9)+Test!$AD$20-Test!$AC$31</f>
        <v>19.064004598188966</v>
      </c>
      <c r="V24" s="10">
        <f t="shared" ca="1" si="1"/>
        <v>-19.19733292975625</v>
      </c>
      <c r="W24" s="10">
        <f t="shared" ca="1" si="2"/>
        <v>-20.04955694063749</v>
      </c>
      <c r="X24" s="10">
        <f t="shared" ca="1" si="3"/>
        <v>-19.754278089944389</v>
      </c>
      <c r="Y24" s="10">
        <f t="shared" ca="1" si="4"/>
        <v>-20.150343896659773</v>
      </c>
      <c r="Z24" s="10">
        <f ca="1">I24-Test!$AD$20</f>
        <v>-12.088102019790849</v>
      </c>
      <c r="AA24" s="10">
        <f t="shared" ca="1" si="5"/>
        <v>-20.079635023690745</v>
      </c>
      <c r="AK24" s="12"/>
      <c r="AP24" s="12"/>
      <c r="AQ24" s="12"/>
      <c r="AR24" s="12"/>
      <c r="AS24" s="12"/>
      <c r="AT24" s="12"/>
      <c r="AU24" s="12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</row>
    <row r="25" spans="1:149">
      <c r="A25" s="6">
        <f ca="1">LN((RAND()^(-Results!$E$4))-1)</f>
        <v>2.1133944965788016</v>
      </c>
      <c r="B25" s="6">
        <f ca="1">LN((RAND()^(-Results!$E$4))-1)</f>
        <v>0.35605182362189464</v>
      </c>
      <c r="C25" s="6">
        <f ca="1">LN((RAND()^(-Results!$E$4))-1)</f>
        <v>0.34630843474161344</v>
      </c>
      <c r="D25" s="6">
        <f ca="1">LN((RAND()^(-Results!$E$4))-1)</f>
        <v>0.34482276943600887</v>
      </c>
      <c r="E25" s="6">
        <f ca="1">LN((RAND()^(-Results!$E$4))-1)</f>
        <v>-0.28923365754568886</v>
      </c>
      <c r="F25" s="6">
        <f ca="1">LN((RAND()^(-Results!$E$4))-1)</f>
        <v>2.5793266913085469</v>
      </c>
      <c r="G25" s="6">
        <f ca="1">LN((RAND()^(-Results!$E$4))-1)</f>
        <v>6.2993217751685879</v>
      </c>
      <c r="H25" s="6">
        <f t="shared" ca="1" si="0"/>
        <v>3.7637749544467822</v>
      </c>
      <c r="I25" s="10">
        <f ca="1">SUMPRODUCT(J25:O25,Results!B$12:G$12)+Results!$E$5*H25</f>
        <v>26.838944721306682</v>
      </c>
      <c r="J25" s="10">
        <f ca="1">SUMPRODUCT($A25:$F25,Results!$B$15:$G$15)</f>
        <v>5.7080524536087207</v>
      </c>
      <c r="K25" s="10">
        <f ca="1">SUMPRODUCT($A25:$F25,Results!$B$16:$G$16)</f>
        <v>19.798582448076871</v>
      </c>
      <c r="L25" s="10">
        <f ca="1">SUMPRODUCT($A25:$F25,Results!$B$17:$G$17)</f>
        <v>0.70569399510711239</v>
      </c>
      <c r="M25" s="10">
        <f ca="1">SUMPRODUCT($A25:$F25,Results!$B$18:$G$18)</f>
        <v>-0.95275625719880164</v>
      </c>
      <c r="N25" s="10">
        <f ca="1">SUMPRODUCT($A25:$F25,Results!$B$19:$G$19)</f>
        <v>2.327140269401593</v>
      </c>
      <c r="O25" s="10">
        <f ca="1">SUMPRODUCT($A25:$F25,Results!$B$20:$G$20)</f>
        <v>1.697688983275528</v>
      </c>
      <c r="P25" s="10" cm="1">
        <f t="array" aca="1" ref="P25" ca="1">SUMPRODUCT(J25:O25,TRANSPOSE(Test!BL$20:BL$25))+Test!$AD$20-Test!$BL$27</f>
        <v>3.1500214474728736</v>
      </c>
      <c r="Q25" s="10" cm="1">
        <f t="array" aca="1" ref="Q25" ca="1">SUMPRODUCT(J25:O25,TRANSPOSE(Test!ES$20:ES$25))+Test!$AD$20-Test!$ES$27</f>
        <v>3.4534308907696847</v>
      </c>
      <c r="R25" s="10">
        <f ca="1">I25-Results!$E$5*H25</f>
        <v>4.2562949946259891</v>
      </c>
      <c r="S25" s="10" cm="1">
        <f t="array" aca="1" ref="S25" ca="1">SUMPRODUCT(J25:O25,TRANSPOSE(Test!AR$28:AR$33))+Test!$AD$20-Test!$AC$26</f>
        <v>2.1217479987755468</v>
      </c>
      <c r="T25" s="10">
        <f ca="1">SUMPRODUCT(J25:O25,Results!K$9:P$9)</f>
        <v>3.9037835877591127</v>
      </c>
      <c r="U25" s="10">
        <f ca="1">SUMPRODUCT(J25:O25,Results!K$9:P$9)+Test!$AD$20-Test!$AC$31</f>
        <v>4.0067999926449325</v>
      </c>
      <c r="V25" s="10">
        <f t="shared" ca="1" si="1"/>
        <v>23.688923273833808</v>
      </c>
      <c r="W25" s="10">
        <f t="shared" ca="1" si="2"/>
        <v>23.385513830536997</v>
      </c>
      <c r="X25" s="10">
        <f t="shared" ca="1" si="3"/>
        <v>22.582649726680692</v>
      </c>
      <c r="Y25" s="10">
        <f t="shared" ca="1" si="4"/>
        <v>24.717196722531135</v>
      </c>
      <c r="Z25" s="10">
        <f ca="1">I25-Test!$AD$20</f>
        <v>15.766473127017612</v>
      </c>
      <c r="AA25" s="10">
        <f t="shared" ca="1" si="5"/>
        <v>22.832144728661749</v>
      </c>
      <c r="AC25" s="9"/>
      <c r="AK25" s="12"/>
      <c r="AP25" s="12"/>
      <c r="AQ25" s="12"/>
      <c r="AR25" s="12"/>
      <c r="AS25" s="12"/>
      <c r="AT25" s="12"/>
      <c r="AU25" s="12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</row>
    <row r="26" spans="1:149">
      <c r="A26" s="6">
        <f ca="1">LN((RAND()^(-Results!$E$4))-1)</f>
        <v>0.46752805372082307</v>
      </c>
      <c r="B26" s="6">
        <f ca="1">LN((RAND()^(-Results!$E$4))-1)</f>
        <v>2.4808609944117244</v>
      </c>
      <c r="C26" s="6">
        <f ca="1">LN((RAND()^(-Results!$E$4))-1)</f>
        <v>4.899572965724686</v>
      </c>
      <c r="D26" s="6">
        <f ca="1">LN((RAND()^(-Results!$E$4))-1)</f>
        <v>5.9577223706973941</v>
      </c>
      <c r="E26" s="6">
        <f ca="1">LN((RAND()^(-Results!$E$4))-1)</f>
        <v>15.616035193136497</v>
      </c>
      <c r="F26" s="6">
        <f ca="1">LN((RAND()^(-Results!$E$4))-1)</f>
        <v>5.4387712844096594</v>
      </c>
      <c r="G26" s="6">
        <f ca="1">LN((RAND()^(-Results!$E$4))-1)</f>
        <v>3.5362632481734679</v>
      </c>
      <c r="H26" s="6">
        <f t="shared" ca="1" si="0"/>
        <v>1.0007164274516622</v>
      </c>
      <c r="I26" s="10">
        <f ca="1">SUMPRODUCT(J26:O26,Results!B$12:G$12)+Results!$E$5*H26</f>
        <v>-32.187217383733042</v>
      </c>
      <c r="J26" s="10">
        <f ca="1">SUMPRODUCT($A26:$F26,Results!$B$15:$G$15)</f>
        <v>-6.356679436449971</v>
      </c>
      <c r="K26" s="10">
        <f ca="1">SUMPRODUCT($A26:$F26,Results!$B$16:$G$16)</f>
        <v>49.43380186094771</v>
      </c>
      <c r="L26" s="10">
        <f ca="1">SUMPRODUCT($A26:$F26,Results!$B$17:$G$17)</f>
        <v>-5.2700273880244293</v>
      </c>
      <c r="M26" s="10">
        <f ca="1">SUMPRODUCT($A26:$F26,Results!$B$18:$G$18)</f>
        <v>2.3539492835943037</v>
      </c>
      <c r="N26" s="10">
        <f ca="1">SUMPRODUCT($A26:$F26,Results!$B$19:$G$19)</f>
        <v>33.22379356750136</v>
      </c>
      <c r="O26" s="10">
        <f ca="1">SUMPRODUCT($A26:$F26,Results!$B$20:$G$20)</f>
        <v>13.474933280793959</v>
      </c>
      <c r="P26" s="10" cm="1">
        <f t="array" aca="1" ref="P26" ca="1">SUMPRODUCT(J26:O26,TRANSPOSE(Test!BL$20:BL$25))+Test!$AD$20-Test!$BL$27</f>
        <v>-32.421062408598772</v>
      </c>
      <c r="Q26" s="10" cm="1">
        <f t="array" aca="1" ref="Q26" ca="1">SUMPRODUCT(J26:O26,TRANSPOSE(Test!ES$20:ES$25))+Test!$AD$20-Test!$ES$27</f>
        <v>-36.388684527267337</v>
      </c>
      <c r="R26" s="10">
        <f ca="1">I26-Results!$E$5*H26</f>
        <v>-38.191515948443012</v>
      </c>
      <c r="S26" s="10" cm="1">
        <f t="array" aca="1" ref="S26" ca="1">SUMPRODUCT(J26:O26,TRANSPOSE(Test!AR$28:AR$33))+Test!$AD$20-Test!$AC$26</f>
        <v>-27.562890391858183</v>
      </c>
      <c r="T26" s="10">
        <f ca="1">SUMPRODUCT(J26:O26,Results!K$9:P$9)</f>
        <v>-38.751069794824815</v>
      </c>
      <c r="U26" s="10">
        <f ca="1">SUMPRODUCT(J26:O26,Results!K$9:P$9)+Test!$AD$20-Test!$AC$31</f>
        <v>-38.648053389938994</v>
      </c>
      <c r="V26" s="10">
        <f t="shared" ca="1" si="1"/>
        <v>0.23384502486572956</v>
      </c>
      <c r="W26" s="10">
        <f t="shared" ca="1" si="2"/>
        <v>4.2014671435342947</v>
      </c>
      <c r="X26" s="10">
        <f t="shared" ca="1" si="3"/>
        <v>6.0042985647099698</v>
      </c>
      <c r="Y26" s="10">
        <f t="shared" ca="1" si="4"/>
        <v>-4.6243269918748595</v>
      </c>
      <c r="Z26" s="10">
        <f ca="1">I26-Test!$AD$20</f>
        <v>-43.259688978022112</v>
      </c>
      <c r="AA26" s="10">
        <f t="shared" ca="1" si="5"/>
        <v>6.4608360062059518</v>
      </c>
      <c r="AK26" s="12"/>
    </row>
    <row r="27" spans="1:149">
      <c r="A27" s="6">
        <f ca="1">LN((RAND()^(-Results!$E$4))-1)</f>
        <v>1.0227682121955166</v>
      </c>
      <c r="B27" s="6">
        <f ca="1">LN((RAND()^(-Results!$E$4))-1)</f>
        <v>-0.37791798700997165</v>
      </c>
      <c r="C27" s="6">
        <f ca="1">LN((RAND()^(-Results!$E$4))-1)</f>
        <v>0.69500217369505735</v>
      </c>
      <c r="D27" s="6">
        <f ca="1">LN((RAND()^(-Results!$E$4))-1)</f>
        <v>0.15679869918609987</v>
      </c>
      <c r="E27" s="6">
        <f ca="1">LN((RAND()^(-Results!$E$4))-1)</f>
        <v>3.1339616278165252</v>
      </c>
      <c r="F27" s="6">
        <f ca="1">LN((RAND()^(-Results!$E$4))-1)</f>
        <v>10.575885538919783</v>
      </c>
      <c r="G27" s="6">
        <f ca="1">LN((RAND()^(-Results!$E$4))-1)</f>
        <v>2.6097890834837165</v>
      </c>
      <c r="H27" s="6">
        <f t="shared" ca="1" si="0"/>
        <v>7.4242262761910816E-2</v>
      </c>
      <c r="I27" s="10">
        <f ca="1">SUMPRODUCT(J27:O27,Results!B$12:G$12)+Results!$E$5*H27</f>
        <v>-31.244348422943219</v>
      </c>
      <c r="J27" s="10">
        <f ca="1">SUMPRODUCT($A27:$F27,Results!$B$15:$G$15)</f>
        <v>-0.10424481643404504</v>
      </c>
      <c r="K27" s="10">
        <f ca="1">SUMPRODUCT($A27:$F27,Results!$B$16:$G$16)</f>
        <v>64.422866636658554</v>
      </c>
      <c r="L27" s="10">
        <f ca="1">SUMPRODUCT($A27:$F27,Results!$B$17:$G$17)</f>
        <v>-13.656499303003452</v>
      </c>
      <c r="M27" s="10">
        <f ca="1">SUMPRODUCT($A27:$F27,Results!$B$18:$G$18)</f>
        <v>1.8394160013118666E-2</v>
      </c>
      <c r="N27" s="10">
        <f ca="1">SUMPRODUCT($A27:$F27,Results!$B$19:$G$19)</f>
        <v>18.03643552518896</v>
      </c>
      <c r="O27" s="10">
        <f ca="1">SUMPRODUCT($A27:$F27,Results!$B$20:$G$20)</f>
        <v>4.0685584978307823</v>
      </c>
      <c r="P27" s="10" cm="1">
        <f t="array" aca="1" ref="P27" ca="1">SUMPRODUCT(J27:O27,TRANSPOSE(Test!BL$20:BL$25))+Test!$AD$20-Test!$BL$27</f>
        <v>-29.466382935792446</v>
      </c>
      <c r="Q27" s="10" cm="1">
        <f t="array" aca="1" ref="Q27" ca="1">SUMPRODUCT(J27:O27,TRANSPOSE(Test!ES$20:ES$25))+Test!$AD$20-Test!$ES$27</f>
        <v>-33.250923783076445</v>
      </c>
      <c r="R27" s="10">
        <f ca="1">I27-Results!$E$5*H27</f>
        <v>-31.689801999514685</v>
      </c>
      <c r="S27" s="10" cm="1">
        <f t="array" aca="1" ref="S27" ca="1">SUMPRODUCT(J27:O27,TRANSPOSE(Test!AR$28:AR$33))+Test!$AD$20-Test!$AC$26</f>
        <v>-22.9626974237135</v>
      </c>
      <c r="T27" s="10">
        <f ca="1">SUMPRODUCT(J27:O27,Results!K$9:P$9)</f>
        <v>-33.16883993441229</v>
      </c>
      <c r="U27" s="10">
        <f ca="1">SUMPRODUCT(J27:O27,Results!K$9:P$9)+Test!$AD$20-Test!$AC$31</f>
        <v>-33.065823529526469</v>
      </c>
      <c r="V27" s="10">
        <f t="shared" ca="1" si="1"/>
        <v>-1.7779654871507731</v>
      </c>
      <c r="W27" s="10">
        <f t="shared" ca="1" si="2"/>
        <v>2.0065753601332261</v>
      </c>
      <c r="X27" s="10">
        <f t="shared" ca="1" si="3"/>
        <v>0.44545357657146667</v>
      </c>
      <c r="Y27" s="10">
        <f t="shared" ca="1" si="4"/>
        <v>-8.2816509992297185</v>
      </c>
      <c r="Z27" s="10">
        <f ca="1">I27-Test!$AD$20</f>
        <v>-42.316820017232288</v>
      </c>
      <c r="AA27" s="10">
        <f t="shared" ca="1" si="5"/>
        <v>1.8214751065832502</v>
      </c>
      <c r="AP27" s="11"/>
      <c r="AQ27" s="11"/>
      <c r="AR27" s="11"/>
      <c r="AV27" s="17"/>
      <c r="AW27" s="12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</row>
    <row r="28" spans="1:149">
      <c r="A28" s="6">
        <f ca="1">LN((RAND()^(-Results!$E$4))-1)</f>
        <v>-0.6849573616569663</v>
      </c>
      <c r="B28" s="6">
        <f ca="1">LN((RAND()^(-Results!$E$4))-1)</f>
        <v>-1.3866436049716053</v>
      </c>
      <c r="C28" s="6">
        <f ca="1">LN((RAND()^(-Results!$E$4))-1)</f>
        <v>0.35788408469408695</v>
      </c>
      <c r="D28" s="6">
        <f ca="1">LN((RAND()^(-Results!$E$4))-1)</f>
        <v>4.4284895661655845</v>
      </c>
      <c r="E28" s="6">
        <f ca="1">LN((RAND()^(-Results!$E$4))-1)</f>
        <v>2.7506098864491992</v>
      </c>
      <c r="F28" s="6">
        <f ca="1">LN((RAND()^(-Results!$E$4))-1)</f>
        <v>1.4025135018359893</v>
      </c>
      <c r="G28" s="6">
        <f ca="1">LN((RAND()^(-Results!$E$4))-1)</f>
        <v>1.5441639951025388</v>
      </c>
      <c r="H28" s="6">
        <f t="shared" ca="1" si="0"/>
        <v>-0.99138282561926694</v>
      </c>
      <c r="I28" s="10">
        <f ca="1">SUMPRODUCT(J28:O28,Results!B$12:G$12)+Results!$E$5*H28</f>
        <v>-46.671968108312569</v>
      </c>
      <c r="J28" s="10">
        <f ca="1">SUMPRODUCT($A28:$F28,Results!$B$15:$G$15)</f>
        <v>-15.479758553367333</v>
      </c>
      <c r="K28" s="10">
        <f ca="1">SUMPRODUCT($A28:$F28,Results!$B$16:$G$16)</f>
        <v>4.5497823465375991</v>
      </c>
      <c r="L28" s="10">
        <f ca="1">SUMPRODUCT($A28:$F28,Results!$B$17:$G$17)</f>
        <v>-4.0581724617195585</v>
      </c>
      <c r="M28" s="10">
        <f ca="1">SUMPRODUCT($A28:$F28,Results!$B$18:$G$18)</f>
        <v>-7.4125851433636223</v>
      </c>
      <c r="N28" s="10">
        <f ca="1">SUMPRODUCT($A28:$F28,Results!$B$19:$G$19)</f>
        <v>16.578515354361254</v>
      </c>
      <c r="O28" s="10">
        <f ca="1">SUMPRODUCT($A28:$F28,Results!$B$20:$G$20)</f>
        <v>19.070676534431549</v>
      </c>
      <c r="P28" s="10" cm="1">
        <f t="array" aca="1" ref="P28" ca="1">SUMPRODUCT(J28:O28,TRANSPOSE(Test!BL$20:BL$25))+Test!$AD$20-Test!$BL$27</f>
        <v>-40.684115693691055</v>
      </c>
      <c r="Q28" s="10" cm="1">
        <f t="array" aca="1" ref="Q28" ca="1">SUMPRODUCT(J28:O28,TRANSPOSE(Test!ES$20:ES$25))+Test!$AD$20-Test!$ES$27</f>
        <v>-41.609756489868992</v>
      </c>
      <c r="R28" s="10">
        <f ca="1">I28-Results!$E$5*H28</f>
        <v>-40.723671154596971</v>
      </c>
      <c r="S28" s="10" cm="1">
        <f t="array" aca="1" ref="S28" ca="1">SUMPRODUCT(J28:O28,TRANSPOSE(Test!AR$28:AR$33))+Test!$AD$20-Test!$AC$26</f>
        <v>-38.70272658649354</v>
      </c>
      <c r="T28" s="10">
        <f ca="1">SUMPRODUCT(J28:O28,Results!K$9:P$9)</f>
        <v>-41.969675891224824</v>
      </c>
      <c r="U28" s="10">
        <f ca="1">SUMPRODUCT(J28:O28,Results!K$9:P$9)+Test!$AD$20-Test!$AC$31</f>
        <v>-41.866659486339003</v>
      </c>
      <c r="V28" s="10">
        <f t="shared" ca="1" si="1"/>
        <v>-5.9878524146215142</v>
      </c>
      <c r="W28" s="10">
        <f t="shared" ca="1" si="2"/>
        <v>-5.0622116184435768</v>
      </c>
      <c r="X28" s="10">
        <f t="shared" ca="1" si="3"/>
        <v>-5.9482969537155981</v>
      </c>
      <c r="Y28" s="10">
        <f t="shared" ca="1" si="4"/>
        <v>-7.9692415218190291</v>
      </c>
      <c r="Z28" s="10">
        <f ca="1">I28-Test!$AD$20</f>
        <v>-57.744439702601639</v>
      </c>
      <c r="AA28" s="10">
        <f t="shared" ca="1" si="5"/>
        <v>-4.8053086219735661</v>
      </c>
      <c r="AP28" s="12"/>
      <c r="AQ28" s="12"/>
      <c r="AR28" s="12"/>
    </row>
    <row r="29" spans="1:149">
      <c r="A29" s="6">
        <f ca="1">LN((RAND()^(-Results!$E$4))-1)</f>
        <v>0.56794701268208847</v>
      </c>
      <c r="B29" s="6">
        <f ca="1">LN((RAND()^(-Results!$E$4))-1)</f>
        <v>-1.3260124069743144</v>
      </c>
      <c r="C29" s="6">
        <f ca="1">LN((RAND()^(-Results!$E$4))-1)</f>
        <v>-2.923150491204876</v>
      </c>
      <c r="D29" s="6">
        <f ca="1">LN((RAND()^(-Results!$E$4))-1)</f>
        <v>1.232454387439585</v>
      </c>
      <c r="E29" s="6">
        <f ca="1">LN((RAND()^(-Results!$E$4))-1)</f>
        <v>-0.60561030040350139</v>
      </c>
      <c r="F29" s="6">
        <f ca="1">LN((RAND()^(-Results!$E$4))-1)</f>
        <v>2.1812030123269577</v>
      </c>
      <c r="G29" s="6">
        <f ca="1">LN((RAND()^(-Results!$E$4))-1)</f>
        <v>-0.26717513615881511</v>
      </c>
      <c r="H29" s="6">
        <f t="shared" ca="1" si="0"/>
        <v>-2.802721956880621</v>
      </c>
      <c r="I29" s="10">
        <f ca="1">SUMPRODUCT(J29:O29,Results!B$12:G$12)+Results!$E$5*H29</f>
        <v>-39.243725735992655</v>
      </c>
      <c r="J29" s="10">
        <f ca="1">SUMPRODUCT($A29:$F29,Results!$B$15:$G$15)</f>
        <v>-11.500431681546672</v>
      </c>
      <c r="K29" s="10">
        <f ca="1">SUMPRODUCT($A29:$F29,Results!$B$16:$G$16)</f>
        <v>9.5268038963178885</v>
      </c>
      <c r="L29" s="10">
        <f ca="1">SUMPRODUCT($A29:$F29,Results!$B$17:$G$17)</f>
        <v>-4.1376652914255887</v>
      </c>
      <c r="M29" s="10">
        <f ca="1">SUMPRODUCT($A29:$F29,Results!$B$18:$G$18)</f>
        <v>-5.9539822554547266</v>
      </c>
      <c r="N29" s="10">
        <f ca="1">SUMPRODUCT($A29:$F29,Results!$B$19:$G$19)</f>
        <v>8.9267017694897035</v>
      </c>
      <c r="O29" s="10">
        <f ca="1">SUMPRODUCT($A29:$F29,Results!$B$20:$G$20)</f>
        <v>5.2781204020039265</v>
      </c>
      <c r="P29" s="10" cm="1">
        <f t="array" aca="1" ref="P29" ca="1">SUMPRODUCT(J29:O29,TRANSPOSE(Test!BL$20:BL$25))+Test!$AD$20-Test!$BL$27</f>
        <v>-23.531600700017183</v>
      </c>
      <c r="Q29" s="10" cm="1">
        <f t="array" aca="1" ref="Q29" ca="1">SUMPRODUCT(J29:O29,TRANSPOSE(Test!ES$20:ES$25))+Test!$AD$20-Test!$ES$27</f>
        <v>-23.929093381345712</v>
      </c>
      <c r="R29" s="10">
        <f ca="1">I29-Results!$E$5*H29</f>
        <v>-22.427393994708929</v>
      </c>
      <c r="S29" s="10" cm="1">
        <f t="array" aca="1" ref="S29" ca="1">SUMPRODUCT(J29:O29,TRANSPOSE(Test!AR$28:AR$33))+Test!$AD$20-Test!$AC$26</f>
        <v>-24.49203197219299</v>
      </c>
      <c r="T29" s="10">
        <f ca="1">SUMPRODUCT(J29:O29,Results!K$9:P$9)</f>
        <v>-23.593806011599341</v>
      </c>
      <c r="U29" s="10">
        <f ca="1">SUMPRODUCT(J29:O29,Results!K$9:P$9)+Test!$AD$20-Test!$AC$31</f>
        <v>-23.49078960671352</v>
      </c>
      <c r="V29" s="10">
        <f t="shared" ca="1" si="1"/>
        <v>-15.712125035975472</v>
      </c>
      <c r="W29" s="10">
        <f t="shared" ca="1" si="2"/>
        <v>-15.314632354646943</v>
      </c>
      <c r="X29" s="10">
        <f t="shared" ca="1" si="3"/>
        <v>-16.816331741283726</v>
      </c>
      <c r="Y29" s="10">
        <f t="shared" ca="1" si="4"/>
        <v>-14.751693763799665</v>
      </c>
      <c r="Z29" s="10">
        <f ca="1">I29-Test!$AD$20</f>
        <v>-50.316197330281724</v>
      </c>
      <c r="AA29" s="10">
        <f t="shared" ca="1" si="5"/>
        <v>-15.752936129279135</v>
      </c>
      <c r="AP29" s="12"/>
      <c r="AQ29" s="12"/>
      <c r="AR29" s="12"/>
    </row>
    <row r="30" spans="1:149">
      <c r="A30" s="6">
        <f ca="1">LN((RAND()^(-Results!$E$4))-1)</f>
        <v>5.4348845633286818</v>
      </c>
      <c r="B30" s="6">
        <f ca="1">LN((RAND()^(-Results!$E$4))-1)</f>
        <v>1.4874463482470692</v>
      </c>
      <c r="C30" s="6">
        <f ca="1">LN((RAND()^(-Results!$E$4))-1)</f>
        <v>1.5721876081235109</v>
      </c>
      <c r="D30" s="6">
        <f ca="1">LN((RAND()^(-Results!$E$4))-1)</f>
        <v>2.0626013363374351</v>
      </c>
      <c r="E30" s="6">
        <f ca="1">LN((RAND()^(-Results!$E$4))-1)</f>
        <v>1.3577493048035616</v>
      </c>
      <c r="F30" s="6">
        <f ca="1">LN((RAND()^(-Results!$E$4))-1)</f>
        <v>2.5023659591470673</v>
      </c>
      <c r="G30" s="6">
        <f ca="1">LN((RAND()^(-Results!$E$4))-1)</f>
        <v>1.9613036053815551</v>
      </c>
      <c r="H30" s="6">
        <f t="shared" ca="1" si="0"/>
        <v>-0.57424321534025058</v>
      </c>
      <c r="I30" s="10">
        <f ca="1">SUMPRODUCT(J30:O30,Results!B$12:G$12)+Results!$E$5*H30</f>
        <v>15.739977271253588</v>
      </c>
      <c r="J30" s="10">
        <f ca="1">SUMPRODUCT($A30:$F30,Results!$B$15:$G$15)</f>
        <v>13.428725947496508</v>
      </c>
      <c r="K30" s="10">
        <f ca="1">SUMPRODUCT($A30:$F30,Results!$B$16:$G$16)</f>
        <v>31.500042311484741</v>
      </c>
      <c r="L30" s="10">
        <f ca="1">SUMPRODUCT($A30:$F30,Results!$B$17:$G$17)</f>
        <v>7.5956398561518865</v>
      </c>
      <c r="M30" s="10">
        <f ca="1">SUMPRODUCT($A30:$F30,Results!$B$18:$G$18)</f>
        <v>-2.0753350205205408</v>
      </c>
      <c r="N30" s="10">
        <f ca="1">SUMPRODUCT($A30:$F30,Results!$B$19:$G$19)</f>
        <v>6.0100151808391056</v>
      </c>
      <c r="O30" s="10">
        <f ca="1">SUMPRODUCT($A30:$F30,Results!$B$20:$G$20)</f>
        <v>4.6522986456913458</v>
      </c>
      <c r="P30" s="10" cm="1">
        <f t="array" aca="1" ref="P30" ca="1">SUMPRODUCT(J30:O30,TRANSPOSE(Test!BL$20:BL$25))+Test!$AD$20-Test!$BL$27</f>
        <v>16.725624192270992</v>
      </c>
      <c r="Q30" s="10" cm="1">
        <f t="array" aca="1" ref="Q30" ca="1">SUMPRODUCT(J30:O30,TRANSPOSE(Test!ES$20:ES$25))+Test!$AD$20-Test!$ES$27</f>
        <v>18.512812782769117</v>
      </c>
      <c r="R30" s="10">
        <f ca="1">I30-Results!$E$5*H30</f>
        <v>19.185436563295092</v>
      </c>
      <c r="S30" s="10" cm="1">
        <f t="array" aca="1" ref="S30" ca="1">SUMPRODUCT(J30:O30,TRANSPOSE(Test!AR$28:AR$33))+Test!$AD$20-Test!$AC$26</f>
        <v>9.9093135386141054</v>
      </c>
      <c r="T30" s="10">
        <f ca="1">SUMPRODUCT(J30:O30,Results!K$9:P$9)</f>
        <v>18.899276005509883</v>
      </c>
      <c r="U30" s="10">
        <f ca="1">SUMPRODUCT(J30:O30,Results!K$9:P$9)+Test!$AD$20-Test!$AC$31</f>
        <v>19.002292410395704</v>
      </c>
      <c r="V30" s="10">
        <f t="shared" ca="1" si="1"/>
        <v>-0.9856469210174037</v>
      </c>
      <c r="W30" s="10">
        <f t="shared" ca="1" si="2"/>
        <v>-2.7728355115155292</v>
      </c>
      <c r="X30" s="10">
        <f t="shared" ca="1" si="3"/>
        <v>-3.4454592920415035</v>
      </c>
      <c r="Y30" s="10">
        <f t="shared" ca="1" si="4"/>
        <v>5.8306637326394828</v>
      </c>
      <c r="Z30" s="10">
        <f ca="1">I30-Test!$AD$20</f>
        <v>4.6675056769645185</v>
      </c>
      <c r="AA30" s="10">
        <f t="shared" ca="1" si="5"/>
        <v>-3.2623151391421157</v>
      </c>
      <c r="AP30" s="12"/>
      <c r="AQ30" s="12"/>
      <c r="AR30" s="12"/>
    </row>
    <row r="31" spans="1:149">
      <c r="A31" s="6">
        <f ca="1">LN((RAND()^(-Results!$E$4))-1)</f>
        <v>3.8664555359785475</v>
      </c>
      <c r="B31" s="6">
        <f ca="1">LN((RAND()^(-Results!$E$4))-1)</f>
        <v>6.4238995265074363</v>
      </c>
      <c r="C31" s="6">
        <f ca="1">LN((RAND()^(-Results!$E$4))-1)</f>
        <v>6.7646958346330877</v>
      </c>
      <c r="D31" s="6">
        <f ca="1">LN((RAND()^(-Results!$E$4))-1)</f>
        <v>1.1805512041841157</v>
      </c>
      <c r="E31" s="6">
        <f ca="1">LN((RAND()^(-Results!$E$4))-1)</f>
        <v>1.4096377370559798</v>
      </c>
      <c r="F31" s="6">
        <f ca="1">LN((RAND()^(-Results!$E$4))-1)</f>
        <v>-0.53998152846626524</v>
      </c>
      <c r="G31" s="6">
        <f ca="1">LN((RAND()^(-Results!$E$4))-1)</f>
        <v>3.0400201808112954</v>
      </c>
      <c r="H31" s="6">
        <f t="shared" ca="1" si="0"/>
        <v>0.50447336008948973</v>
      </c>
      <c r="I31" s="10">
        <f ca="1">SUMPRODUCT(J31:O31,Results!B$12:G$12)+Results!$E$5*H31</f>
        <v>69.493780636725091</v>
      </c>
      <c r="J31" s="10">
        <f ca="1">SUMPRODUCT($A31:$F31,Results!$B$15:$G$15)</f>
        <v>38.528907478326559</v>
      </c>
      <c r="K31" s="10">
        <f ca="1">SUMPRODUCT($A31:$F31,Results!$B$16:$G$16)</f>
        <v>10.265063022291278</v>
      </c>
      <c r="L31" s="10">
        <f ca="1">SUMPRODUCT($A31:$F31,Results!$B$17:$G$17)</f>
        <v>19.189708321065375</v>
      </c>
      <c r="M31" s="10">
        <f ca="1">SUMPRODUCT($A31:$F31,Results!$B$18:$G$18)</f>
        <v>8.8532968890553416</v>
      </c>
      <c r="N31" s="10">
        <f ca="1">SUMPRODUCT($A31:$F31,Results!$B$19:$G$19)</f>
        <v>-23.107311068055527</v>
      </c>
      <c r="O31" s="10">
        <f ca="1">SUMPRODUCT($A31:$F31,Results!$B$20:$G$20)</f>
        <v>-0.4664918172131915</v>
      </c>
      <c r="P31" s="10" cm="1">
        <f t="array" aca="1" ref="P31" ca="1">SUMPRODUCT(J31:O31,TRANSPOSE(Test!BL$20:BL$25))+Test!$AD$20-Test!$BL$27</f>
        <v>66.17622929841022</v>
      </c>
      <c r="Q31" s="10" cm="1">
        <f t="array" aca="1" ref="Q31" ca="1">SUMPRODUCT(J31:O31,TRANSPOSE(Test!ES$20:ES$25))+Test!$AD$20-Test!$ES$27</f>
        <v>68.119060919218171</v>
      </c>
      <c r="R31" s="10">
        <f ca="1">I31-Results!$E$5*H31</f>
        <v>66.466940476188157</v>
      </c>
      <c r="S31" s="10" cm="1">
        <f t="array" aca="1" ref="S31" ca="1">SUMPRODUCT(J31:O31,TRANSPOSE(Test!AR$28:AR$33))+Test!$AD$20-Test!$AC$26</f>
        <v>65.6343827251617</v>
      </c>
      <c r="T31" s="10">
        <f ca="1">SUMPRODUCT(J31:O31,Results!K$9:P$9)</f>
        <v>68.169397182827538</v>
      </c>
      <c r="U31" s="10">
        <f ca="1">SUMPRODUCT(J31:O31,Results!K$9:P$9)+Test!$AD$20-Test!$AC$31</f>
        <v>68.272413587713359</v>
      </c>
      <c r="V31" s="10">
        <f t="shared" ca="1" si="1"/>
        <v>3.3175513383148711</v>
      </c>
      <c r="W31" s="10">
        <f t="shared" ca="1" si="2"/>
        <v>1.3747197175069203</v>
      </c>
      <c r="X31" s="10">
        <f t="shared" ca="1" si="3"/>
        <v>3.0268401605369348</v>
      </c>
      <c r="Y31" s="10">
        <f t="shared" ca="1" si="4"/>
        <v>3.8593979115633914</v>
      </c>
      <c r="Z31" s="10">
        <f ca="1">I31-Test!$AD$20</f>
        <v>58.421309042436022</v>
      </c>
      <c r="AA31" s="10">
        <f t="shared" ca="1" si="5"/>
        <v>1.2213670490117323</v>
      </c>
      <c r="AP31" s="12"/>
      <c r="AQ31" s="12"/>
      <c r="AR31" s="12"/>
    </row>
    <row r="32" spans="1:149" ht="16.5">
      <c r="A32" s="6">
        <f ca="1">LN((RAND()^(-Results!$E$4))-1)</f>
        <v>0.17102281775016689</v>
      </c>
      <c r="B32" s="6">
        <f ca="1">LN((RAND()^(-Results!$E$4))-1)</f>
        <v>-0.99779443380236954</v>
      </c>
      <c r="C32" s="6">
        <f ca="1">LN((RAND()^(-Results!$E$4))-1)</f>
        <v>2.6259058303599092</v>
      </c>
      <c r="D32" s="6">
        <f ca="1">LN((RAND()^(-Results!$E$4))-1)</f>
        <v>7.2354852294662511</v>
      </c>
      <c r="E32" s="6">
        <f ca="1">LN((RAND()^(-Results!$E$4))-1)</f>
        <v>0.31439351783927355</v>
      </c>
      <c r="F32" s="6">
        <f ca="1">LN((RAND()^(-Results!$E$4))-1)</f>
        <v>2.6260887167204738</v>
      </c>
      <c r="G32" s="6">
        <f ca="1">LN((RAND()^(-Results!$E$4))-1)</f>
        <v>-1.124495475057367</v>
      </c>
      <c r="H32" s="6">
        <f t="shared" ca="1" si="0"/>
        <v>-3.6600422957791725</v>
      </c>
      <c r="I32" s="10">
        <f ca="1">SUMPRODUCT(J32:O32,Results!B$12:G$12)+Results!$E$5*H32</f>
        <v>-65.743025814709753</v>
      </c>
      <c r="J32" s="10">
        <f ca="1">SUMPRODUCT($A32:$F32,Results!$B$15:$G$15)</f>
        <v>-10.142701785473095</v>
      </c>
      <c r="K32" s="10">
        <f ca="1">SUMPRODUCT($A32:$F32,Results!$B$16:$G$16)</f>
        <v>6.58067431852115</v>
      </c>
      <c r="L32" s="10">
        <f ca="1">SUMPRODUCT($A32:$F32,Results!$B$17:$G$17)</f>
        <v>-0.21301069392351835</v>
      </c>
      <c r="M32" s="10">
        <f ca="1">SUMPRODUCT($A32:$F32,Results!$B$18:$G$18)</f>
        <v>-11.786407081215248</v>
      </c>
      <c r="N32" s="10">
        <f ca="1">SUMPRODUCT($A32:$F32,Results!$B$19:$G$19)</f>
        <v>12.590774497224963</v>
      </c>
      <c r="O32" s="10">
        <f ca="1">SUMPRODUCT($A32:$F32,Results!$B$20:$G$20)</f>
        <v>35.402786269166498</v>
      </c>
      <c r="P32" s="10" cm="1">
        <f t="array" aca="1" ref="P32" ca="1">SUMPRODUCT(J32:O32,TRANSPOSE(Test!BL$20:BL$25))+Test!$AD$20-Test!$BL$27</f>
        <v>-45.238089022850481</v>
      </c>
      <c r="Q32" s="10" cm="1">
        <f t="array" aca="1" ref="Q32" ca="1">SUMPRODUCT(J32:O32,TRANSPOSE(Test!ES$20:ES$25))+Test!$AD$20-Test!$ES$27</f>
        <v>-45.661263704183042</v>
      </c>
      <c r="R32" s="10">
        <f ca="1">I32-Results!$E$5*H32</f>
        <v>-43.782772040034715</v>
      </c>
      <c r="S32" s="10" cm="1">
        <f t="array" aca="1" ref="S32" ca="1">SUMPRODUCT(J32:O32,TRANSPOSE(Test!AR$28:AR$33))+Test!$AD$20-Test!$AC$26</f>
        <v>-42.201055287376541</v>
      </c>
      <c r="T32" s="10">
        <f ca="1">SUMPRODUCT(J32:O32,Results!K$9:P$9)</f>
        <v>-45.577721594210217</v>
      </c>
      <c r="U32" s="10">
        <f ca="1">SUMPRODUCT(J32:O32,Results!K$9:P$9)+Test!$AD$20-Test!$AC$31</f>
        <v>-45.474705189324396</v>
      </c>
      <c r="V32" s="10">
        <f t="shared" ca="1" si="1"/>
        <v>-20.504936791859272</v>
      </c>
      <c r="W32" s="10">
        <f t="shared" ca="1" si="2"/>
        <v>-20.081762110526711</v>
      </c>
      <c r="X32" s="10">
        <f t="shared" ca="1" si="3"/>
        <v>-21.960253774675039</v>
      </c>
      <c r="Y32" s="10">
        <f t="shared" ca="1" si="4"/>
        <v>-23.541970527333213</v>
      </c>
      <c r="Z32" s="10">
        <f ca="1">I32-Test!$AD$20</f>
        <v>-76.815497408998823</v>
      </c>
      <c r="AA32" s="10">
        <f t="shared" ca="1" si="5"/>
        <v>-20.268320625385357</v>
      </c>
      <c r="AK32" s="20"/>
      <c r="AP32" s="12"/>
      <c r="AQ32" s="12"/>
      <c r="AR32" s="12"/>
    </row>
    <row r="33" spans="1:149">
      <c r="A33" s="6">
        <f ca="1">LN((RAND()^(-Results!$E$4))-1)</f>
        <v>3.7141962365186001</v>
      </c>
      <c r="B33" s="6">
        <f ca="1">LN((RAND()^(-Results!$E$4))-1)</f>
        <v>-1.6887869250942189</v>
      </c>
      <c r="C33" s="6">
        <f ca="1">LN((RAND()^(-Results!$E$4))-1)</f>
        <v>3.4356632622480188</v>
      </c>
      <c r="D33" s="6">
        <f ca="1">LN((RAND()^(-Results!$E$4))-1)</f>
        <v>2.5914089903105459</v>
      </c>
      <c r="E33" s="6">
        <f ca="1">LN((RAND()^(-Results!$E$4))-1)</f>
        <v>0.18708938519831034</v>
      </c>
      <c r="F33" s="6">
        <f ca="1">LN((RAND()^(-Results!$E$4))-1)</f>
        <v>8.3119294238886656</v>
      </c>
      <c r="G33" s="6">
        <f ca="1">LN((RAND()^(-Results!$E$4))-1)</f>
        <v>5.2537036230946876</v>
      </c>
      <c r="H33" s="6">
        <f t="shared" ca="1" si="0"/>
        <v>2.7181568023728819</v>
      </c>
      <c r="I33" s="10">
        <f ca="1">SUMPRODUCT(J33:O33,Results!B$12:G$12)+Results!$E$5*H33</f>
        <v>-8.0296285788011659</v>
      </c>
      <c r="J33" s="10">
        <f ca="1">SUMPRODUCT($A33:$F33,Results!$B$15:$G$15)</f>
        <v>6.2011179705465178</v>
      </c>
      <c r="K33" s="10">
        <f ca="1">SUMPRODUCT($A33:$F33,Results!$B$16:$G$16)</f>
        <v>56.986360169185772</v>
      </c>
      <c r="L33" s="10">
        <f ca="1">SUMPRODUCT($A33:$F33,Results!$B$17:$G$17)</f>
        <v>-6.0688440442699019</v>
      </c>
      <c r="M33" s="10">
        <f ca="1">SUMPRODUCT($A33:$F33,Results!$B$18:$G$18)</f>
        <v>-5.8817794488862329</v>
      </c>
      <c r="N33" s="10">
        <f ca="1">SUMPRODUCT($A33:$F33,Results!$B$19:$G$19)</f>
        <v>19.869868701295061</v>
      </c>
      <c r="O33" s="10">
        <f ca="1">SUMPRODUCT($A33:$F33,Results!$B$20:$G$20)</f>
        <v>18.61206900295057</v>
      </c>
      <c r="P33" s="10" cm="1">
        <f t="array" aca="1" ref="P33" ca="1">SUMPRODUCT(J33:O33,TRANSPOSE(Test!BL$20:BL$25))+Test!$AD$20-Test!$BL$27</f>
        <v>-26.162260202052813</v>
      </c>
      <c r="Q33" s="10" cm="1">
        <f t="array" aca="1" ref="Q33" ca="1">SUMPRODUCT(J33:O33,TRANSPOSE(Test!ES$20:ES$25))+Test!$AD$20-Test!$ES$27</f>
        <v>-26.719212076157039</v>
      </c>
      <c r="R33" s="10">
        <f ca="1">I33-Results!$E$5*H33</f>
        <v>-24.338569393038458</v>
      </c>
      <c r="S33" s="10" cm="1">
        <f t="array" aca="1" ref="S33" ca="1">SUMPRODUCT(J33:O33,TRANSPOSE(Test!AR$28:AR$33))+Test!$AD$20-Test!$AC$26</f>
        <v>-25.431259145418821</v>
      </c>
      <c r="T33" s="10">
        <f ca="1">SUMPRODUCT(J33:O33,Results!K$9:P$9)</f>
        <v>-25.936287785133374</v>
      </c>
      <c r="U33" s="10">
        <f ca="1">SUMPRODUCT(J33:O33,Results!K$9:P$9)+Test!$AD$20-Test!$AC$31</f>
        <v>-25.833271380247552</v>
      </c>
      <c r="V33" s="10">
        <f t="shared" ca="1" si="1"/>
        <v>18.132631623251648</v>
      </c>
      <c r="W33" s="10">
        <f t="shared" ca="1" si="2"/>
        <v>18.689583497355873</v>
      </c>
      <c r="X33" s="10">
        <f t="shared" ca="1" si="3"/>
        <v>16.308940814237292</v>
      </c>
      <c r="Y33" s="10">
        <f t="shared" ca="1" si="4"/>
        <v>17.401630566617655</v>
      </c>
      <c r="Z33" s="10">
        <f ca="1">I33-Test!$AD$20</f>
        <v>-19.102100173090236</v>
      </c>
      <c r="AA33" s="10">
        <f t="shared" ca="1" si="5"/>
        <v>17.803642801446387</v>
      </c>
      <c r="AK33" s="10"/>
      <c r="AP33" s="12"/>
      <c r="AQ33" s="12"/>
      <c r="AR33" s="12"/>
    </row>
    <row r="34" spans="1:149">
      <c r="A34" s="6">
        <f ca="1">LN((RAND()^(-Results!$E$4))-1)</f>
        <v>0.8247998448465288</v>
      </c>
      <c r="B34" s="6">
        <f ca="1">LN((RAND()^(-Results!$E$4))-1)</f>
        <v>6.4439177927809057</v>
      </c>
      <c r="C34" s="6">
        <f ca="1">LN((RAND()^(-Results!$E$4))-1)</f>
        <v>-1.8610347924035846</v>
      </c>
      <c r="D34" s="6">
        <f ca="1">LN((RAND()^(-Results!$E$4))-1)</f>
        <v>-0.50644444647808939</v>
      </c>
      <c r="E34" s="6">
        <f ca="1">LN((RAND()^(-Results!$E$4))-1)</f>
        <v>-0.8990651808395218</v>
      </c>
      <c r="F34" s="6">
        <f ca="1">LN((RAND()^(-Results!$E$4))-1)</f>
        <v>9.5848364878594943</v>
      </c>
      <c r="G34" s="6">
        <f ca="1">LN((RAND()^(-Results!$E$4))-1)</f>
        <v>1.3267007317868971</v>
      </c>
      <c r="H34" s="6">
        <f t="shared" ca="1" si="0"/>
        <v>-1.2088460889349086</v>
      </c>
      <c r="I34" s="10">
        <f ca="1">SUMPRODUCT(J34:O34,Results!B$12:G$12)+Results!$E$5*H34</f>
        <v>12.883267996909854</v>
      </c>
      <c r="J34" s="10">
        <f ca="1">SUMPRODUCT($A34:$F34,Results!$B$15:$G$15)</f>
        <v>17.492211464578144</v>
      </c>
      <c r="K34" s="10">
        <f ca="1">SUMPRODUCT($A34:$F34,Results!$B$16:$G$16)</f>
        <v>43.320449790326492</v>
      </c>
      <c r="L34" s="10">
        <f ca="1">SUMPRODUCT($A34:$F34,Results!$B$17:$G$17)</f>
        <v>0.83456519695437414</v>
      </c>
      <c r="M34" s="10">
        <f ca="1">SUMPRODUCT($A34:$F34,Results!$B$18:$G$18)</f>
        <v>5.5610314817679001</v>
      </c>
      <c r="N34" s="10">
        <f ca="1">SUMPRODUCT($A34:$F34,Results!$B$19:$G$19)</f>
        <v>-23.494291750918027</v>
      </c>
      <c r="O34" s="10">
        <f ca="1">SUMPRODUCT($A34:$F34,Results!$B$20:$G$20)</f>
        <v>-6.0047517742076995</v>
      </c>
      <c r="P34" s="10" cm="1">
        <f t="array" aca="1" ref="P34" ca="1">SUMPRODUCT(J34:O34,TRANSPOSE(Test!BL$20:BL$25))+Test!$AD$20-Test!$BL$27</f>
        <v>23.377676300651537</v>
      </c>
      <c r="Q34" s="10" cm="1">
        <f t="array" aca="1" ref="Q34" ca="1">SUMPRODUCT(J34:O34,TRANSPOSE(Test!ES$20:ES$25))+Test!$AD$20-Test!$ES$27</f>
        <v>19.193497715869928</v>
      </c>
      <c r="R34" s="10">
        <f ca="1">I34-Results!$E$5*H34</f>
        <v>20.136344530519306</v>
      </c>
      <c r="S34" s="10" cm="1">
        <f t="array" aca="1" ref="S34" ca="1">SUMPRODUCT(J34:O34,TRANSPOSE(Test!AR$28:AR$33))+Test!$AD$20-Test!$AC$26</f>
        <v>32.324805263811129</v>
      </c>
      <c r="T34" s="10">
        <f ca="1">SUMPRODUCT(J34:O34,Results!K$9:P$9)</f>
        <v>19.481780878867728</v>
      </c>
      <c r="U34" s="10">
        <f ca="1">SUMPRODUCT(J34:O34,Results!K$9:P$9)+Test!$AD$20-Test!$AC$31</f>
        <v>19.584797283753545</v>
      </c>
      <c r="V34" s="10">
        <f t="shared" ca="1" si="1"/>
        <v>-10.494408303741682</v>
      </c>
      <c r="W34" s="10">
        <f t="shared" ca="1" si="2"/>
        <v>-6.3102297189600733</v>
      </c>
      <c r="X34" s="10">
        <f t="shared" ca="1" si="3"/>
        <v>-7.2530765336094518</v>
      </c>
      <c r="Y34" s="10">
        <f t="shared" ca="1" si="4"/>
        <v>-19.441537266901275</v>
      </c>
      <c r="Z34" s="10">
        <f ca="1">I34-Test!$AD$20</f>
        <v>1.8107964026207846</v>
      </c>
      <c r="AA34" s="10">
        <f t="shared" ca="1" si="5"/>
        <v>-6.7015292868436909</v>
      </c>
      <c r="AK34" s="10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</row>
    <row r="35" spans="1:149">
      <c r="A35" s="6">
        <f ca="1">LN((RAND()^(-Results!$E$4))-1)</f>
        <v>-0.92294839917627403</v>
      </c>
      <c r="B35" s="6">
        <f ca="1">LN((RAND()^(-Results!$E$4))-1)</f>
        <v>1.1300558392765476</v>
      </c>
      <c r="C35" s="6">
        <f ca="1">LN((RAND()^(-Results!$E$4))-1)</f>
        <v>-1.7727943709008389</v>
      </c>
      <c r="D35" s="6">
        <f ca="1">LN((RAND()^(-Results!$E$4))-1)</f>
        <v>5.7725958739113974</v>
      </c>
      <c r="E35" s="6">
        <f ca="1">LN((RAND()^(-Results!$E$4))-1)</f>
        <v>0.80206677767689738</v>
      </c>
      <c r="F35" s="6">
        <f ca="1">LN((RAND()^(-Results!$E$4))-1)</f>
        <v>3.3760162276758332</v>
      </c>
      <c r="G35" s="6">
        <f ca="1">LN((RAND()^(-Results!$E$4))-1)</f>
        <v>0.95333502692724847</v>
      </c>
      <c r="H35" s="6">
        <f t="shared" ca="1" si="0"/>
        <v>-1.5822117937945572</v>
      </c>
      <c r="I35" s="10">
        <f ca="1">SUMPRODUCT(J35:O35,Results!B$12:G$12)+Results!$E$5*H35</f>
        <v>-47.479798034174564</v>
      </c>
      <c r="J35" s="10">
        <f ca="1">SUMPRODUCT($A35:$F35,Results!$B$15:$G$15)</f>
        <v>-14.729628985096445</v>
      </c>
      <c r="K35" s="10">
        <f ca="1">SUMPRODUCT($A35:$F35,Results!$B$16:$G$16)</f>
        <v>4.0488714486187511</v>
      </c>
      <c r="L35" s="10">
        <f ca="1">SUMPRODUCT($A35:$F35,Results!$B$17:$G$17)</f>
        <v>-0.97573799215428059</v>
      </c>
      <c r="M35" s="10">
        <f ca="1">SUMPRODUCT($A35:$F35,Results!$B$18:$G$18)</f>
        <v>-9.0964973905551822</v>
      </c>
      <c r="N35" s="10">
        <f ca="1">SUMPRODUCT($A35:$F35,Results!$B$19:$G$19)</f>
        <v>3.3881180572248599</v>
      </c>
      <c r="O35" s="10">
        <f ca="1">SUMPRODUCT($A35:$F35,Results!$B$20:$G$20)</f>
        <v>22.758143028460559</v>
      </c>
      <c r="P35" s="10" cm="1">
        <f t="array" aca="1" ref="P35" ca="1">SUMPRODUCT(J35:O35,TRANSPOSE(Test!BL$20:BL$25))+Test!$AD$20-Test!$BL$27</f>
        <v>-37.417490218797347</v>
      </c>
      <c r="Q35" s="10" cm="1">
        <f t="array" aca="1" ref="Q35" ca="1">SUMPRODUCT(J35:O35,TRANSPOSE(Test!ES$20:ES$25))+Test!$AD$20-Test!$ES$27</f>
        <v>-39.558106306515455</v>
      </c>
      <c r="R35" s="10">
        <f ca="1">I35-Results!$E$5*H35</f>
        <v>-37.986527271407219</v>
      </c>
      <c r="S35" s="10" cm="1">
        <f t="array" aca="1" ref="S35" ca="1">SUMPRODUCT(J35:O35,TRANSPOSE(Test!AR$28:AR$33))+Test!$AD$20-Test!$AC$26</f>
        <v>-33.065125342616817</v>
      </c>
      <c r="T35" s="10">
        <f ca="1">SUMPRODUCT(J35:O35,Results!K$9:P$9)</f>
        <v>-39.797319438753078</v>
      </c>
      <c r="U35" s="10">
        <f ca="1">SUMPRODUCT(J35:O35,Results!K$9:P$9)+Test!$AD$20-Test!$AC$31</f>
        <v>-39.694303033867257</v>
      </c>
      <c r="V35" s="10">
        <f t="shared" ca="1" si="1"/>
        <v>-10.062307815377217</v>
      </c>
      <c r="W35" s="10">
        <f t="shared" ca="1" si="2"/>
        <v>-7.921691727659109</v>
      </c>
      <c r="X35" s="10">
        <f t="shared" ca="1" si="3"/>
        <v>-9.4932707627673452</v>
      </c>
      <c r="Y35" s="10">
        <f t="shared" ca="1" si="4"/>
        <v>-14.414672691557747</v>
      </c>
      <c r="Z35" s="10">
        <f ca="1">I35-Test!$AD$20</f>
        <v>-58.552269628463634</v>
      </c>
      <c r="AA35" s="10">
        <f t="shared" ca="1" si="5"/>
        <v>-7.7854950003073071</v>
      </c>
      <c r="AK35" s="9"/>
      <c r="AQ35" s="11"/>
      <c r="AR35" s="11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</row>
    <row r="36" spans="1:149">
      <c r="A36" s="6">
        <f ca="1">LN((RAND()^(-Results!$E$4))-1)</f>
        <v>3.185541639689224</v>
      </c>
      <c r="B36" s="6">
        <f ca="1">LN((RAND()^(-Results!$E$4))-1)</f>
        <v>2.9285928007459754</v>
      </c>
      <c r="C36" s="6">
        <f ca="1">LN((RAND()^(-Results!$E$4))-1)</f>
        <v>1.3424160635841307</v>
      </c>
      <c r="D36" s="6">
        <f ca="1">LN((RAND()^(-Results!$E$4))-1)</f>
        <v>4.345374815914421</v>
      </c>
      <c r="E36" s="6">
        <f ca="1">LN((RAND()^(-Results!$E$4))-1)</f>
        <v>-2.3971489257931706</v>
      </c>
      <c r="F36" s="6">
        <f ca="1">LN((RAND()^(-Results!$E$4))-1)</f>
        <v>-0.40694876278612407</v>
      </c>
      <c r="G36" s="6">
        <f ca="1">LN((RAND()^(-Results!$E$4))-1)</f>
        <v>4.5991894867056313</v>
      </c>
      <c r="H36" s="6">
        <f t="shared" ca="1" si="0"/>
        <v>2.0636426659838256</v>
      </c>
      <c r="I36" s="10">
        <f ca="1">SUMPRODUCT(J36:O36,Results!B$12:G$12)+Results!$E$5*H36</f>
        <v>32.84970859084661</v>
      </c>
      <c r="J36" s="10">
        <f ca="1">SUMPRODUCT($A36:$F36,Results!$B$15:$G$15)</f>
        <v>11.600881806893335</v>
      </c>
      <c r="K36" s="10">
        <f ca="1">SUMPRODUCT($A36:$F36,Results!$B$16:$G$16)</f>
        <v>-3.558677837680424</v>
      </c>
      <c r="L36" s="10">
        <f ca="1">SUMPRODUCT($A36:$F36,Results!$B$17:$G$17)</f>
        <v>14.074120991298393</v>
      </c>
      <c r="M36" s="10">
        <f ca="1">SUMPRODUCT($A36:$F36,Results!$B$18:$G$18)</f>
        <v>-5.2202076845641594</v>
      </c>
      <c r="N36" s="10">
        <f ca="1">SUMPRODUCT($A36:$F36,Results!$B$19:$G$19)</f>
        <v>-12.363548355468705</v>
      </c>
      <c r="O36" s="10">
        <f ca="1">SUMPRODUCT($A36:$F36,Results!$B$20:$G$20)</f>
        <v>16.028220244308859</v>
      </c>
      <c r="P36" s="10" cm="1">
        <f t="array" aca="1" ref="P36" ca="1">SUMPRODUCT(J36:O36,TRANSPOSE(Test!BL$20:BL$25))+Test!$AD$20-Test!$BL$27</f>
        <v>17.514296322038813</v>
      </c>
      <c r="Q36" s="10" cm="1">
        <f t="array" aca="1" ref="Q36" ca="1">SUMPRODUCT(J36:O36,TRANSPOSE(Test!ES$20:ES$25))+Test!$AD$20-Test!$ES$27</f>
        <v>19.57155740303606</v>
      </c>
      <c r="R36" s="10">
        <f ca="1">I36-Results!$E$5*H36</f>
        <v>20.467852594943658</v>
      </c>
      <c r="S36" s="10" cm="1">
        <f t="array" aca="1" ref="S36" ca="1">SUMPRODUCT(J36:O36,TRANSPOSE(Test!AR$28:AR$33))+Test!$AD$20-Test!$AC$26</f>
        <v>14.130987416476186</v>
      </c>
      <c r="T36" s="10">
        <f ca="1">SUMPRODUCT(J36:O36,Results!K$9:P$9)</f>
        <v>20.12787756294923</v>
      </c>
      <c r="U36" s="10">
        <f ca="1">SUMPRODUCT(J36:O36,Results!K$9:P$9)+Test!$AD$20-Test!$AC$31</f>
        <v>20.230893967835051</v>
      </c>
      <c r="V36" s="10">
        <f t="shared" ca="1" si="1"/>
        <v>15.335412268807797</v>
      </c>
      <c r="W36" s="10">
        <f t="shared" ca="1" si="2"/>
        <v>13.27815118781055</v>
      </c>
      <c r="X36" s="10">
        <f t="shared" ca="1" si="3"/>
        <v>12.381855995902953</v>
      </c>
      <c r="Y36" s="10">
        <f t="shared" ca="1" si="4"/>
        <v>18.718721174370422</v>
      </c>
      <c r="Z36" s="10">
        <f ca="1">I36-Test!$AD$20</f>
        <v>21.777236996557541</v>
      </c>
      <c r="AA36" s="10">
        <f t="shared" ca="1" si="5"/>
        <v>12.618814623011559</v>
      </c>
      <c r="AK36" s="29"/>
      <c r="AQ36" s="12"/>
      <c r="AR36" s="12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</row>
    <row r="37" spans="1:149">
      <c r="A37" s="6">
        <f ca="1">LN((RAND()^(-Results!$E$4))-1)</f>
        <v>4.1168402500297701</v>
      </c>
      <c r="B37" s="6">
        <f ca="1">LN((RAND()^(-Results!$E$4))-1)</f>
        <v>2.968289662619692</v>
      </c>
      <c r="C37" s="6">
        <f ca="1">LN((RAND()^(-Results!$E$4))-1)</f>
        <v>1.2157871569041243</v>
      </c>
      <c r="D37" s="6">
        <f ca="1">LN((RAND()^(-Results!$E$4))-1)</f>
        <v>0.3572038645279208</v>
      </c>
      <c r="E37" s="6">
        <f ca="1">LN((RAND()^(-Results!$E$4))-1)</f>
        <v>-0.57211346315302114</v>
      </c>
      <c r="F37" s="6">
        <f ca="1">LN((RAND()^(-Results!$E$4))-1)</f>
        <v>-1.4134400177622306</v>
      </c>
      <c r="G37" s="6">
        <f ca="1">LN((RAND()^(-Results!$E$4))-1)</f>
        <v>1.2609098536187782</v>
      </c>
      <c r="H37" s="6">
        <f t="shared" ca="1" si="0"/>
        <v>-1.2746369671030275</v>
      </c>
      <c r="I37" s="10">
        <f ca="1">SUMPRODUCT(J37:O37,Results!B$12:G$12)+Results!$E$5*H37</f>
        <v>36.583020947476811</v>
      </c>
      <c r="J37" s="10">
        <f ca="1">SUMPRODUCT($A37:$F37,Results!$B$15:$G$15)</f>
        <v>19.095250628417102</v>
      </c>
      <c r="K37" s="10">
        <f ca="1">SUMPRODUCT($A37:$F37,Results!$B$16:$G$16)</f>
        <v>3.904966427761563</v>
      </c>
      <c r="L37" s="10">
        <f ca="1">SUMPRODUCT($A37:$F37,Results!$B$17:$G$17)</f>
        <v>13.346663343776966</v>
      </c>
      <c r="M37" s="10">
        <f ca="1">SUMPRODUCT($A37:$F37,Results!$B$18:$G$18)</f>
        <v>2.0670842184194731</v>
      </c>
      <c r="N37" s="10">
        <f ca="1">SUMPRODUCT($A37:$F37,Results!$B$19:$G$19)</f>
        <v>-11.112168155991021</v>
      </c>
      <c r="O37" s="10">
        <f ca="1">SUMPRODUCT($A37:$F37,Results!$B$20:$G$20)</f>
        <v>-4.0456351917627718</v>
      </c>
      <c r="P37" s="10" cm="1">
        <f t="array" aca="1" ref="P37" ca="1">SUMPRODUCT(J37:O37,TRANSPOSE(Test!BL$20:BL$25))+Test!$AD$20-Test!$BL$27</f>
        <v>41.88214718029402</v>
      </c>
      <c r="Q37" s="10" cm="1">
        <f t="array" aca="1" ref="Q37" ca="1">SUMPRODUCT(J37:O37,TRANSPOSE(Test!ES$20:ES$25))+Test!$AD$20-Test!$ES$27</f>
        <v>44.550785102616523</v>
      </c>
      <c r="R37" s="10">
        <f ca="1">I37-Results!$E$5*H37</f>
        <v>44.230842750094979</v>
      </c>
      <c r="S37" s="10" cm="1">
        <f t="array" aca="1" ref="S37" ca="1">SUMPRODUCT(J37:O37,TRANSPOSE(Test!AR$28:AR$33))+Test!$AD$20-Test!$AC$26</f>
        <v>35.662794574745547</v>
      </c>
      <c r="T37" s="10">
        <f ca="1">SUMPRODUCT(J37:O37,Results!K$9:P$9)</f>
        <v>44.992515638379871</v>
      </c>
      <c r="U37" s="10">
        <f ca="1">SUMPRODUCT(J37:O37,Results!K$9:P$9)+Test!$AD$20-Test!$AC$31</f>
        <v>45.095532043265692</v>
      </c>
      <c r="V37" s="10">
        <f t="shared" ca="1" si="1"/>
        <v>-5.2991262328172084</v>
      </c>
      <c r="W37" s="10">
        <f t="shared" ca="1" si="2"/>
        <v>-7.9677641551397116</v>
      </c>
      <c r="X37" s="10">
        <f t="shared" ca="1" si="3"/>
        <v>-7.6478218026181679</v>
      </c>
      <c r="Y37" s="10">
        <f t="shared" ca="1" si="4"/>
        <v>0.92022637273126406</v>
      </c>
      <c r="Z37" s="10">
        <f ca="1">I37-Test!$AD$20</f>
        <v>25.510549353187741</v>
      </c>
      <c r="AA37" s="10">
        <f t="shared" ca="1" si="5"/>
        <v>-8.5125110957888808</v>
      </c>
      <c r="AK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</row>
    <row r="38" spans="1:149">
      <c r="A38" s="6">
        <f ca="1">LN((RAND()^(-Results!$E$4))-1)</f>
        <v>2.5657800299740212</v>
      </c>
      <c r="B38" s="6">
        <f ca="1">LN((RAND()^(-Results!$E$4))-1)</f>
        <v>3.3479435977882579</v>
      </c>
      <c r="C38" s="6">
        <f ca="1">LN((RAND()^(-Results!$E$4))-1)</f>
        <v>0.20380828280896413</v>
      </c>
      <c r="D38" s="6">
        <f ca="1">LN((RAND()^(-Results!$E$4))-1)</f>
        <v>0.45988363212912869</v>
      </c>
      <c r="E38" s="6">
        <f ca="1">LN((RAND()^(-Results!$E$4))-1)</f>
        <v>3.8339798806075538</v>
      </c>
      <c r="F38" s="6">
        <f ca="1">LN((RAND()^(-Results!$E$4))-1)</f>
        <v>0.15581835786067005</v>
      </c>
      <c r="G38" s="6">
        <f ca="1">LN((RAND()^(-Results!$E$4))-1)</f>
        <v>2.2986124112031616</v>
      </c>
      <c r="H38" s="6">
        <f t="shared" ca="1" si="0"/>
        <v>-0.23693440951864408</v>
      </c>
      <c r="I38" s="10">
        <f ca="1">SUMPRODUCT(J38:O38,Results!B$12:G$12)+Results!$E$5*H38</f>
        <v>25.382895465137963</v>
      </c>
      <c r="J38" s="10">
        <f ca="1">SUMPRODUCT($A38:$F38,Results!$B$15:$G$15)</f>
        <v>10.291971958807919</v>
      </c>
      <c r="K38" s="10">
        <f ca="1">SUMPRODUCT($A38:$F38,Results!$B$16:$G$16)</f>
        <v>12.886664646686734</v>
      </c>
      <c r="L38" s="10">
        <f ca="1">SUMPRODUCT($A38:$F38,Results!$B$17:$G$17)</f>
        <v>7.4953902713351201</v>
      </c>
      <c r="M38" s="10">
        <f ca="1">SUMPRODUCT($A38:$F38,Results!$B$18:$G$18)</f>
        <v>4.0824876748468508</v>
      </c>
      <c r="N38" s="10">
        <f ca="1">SUMPRODUCT($A38:$F38,Results!$B$19:$G$19)</f>
        <v>-2.8200553346647448</v>
      </c>
      <c r="O38" s="10">
        <f ca="1">SUMPRODUCT($A38:$F38,Results!$B$20:$G$20)</f>
        <v>-7.7506940728942828</v>
      </c>
      <c r="P38" s="10" cm="1">
        <f t="array" aca="1" ref="P38" ca="1">SUMPRODUCT(J38:O38,TRANSPOSE(Test!BL$20:BL$25))+Test!$AD$20-Test!$BL$27</f>
        <v>27.386900761588876</v>
      </c>
      <c r="Q38" s="10" cm="1">
        <f t="array" aca="1" ref="Q38" ca="1">SUMPRODUCT(J38:O38,TRANSPOSE(Test!ES$20:ES$25))+Test!$AD$20-Test!$ES$27</f>
        <v>27.791132241751036</v>
      </c>
      <c r="R38" s="10">
        <f ca="1">I38-Results!$E$5*H38</f>
        <v>26.804501922249827</v>
      </c>
      <c r="S38" s="10" cm="1">
        <f t="array" aca="1" ref="S38" ca="1">SUMPRODUCT(J38:O38,TRANSPOSE(Test!AR$28:AR$33))+Test!$AD$20-Test!$AC$26</f>
        <v>24.246939065398564</v>
      </c>
      <c r="T38" s="10">
        <f ca="1">SUMPRODUCT(J38:O38,Results!K$9:P$9)</f>
        <v>27.383924490895527</v>
      </c>
      <c r="U38" s="10">
        <f ca="1">SUMPRODUCT(J38:O38,Results!K$9:P$9)+Test!$AD$20-Test!$AC$31</f>
        <v>27.486940895781345</v>
      </c>
      <c r="V38" s="10">
        <f t="shared" ca="1" si="1"/>
        <v>-2.004005296450913</v>
      </c>
      <c r="W38" s="10">
        <f t="shared" ca="1" si="2"/>
        <v>-2.408236776613073</v>
      </c>
      <c r="X38" s="10">
        <f t="shared" ca="1" si="3"/>
        <v>-1.4216064571118636</v>
      </c>
      <c r="Y38" s="10">
        <f t="shared" ca="1" si="4"/>
        <v>1.1359563997393991</v>
      </c>
      <c r="Z38" s="10">
        <f ca="1">I38-Test!$AD$20</f>
        <v>14.310423870848894</v>
      </c>
      <c r="AA38" s="10">
        <f t="shared" ca="1" si="5"/>
        <v>-2.1040454306433816</v>
      </c>
      <c r="AK38" s="29"/>
      <c r="AQ38" s="17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</row>
    <row r="39" spans="1:149">
      <c r="A39" s="6">
        <f ca="1">LN((RAND()^(-Results!$E$4))-1)</f>
        <v>-0.24351322731781483</v>
      </c>
      <c r="B39" s="6">
        <f ca="1">LN((RAND()^(-Results!$E$4))-1)</f>
        <v>0.87899333622285625</v>
      </c>
      <c r="C39" s="6">
        <f ca="1">LN((RAND()^(-Results!$E$4))-1)</f>
        <v>1.011971126590985</v>
      </c>
      <c r="D39" s="6">
        <f ca="1">LN((RAND()^(-Results!$E$4))-1)</f>
        <v>-2.3353730554882</v>
      </c>
      <c r="E39" s="6">
        <f ca="1">LN((RAND()^(-Results!$E$4))-1)</f>
        <v>2.9157335312832489</v>
      </c>
      <c r="F39" s="6">
        <f ca="1">LN((RAND()^(-Results!$E$4))-1)</f>
        <v>-3.1040971877467076E-3</v>
      </c>
      <c r="G39" s="6">
        <f ca="1">LN((RAND()^(-Results!$E$4))-1)</f>
        <v>-0.68811062496716902</v>
      </c>
      <c r="H39" s="6">
        <f t="shared" ca="1" si="0"/>
        <v>-3.2236574456889748</v>
      </c>
      <c r="I39" s="10">
        <f ca="1">SUMPRODUCT(J39:O39,Results!B$12:G$12)+Results!$E$5*H39</f>
        <v>-5.7462842543737516</v>
      </c>
      <c r="J39" s="10">
        <f ca="1">SUMPRODUCT($A39:$F39,Results!$B$15:$G$15)</f>
        <v>6.1863757035673528</v>
      </c>
      <c r="K39" s="10">
        <f ca="1">SUMPRODUCT($A39:$F39,Results!$B$16:$G$16)</f>
        <v>7.72450748675654</v>
      </c>
      <c r="L39" s="10">
        <f ca="1">SUMPRODUCT($A39:$F39,Results!$B$17:$G$17)</f>
        <v>-1.3048045694761987</v>
      </c>
      <c r="M39" s="10">
        <f ca="1">SUMPRODUCT($A39:$F39,Results!$B$18:$G$18)</f>
        <v>6.9311522973422219</v>
      </c>
      <c r="N39" s="10">
        <f ca="1">SUMPRODUCT($A39:$F39,Results!$B$19:$G$19)</f>
        <v>0.26305717843940923</v>
      </c>
      <c r="O39" s="10">
        <f ca="1">SUMPRODUCT($A39:$F39,Results!$B$20:$G$20)</f>
        <v>-12.717615122926702</v>
      </c>
      <c r="P39" s="10" cm="1">
        <f t="array" aca="1" ref="P39" ca="1">SUMPRODUCT(J39:O39,TRANSPOSE(Test!BL$20:BL$25))+Test!$AD$20-Test!$BL$27</f>
        <v>15.143971636906819</v>
      </c>
      <c r="Q39" s="10" cm="1">
        <f t="array" aca="1" ref="Q39" ca="1">SUMPRODUCT(J39:O39,TRANSPOSE(Test!ES$20:ES$25))+Test!$AD$20-Test!$ES$27</f>
        <v>14.735927090556046</v>
      </c>
      <c r="R39" s="10">
        <f ca="1">I39-Results!$E$5*H39</f>
        <v>13.595660419760097</v>
      </c>
      <c r="S39" s="10" cm="1">
        <f t="array" aca="1" ref="S39" ca="1">SUMPRODUCT(J39:O39,TRANSPOSE(Test!AR$28:AR$33))+Test!$AD$20-Test!$AC$26</f>
        <v>16.980409959681559</v>
      </c>
      <c r="T39" s="10">
        <f ca="1">SUMPRODUCT(J39:O39,Results!K$9:P$9)</f>
        <v>14.468248720716074</v>
      </c>
      <c r="U39" s="10">
        <f ca="1">SUMPRODUCT(J39:O39,Results!K$9:P$9)+Test!$AD$20-Test!$AC$31</f>
        <v>14.571265125601895</v>
      </c>
      <c r="V39" s="10">
        <f t="shared" ca="1" si="1"/>
        <v>-20.890255891280571</v>
      </c>
      <c r="W39" s="10">
        <f t="shared" ca="1" si="2"/>
        <v>-20.482211344929798</v>
      </c>
      <c r="X39" s="10">
        <f t="shared" ca="1" si="3"/>
        <v>-19.341944674133849</v>
      </c>
      <c r="Y39" s="10">
        <f t="shared" ca="1" si="4"/>
        <v>-22.726694214055311</v>
      </c>
      <c r="Z39" s="10">
        <f ca="1">I39-Test!$AD$20</f>
        <v>-16.818755848662821</v>
      </c>
      <c r="AA39" s="10">
        <f t="shared" ca="1" si="5"/>
        <v>-20.317549379975645</v>
      </c>
      <c r="AK39" s="29"/>
      <c r="AQ39" s="10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</row>
    <row r="40" spans="1:149">
      <c r="A40" s="6">
        <f ca="1">LN((RAND()^(-Results!$E$4))-1)</f>
        <v>-1.7984948726772566E-2</v>
      </c>
      <c r="B40" s="6">
        <f ca="1">LN((RAND()^(-Results!$E$4))-1)</f>
        <v>1.7068270754902468</v>
      </c>
      <c r="C40" s="6">
        <f ca="1">LN((RAND()^(-Results!$E$4))-1)</f>
        <v>1.5732477340848432</v>
      </c>
      <c r="D40" s="6">
        <f ca="1">LN((RAND()^(-Results!$E$4))-1)</f>
        <v>2.0931104507146561</v>
      </c>
      <c r="E40" s="6">
        <f ca="1">LN((RAND()^(-Results!$E$4))-1)</f>
        <v>4.8754975810427675E-2</v>
      </c>
      <c r="F40" s="6">
        <f ca="1">LN((RAND()^(-Results!$E$4))-1)</f>
        <v>1.0982398103672093</v>
      </c>
      <c r="G40" s="6">
        <f ca="1">LN((RAND()^(-Results!$E$4))-1)</f>
        <v>2.805023874175339</v>
      </c>
      <c r="H40" s="6">
        <f t="shared" ca="1" si="0"/>
        <v>0.26947705345353334</v>
      </c>
      <c r="I40" s="10">
        <f ca="1">SUMPRODUCT(J40:O40,Results!B$12:G$12)+Results!$E$5*H40</f>
        <v>2.4500775805833861</v>
      </c>
      <c r="J40" s="10">
        <f ca="1">SUMPRODUCT($A40:$F40,Results!$B$15:$G$15)</f>
        <v>4.6028741502562225</v>
      </c>
      <c r="K40" s="10">
        <f ca="1">SUMPRODUCT($A40:$F40,Results!$B$16:$G$16)</f>
        <v>1.8297077699328863</v>
      </c>
      <c r="L40" s="10">
        <f ca="1">SUMPRODUCT($A40:$F40,Results!$B$17:$G$17)</f>
        <v>3.3265125346028581</v>
      </c>
      <c r="M40" s="10">
        <f ca="1">SUMPRODUCT($A40:$F40,Results!$B$18:$G$18)</f>
        <v>-0.69437021522802023</v>
      </c>
      <c r="N40" s="10">
        <f ca="1">SUMPRODUCT($A40:$F40,Results!$B$19:$G$19)</f>
        <v>-5.7239699611632364</v>
      </c>
      <c r="O40" s="10">
        <f ca="1">SUMPRODUCT($A40:$F40,Results!$B$20:$G$20)</f>
        <v>8.9175151410849658</v>
      </c>
      <c r="P40" s="10" cm="1">
        <f t="array" aca="1" ref="P40" ca="1">SUMPRODUCT(J40:O40,TRANSPOSE(Test!BL$20:BL$25))+Test!$AD$20-Test!$BL$27</f>
        <v>0.95846296799568265</v>
      </c>
      <c r="Q40" s="10" cm="1">
        <f t="array" aca="1" ref="Q40" ca="1">SUMPRODUCT(J40:O40,TRANSPOSE(Test!ES$20:ES$25))+Test!$AD$20-Test!$ES$27</f>
        <v>0.58196311375827037</v>
      </c>
      <c r="R40" s="10">
        <f ca="1">I40-Results!$E$5*H40</f>
        <v>0.83321525986218603</v>
      </c>
      <c r="S40" s="10" cm="1">
        <f t="array" aca="1" ref="S40" ca="1">SUMPRODUCT(J40:O40,TRANSPOSE(Test!AR$28:AR$33))+Test!$AD$20-Test!$AC$26</f>
        <v>4.2671049161563364</v>
      </c>
      <c r="T40" s="10">
        <f ca="1">SUMPRODUCT(J40:O40,Results!K$9:P$9)</f>
        <v>0.65085292144207862</v>
      </c>
      <c r="U40" s="10">
        <f ca="1">SUMPRODUCT(J40:O40,Results!K$9:P$9)+Test!$AD$20-Test!$AC$31</f>
        <v>0.75386932632789794</v>
      </c>
      <c r="V40" s="10">
        <f t="shared" ca="1" si="1"/>
        <v>1.4916146125877034</v>
      </c>
      <c r="W40" s="10">
        <f t="shared" ca="1" si="2"/>
        <v>1.8681144668251157</v>
      </c>
      <c r="X40" s="10">
        <f t="shared" ca="1" si="3"/>
        <v>1.6168623207212001</v>
      </c>
      <c r="Y40" s="10">
        <f t="shared" ca="1" si="4"/>
        <v>-1.8170273355729503</v>
      </c>
      <c r="Z40" s="10">
        <f ca="1">I40-Test!$AD$20</f>
        <v>-8.6223940137056836</v>
      </c>
      <c r="AA40" s="10">
        <f t="shared" ca="1" si="5"/>
        <v>1.6962082542554882</v>
      </c>
      <c r="AK40" s="29"/>
    </row>
    <row r="41" spans="1:149">
      <c r="A41" s="6">
        <f ca="1">LN((RAND()^(-Results!$E$4))-1)</f>
        <v>-0.13163299920119709</v>
      </c>
      <c r="B41" s="6">
        <f ca="1">LN((RAND()^(-Results!$E$4))-1)</f>
        <v>1.1957516077922443</v>
      </c>
      <c r="C41" s="6">
        <f ca="1">LN((RAND()^(-Results!$E$4))-1)</f>
        <v>9.3293606842199464E-2</v>
      </c>
      <c r="D41" s="6">
        <f ca="1">LN((RAND()^(-Results!$E$4))-1)</f>
        <v>1.7621912443741248</v>
      </c>
      <c r="E41" s="6">
        <f ca="1">LN((RAND()^(-Results!$E$4))-1)</f>
        <v>-1.073630742924933</v>
      </c>
      <c r="F41" s="6">
        <f ca="1">LN((RAND()^(-Results!$E$4))-1)</f>
        <v>-0.94360155015796021</v>
      </c>
      <c r="G41" s="6">
        <f ca="1">LN((RAND()^(-Results!$E$4))-1)</f>
        <v>5.4098426734605658</v>
      </c>
      <c r="H41" s="6">
        <f t="shared" ca="1" si="0"/>
        <v>2.8742958527387601</v>
      </c>
      <c r="I41" s="10">
        <f ca="1">SUMPRODUCT(J41:O41,Results!B$12:G$12)+Results!$E$5*H41</f>
        <v>20.538842462628203</v>
      </c>
      <c r="J41" s="10">
        <f ca="1">SUMPRODUCT($A41:$F41,Results!$B$15:$G$15)</f>
        <v>0.91037561040380865</v>
      </c>
      <c r="K41" s="10">
        <f ca="1">SUMPRODUCT($A41:$F41,Results!$B$16:$G$16)</f>
        <v>-11.154353556009831</v>
      </c>
      <c r="L41" s="10">
        <f ca="1">SUMPRODUCT($A41:$F41,Results!$B$17:$G$17)</f>
        <v>4.7450285593363564</v>
      </c>
      <c r="M41" s="10">
        <f ca="1">SUMPRODUCT($A41:$F41,Results!$B$18:$G$18)</f>
        <v>-1.9288593963645797</v>
      </c>
      <c r="N41" s="10">
        <f ca="1">SUMPRODUCT($A41:$F41,Results!$B$19:$G$19)</f>
        <v>-7.4503351043239556</v>
      </c>
      <c r="O41" s="10">
        <f ca="1">SUMPRODUCT($A41:$F41,Results!$B$20:$G$20)</f>
        <v>6.6742058125671617</v>
      </c>
      <c r="P41" s="10" cm="1">
        <f t="array" aca="1" ref="P41" ca="1">SUMPRODUCT(J41:O41,TRANSPOSE(Test!BL$20:BL$25))+Test!$AD$20-Test!$BL$27</f>
        <v>2.5488689786474854</v>
      </c>
      <c r="Q41" s="10" cm="1">
        <f t="array" aca="1" ref="Q41" ca="1">SUMPRODUCT(J41:O41,TRANSPOSE(Test!ES$20:ES$25))+Test!$AD$20-Test!$ES$27</f>
        <v>3.0097226514323552</v>
      </c>
      <c r="R41" s="10">
        <f ca="1">I41-Results!$E$5*H41</f>
        <v>3.2930673461956417</v>
      </c>
      <c r="S41" s="10" cm="1">
        <f t="array" aca="1" ref="S41" ca="1">SUMPRODUCT(J41:O41,TRANSPOSE(Test!AR$28:AR$33))+Test!$AD$20-Test!$AC$26</f>
        <v>3.6322446401523347</v>
      </c>
      <c r="T41" s="10">
        <f ca="1">SUMPRODUCT(J41:O41,Results!K$9:P$9)</f>
        <v>3.1940332797857076</v>
      </c>
      <c r="U41" s="10">
        <f ca="1">SUMPRODUCT(J41:O41,Results!K$9:P$9)+Test!$AD$20-Test!$AC$31</f>
        <v>3.297049684671526</v>
      </c>
      <c r="V41" s="10">
        <f t="shared" ca="1" si="1"/>
        <v>17.989973483980719</v>
      </c>
      <c r="W41" s="10">
        <f t="shared" ca="1" si="2"/>
        <v>17.529119811195848</v>
      </c>
      <c r="X41" s="10">
        <f t="shared" ca="1" si="3"/>
        <v>17.245775116432561</v>
      </c>
      <c r="Y41" s="10">
        <f t="shared" ca="1" si="4"/>
        <v>16.906597822475867</v>
      </c>
      <c r="Z41" s="10">
        <f ca="1">I41-Test!$AD$20</f>
        <v>9.4663708683391334</v>
      </c>
      <c r="AA41" s="10">
        <f t="shared" ca="1" si="5"/>
        <v>17.241792777956675</v>
      </c>
      <c r="AK41" s="29"/>
      <c r="AX41" s="10"/>
    </row>
    <row r="42" spans="1:149">
      <c r="A42" s="6">
        <f ca="1">LN((RAND()^(-Results!$E$4))-1)</f>
        <v>3.2066077705504883</v>
      </c>
      <c r="B42" s="6">
        <f ca="1">LN((RAND()^(-Results!$E$4))-1)</f>
        <v>6.8994370933993689</v>
      </c>
      <c r="C42" s="6">
        <f ca="1">LN((RAND()^(-Results!$E$4))-1)</f>
        <v>-0.22255316947590034</v>
      </c>
      <c r="D42" s="6">
        <f ca="1">LN((RAND()^(-Results!$E$4))-1)</f>
        <v>3.4916819457363397</v>
      </c>
      <c r="E42" s="6">
        <f ca="1">LN((RAND()^(-Results!$E$4))-1)</f>
        <v>5.2420602365040745</v>
      </c>
      <c r="F42" s="6">
        <f ca="1">LN((RAND()^(-Results!$E$4))-1)</f>
        <v>0.42860377366068059</v>
      </c>
      <c r="G42" s="6">
        <f ca="1">LN((RAND()^(-Results!$E$4))-1)</f>
        <v>2.2610099737996023</v>
      </c>
      <c r="H42" s="6">
        <f t="shared" ca="1" si="0"/>
        <v>-0.27453684692220337</v>
      </c>
      <c r="I42" s="10">
        <f ca="1">SUMPRODUCT(J42:O42,Results!B$12:G$12)+Results!$E$5*H42</f>
        <v>34.000043540579973</v>
      </c>
      <c r="J42" s="10">
        <f ca="1">SUMPRODUCT($A42:$F42,Results!$B$15:$G$15)</f>
        <v>13.249746514748178</v>
      </c>
      <c r="K42" s="10">
        <f ca="1">SUMPRODUCT($A42:$F42,Results!$B$16:$G$16)</f>
        <v>10.402616891109972</v>
      </c>
      <c r="L42" s="10">
        <f ca="1">SUMPRODUCT($A42:$F42,Results!$B$17:$G$17)</f>
        <v>15.277864491071567</v>
      </c>
      <c r="M42" s="10">
        <f ca="1">SUMPRODUCT($A42:$F42,Results!$B$18:$G$18)</f>
        <v>3.1689344139303208</v>
      </c>
      <c r="N42" s="10">
        <f ca="1">SUMPRODUCT($A42:$F42,Results!$B$19:$G$19)</f>
        <v>-12.211547284837485</v>
      </c>
      <c r="O42" s="10">
        <f ca="1">SUMPRODUCT($A42:$F42,Results!$B$20:$G$20)</f>
        <v>-1.6443957167044685</v>
      </c>
      <c r="P42" s="10" cm="1">
        <f t="array" aca="1" ref="P42" ca="1">SUMPRODUCT(J42:O42,TRANSPOSE(Test!BL$20:BL$25))+Test!$AD$20-Test!$BL$27</f>
        <v>37.094788314260427</v>
      </c>
      <c r="Q42" s="10" cm="1">
        <f t="array" aca="1" ref="Q42" ca="1">SUMPRODUCT(J42:O42,TRANSPOSE(Test!ES$20:ES$25))+Test!$AD$20-Test!$ES$27</f>
        <v>36.921994825744754</v>
      </c>
      <c r="R42" s="10">
        <f ca="1">I42-Results!$E$5*H42</f>
        <v>35.647264622113191</v>
      </c>
      <c r="S42" s="10" cm="1">
        <f t="array" aca="1" ref="S42" ca="1">SUMPRODUCT(J42:O42,TRANSPOSE(Test!AR$28:AR$33))+Test!$AD$20-Test!$AC$26</f>
        <v>34.046675202127894</v>
      </c>
      <c r="T42" s="10">
        <f ca="1">SUMPRODUCT(J42:O42,Results!K$9:P$9)</f>
        <v>36.054614051677547</v>
      </c>
      <c r="U42" s="10">
        <f ca="1">SUMPRODUCT(J42:O42,Results!K$9:P$9)+Test!$AD$20-Test!$AC$31</f>
        <v>36.157630456563368</v>
      </c>
      <c r="V42" s="10">
        <f t="shared" ca="1" si="1"/>
        <v>-3.0947447736804534</v>
      </c>
      <c r="W42" s="10">
        <f t="shared" ca="1" si="2"/>
        <v>-2.9219512851647806</v>
      </c>
      <c r="X42" s="10">
        <f t="shared" ca="1" si="3"/>
        <v>-1.6472210815332176</v>
      </c>
      <c r="Y42" s="10">
        <f t="shared" ca="1" si="4"/>
        <v>-4.6631661547920089E-2</v>
      </c>
      <c r="Z42" s="10">
        <f ca="1">I42-Test!$AD$20</f>
        <v>22.927571946290904</v>
      </c>
      <c r="AA42" s="10">
        <f t="shared" ca="1" si="5"/>
        <v>-2.1575869159833942</v>
      </c>
    </row>
    <row r="43" spans="1:149">
      <c r="A43" s="6">
        <f ca="1">LN((RAND()^(-Results!$E$4))-1)</f>
        <v>-0.42687939408228387</v>
      </c>
      <c r="B43" s="6">
        <f ca="1">LN((RAND()^(-Results!$E$4))-1)</f>
        <v>-1.3158550359368992</v>
      </c>
      <c r="C43" s="6">
        <f ca="1">LN((RAND()^(-Results!$E$4))-1)</f>
        <v>5.4526144476292773</v>
      </c>
      <c r="D43" s="6">
        <f ca="1">LN((RAND()^(-Results!$E$4))-1)</f>
        <v>2.1292998523994293</v>
      </c>
      <c r="E43" s="6">
        <f ca="1">LN((RAND()^(-Results!$E$4))-1)</f>
        <v>2.4092572660244587</v>
      </c>
      <c r="F43" s="6">
        <f ca="1">LN((RAND()^(-Results!$E$4))-1)</f>
        <v>1.0824082460284674</v>
      </c>
      <c r="G43" s="6">
        <f ca="1">LN((RAND()^(-Results!$E$4))-1)</f>
        <v>1.1895037473964427</v>
      </c>
      <c r="H43" s="6">
        <f t="shared" ca="1" si="0"/>
        <v>-1.346043073325363</v>
      </c>
      <c r="I43" s="10">
        <f ca="1">SUMPRODUCT(J43:O43,Results!B$12:G$12)+Results!$E$5*H43</f>
        <v>-26.117453308681029</v>
      </c>
      <c r="J43" s="10">
        <f ca="1">SUMPRODUCT($A43:$F43,Results!$B$15:$G$15)</f>
        <v>2.5304713701668877</v>
      </c>
      <c r="K43" s="10">
        <f ca="1">SUMPRODUCT($A43:$F43,Results!$B$16:$G$16)</f>
        <v>10.506873955067949</v>
      </c>
      <c r="L43" s="10">
        <f ca="1">SUMPRODUCT($A43:$F43,Results!$B$17:$G$17)</f>
        <v>-2.87485725822583</v>
      </c>
      <c r="M43" s="10">
        <f ca="1">SUMPRODUCT($A43:$F43,Results!$B$18:$G$18)</f>
        <v>-0.60497392516141257</v>
      </c>
      <c r="N43" s="10">
        <f ca="1">SUMPRODUCT($A43:$F43,Results!$B$19:$G$19)</f>
        <v>11.988451245706369</v>
      </c>
      <c r="O43" s="10">
        <f ca="1">SUMPRODUCT($A43:$F43,Results!$B$20:$G$20)</f>
        <v>14.644909970517046</v>
      </c>
      <c r="P43" s="10" cm="1">
        <f t="array" aca="1" ref="P43" ca="1">SUMPRODUCT(J43:O43,TRANSPOSE(Test!BL$20:BL$25))+Test!$AD$20-Test!$BL$27</f>
        <v>-17.934822938118526</v>
      </c>
      <c r="Q43" s="10" cm="1">
        <f t="array" aca="1" ref="Q43" ca="1">SUMPRODUCT(J43:O43,TRANSPOSE(Test!ES$20:ES$25))+Test!$AD$20-Test!$ES$27</f>
        <v>-18.018230563984567</v>
      </c>
      <c r="R43" s="10">
        <f ca="1">I43-Results!$E$5*H43</f>
        <v>-18.041194868728851</v>
      </c>
      <c r="S43" s="10" cm="1">
        <f t="array" aca="1" ref="S43" ca="1">SUMPRODUCT(J43:O43,TRANSPOSE(Test!AR$28:AR$33))+Test!$AD$20-Test!$AC$26</f>
        <v>-13.604860829185501</v>
      </c>
      <c r="T43" s="10">
        <f ca="1">SUMPRODUCT(J43:O43,Results!K$9:P$9)</f>
        <v>-18.114508107339262</v>
      </c>
      <c r="U43" s="10">
        <f ca="1">SUMPRODUCT(J43:O43,Results!K$9:P$9)+Test!$AD$20-Test!$AC$31</f>
        <v>-18.011491702453441</v>
      </c>
      <c r="V43" s="10">
        <f t="shared" ca="1" si="1"/>
        <v>-8.182630370562503</v>
      </c>
      <c r="W43" s="10">
        <f t="shared" ca="1" si="2"/>
        <v>-8.099222744696462</v>
      </c>
      <c r="X43" s="10">
        <f t="shared" ca="1" si="3"/>
        <v>-8.0762584399521771</v>
      </c>
      <c r="Y43" s="10">
        <f t="shared" ca="1" si="4"/>
        <v>-12.512592479495527</v>
      </c>
      <c r="Z43" s="10">
        <f ca="1">I43-Test!$AD$20</f>
        <v>-37.189924902970098</v>
      </c>
      <c r="AA43" s="10">
        <f t="shared" ca="1" si="5"/>
        <v>-8.1059616062275879</v>
      </c>
    </row>
    <row r="44" spans="1:149">
      <c r="A44" s="6">
        <f ca="1">LN((RAND()^(-Results!$E$4))-1)</f>
        <v>5.3579191245389266</v>
      </c>
      <c r="B44" s="6">
        <f ca="1">LN((RAND()^(-Results!$E$4))-1)</f>
        <v>4.0027951652395011</v>
      </c>
      <c r="C44" s="6">
        <f ca="1">LN((RAND()^(-Results!$E$4))-1)</f>
        <v>-0.349826432996306</v>
      </c>
      <c r="D44" s="6">
        <f ca="1">LN((RAND()^(-Results!$E$4))-1)</f>
        <v>1.5589035157725961</v>
      </c>
      <c r="E44" s="6">
        <f ca="1">LN((RAND()^(-Results!$E$4))-1)</f>
        <v>2.0763499760994604</v>
      </c>
      <c r="F44" s="6">
        <f ca="1">LN((RAND()^(-Results!$E$4))-1)</f>
        <v>2.4662490729835631</v>
      </c>
      <c r="G44" s="6">
        <f ca="1">LN((RAND()^(-Results!$E$4))-1)</f>
        <v>1.7277253731702136</v>
      </c>
      <c r="H44" s="6">
        <f t="shared" ca="1" si="0"/>
        <v>-0.80782144755159213</v>
      </c>
      <c r="I44" s="10">
        <f ca="1">SUMPRODUCT(J44:O44,Results!B$12:G$12)+Results!$E$5*H44</f>
        <v>29.03444322699475</v>
      </c>
      <c r="J44" s="10">
        <f ca="1">SUMPRODUCT($A44:$F44,Results!$B$15:$G$15)</f>
        <v>15.883270547424912</v>
      </c>
      <c r="K44" s="10">
        <f ca="1">SUMPRODUCT($A44:$F44,Results!$B$16:$G$16)</f>
        <v>29.000762114665193</v>
      </c>
      <c r="L44" s="10">
        <f ca="1">SUMPRODUCT($A44:$F44,Results!$B$17:$G$17)</f>
        <v>10.921126872327765</v>
      </c>
      <c r="M44" s="10">
        <f ca="1">SUMPRODUCT($A44:$F44,Results!$B$18:$G$18)</f>
        <v>0.79680171684233403</v>
      </c>
      <c r="N44" s="10">
        <f ca="1">SUMPRODUCT($A44:$F44,Results!$B$19:$G$19)</f>
        <v>-3.7775299459482072</v>
      </c>
      <c r="O44" s="10">
        <f ca="1">SUMPRODUCT($A44:$F44,Results!$B$20:$G$20)</f>
        <v>-3.2929920099409751</v>
      </c>
      <c r="P44" s="10" cm="1">
        <f t="array" aca="1" ref="P44" ca="1">SUMPRODUCT(J44:O44,TRANSPOSE(Test!BL$20:BL$25))+Test!$AD$20-Test!$BL$27</f>
        <v>32.696384742500278</v>
      </c>
      <c r="Q44" s="10" cm="1">
        <f t="array" aca="1" ref="Q44" ca="1">SUMPRODUCT(J44:O44,TRANSPOSE(Test!ES$20:ES$25))+Test!$AD$20-Test!$ES$27</f>
        <v>33.771141384314603</v>
      </c>
      <c r="R44" s="10">
        <f ca="1">I44-Results!$E$5*H44</f>
        <v>33.881371912304303</v>
      </c>
      <c r="S44" s="10" cm="1">
        <f t="array" aca="1" ref="S44" ca="1">SUMPRODUCT(J44:O44,TRANSPOSE(Test!AR$28:AR$33))+Test!$AD$20-Test!$AC$26</f>
        <v>26.081918373901303</v>
      </c>
      <c r="T44" s="10">
        <f ca="1">SUMPRODUCT(J44:O44,Results!K$9:P$9)</f>
        <v>33.872111532305695</v>
      </c>
      <c r="U44" s="10">
        <f ca="1">SUMPRODUCT(J44:O44,Results!K$9:P$9)+Test!$AD$20-Test!$AC$31</f>
        <v>33.975127937191516</v>
      </c>
      <c r="V44" s="10">
        <f t="shared" ca="1" si="1"/>
        <v>-3.6619415155055286</v>
      </c>
      <c r="W44" s="10">
        <f t="shared" ca="1" si="2"/>
        <v>-4.7366981573198537</v>
      </c>
      <c r="X44" s="10">
        <f t="shared" ca="1" si="3"/>
        <v>-4.8469286853095532</v>
      </c>
      <c r="Y44" s="10">
        <f t="shared" ca="1" si="4"/>
        <v>2.9525248530934469</v>
      </c>
      <c r="Z44" s="10">
        <f ca="1">I44-Test!$AD$20</f>
        <v>17.96197163270568</v>
      </c>
      <c r="AA44" s="10">
        <f t="shared" ca="1" si="5"/>
        <v>-4.9406847101967664</v>
      </c>
    </row>
    <row r="45" spans="1:149">
      <c r="A45" s="6">
        <f ca="1">LN((RAND()^(-Results!$E$4))-1)</f>
        <v>0.60453173876260413</v>
      </c>
      <c r="B45" s="6">
        <f ca="1">LN((RAND()^(-Results!$E$4))-1)</f>
        <v>9.0369459542706565</v>
      </c>
      <c r="C45" s="6">
        <f ca="1">LN((RAND()^(-Results!$E$4))-1)</f>
        <v>3.6623210786191469E-2</v>
      </c>
      <c r="D45" s="6">
        <f ca="1">LN((RAND()^(-Results!$E$4))-1)</f>
        <v>2.9953014615722675</v>
      </c>
      <c r="E45" s="6">
        <f ca="1">LN((RAND()^(-Results!$E$4))-1)</f>
        <v>4.829803914665689</v>
      </c>
      <c r="F45" s="6">
        <f ca="1">LN((RAND()^(-Results!$E$4))-1)</f>
        <v>7.4350865582203172</v>
      </c>
      <c r="G45" s="6">
        <f ca="1">LN((RAND()^(-Results!$E$4))-1)</f>
        <v>3.0121150566070578</v>
      </c>
      <c r="H45" s="6">
        <f t="shared" ca="1" si="0"/>
        <v>0.4765682358852521</v>
      </c>
      <c r="I45" s="10">
        <f ca="1">SUMPRODUCT(J45:O45,Results!B$12:G$12)+Results!$E$5*H45</f>
        <v>24.086726697161851</v>
      </c>
      <c r="J45" s="10">
        <f ca="1">SUMPRODUCT($A45:$F45,Results!$B$15:$G$15)</f>
        <v>16.59640251776711</v>
      </c>
      <c r="K45" s="10">
        <f ca="1">SUMPRODUCT($A45:$F45,Results!$B$16:$G$16)</f>
        <v>34.970637822162658</v>
      </c>
      <c r="L45" s="10">
        <f ca="1">SUMPRODUCT($A45:$F45,Results!$B$17:$G$17)</f>
        <v>7.2685623781706479</v>
      </c>
      <c r="M45" s="10">
        <f ca="1">SUMPRODUCT($A45:$F45,Results!$B$18:$G$18)</f>
        <v>6.6222008505407244</v>
      </c>
      <c r="N45" s="10">
        <f ca="1">SUMPRODUCT($A45:$F45,Results!$B$19:$G$19)</f>
        <v>-21.512985864484303</v>
      </c>
      <c r="O45" s="10">
        <f ca="1">SUMPRODUCT($A45:$F45,Results!$B$20:$G$20)</f>
        <v>0.31409265791065977</v>
      </c>
      <c r="P45" s="10" cm="1">
        <f t="array" aca="1" ref="P45" ca="1">SUMPRODUCT(J45:O45,TRANSPOSE(Test!BL$20:BL$25))+Test!$AD$20-Test!$BL$27</f>
        <v>26.416908244218376</v>
      </c>
      <c r="Q45" s="10" cm="1">
        <f t="array" aca="1" ref="Q45" ca="1">SUMPRODUCT(J45:O45,TRANSPOSE(Test!ES$20:ES$25))+Test!$AD$20-Test!$ES$27</f>
        <v>21.884199647229906</v>
      </c>
      <c r="R45" s="10">
        <f ca="1">I45-Results!$E$5*H45</f>
        <v>21.22731728185034</v>
      </c>
      <c r="S45" s="10" cm="1">
        <f t="array" aca="1" ref="S45" ca="1">SUMPRODUCT(J45:O45,TRANSPOSE(Test!AR$28:AR$33))+Test!$AD$20-Test!$AC$26</f>
        <v>35.294967853367204</v>
      </c>
      <c r="T45" s="10">
        <f ca="1">SUMPRODUCT(J45:O45,Results!K$9:P$9)</f>
        <v>20.963640922068322</v>
      </c>
      <c r="U45" s="10">
        <f ca="1">SUMPRODUCT(J45:O45,Results!K$9:P$9)+Test!$AD$20-Test!$AC$31</f>
        <v>21.066657326954143</v>
      </c>
      <c r="V45" s="10">
        <f t="shared" ca="1" si="1"/>
        <v>-2.3301815470565259</v>
      </c>
      <c r="W45" s="10">
        <f t="shared" ca="1" si="2"/>
        <v>2.2025270499319447</v>
      </c>
      <c r="X45" s="10">
        <f t="shared" ca="1" si="3"/>
        <v>2.8594094153115108</v>
      </c>
      <c r="Y45" s="10">
        <f t="shared" ca="1" si="4"/>
        <v>-11.208241156205354</v>
      </c>
      <c r="Z45" s="10">
        <f ca="1">I45-Test!$AD$20</f>
        <v>13.014255102872781</v>
      </c>
      <c r="AA45" s="10">
        <f t="shared" ca="1" si="5"/>
        <v>3.0200693702077075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</row>
    <row r="46" spans="1:149">
      <c r="A46" s="6">
        <f ca="1">LN((RAND()^(-Results!$E$4))-1)</f>
        <v>-1.3360608190943206</v>
      </c>
      <c r="B46" s="6">
        <f ca="1">LN((RAND()^(-Results!$E$4))-1)</f>
        <v>5.1406447288931867</v>
      </c>
      <c r="C46" s="6">
        <f ca="1">LN((RAND()^(-Results!$E$4))-1)</f>
        <v>1.550530193343219</v>
      </c>
      <c r="D46" s="6">
        <f ca="1">LN((RAND()^(-Results!$E$4))-1)</f>
        <v>3.5097068433924725E-2</v>
      </c>
      <c r="E46" s="6">
        <f ca="1">LN((RAND()^(-Results!$E$4))-1)</f>
        <v>1.86833445142361</v>
      </c>
      <c r="F46" s="6">
        <f ca="1">LN((RAND()^(-Results!$E$4))-1)</f>
        <v>0.3745417051747697</v>
      </c>
      <c r="G46" s="6">
        <f ca="1">LN((RAND()^(-Results!$E$4))-1)</f>
        <v>1.7550706740778439</v>
      </c>
      <c r="H46" s="6">
        <f t="shared" ca="1" si="0"/>
        <v>-0.78047614664396181</v>
      </c>
      <c r="I46" s="10">
        <f ca="1">SUMPRODUCT(J46:O46,Results!B$12:G$12)+Results!$E$5*H46</f>
        <v>22.271416864634421</v>
      </c>
      <c r="J46" s="10">
        <f ca="1">SUMPRODUCT($A46:$F46,Results!$B$15:$G$15)</f>
        <v>13.812628869218971</v>
      </c>
      <c r="K46" s="10">
        <f ca="1">SUMPRODUCT($A46:$F46,Results!$B$16:$G$16)</f>
        <v>-3.9136226495288042</v>
      </c>
      <c r="L46" s="10">
        <f ca="1">SUMPRODUCT($A46:$F46,Results!$B$17:$G$17)</f>
        <v>6.6170648556583869</v>
      </c>
      <c r="M46" s="10">
        <f ca="1">SUMPRODUCT($A46:$F46,Results!$B$18:$G$18)</f>
        <v>7.9085240745477563</v>
      </c>
      <c r="N46" s="10">
        <f ca="1">SUMPRODUCT($A46:$F46,Results!$B$19:$G$19)</f>
        <v>-21.056715471088364</v>
      </c>
      <c r="O46" s="10">
        <f ca="1">SUMPRODUCT($A46:$F46,Results!$B$20:$G$20)</f>
        <v>-5.3831972509112065</v>
      </c>
      <c r="P46" s="10" cm="1">
        <f t="array" aca="1" ref="P46" ca="1">SUMPRODUCT(J46:O46,TRANSPOSE(Test!BL$20:BL$25))+Test!$AD$20-Test!$BL$27</f>
        <v>29.930623430121869</v>
      </c>
      <c r="Q46" s="10" cm="1">
        <f t="array" aca="1" ref="Q46" ca="1">SUMPRODUCT(J46:O46,TRANSPOSE(Test!ES$20:ES$25))+Test!$AD$20-Test!$ES$27</f>
        <v>28.355501455947746</v>
      </c>
      <c r="R46" s="10">
        <f ca="1">I46-Results!$E$5*H46</f>
        <v>26.954273744498192</v>
      </c>
      <c r="S46" s="10" cm="1">
        <f t="array" aca="1" ref="S46" ca="1">SUMPRODUCT(J46:O46,TRANSPOSE(Test!AR$28:AR$33))+Test!$AD$20-Test!$AC$26</f>
        <v>36.795229603708258</v>
      </c>
      <c r="T46" s="10">
        <f ca="1">SUMPRODUCT(J46:O46,Results!K$9:P$9)</f>
        <v>27.882567458443617</v>
      </c>
      <c r="U46" s="10">
        <f ca="1">SUMPRODUCT(J46:O46,Results!K$9:P$9)+Test!$AD$20-Test!$AC$31</f>
        <v>27.985583863329438</v>
      </c>
      <c r="V46" s="10">
        <f t="shared" ca="1" si="1"/>
        <v>-7.6592065654874482</v>
      </c>
      <c r="W46" s="10">
        <f t="shared" ca="1" si="2"/>
        <v>-6.0840845913133244</v>
      </c>
      <c r="X46" s="10">
        <f t="shared" ca="1" si="3"/>
        <v>-4.6828568798637704</v>
      </c>
      <c r="Y46" s="10">
        <f t="shared" ca="1" si="4"/>
        <v>-14.523812739073836</v>
      </c>
      <c r="Z46" s="10">
        <f ca="1">I46-Test!$AD$20</f>
        <v>11.198945270345352</v>
      </c>
      <c r="AA46" s="10">
        <f t="shared" ca="1" si="5"/>
        <v>-5.714166998695017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</row>
    <row r="47" spans="1:149">
      <c r="A47" s="6">
        <f ca="1">LN((RAND()^(-Results!$E$4))-1)</f>
        <v>4.2538559922589876</v>
      </c>
      <c r="B47" s="6">
        <f ca="1">LN((RAND()^(-Results!$E$4))-1)</f>
        <v>0.40340410020866085</v>
      </c>
      <c r="C47" s="6">
        <f ca="1">LN((RAND()^(-Results!$E$4))-1)</f>
        <v>1.8964206053535955</v>
      </c>
      <c r="D47" s="6">
        <f ca="1">LN((RAND()^(-Results!$E$4))-1)</f>
        <v>-0.49689216496953686</v>
      </c>
      <c r="E47" s="6">
        <f ca="1">LN((RAND()^(-Results!$E$4))-1)</f>
        <v>4.6252423689622182</v>
      </c>
      <c r="F47" s="6">
        <f ca="1">LN((RAND()^(-Results!$E$4))-1)</f>
        <v>-0.56783514818320913</v>
      </c>
      <c r="G47" s="6">
        <f ca="1">LN((RAND()^(-Results!$E$4))-1)</f>
        <v>-3.7166869248343093</v>
      </c>
      <c r="H47" s="6">
        <f t="shared" ca="1" si="0"/>
        <v>-6.252233745556115</v>
      </c>
      <c r="I47" s="10">
        <f ca="1">SUMPRODUCT(J47:O47,Results!B$12:G$12)+Results!$E$5*H47</f>
        <v>-14.090749113486105</v>
      </c>
      <c r="J47" s="10">
        <f ca="1">SUMPRODUCT($A47:$F47,Results!$B$15:$G$15)</f>
        <v>10.512068610261592</v>
      </c>
      <c r="K47" s="10">
        <f ca="1">SUMPRODUCT($A47:$F47,Results!$B$16:$G$16)</f>
        <v>22.556885625682298</v>
      </c>
      <c r="L47" s="10">
        <f ca="1">SUMPRODUCT($A47:$F47,Results!$B$17:$G$17)</f>
        <v>4.7193564803292052</v>
      </c>
      <c r="M47" s="10">
        <f ca="1">SUMPRODUCT($A47:$F47,Results!$B$18:$G$18)</f>
        <v>3.295253960856301</v>
      </c>
      <c r="N47" s="10">
        <f ca="1">SUMPRODUCT($A47:$F47,Results!$B$19:$G$19)</f>
        <v>12.761706107050104</v>
      </c>
      <c r="O47" s="10">
        <f ca="1">SUMPRODUCT($A47:$F47,Results!$B$20:$G$20)</f>
        <v>-8.8141432223390819</v>
      </c>
      <c r="P47" s="10" cm="1">
        <f t="array" aca="1" ref="P47" ca="1">SUMPRODUCT(J47:O47,TRANSPOSE(Test!BL$20:BL$25))+Test!$AD$20-Test!$BL$27</f>
        <v>22.24770218384986</v>
      </c>
      <c r="Q47" s="10" cm="1">
        <f t="array" aca="1" ref="Q47" ca="1">SUMPRODUCT(J47:O47,TRANSPOSE(Test!ES$20:ES$25))+Test!$AD$20-Test!$ES$27</f>
        <v>24.333832499561346</v>
      </c>
      <c r="R47" s="10">
        <f ca="1">I47-Results!$E$5*H47</f>
        <v>23.422653359850585</v>
      </c>
      <c r="S47" s="10" cm="1">
        <f t="array" aca="1" ref="S47" ca="1">SUMPRODUCT(J47:O47,TRANSPOSE(Test!AR$28:AR$33))+Test!$AD$20-Test!$AC$26</f>
        <v>14.548788348129046</v>
      </c>
      <c r="T47" s="10">
        <f ca="1">SUMPRODUCT(J47:O47,Results!K$9:P$9)</f>
        <v>24.153411860545173</v>
      </c>
      <c r="U47" s="10">
        <f ca="1">SUMPRODUCT(J47:O47,Results!K$9:P$9)+Test!$AD$20-Test!$AC$31</f>
        <v>24.256428265430998</v>
      </c>
      <c r="V47" s="10">
        <f t="shared" ca="1" si="1"/>
        <v>-36.338451297335965</v>
      </c>
      <c r="W47" s="10">
        <f t="shared" ca="1" si="2"/>
        <v>-38.424581613047451</v>
      </c>
      <c r="X47" s="10">
        <f t="shared" ca="1" si="3"/>
        <v>-37.51340247333669</v>
      </c>
      <c r="Y47" s="10">
        <f t="shared" ca="1" si="4"/>
        <v>-28.639537461615149</v>
      </c>
      <c r="Z47" s="10">
        <f ca="1">I47-Test!$AD$20</f>
        <v>-25.163220707775174</v>
      </c>
      <c r="AA47" s="10">
        <f t="shared" ca="1" si="5"/>
        <v>-38.347177378917102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</row>
    <row r="48" spans="1:149">
      <c r="A48" s="6">
        <f ca="1">LN((RAND()^(-Results!$E$4))-1)</f>
        <v>6.7919456507309741</v>
      </c>
      <c r="B48" s="6">
        <f ca="1">LN((RAND()^(-Results!$E$4))-1)</f>
        <v>2.1802298588895943</v>
      </c>
      <c r="C48" s="6">
        <f ca="1">LN((RAND()^(-Results!$E$4))-1)</f>
        <v>3.9788960834927614</v>
      </c>
      <c r="D48" s="6">
        <f ca="1">LN((RAND()^(-Results!$E$4))-1)</f>
        <v>-1.1133145280664807</v>
      </c>
      <c r="E48" s="6">
        <f ca="1">LN((RAND()^(-Results!$E$4))-1)</f>
        <v>0.75350736521428308</v>
      </c>
      <c r="F48" s="6">
        <f ca="1">LN((RAND()^(-Results!$E$4))-1)</f>
        <v>3.2128671968036429</v>
      </c>
      <c r="G48" s="6">
        <f ca="1">LN((RAND()^(-Results!$E$4))-1)</f>
        <v>2.3122590786660049</v>
      </c>
      <c r="H48" s="6">
        <f t="shared" ca="1" si="0"/>
        <v>-0.22328774205580082</v>
      </c>
      <c r="I48" s="10">
        <f ca="1">SUMPRODUCT(J48:O48,Results!B$12:G$12)+Results!$E$5*H48</f>
        <v>46.851380218915978</v>
      </c>
      <c r="J48" s="10">
        <f ca="1">SUMPRODUCT($A48:$F48,Results!$B$15:$G$15)</f>
        <v>30.698806205416609</v>
      </c>
      <c r="K48" s="10">
        <f ca="1">SUMPRODUCT($A48:$F48,Results!$B$16:$G$16)</f>
        <v>44.971819766452043</v>
      </c>
      <c r="L48" s="10">
        <f ca="1">SUMPRODUCT($A48:$F48,Results!$B$17:$G$17)</f>
        <v>8.9951775980409323</v>
      </c>
      <c r="M48" s="10">
        <f ca="1">SUMPRODUCT($A48:$F48,Results!$B$18:$G$18)</f>
        <v>4.7379897688205075</v>
      </c>
      <c r="N48" s="10">
        <f ca="1">SUMPRODUCT($A48:$F48,Results!$B$19:$G$19)</f>
        <v>0.18253312579836667</v>
      </c>
      <c r="O48" s="10">
        <f ca="1">SUMPRODUCT($A48:$F48,Results!$B$20:$G$20)</f>
        <v>-6.9136186973183102</v>
      </c>
      <c r="P48" s="10" cm="1">
        <f t="array" aca="1" ref="P48" ca="1">SUMPRODUCT(J48:O48,TRANSPOSE(Test!BL$20:BL$25))+Test!$AD$20-Test!$BL$27</f>
        <v>45.658801007677724</v>
      </c>
      <c r="Q48" s="10" cm="1">
        <f t="array" aca="1" ref="Q48" ca="1">SUMPRODUCT(J48:O48,TRANSPOSE(Test!ES$20:ES$25))+Test!$AD$20-Test!$ES$27</f>
        <v>48.134543627225426</v>
      </c>
      <c r="R48" s="10">
        <f ca="1">I48-Results!$E$5*H48</f>
        <v>48.191106671250779</v>
      </c>
      <c r="S48" s="10" cm="1">
        <f t="array" aca="1" ref="S48" ca="1">SUMPRODUCT(J48:O48,TRANSPOSE(Test!AR$28:AR$33))+Test!$AD$20-Test!$AC$26</f>
        <v>38.67884752666302</v>
      </c>
      <c r="T48" s="10">
        <f ca="1">SUMPRODUCT(J48:O48,Results!K$9:P$9)</f>
        <v>48.883412765930025</v>
      </c>
      <c r="U48" s="10">
        <f ca="1">SUMPRODUCT(J48:O48,Results!K$9:P$9)+Test!$AD$20-Test!$AC$31</f>
        <v>48.986429170815846</v>
      </c>
      <c r="V48" s="10">
        <f t="shared" ca="1" si="1"/>
        <v>1.1925792112382538</v>
      </c>
      <c r="W48" s="10">
        <f t="shared" ca="1" si="2"/>
        <v>-1.2831634083094485</v>
      </c>
      <c r="X48" s="10">
        <f t="shared" ca="1" si="3"/>
        <v>-1.3397264523348014</v>
      </c>
      <c r="Y48" s="10">
        <f t="shared" ca="1" si="4"/>
        <v>8.1725326922529575</v>
      </c>
      <c r="Z48" s="10">
        <f ca="1">I48-Test!$AD$20</f>
        <v>35.778908624626908</v>
      </c>
      <c r="AA48" s="10">
        <f t="shared" ca="1" si="5"/>
        <v>-2.1350489518998685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</row>
    <row r="49" spans="1:149">
      <c r="A49" s="6">
        <f ca="1">LN((RAND()^(-Results!$E$4))-1)</f>
        <v>2.5325338309718806</v>
      </c>
      <c r="B49" s="6">
        <f ca="1">LN((RAND()^(-Results!$E$4))-1)</f>
        <v>-0.1597734000736368</v>
      </c>
      <c r="C49" s="6">
        <f ca="1">LN((RAND()^(-Results!$E$4))-1)</f>
        <v>2.7688007278469247</v>
      </c>
      <c r="D49" s="6">
        <f ca="1">LN((RAND()^(-Results!$E$4))-1)</f>
        <v>-1.3889108885374308</v>
      </c>
      <c r="E49" s="6">
        <f ca="1">LN((RAND()^(-Results!$E$4))-1)</f>
        <v>-2.6500935047764869</v>
      </c>
      <c r="F49" s="6">
        <f ca="1">LN((RAND()^(-Results!$E$4))-1)</f>
        <v>3.4066997308397844</v>
      </c>
      <c r="G49" s="6">
        <f ca="1">LN((RAND()^(-Results!$E$4))-1)</f>
        <v>7.4865051238287572</v>
      </c>
      <c r="H49" s="6">
        <f t="shared" ca="1" si="0"/>
        <v>4.9509583031069511</v>
      </c>
      <c r="I49" s="10">
        <f ca="1">SUMPRODUCT(J49:O49,Results!B$12:G$12)+Results!$E$5*H49</f>
        <v>45.743519540284865</v>
      </c>
      <c r="J49" s="10">
        <f ca="1">SUMPRODUCT($A49:$F49,Results!$B$15:$G$15)</f>
        <v>16.721224325999653</v>
      </c>
      <c r="K49" s="10">
        <f ca="1">SUMPRODUCT($A49:$F49,Results!$B$16:$G$16)</f>
        <v>26.394010999864754</v>
      </c>
      <c r="L49" s="10">
        <f ca="1">SUMPRODUCT($A49:$F49,Results!$B$17:$G$17)</f>
        <v>0.29357302567789656</v>
      </c>
      <c r="M49" s="10">
        <f ca="1">SUMPRODUCT($A49:$F49,Results!$B$18:$G$18)</f>
        <v>1.5627921670738862</v>
      </c>
      <c r="N49" s="10">
        <f ca="1">SUMPRODUCT($A49:$F49,Results!$B$19:$G$19)</f>
        <v>-1.9465405257686283</v>
      </c>
      <c r="O49" s="10">
        <f ca="1">SUMPRODUCT($A49:$F49,Results!$B$20:$G$20)</f>
        <v>0.26752982846458329</v>
      </c>
      <c r="P49" s="10" cm="1">
        <f t="array" aca="1" ref="P49" ca="1">SUMPRODUCT(J49:O49,TRANSPOSE(Test!BL$20:BL$25))+Test!$AD$20-Test!$BL$27</f>
        <v>14.145473422446102</v>
      </c>
      <c r="Q49" s="10" cm="1">
        <f t="array" aca="1" ref="Q49" ca="1">SUMPRODUCT(J49:O49,TRANSPOSE(Test!ES$20:ES$25))+Test!$AD$20-Test!$ES$27</f>
        <v>15.039115205724123</v>
      </c>
      <c r="R49" s="10">
        <f ca="1">I49-Results!$E$5*H49</f>
        <v>16.037769721643159</v>
      </c>
      <c r="S49" s="10" cm="1">
        <f t="array" aca="1" ref="S49" ca="1">SUMPRODUCT(J49:O49,TRANSPOSE(Test!AR$28:AR$33))+Test!$AD$20-Test!$AC$26</f>
        <v>14.565956201739661</v>
      </c>
      <c r="T49" s="10">
        <f ca="1">SUMPRODUCT(J49:O49,Results!K$9:P$9)</f>
        <v>16.072558067179347</v>
      </c>
      <c r="U49" s="10">
        <f ca="1">SUMPRODUCT(J49:O49,Results!K$9:P$9)+Test!$AD$20-Test!$AC$31</f>
        <v>16.175574472065165</v>
      </c>
      <c r="V49" s="10">
        <f t="shared" ca="1" si="1"/>
        <v>31.598046117838763</v>
      </c>
      <c r="W49" s="10">
        <f t="shared" ca="1" si="2"/>
        <v>30.704404334560742</v>
      </c>
      <c r="X49" s="10">
        <f t="shared" ca="1" si="3"/>
        <v>29.705749818641706</v>
      </c>
      <c r="Y49" s="10">
        <f t="shared" ca="1" si="4"/>
        <v>31.177563338545205</v>
      </c>
      <c r="Z49" s="10">
        <f ca="1">I49-Test!$AD$20</f>
        <v>34.671047945995795</v>
      </c>
      <c r="AA49" s="10">
        <f t="shared" ca="1" si="5"/>
        <v>29.5679450682197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</row>
    <row r="50" spans="1:149">
      <c r="A50" s="6">
        <f ca="1">LN((RAND()^(-Results!$E$4))-1)</f>
        <v>1.2584359489123751</v>
      </c>
      <c r="B50" s="6">
        <f ca="1">LN((RAND()^(-Results!$E$4))-1)</f>
        <v>10.521524101627406</v>
      </c>
      <c r="C50" s="6">
        <f ca="1">LN((RAND()^(-Results!$E$4))-1)</f>
        <v>-0.13360222826819401</v>
      </c>
      <c r="D50" s="6">
        <f ca="1">LN((RAND()^(-Results!$E$4))-1)</f>
        <v>-3.3906798719222211</v>
      </c>
      <c r="E50" s="6">
        <f ca="1">LN((RAND()^(-Results!$E$4))-1)</f>
        <v>6.8440075569779486</v>
      </c>
      <c r="F50" s="6">
        <f ca="1">LN((RAND()^(-Results!$E$4))-1)</f>
        <v>4.9752906204109184</v>
      </c>
      <c r="G50" s="6">
        <f ca="1">LN((RAND()^(-Results!$E$4))-1)</f>
        <v>4.8461269744983344</v>
      </c>
      <c r="H50" s="6">
        <f t="shared" ca="1" si="0"/>
        <v>2.3105801537765287</v>
      </c>
      <c r="I50" s="10">
        <f ca="1">SUMPRODUCT(J50:O50,Results!B$12:G$12)+Results!$E$5*H50</f>
        <v>82.439929182582119</v>
      </c>
      <c r="J50" s="10">
        <f ca="1">SUMPRODUCT($A50:$F50,Results!$B$15:$G$15)</f>
        <v>31.873504867137211</v>
      </c>
      <c r="K50" s="10">
        <f ca="1">SUMPRODUCT($A50:$F50,Results!$B$16:$G$16)</f>
        <v>36.416492655863827</v>
      </c>
      <c r="L50" s="10">
        <f ca="1">SUMPRODUCT($A50:$F50,Results!$B$17:$G$17)</f>
        <v>9.1378539264785665</v>
      </c>
      <c r="M50" s="10">
        <f ca="1">SUMPRODUCT($A50:$F50,Results!$B$18:$G$18)</f>
        <v>19.819356091710929</v>
      </c>
      <c r="N50" s="10">
        <f ca="1">SUMPRODUCT($A50:$F50,Results!$B$19:$G$19)</f>
        <v>-29.829733979518071</v>
      </c>
      <c r="O50" s="10">
        <f ca="1">SUMPRODUCT($A50:$F50,Results!$B$20:$G$20)</f>
        <v>-32.502438721998374</v>
      </c>
      <c r="P50" s="10" cm="1">
        <f t="array" aca="1" ref="P50" ca="1">SUMPRODUCT(J50:O50,TRANSPOSE(Test!BL$20:BL$25))+Test!$AD$20-Test!$BL$27</f>
        <v>75.235462358746304</v>
      </c>
      <c r="Q50" s="10" cm="1">
        <f t="array" aca="1" ref="Q50" ca="1">SUMPRODUCT(J50:O50,TRANSPOSE(Test!ES$20:ES$25))+Test!$AD$20-Test!$ES$27</f>
        <v>71.498440939266104</v>
      </c>
      <c r="R50" s="10">
        <f ca="1">I50-Results!$E$5*H50</f>
        <v>68.576448259922955</v>
      </c>
      <c r="S50" s="10" cm="1">
        <f t="array" aca="1" ref="S50" ca="1">SUMPRODUCT(J50:O50,TRANSPOSE(Test!AR$28:AR$33))+Test!$AD$20-Test!$AC$26</f>
        <v>81.497733588584623</v>
      </c>
      <c r="T50" s="10">
        <f ca="1">SUMPRODUCT(J50:O50,Results!K$9:P$9)</f>
        <v>70.369751260055324</v>
      </c>
      <c r="U50" s="10">
        <f ca="1">SUMPRODUCT(J50:O50,Results!K$9:P$9)+Test!$AD$20-Test!$AC$31</f>
        <v>70.472767664941145</v>
      </c>
      <c r="V50" s="10">
        <f t="shared" ca="1" si="1"/>
        <v>7.2044668238358156</v>
      </c>
      <c r="W50" s="10">
        <f t="shared" ca="1" si="2"/>
        <v>10.941488243316016</v>
      </c>
      <c r="X50" s="10">
        <f t="shared" ca="1" si="3"/>
        <v>13.863480922659164</v>
      </c>
      <c r="Y50" s="10">
        <f t="shared" ca="1" si="4"/>
        <v>0.94219559399749642</v>
      </c>
      <c r="Z50" s="10">
        <f ca="1">I50-Test!$AD$20</f>
        <v>71.36745758829305</v>
      </c>
      <c r="AA50" s="10">
        <f t="shared" ca="1" si="5"/>
        <v>11.967161517640974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</row>
    <row r="51" spans="1:149">
      <c r="A51" s="6">
        <f ca="1">LN((RAND()^(-Results!$E$4))-1)</f>
        <v>6.1320271441403236</v>
      </c>
      <c r="B51" s="6">
        <f ca="1">LN((RAND()^(-Results!$E$4))-1)</f>
        <v>1.0067702702802175</v>
      </c>
      <c r="C51" s="6">
        <f ca="1">LN((RAND()^(-Results!$E$4))-1)</f>
        <v>2.8003723458837895</v>
      </c>
      <c r="D51" s="6">
        <f ca="1">LN((RAND()^(-Results!$E$4))-1)</f>
        <v>-0.59570408563605048</v>
      </c>
      <c r="E51" s="6">
        <f ca="1">LN((RAND()^(-Results!$E$4))-1)</f>
        <v>1.6782436098670253</v>
      </c>
      <c r="F51" s="6">
        <f ca="1">LN((RAND()^(-Results!$E$4))-1)</f>
        <v>-0.33458658967882676</v>
      </c>
      <c r="G51" s="6">
        <f ca="1">LN((RAND()^(-Results!$E$4))-1)</f>
        <v>-2.1675042120962322</v>
      </c>
      <c r="H51" s="6">
        <f t="shared" ca="1" si="0"/>
        <v>-4.7030510328180384</v>
      </c>
      <c r="I51" s="10">
        <f ca="1">SUMPRODUCT(J51:O51,Results!B$12:G$12)+Results!$E$5*H51</f>
        <v>13.396721993361133</v>
      </c>
      <c r="J51" s="10">
        <f ca="1">SUMPRODUCT($A51:$F51,Results!$B$15:$G$15)</f>
        <v>21.127111572097554</v>
      </c>
      <c r="K51" s="10">
        <f ca="1">SUMPRODUCT($A51:$F51,Results!$B$16:$G$16)</f>
        <v>25.522026762852388</v>
      </c>
      <c r="L51" s="10">
        <f ca="1">SUMPRODUCT($A51:$F51,Results!$B$17:$G$17)</f>
        <v>9.7755565954784736</v>
      </c>
      <c r="M51" s="10">
        <f ca="1">SUMPRODUCT($A51:$F51,Results!$B$18:$G$18)</f>
        <v>2.7417050605339597</v>
      </c>
      <c r="N51" s="10">
        <f ca="1">SUMPRODUCT($A51:$F51,Results!$B$19:$G$19)</f>
        <v>5.1445666699928081</v>
      </c>
      <c r="O51" s="10">
        <f ca="1">SUMPRODUCT($A51:$F51,Results!$B$20:$G$20)</f>
        <v>-7.1223031276167772</v>
      </c>
      <c r="P51" s="10" cm="1">
        <f t="array" aca="1" ref="P51" ca="1">SUMPRODUCT(J51:O51,TRANSPOSE(Test!BL$20:BL$25))+Test!$AD$20-Test!$BL$27</f>
        <v>38.552072649476358</v>
      </c>
      <c r="Q51" s="10" cm="1">
        <f t="array" aca="1" ref="Q51" ca="1">SUMPRODUCT(J51:O51,TRANSPOSE(Test!ES$20:ES$25))+Test!$AD$20-Test!$ES$27</f>
        <v>41.986645776658591</v>
      </c>
      <c r="R51" s="10">
        <f ca="1">I51-Results!$E$5*H51</f>
        <v>41.615028190269364</v>
      </c>
      <c r="S51" s="10" cm="1">
        <f t="array" aca="1" ref="S51" ca="1">SUMPRODUCT(J51:O51,TRANSPOSE(Test!AR$28:AR$33))+Test!$AD$20-Test!$AC$26</f>
        <v>28.678461207611733</v>
      </c>
      <c r="T51" s="10">
        <f ca="1">SUMPRODUCT(J51:O51,Results!K$9:P$9)</f>
        <v>42.445055199739294</v>
      </c>
      <c r="U51" s="10">
        <f ca="1">SUMPRODUCT(J51:O51,Results!K$9:P$9)+Test!$AD$20-Test!$AC$31</f>
        <v>42.548071604625115</v>
      </c>
      <c r="V51" s="10">
        <f t="shared" ca="1" si="1"/>
        <v>-25.155350656115225</v>
      </c>
      <c r="W51" s="10">
        <f t="shared" ca="1" si="2"/>
        <v>-28.589923783297458</v>
      </c>
      <c r="X51" s="10">
        <f t="shared" ca="1" si="3"/>
        <v>-28.21830619690823</v>
      </c>
      <c r="Y51" s="10">
        <f t="shared" ca="1" si="4"/>
        <v>-15.281739214250599</v>
      </c>
      <c r="Z51" s="10">
        <f ca="1">I51-Test!$AD$20</f>
        <v>2.3242503990720635</v>
      </c>
      <c r="AA51" s="10">
        <f t="shared" ca="1" si="5"/>
        <v>-29.151349611263981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</row>
    <row r="52" spans="1:149">
      <c r="A52" s="6">
        <f ca="1">LN((RAND()^(-Results!$E$4))-1)</f>
        <v>14.640021962183535</v>
      </c>
      <c r="B52" s="6">
        <f ca="1">LN((RAND()^(-Results!$E$4))-1)</f>
        <v>-0.22638425861390238</v>
      </c>
      <c r="C52" s="6">
        <f ca="1">LN((RAND()^(-Results!$E$4))-1)</f>
        <v>7.5002375374302932E-2</v>
      </c>
      <c r="D52" s="6">
        <f ca="1">LN((RAND()^(-Results!$E$4))-1)</f>
        <v>-3.4516377805395164</v>
      </c>
      <c r="E52" s="6">
        <f ca="1">LN((RAND()^(-Results!$E$4))-1)</f>
        <v>2.1566829733603994</v>
      </c>
      <c r="F52" s="6">
        <f ca="1">LN((RAND()^(-Results!$E$4))-1)</f>
        <v>1.2036025032747297</v>
      </c>
      <c r="G52" s="6">
        <f ca="1">LN((RAND()^(-Results!$E$4))-1)</f>
        <v>2.3263062169860391</v>
      </c>
      <c r="H52" s="6">
        <f t="shared" ca="1" si="0"/>
        <v>-0.20924060373576658</v>
      </c>
      <c r="I52" s="10">
        <f ca="1">SUMPRODUCT(J52:O52,Results!B$12:G$12)+Results!$E$5*H52</f>
        <v>75.792771163183886</v>
      </c>
      <c r="J52" s="10">
        <f ca="1">SUMPRODUCT($A52:$F52,Results!$B$15:$G$15)</f>
        <v>32.588108160511574</v>
      </c>
      <c r="K52" s="10">
        <f ca="1">SUMPRODUCT($A52:$F52,Results!$B$16:$G$16)</f>
        <v>68.890734392629113</v>
      </c>
      <c r="L52" s="10">
        <f ca="1">SUMPRODUCT($A52:$F52,Results!$B$17:$G$17)</f>
        <v>14.133698061366973</v>
      </c>
      <c r="M52" s="10">
        <f ca="1">SUMPRODUCT($A52:$F52,Results!$B$18:$G$18)</f>
        <v>1.9798680110384701</v>
      </c>
      <c r="N52" s="10">
        <f ca="1">SUMPRODUCT($A52:$F52,Results!$B$19:$G$19)</f>
        <v>21.950276233045656</v>
      </c>
      <c r="O52" s="10">
        <f ca="1">SUMPRODUCT($A52:$F52,Results!$B$20:$G$20)</f>
        <v>-26.031279988389858</v>
      </c>
      <c r="P52" s="10" cm="1">
        <f t="array" aca="1" ref="P52" ca="1">SUMPRODUCT(J52:O52,TRANSPOSE(Test!BL$20:BL$25))+Test!$AD$20-Test!$BL$27</f>
        <v>69.477778194202259</v>
      </c>
      <c r="Q52" s="10" cm="1">
        <f t="array" aca="1" ref="Q52" ca="1">SUMPRODUCT(J52:O52,TRANSPOSE(Test!ES$20:ES$25))+Test!$AD$20-Test!$ES$27</f>
        <v>76.646437972447316</v>
      </c>
      <c r="R52" s="10">
        <f ca="1">I52-Results!$E$5*H52</f>
        <v>77.048214785598489</v>
      </c>
      <c r="S52" s="10" cm="1">
        <f t="array" aca="1" ref="S52" ca="1">SUMPRODUCT(J52:O52,TRANSPOSE(Test!AR$28:AR$33))+Test!$AD$20-Test!$AC$26</f>
        <v>41.728164583413204</v>
      </c>
      <c r="T52" s="10">
        <f ca="1">SUMPRODUCT(J52:O52,Results!K$9:P$9)</f>
        <v>77.907672304075049</v>
      </c>
      <c r="U52" s="10">
        <f ca="1">SUMPRODUCT(J52:O52,Results!K$9:P$9)+Test!$AD$20-Test!$AC$31</f>
        <v>78.01068870896087</v>
      </c>
      <c r="V52" s="10">
        <f t="shared" ca="1" si="1"/>
        <v>6.3149929689816275</v>
      </c>
      <c r="W52" s="10">
        <f t="shared" ca="1" si="2"/>
        <v>-0.85366680926343008</v>
      </c>
      <c r="X52" s="10">
        <f t="shared" ca="1" si="3"/>
        <v>-1.2554436224146031</v>
      </c>
      <c r="Y52" s="10">
        <f t="shared" ca="1" si="4"/>
        <v>34.064606579770683</v>
      </c>
      <c r="Z52" s="10">
        <f ca="1">I52-Test!$AD$20</f>
        <v>64.720299568894816</v>
      </c>
      <c r="AA52" s="10">
        <f t="shared" ca="1" si="5"/>
        <v>-2.2179175457769844</v>
      </c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</row>
    <row r="53" spans="1:149">
      <c r="A53" s="6">
        <f ca="1">LN((RAND()^(-Results!$E$4))-1)</f>
        <v>0.91710195048207144</v>
      </c>
      <c r="B53" s="6">
        <f ca="1">LN((RAND()^(-Results!$E$4))-1)</f>
        <v>1.277239918002389</v>
      </c>
      <c r="C53" s="6">
        <f ca="1">LN((RAND()^(-Results!$E$4))-1)</f>
        <v>8.7086479117948965</v>
      </c>
      <c r="D53" s="6">
        <f ca="1">LN((RAND()^(-Results!$E$4))-1)</f>
        <v>3.0812776709989858</v>
      </c>
      <c r="E53" s="6">
        <f ca="1">LN((RAND()^(-Results!$E$4))-1)</f>
        <v>-1.9752882065623585</v>
      </c>
      <c r="F53" s="6">
        <f ca="1">LN((RAND()^(-Results!$E$4))-1)</f>
        <v>0.11804097568412811</v>
      </c>
      <c r="G53" s="6">
        <f ca="1">LN((RAND()^(-Results!$E$4))-1)</f>
        <v>1.2559141767833857</v>
      </c>
      <c r="H53" s="6">
        <f t="shared" ca="1" si="0"/>
        <v>-1.27963264393842</v>
      </c>
      <c r="I53" s="10">
        <f ca="1">SUMPRODUCT(J53:O53,Results!B$12:G$12)+Results!$E$5*H53</f>
        <v>7.6474445544014973</v>
      </c>
      <c r="J53" s="10">
        <f ca="1">SUMPRODUCT($A53:$F53,Results!$B$15:$G$15)</f>
        <v>22.783677704250326</v>
      </c>
      <c r="K53" s="10">
        <f ca="1">SUMPRODUCT($A53:$F53,Results!$B$16:$G$16)</f>
        <v>0.84424745000987822</v>
      </c>
      <c r="L53" s="10">
        <f ca="1">SUMPRODUCT($A53:$F53,Results!$B$17:$G$17)</f>
        <v>8.5906948539514296</v>
      </c>
      <c r="M53" s="10">
        <f ca="1">SUMPRODUCT($A53:$F53,Results!$B$18:$G$18)</f>
        <v>0.34365819716369866</v>
      </c>
      <c r="N53" s="10">
        <f ca="1">SUMPRODUCT($A53:$F53,Results!$B$19:$G$19)</f>
        <v>-9.5766832082255764</v>
      </c>
      <c r="O53" s="10">
        <f ca="1">SUMPRODUCT($A53:$F53,Results!$B$20:$G$20)</f>
        <v>21.92139688295779</v>
      </c>
      <c r="P53" s="10" cm="1">
        <f t="array" aca="1" ref="P53" ca="1">SUMPRODUCT(J53:O53,TRANSPOSE(Test!BL$20:BL$25))+Test!$AD$20-Test!$BL$27</f>
        <v>13.597032949677885</v>
      </c>
      <c r="Q53" s="10" cm="1">
        <f t="array" aca="1" ref="Q53" ca="1">SUMPRODUCT(J53:O53,TRANSPOSE(Test!ES$20:ES$25))+Test!$AD$20-Test!$ES$27</f>
        <v>15.205877874180814</v>
      </c>
      <c r="R53" s="10">
        <f ca="1">I53-Results!$E$5*H53</f>
        <v>15.325240418032017</v>
      </c>
      <c r="S53" s="10" cm="1">
        <f t="array" aca="1" ref="S53" ca="1">SUMPRODUCT(J53:O53,TRANSPOSE(Test!AR$28:AR$33))+Test!$AD$20-Test!$AC$26</f>
        <v>18.463953310900074</v>
      </c>
      <c r="T53" s="10">
        <f ca="1">SUMPRODUCT(J53:O53,Results!K$9:P$9)</f>
        <v>15.81714856073696</v>
      </c>
      <c r="U53" s="10">
        <f ca="1">SUMPRODUCT(J53:O53,Results!K$9:P$9)+Test!$AD$20-Test!$AC$31</f>
        <v>15.92016496562278</v>
      </c>
      <c r="V53" s="10">
        <f t="shared" ca="1" si="1"/>
        <v>-5.9495883952763879</v>
      </c>
      <c r="W53" s="10">
        <f t="shared" ca="1" si="2"/>
        <v>-7.5584333197793168</v>
      </c>
      <c r="X53" s="10">
        <f t="shared" ca="1" si="3"/>
        <v>-7.6777958636305197</v>
      </c>
      <c r="Y53" s="10">
        <f t="shared" ca="1" si="4"/>
        <v>-10.816508756498576</v>
      </c>
      <c r="Z53" s="10">
        <f ca="1">I53-Test!$AD$20</f>
        <v>-3.4250270398875724</v>
      </c>
      <c r="AA53" s="10">
        <f t="shared" ca="1" si="5"/>
        <v>-8.2727204112212824</v>
      </c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</row>
    <row r="54" spans="1:149">
      <c r="A54" s="6">
        <f ca="1">LN((RAND()^(-Results!$E$4))-1)</f>
        <v>-1.1609696307996444</v>
      </c>
      <c r="B54" s="6">
        <f ca="1">LN((RAND()^(-Results!$E$4))-1)</f>
        <v>1.4965642801359551</v>
      </c>
      <c r="C54" s="6">
        <f ca="1">LN((RAND()^(-Results!$E$4))-1)</f>
        <v>2.5445711919051019</v>
      </c>
      <c r="D54" s="6">
        <f ca="1">LN((RAND()^(-Results!$E$4))-1)</f>
        <v>3.8473209697866921</v>
      </c>
      <c r="E54" s="6">
        <f ca="1">LN((RAND()^(-Results!$E$4))-1)</f>
        <v>1.7453880839082516</v>
      </c>
      <c r="F54" s="6">
        <f ca="1">LN((RAND()^(-Results!$E$4))-1)</f>
        <v>0.77705616500312602</v>
      </c>
      <c r="G54" s="6">
        <f ca="1">LN((RAND()^(-Results!$E$4))-1)</f>
        <v>1.74113773689588</v>
      </c>
      <c r="H54" s="6">
        <f t="shared" ca="1" si="0"/>
        <v>-0.79440908382592568</v>
      </c>
      <c r="I54" s="10">
        <f ca="1">SUMPRODUCT(J54:O54,Results!B$12:G$12)+Results!$E$5*H54</f>
        <v>-18.798160292102832</v>
      </c>
      <c r="J54" s="10">
        <f ca="1">SUMPRODUCT($A54:$F54,Results!$B$15:$G$15)</f>
        <v>-0.85855536388411235</v>
      </c>
      <c r="K54" s="10">
        <f ca="1">SUMPRODUCT($A54:$F54,Results!$B$16:$G$16)</f>
        <v>-2.7045966600041238</v>
      </c>
      <c r="L54" s="10">
        <f ca="1">SUMPRODUCT($A54:$F54,Results!$B$17:$G$17)</f>
        <v>2.1721284596155446</v>
      </c>
      <c r="M54" s="10">
        <f ca="1">SUMPRODUCT($A54:$F54,Results!$B$18:$G$18)</f>
        <v>-2.1316154450162075</v>
      </c>
      <c r="N54" s="10">
        <f ca="1">SUMPRODUCT($A54:$F54,Results!$B$19:$G$19)</f>
        <v>-1.2615159873415422</v>
      </c>
      <c r="O54" s="10">
        <f ca="1">SUMPRODUCT($A54:$F54,Results!$B$20:$G$20)</f>
        <v>16.379200980534275</v>
      </c>
      <c r="P54" s="10" cm="1">
        <f t="array" aca="1" ref="P54" ca="1">SUMPRODUCT(J54:O54,TRANSPOSE(Test!BL$20:BL$25))+Test!$AD$20-Test!$BL$27</f>
        <v>-13.090838309140169</v>
      </c>
      <c r="Q54" s="10" cm="1">
        <f t="array" aca="1" ref="Q54" ca="1">SUMPRODUCT(J54:O54,TRANSPOSE(Test!ES$20:ES$25))+Test!$AD$20-Test!$ES$27</f>
        <v>-14.076750123707386</v>
      </c>
      <c r="R54" s="10">
        <f ca="1">I54-Results!$E$5*H54</f>
        <v>-14.031705789147278</v>
      </c>
      <c r="S54" s="10" cm="1">
        <f t="array" aca="1" ref="S54" ca="1">SUMPRODUCT(J54:O54,TRANSPOSE(Test!AR$28:AR$33))+Test!$AD$20-Test!$AC$26</f>
        <v>-7.7141958749129689</v>
      </c>
      <c r="T54" s="10">
        <f ca="1">SUMPRODUCT(J54:O54,Results!K$9:P$9)</f>
        <v>-14.413503263920553</v>
      </c>
      <c r="U54" s="10">
        <f ca="1">SUMPRODUCT(J54:O54,Results!K$9:P$9)+Test!$AD$20-Test!$AC$31</f>
        <v>-14.310486859034734</v>
      </c>
      <c r="V54" s="10">
        <f t="shared" ca="1" si="1"/>
        <v>-5.7073219829626627</v>
      </c>
      <c r="W54" s="10">
        <f t="shared" ca="1" si="2"/>
        <v>-4.7214101683954457</v>
      </c>
      <c r="X54" s="10">
        <f t="shared" ca="1" si="3"/>
        <v>-4.7664545029555541</v>
      </c>
      <c r="Y54" s="10">
        <f t="shared" ca="1" si="4"/>
        <v>-11.083964417189863</v>
      </c>
      <c r="Z54" s="10">
        <f ca="1">I54-Test!$AD$20</f>
        <v>-29.870631886391902</v>
      </c>
      <c r="AA54" s="10">
        <f t="shared" ca="1" si="5"/>
        <v>-4.4876734330680979</v>
      </c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</row>
    <row r="55" spans="1:149">
      <c r="A55" s="6">
        <f ca="1">LN((RAND()^(-Results!$E$4))-1)</f>
        <v>-2.1048309844096407</v>
      </c>
      <c r="B55" s="6">
        <f ca="1">LN((RAND()^(-Results!$E$4))-1)</f>
        <v>4.5108459321248429</v>
      </c>
      <c r="C55" s="6">
        <f ca="1">LN((RAND()^(-Results!$E$4))-1)</f>
        <v>3.5056485175713674</v>
      </c>
      <c r="D55" s="6">
        <f ca="1">LN((RAND()^(-Results!$E$4))-1)</f>
        <v>2.5422720685763363</v>
      </c>
      <c r="E55" s="6">
        <f ca="1">LN((RAND()^(-Results!$E$4))-1)</f>
        <v>-5.7569796011790633</v>
      </c>
      <c r="F55" s="6">
        <f ca="1">LN((RAND()^(-Results!$E$4))-1)</f>
        <v>-1.7139204310367164</v>
      </c>
      <c r="G55" s="6">
        <f ca="1">LN((RAND()^(-Results!$E$4))-1)</f>
        <v>-1.7067268195768235</v>
      </c>
      <c r="H55" s="6">
        <f t="shared" ca="1" si="0"/>
        <v>-4.2422736402986292</v>
      </c>
      <c r="I55" s="10">
        <f ca="1">SUMPRODUCT(J55:O55,Results!B$12:G$12)+Results!$E$5*H55</f>
        <v>1.483296363113336</v>
      </c>
      <c r="J55" s="10">
        <f ca="1">SUMPRODUCT($A55:$F55,Results!$B$15:$G$15)</f>
        <v>17.776857755421229</v>
      </c>
      <c r="K55" s="10">
        <f ca="1">SUMPRODUCT($A55:$F55,Results!$B$16:$G$16)</f>
        <v>-32.794760952927149</v>
      </c>
      <c r="L55" s="10">
        <f ca="1">SUMPRODUCT($A55:$F55,Results!$B$17:$G$17)</f>
        <v>13.077916386983301</v>
      </c>
      <c r="M55" s="10">
        <f ca="1">SUMPRODUCT($A55:$F55,Results!$B$18:$G$18)</f>
        <v>1.0818280131549676</v>
      </c>
      <c r="N55" s="10">
        <f ca="1">SUMPRODUCT($A55:$F55,Results!$B$19:$G$19)</f>
        <v>-37.125246576660722</v>
      </c>
      <c r="O55" s="10">
        <f ca="1">SUMPRODUCT($A55:$F55,Results!$B$20:$G$20)</f>
        <v>15.277582159684377</v>
      </c>
      <c r="P55" s="10" cm="1">
        <f t="array" aca="1" ref="P55" ca="1">SUMPRODUCT(J55:O55,TRANSPOSE(Test!BL$20:BL$25))+Test!$AD$20-Test!$BL$27</f>
        <v>26.567727580563044</v>
      </c>
      <c r="Q55" s="10" cm="1">
        <f t="array" aca="1" ref="Q55" ca="1">SUMPRODUCT(J55:O55,TRANSPOSE(Test!ES$20:ES$25))+Test!$AD$20-Test!$ES$27</f>
        <v>26.845477402920118</v>
      </c>
      <c r="R55" s="10">
        <f ca="1">I55-Results!$E$5*H55</f>
        <v>26.936938204905111</v>
      </c>
      <c r="S55" s="10" cm="1">
        <f t="array" aca="1" ref="S55" ca="1">SUMPRODUCT(J55:O55,TRANSPOSE(Test!AR$28:AR$33))+Test!$AD$20-Test!$AC$26</f>
        <v>35.460491696752484</v>
      </c>
      <c r="T55" s="10">
        <f ca="1">SUMPRODUCT(J55:O55,Results!K$9:P$9)</f>
        <v>27.472638178865196</v>
      </c>
      <c r="U55" s="10">
        <f ca="1">SUMPRODUCT(J55:O55,Results!K$9:P$9)+Test!$AD$20-Test!$AC$31</f>
        <v>27.575654583751017</v>
      </c>
      <c r="V55" s="10">
        <f t="shared" ca="1" si="1"/>
        <v>-25.084431217449708</v>
      </c>
      <c r="W55" s="10">
        <f t="shared" ca="1" si="2"/>
        <v>-25.362181039806782</v>
      </c>
      <c r="X55" s="10">
        <f t="shared" ca="1" si="3"/>
        <v>-25.453641841791775</v>
      </c>
      <c r="Y55" s="10">
        <f t="shared" ca="1" si="4"/>
        <v>-33.977195333639145</v>
      </c>
      <c r="Z55" s="10">
        <f ca="1">I55-Test!$AD$20</f>
        <v>-9.5891752311757337</v>
      </c>
      <c r="AA55" s="10">
        <f t="shared" ca="1" si="5"/>
        <v>-26.092358220637681</v>
      </c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</row>
    <row r="56" spans="1:149">
      <c r="A56" s="6">
        <f ca="1">LN((RAND()^(-Results!$E$4))-1)</f>
        <v>1.3198748346420381</v>
      </c>
      <c r="B56" s="6">
        <f ca="1">LN((RAND()^(-Results!$E$4))-1)</f>
        <v>7.341183011879588</v>
      </c>
      <c r="C56" s="6">
        <f ca="1">LN((RAND()^(-Results!$E$4))-1)</f>
        <v>14.548532693671131</v>
      </c>
      <c r="D56" s="6">
        <f ca="1">LN((RAND()^(-Results!$E$4))-1)</f>
        <v>0.95529251218663147</v>
      </c>
      <c r="E56" s="6">
        <f ca="1">LN((RAND()^(-Results!$E$4))-1)</f>
        <v>4.4688946833111185</v>
      </c>
      <c r="F56" s="6">
        <f ca="1">LN((RAND()^(-Results!$E$4))-1)</f>
        <v>7.5568765117193379</v>
      </c>
      <c r="G56" s="6">
        <f ca="1">LN((RAND()^(-Results!$E$4))-1)</f>
        <v>1.5433336656435515</v>
      </c>
      <c r="H56" s="6">
        <f t="shared" ca="1" si="0"/>
        <v>-0.99221315507825425</v>
      </c>
      <c r="I56" s="10">
        <f ca="1">SUMPRODUCT(J56:O56,Results!B$12:G$12)+Results!$E$5*H56</f>
        <v>41.844720477153935</v>
      </c>
      <c r="J56" s="10">
        <f ca="1">SUMPRODUCT($A56:$F56,Results!$B$15:$G$15)</f>
        <v>53.28171490484911</v>
      </c>
      <c r="K56" s="10">
        <f ca="1">SUMPRODUCT($A56:$F56,Results!$B$16:$G$16)</f>
        <v>53.339342157235123</v>
      </c>
      <c r="L56" s="10">
        <f ca="1">SUMPRODUCT($A56:$F56,Results!$B$17:$G$17)</f>
        <v>8.068970839264022</v>
      </c>
      <c r="M56" s="10">
        <f ca="1">SUMPRODUCT($A56:$F56,Results!$B$18:$G$18)</f>
        <v>16.517647183559919</v>
      </c>
      <c r="N56" s="10">
        <f ca="1">SUMPRODUCT($A56:$F56,Results!$B$19:$G$19)</f>
        <v>-19.970881204221154</v>
      </c>
      <c r="O56" s="10">
        <f ca="1">SUMPRODUCT($A56:$F56,Results!$B$20:$G$20)</f>
        <v>8.9354164171375139</v>
      </c>
      <c r="P56" s="10" cm="1">
        <f t="array" aca="1" ref="P56" ca="1">SUMPRODUCT(J56:O56,TRANSPOSE(Test!BL$20:BL$25))+Test!$AD$20-Test!$BL$27</f>
        <v>52.142892205170305</v>
      </c>
      <c r="Q56" s="10" cm="1">
        <f t="array" aca="1" ref="Q56" ca="1">SUMPRODUCT(J56:O56,TRANSPOSE(Test!ES$20:ES$25))+Test!$AD$20-Test!$ES$27</f>
        <v>49.765997166962038</v>
      </c>
      <c r="R56" s="10">
        <f ca="1">I56-Results!$E$5*H56</f>
        <v>47.797999407623458</v>
      </c>
      <c r="S56" s="10" cm="1">
        <f t="array" aca="1" ref="S56" ca="1">SUMPRODUCT(J56:O56,TRANSPOSE(Test!AR$28:AR$33))+Test!$AD$20-Test!$AC$26</f>
        <v>67.250274814673546</v>
      </c>
      <c r="T56" s="10">
        <f ca="1">SUMPRODUCT(J56:O56,Results!K$9:P$9)</f>
        <v>49.476238680278755</v>
      </c>
      <c r="U56" s="10">
        <f ca="1">SUMPRODUCT(J56:O56,Results!K$9:P$9)+Test!$AD$20-Test!$AC$31</f>
        <v>49.579255085164576</v>
      </c>
      <c r="V56" s="10">
        <f t="shared" ca="1" si="1"/>
        <v>-10.298171728016371</v>
      </c>
      <c r="W56" s="10">
        <f t="shared" ca="1" si="2"/>
        <v>-7.9212766898081028</v>
      </c>
      <c r="X56" s="10">
        <f t="shared" ca="1" si="3"/>
        <v>-5.9532789304695228</v>
      </c>
      <c r="Y56" s="10">
        <f t="shared" ca="1" si="4"/>
        <v>-25.405554337519611</v>
      </c>
      <c r="Z56" s="10">
        <f ca="1">I56-Test!$AD$20</f>
        <v>30.772248882864865</v>
      </c>
      <c r="AA56" s="10">
        <f t="shared" ca="1" si="5"/>
        <v>-7.734534608010641</v>
      </c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</row>
    <row r="57" spans="1:149">
      <c r="A57" s="6">
        <f ca="1">LN((RAND()^(-Results!$E$4))-1)</f>
        <v>1.4817868363058397</v>
      </c>
      <c r="B57" s="6">
        <f ca="1">LN((RAND()^(-Results!$E$4))-1)</f>
        <v>3.8785537150587746</v>
      </c>
      <c r="C57" s="6">
        <f ca="1">LN((RAND()^(-Results!$E$4))-1)</f>
        <v>0.28286211842177728</v>
      </c>
      <c r="D57" s="6">
        <f ca="1">LN((RAND()^(-Results!$E$4))-1)</f>
        <v>1.6097925022191568</v>
      </c>
      <c r="E57" s="6">
        <f ca="1">LN((RAND()^(-Results!$E$4))-1)</f>
        <v>0.3308592624840217</v>
      </c>
      <c r="F57" s="6">
        <f ca="1">LN((RAND()^(-Results!$E$4))-1)</f>
        <v>-0.12104813087470376</v>
      </c>
      <c r="G57" s="6">
        <f ca="1">LN((RAND()^(-Results!$E$4))-1)</f>
        <v>19.645791109597212</v>
      </c>
      <c r="H57" s="6">
        <f t="shared" ca="1" si="0"/>
        <v>17.110244288875407</v>
      </c>
      <c r="I57" s="10">
        <f ca="1">SUMPRODUCT(J57:O57,Results!B$12:G$12)+Results!$E$5*H57</f>
        <v>128.19865841540192</v>
      </c>
      <c r="J57" s="10">
        <f ca="1">SUMPRODUCT($A57:$F57,Results!$B$15:$G$15)</f>
        <v>11.022015912676968</v>
      </c>
      <c r="K57" s="10">
        <f ca="1">SUMPRODUCT($A57:$F57,Results!$B$16:$G$16)</f>
        <v>-1.0005612533593911</v>
      </c>
      <c r="L57" s="10">
        <f ca="1">SUMPRODUCT($A57:$F57,Results!$B$17:$G$17)</f>
        <v>9.9452978720556189</v>
      </c>
      <c r="M57" s="10">
        <f ca="1">SUMPRODUCT($A57:$F57,Results!$B$18:$G$18)</f>
        <v>1.5480757805313223</v>
      </c>
      <c r="N57" s="10">
        <f ca="1">SUMPRODUCT($A57:$F57,Results!$B$19:$G$19)</f>
        <v>-14.095826645372696</v>
      </c>
      <c r="O57" s="10">
        <f ca="1">SUMPRODUCT($A57:$F57,Results!$B$20:$G$20)</f>
        <v>0.78604002669389827</v>
      </c>
      <c r="P57" s="10" cm="1">
        <f t="array" aca="1" ref="P57" ca="1">SUMPRODUCT(J57:O57,TRANSPOSE(Test!BL$20:BL$25))+Test!$AD$20-Test!$BL$27</f>
        <v>25.458720869856876</v>
      </c>
      <c r="Q57" s="10" cm="1">
        <f t="array" aca="1" ref="Q57" ca="1">SUMPRODUCT(J57:O57,TRANSPOSE(Test!ES$20:ES$25))+Test!$AD$20-Test!$ES$27</f>
        <v>25.850928806977763</v>
      </c>
      <c r="R57" s="10">
        <f ca="1">I57-Results!$E$5*H57</f>
        <v>25.537192682149481</v>
      </c>
      <c r="S57" s="10" cm="1">
        <f t="array" aca="1" ref="S57" ca="1">SUMPRODUCT(J57:O57,TRANSPOSE(Test!AR$28:AR$33))+Test!$AD$20-Test!$AC$26</f>
        <v>25.18367822570432</v>
      </c>
      <c r="T57" s="10">
        <f ca="1">SUMPRODUCT(J57:O57,Results!K$9:P$9)</f>
        <v>25.84169539567905</v>
      </c>
      <c r="U57" s="10">
        <f ca="1">SUMPRODUCT(J57:O57,Results!K$9:P$9)+Test!$AD$20-Test!$AC$31</f>
        <v>25.944711800564875</v>
      </c>
      <c r="V57" s="10">
        <f t="shared" ca="1" si="1"/>
        <v>102.73993754554505</v>
      </c>
      <c r="W57" s="10">
        <f t="shared" ca="1" si="2"/>
        <v>102.34772960842416</v>
      </c>
      <c r="X57" s="10">
        <f t="shared" ca="1" si="3"/>
        <v>102.66146573325244</v>
      </c>
      <c r="Y57" s="10">
        <f t="shared" ca="1" si="4"/>
        <v>103.01498018969761</v>
      </c>
      <c r="Z57" s="10">
        <f ca="1">I57-Test!$AD$20</f>
        <v>117.12618682111285</v>
      </c>
      <c r="AA57" s="10">
        <f t="shared" ca="1" si="5"/>
        <v>102.25394661483705</v>
      </c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</row>
    <row r="58" spans="1:149">
      <c r="A58" s="6">
        <f ca="1">LN((RAND()^(-Results!$E$4))-1)</f>
        <v>-1.2700808661863816</v>
      </c>
      <c r="B58" s="6">
        <f ca="1">LN((RAND()^(-Results!$E$4))-1)</f>
        <v>-2.3496408214633902</v>
      </c>
      <c r="C58" s="6">
        <f ca="1">LN((RAND()^(-Results!$E$4))-1)</f>
        <v>6.4915613501538534</v>
      </c>
      <c r="D58" s="6">
        <f ca="1">LN((RAND()^(-Results!$E$4))-1)</f>
        <v>0.29984169504102054</v>
      </c>
      <c r="E58" s="6">
        <f ca="1">LN((RAND()^(-Results!$E$4))-1)</f>
        <v>8.4316697877887545</v>
      </c>
      <c r="F58" s="6">
        <f ca="1">LN((RAND()^(-Results!$E$4))-1)</f>
        <v>-0.72424871243038236</v>
      </c>
      <c r="G58" s="6">
        <f ca="1">LN((RAND()^(-Results!$E$4))-1)</f>
        <v>0.49962820766215871</v>
      </c>
      <c r="H58" s="6">
        <f t="shared" ca="1" si="0"/>
        <v>-2.0359186130596472</v>
      </c>
      <c r="I58" s="10">
        <f ca="1">SUMPRODUCT(J58:O58,Results!B$12:G$12)+Results!$E$5*H58</f>
        <v>-33.742924218894792</v>
      </c>
      <c r="J58" s="10">
        <f ca="1">SUMPRODUCT($A58:$F58,Results!$B$15:$G$15)</f>
        <v>-1.8315444956700697</v>
      </c>
      <c r="K58" s="10">
        <f ca="1">SUMPRODUCT($A58:$F58,Results!$B$16:$G$16)</f>
        <v>13.568935314811743</v>
      </c>
      <c r="L58" s="10">
        <f ca="1">SUMPRODUCT($A58:$F58,Results!$B$17:$G$17)</f>
        <v>-7.6450952556658018</v>
      </c>
      <c r="M58" s="10">
        <f ca="1">SUMPRODUCT($A58:$F58,Results!$B$18:$G$18)</f>
        <v>5.0897874532338827</v>
      </c>
      <c r="N58" s="10">
        <f ca="1">SUMPRODUCT($A58:$F58,Results!$B$19:$G$19)</f>
        <v>26.69984666519882</v>
      </c>
      <c r="O58" s="10">
        <f ca="1">SUMPRODUCT($A58:$F58,Results!$B$20:$G$20)</f>
        <v>2.530954257546596</v>
      </c>
      <c r="P58" s="10" cm="1">
        <f t="array" aca="1" ref="P58" ca="1">SUMPRODUCT(J58:O58,TRANSPOSE(Test!BL$20:BL$25))+Test!$AD$20-Test!$BL$27</f>
        <v>-19.222536818804993</v>
      </c>
      <c r="Q58" s="10" cm="1">
        <f t="array" aca="1" ref="Q58" ca="1">SUMPRODUCT(J58:O58,TRANSPOSE(Test!ES$20:ES$25))+Test!$AD$20-Test!$ES$27</f>
        <v>-19.678202643422821</v>
      </c>
      <c r="R58" s="10">
        <f ca="1">I58-Results!$E$5*H58</f>
        <v>-21.527412540536908</v>
      </c>
      <c r="S58" s="10" cm="1">
        <f t="array" aca="1" ref="S58" ca="1">SUMPRODUCT(J58:O58,TRANSPOSE(Test!AR$28:AR$33))+Test!$AD$20-Test!$AC$26</f>
        <v>-15.594403550428217</v>
      </c>
      <c r="T58" s="10">
        <f ca="1">SUMPRODUCT(J58:O58,Results!K$9:P$9)</f>
        <v>-20.7295760086214</v>
      </c>
      <c r="U58" s="10">
        <f ca="1">SUMPRODUCT(J58:O58,Results!K$9:P$9)+Test!$AD$20-Test!$AC$31</f>
        <v>-20.626559603735579</v>
      </c>
      <c r="V58" s="10">
        <f t="shared" ca="1" si="1"/>
        <v>-14.520387400089799</v>
      </c>
      <c r="W58" s="10">
        <f t="shared" ca="1" si="2"/>
        <v>-14.064721575471971</v>
      </c>
      <c r="X58" s="10">
        <f t="shared" ca="1" si="3"/>
        <v>-12.215511678357885</v>
      </c>
      <c r="Y58" s="10">
        <f t="shared" ca="1" si="4"/>
        <v>-18.148520668466574</v>
      </c>
      <c r="Z58" s="10">
        <f ca="1">I58-Test!$AD$20</f>
        <v>-44.815395813183862</v>
      </c>
      <c r="AA58" s="10">
        <f t="shared" ca="1" si="5"/>
        <v>-13.116364615159213</v>
      </c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</row>
    <row r="59" spans="1:149">
      <c r="A59" s="6">
        <f ca="1">LN((RAND()^(-Results!$E$4))-1)</f>
        <v>0.8438610647596585</v>
      </c>
      <c r="B59" s="6">
        <f ca="1">LN((RAND()^(-Results!$E$4))-1)</f>
        <v>2.8998245457253056</v>
      </c>
      <c r="C59" s="6">
        <f ca="1">LN((RAND()^(-Results!$E$4))-1)</f>
        <v>9.9877425960806949</v>
      </c>
      <c r="D59" s="6">
        <f ca="1">LN((RAND()^(-Results!$E$4))-1)</f>
        <v>2.092554514340129</v>
      </c>
      <c r="E59" s="6">
        <f ca="1">LN((RAND()^(-Results!$E$4))-1)</f>
        <v>-7.214604972655829E-2</v>
      </c>
      <c r="F59" s="6">
        <f ca="1">LN((RAND()^(-Results!$E$4))-1)</f>
        <v>-0.43759111785838978</v>
      </c>
      <c r="G59" s="6">
        <f ca="1">LN((RAND()^(-Results!$E$4))-1)</f>
        <v>-2.1089614151505311</v>
      </c>
      <c r="H59" s="6">
        <f t="shared" ca="1" si="0"/>
        <v>-4.6445082358723369</v>
      </c>
      <c r="I59" s="10">
        <f ca="1">SUMPRODUCT(J59:O59,Results!B$12:G$12)+Results!$E$5*H59</f>
        <v>3.8154974181675314</v>
      </c>
      <c r="J59" s="10">
        <f ca="1">SUMPRODUCT($A59:$F59,Results!$B$15:$G$15)</f>
        <v>30.390710627823125</v>
      </c>
      <c r="K59" s="10">
        <f ca="1">SUMPRODUCT($A59:$F59,Results!$B$16:$G$16)</f>
        <v>1.8805772279936162</v>
      </c>
      <c r="L59" s="10">
        <f ca="1">SUMPRODUCT($A59:$F59,Results!$B$17:$G$17)</f>
        <v>10.907894609564293</v>
      </c>
      <c r="M59" s="10">
        <f ca="1">SUMPRODUCT($A59:$F59,Results!$B$18:$G$18)</f>
        <v>5.54295692953532</v>
      </c>
      <c r="N59" s="10">
        <f ca="1">SUMPRODUCT($A59:$F59,Results!$B$19:$G$19)</f>
        <v>-14.285980240660857</v>
      </c>
      <c r="O59" s="10">
        <f ca="1">SUMPRODUCT($A59:$F59,Results!$B$20:$G$20)</f>
        <v>14.82844310368815</v>
      </c>
      <c r="P59" s="10" cm="1">
        <f t="array" aca="1" ref="P59" ca="1">SUMPRODUCT(J59:O59,TRANSPOSE(Test!BL$20:BL$25))+Test!$AD$20-Test!$BL$27</f>
        <v>31.287542666105395</v>
      </c>
      <c r="Q59" s="10" cm="1">
        <f t="array" aca="1" ref="Q59" ca="1">SUMPRODUCT(J59:O59,TRANSPOSE(Test!ES$20:ES$25))+Test!$AD$20-Test!$ES$27</f>
        <v>32.680530399268179</v>
      </c>
      <c r="R59" s="10">
        <f ca="1">I59-Results!$E$5*H59</f>
        <v>31.682546833401553</v>
      </c>
      <c r="S59" s="10" cm="1">
        <f t="array" aca="1" ref="S59" ca="1">SUMPRODUCT(J59:O59,TRANSPOSE(Test!AR$28:AR$33))+Test!$AD$20-Test!$AC$26</f>
        <v>37.113891452763305</v>
      </c>
      <c r="T59" s="10">
        <f ca="1">SUMPRODUCT(J59:O59,Results!K$9:P$9)</f>
        <v>32.941341270418278</v>
      </c>
      <c r="U59" s="10">
        <f ca="1">SUMPRODUCT(J59:O59,Results!K$9:P$9)+Test!$AD$20-Test!$AC$31</f>
        <v>33.044357675304099</v>
      </c>
      <c r="V59" s="10">
        <f t="shared" ca="1" si="1"/>
        <v>-27.472045247937864</v>
      </c>
      <c r="W59" s="10">
        <f t="shared" ca="1" si="2"/>
        <v>-28.865032981100647</v>
      </c>
      <c r="X59" s="10">
        <f t="shared" ca="1" si="3"/>
        <v>-27.867049415234021</v>
      </c>
      <c r="Y59" s="10">
        <f t="shared" ca="1" si="4"/>
        <v>-33.298394034595773</v>
      </c>
      <c r="Z59" s="10">
        <f ca="1">I59-Test!$AD$20</f>
        <v>-7.2569741761215383</v>
      </c>
      <c r="AA59" s="10">
        <f t="shared" ca="1" si="5"/>
        <v>-29.228860257136567</v>
      </c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</row>
    <row r="60" spans="1:149">
      <c r="A60" s="6">
        <f ca="1">LN((RAND()^(-Results!$E$4))-1)</f>
        <v>1.6267538334535911</v>
      </c>
      <c r="B60" s="6">
        <f ca="1">LN((RAND()^(-Results!$E$4))-1)</f>
        <v>-1.4380945016667961</v>
      </c>
      <c r="C60" s="6">
        <f ca="1">LN((RAND()^(-Results!$E$4))-1)</f>
        <v>0.55444565030676896</v>
      </c>
      <c r="D60" s="6">
        <f ca="1">LN((RAND()^(-Results!$E$4))-1)</f>
        <v>7.9549164409509281</v>
      </c>
      <c r="E60" s="6">
        <f ca="1">LN((RAND()^(-Results!$E$4))-1)</f>
        <v>-2.3645663013882956</v>
      </c>
      <c r="F60" s="6">
        <f ca="1">LN((RAND()^(-Results!$E$4))-1)</f>
        <v>5.0840548802865135E-2</v>
      </c>
      <c r="G60" s="6">
        <f ca="1">LN((RAND()^(-Results!$E$4))-1)</f>
        <v>1.8648418840492045</v>
      </c>
      <c r="H60" s="6">
        <f t="shared" ca="1" si="0"/>
        <v>-0.67070493667260123</v>
      </c>
      <c r="I60" s="10">
        <f ca="1">SUMPRODUCT(J60:O60,Results!B$12:G$12)+Results!$E$5*H60</f>
        <v>-39.904607333209519</v>
      </c>
      <c r="J60" s="10">
        <f ca="1">SUMPRODUCT($A60:$F60,Results!$B$15:$G$15)</f>
        <v>-12.607557693040514</v>
      </c>
      <c r="K60" s="10">
        <f ca="1">SUMPRODUCT($A60:$F60,Results!$B$16:$G$16)</f>
        <v>-8.3522608074739004</v>
      </c>
      <c r="L60" s="10">
        <f ca="1">SUMPRODUCT($A60:$F60,Results!$B$17:$G$17)</f>
        <v>5.2909232353552103</v>
      </c>
      <c r="M60" s="10">
        <f ca="1">SUMPRODUCT($A60:$F60,Results!$B$18:$G$18)</f>
        <v>-16.213679771735588</v>
      </c>
      <c r="N60" s="10">
        <f ca="1">SUMPRODUCT($A60:$F60,Results!$B$19:$G$19)</f>
        <v>9.4553892595976752</v>
      </c>
      <c r="O60" s="10">
        <f ca="1">SUMPRODUCT($A60:$F60,Results!$B$20:$G$20)</f>
        <v>37.070800827619578</v>
      </c>
      <c r="P60" s="10" cm="1">
        <f t="array" aca="1" ref="P60" ca="1">SUMPRODUCT(J60:O60,TRANSPOSE(Test!BL$20:BL$25))+Test!$AD$20-Test!$BL$27</f>
        <v>-39.968108915615176</v>
      </c>
      <c r="Q60" s="10" cm="1">
        <f t="array" aca="1" ref="Q60" ca="1">SUMPRODUCT(J60:O60,TRANSPOSE(Test!ES$20:ES$25))+Test!$AD$20-Test!$ES$27</f>
        <v>-38.357249356601088</v>
      </c>
      <c r="R60" s="10">
        <f ca="1">I60-Results!$E$5*H60</f>
        <v>-35.880377713173914</v>
      </c>
      <c r="S60" s="10" cm="1">
        <f t="array" aca="1" ref="S60" ca="1">SUMPRODUCT(J60:O60,TRANSPOSE(Test!AR$28:AR$33))+Test!$AD$20-Test!$AC$26</f>
        <v>-42.748162862933356</v>
      </c>
      <c r="T60" s="10">
        <f ca="1">SUMPRODUCT(J60:O60,Results!K$9:P$9)</f>
        <v>-37.838077370978013</v>
      </c>
      <c r="U60" s="10">
        <f ca="1">SUMPRODUCT(J60:O60,Results!K$9:P$9)+Test!$AD$20-Test!$AC$31</f>
        <v>-37.735060966092192</v>
      </c>
      <c r="V60" s="10">
        <f t="shared" ca="1" si="1"/>
        <v>6.350158240565662E-2</v>
      </c>
      <c r="W60" s="10">
        <f t="shared" ca="1" si="2"/>
        <v>-1.5473579766084313</v>
      </c>
      <c r="X60" s="10">
        <f t="shared" ca="1" si="3"/>
        <v>-4.0242296200356051</v>
      </c>
      <c r="Y60" s="10">
        <f t="shared" ca="1" si="4"/>
        <v>2.8435555297238366</v>
      </c>
      <c r="Z60" s="10">
        <f ca="1">I60-Test!$AD$20</f>
        <v>-50.977078927498589</v>
      </c>
      <c r="AA60" s="10">
        <f t="shared" ca="1" si="5"/>
        <v>-2.1695463671173272</v>
      </c>
    </row>
    <row r="61" spans="1:149">
      <c r="A61" s="6">
        <f ca="1">LN((RAND()^(-Results!$E$4))-1)</f>
        <v>2.6453547204557704</v>
      </c>
      <c r="B61" s="6">
        <f ca="1">LN((RAND()^(-Results!$E$4))-1)</f>
        <v>7.1436548955230963</v>
      </c>
      <c r="C61" s="6">
        <f ca="1">LN((RAND()^(-Results!$E$4))-1)</f>
        <v>0.98217611814937189</v>
      </c>
      <c r="D61" s="6">
        <f ca="1">LN((RAND()^(-Results!$E$4))-1)</f>
        <v>-1.3402444414651085</v>
      </c>
      <c r="E61" s="6">
        <f ca="1">LN((RAND()^(-Results!$E$4))-1)</f>
        <v>-0.30132094999516273</v>
      </c>
      <c r="F61" s="6">
        <f ca="1">LN((RAND()^(-Results!$E$4))-1)</f>
        <v>-0.60005076225666543</v>
      </c>
      <c r="G61" s="6">
        <f ca="1">LN((RAND()^(-Results!$E$4))-1)</f>
        <v>1.2517419182645542</v>
      </c>
      <c r="H61" s="6">
        <f t="shared" ca="1" si="0"/>
        <v>-1.2838049024572515</v>
      </c>
      <c r="I61" s="10">
        <f ca="1">SUMPRODUCT(J61:O61,Results!B$12:G$12)+Results!$E$5*H61</f>
        <v>62.565103064771783</v>
      </c>
      <c r="J61" s="10">
        <f ca="1">SUMPRODUCT($A61:$F61,Results!$B$15:$G$15)</f>
        <v>30.455978767692073</v>
      </c>
      <c r="K61" s="10">
        <f ca="1">SUMPRODUCT($A61:$F61,Results!$B$16:$G$16)</f>
        <v>1.2573299556097455</v>
      </c>
      <c r="L61" s="10">
        <f ca="1">SUMPRODUCT($A61:$F61,Results!$B$17:$G$17)</f>
        <v>16.896959740091383</v>
      </c>
      <c r="M61" s="10">
        <f ca="1">SUMPRODUCT($A61:$F61,Results!$B$18:$G$18)</f>
        <v>9.9886689076044473</v>
      </c>
      <c r="N61" s="10">
        <f ca="1">SUMPRODUCT($A61:$F61,Results!$B$19:$G$19)</f>
        <v>-32.1854115787865</v>
      </c>
      <c r="O61" s="10">
        <f ca="1">SUMPRODUCT($A61:$F61,Results!$B$20:$G$20)</f>
        <v>-15.325777086795245</v>
      </c>
      <c r="P61" s="10" cm="1">
        <f t="array" aca="1" ref="P61" ca="1">SUMPRODUCT(J61:O61,TRANSPOSE(Test!BL$20:BL$25))+Test!$AD$20-Test!$BL$27</f>
        <v>70.841117501196223</v>
      </c>
      <c r="Q61" s="10" cm="1">
        <f t="array" aca="1" ref="Q61" ca="1">SUMPRODUCT(J61:O61,TRANSPOSE(Test!ES$20:ES$25))+Test!$AD$20-Test!$ES$27</f>
        <v>71.724204218760335</v>
      </c>
      <c r="R61" s="10">
        <f ca="1">I61-Results!$E$5*H61</f>
        <v>70.267932479515295</v>
      </c>
      <c r="S61" s="10" cm="1">
        <f t="array" aca="1" ref="S61" ca="1">SUMPRODUCT(J61:O61,TRANSPOSE(Test!AR$28:AR$33))+Test!$AD$20-Test!$AC$26</f>
        <v>70.202781760798914</v>
      </c>
      <c r="T61" s="10">
        <f ca="1">SUMPRODUCT(J61:O61,Results!K$9:P$9)</f>
        <v>71.84759233798988</v>
      </c>
      <c r="U61" s="10">
        <f ca="1">SUMPRODUCT(J61:O61,Results!K$9:P$9)+Test!$AD$20-Test!$AC$31</f>
        <v>71.950608742875701</v>
      </c>
      <c r="V61" s="10">
        <f t="shared" ca="1" si="1"/>
        <v>-8.2760144364244397</v>
      </c>
      <c r="W61" s="10">
        <f t="shared" ca="1" si="2"/>
        <v>-9.1591011539885514</v>
      </c>
      <c r="X61" s="10">
        <f t="shared" ca="1" si="3"/>
        <v>-7.7028294147435119</v>
      </c>
      <c r="Y61" s="10">
        <f t="shared" ca="1" si="4"/>
        <v>-7.6376786960271303</v>
      </c>
      <c r="Z61" s="10">
        <f ca="1">I61-Test!$AD$20</f>
        <v>51.492631470482713</v>
      </c>
      <c r="AA61" s="10">
        <f t="shared" ca="1" si="5"/>
        <v>-9.3855056781039181</v>
      </c>
    </row>
    <row r="62" spans="1:149">
      <c r="A62" s="6">
        <f ca="1">LN((RAND()^(-Results!$E$4))-1)</f>
        <v>-0.15994193138492449</v>
      </c>
      <c r="B62" s="6">
        <f ca="1">LN((RAND()^(-Results!$E$4))-1)</f>
        <v>6.8986922639396777</v>
      </c>
      <c r="C62" s="6">
        <f ca="1">LN((RAND()^(-Results!$E$4))-1)</f>
        <v>4.9068224153858573</v>
      </c>
      <c r="D62" s="6">
        <f ca="1">LN((RAND()^(-Results!$E$4))-1)</f>
        <v>1.6563553658707022</v>
      </c>
      <c r="E62" s="6">
        <f ca="1">LN((RAND()^(-Results!$E$4))-1)</f>
        <v>2.02984731327598</v>
      </c>
      <c r="F62" s="6">
        <f ca="1">LN((RAND()^(-Results!$E$4))-1)</f>
        <v>1.4953682591026052</v>
      </c>
      <c r="G62" s="6">
        <f ca="1">LN((RAND()^(-Results!$E$4))-1)</f>
        <v>6.2814604772384994</v>
      </c>
      <c r="H62" s="6">
        <f t="shared" ca="1" si="0"/>
        <v>3.7459136565166937</v>
      </c>
      <c r="I62" s="10">
        <f ca="1">SUMPRODUCT(J62:O62,Results!B$12:G$12)+Results!$E$5*H62</f>
        <v>61.244936150484435</v>
      </c>
      <c r="J62" s="10">
        <f ca="1">SUMPRODUCT($A62:$F62,Results!$B$15:$G$15)</f>
        <v>26.07267345771486</v>
      </c>
      <c r="K62" s="10">
        <f ca="1">SUMPRODUCT($A62:$F62,Results!$B$16:$G$16)</f>
        <v>4.5821144848932569</v>
      </c>
      <c r="L62" s="10">
        <f ca="1">SUMPRODUCT($A62:$F62,Results!$B$17:$G$17)</f>
        <v>11.739514405972646</v>
      </c>
      <c r="M62" s="10">
        <f ca="1">SUMPRODUCT($A62:$F62,Results!$B$18:$G$18)</f>
        <v>8.825387774072043</v>
      </c>
      <c r="N62" s="10">
        <f ca="1">SUMPRODUCT($A62:$F62,Results!$B$19:$G$19)</f>
        <v>-26.244857064185062</v>
      </c>
      <c r="O62" s="10">
        <f ca="1">SUMPRODUCT($A62:$F62,Results!$B$20:$G$20)</f>
        <v>2.4021068953809559</v>
      </c>
      <c r="P62" s="10" cm="1">
        <f t="array" aca="1" ref="P62" ca="1">SUMPRODUCT(J62:O62,TRANSPOSE(Test!BL$20:BL$25))+Test!$AD$20-Test!$BL$27</f>
        <v>41.636251895355045</v>
      </c>
      <c r="Q62" s="10" cm="1">
        <f t="array" aca="1" ref="Q62" ca="1">SUMPRODUCT(J62:O62,TRANSPOSE(Test!ES$20:ES$25))+Test!$AD$20-Test!$ES$27</f>
        <v>40.292051049317358</v>
      </c>
      <c r="R62" s="10">
        <f ca="1">I62-Results!$E$5*H62</f>
        <v>38.769454211384272</v>
      </c>
      <c r="S62" s="10" cm="1">
        <f t="array" aca="1" ref="S62" ca="1">SUMPRODUCT(J62:O62,TRANSPOSE(Test!AR$28:AR$33))+Test!$AD$20-Test!$AC$26</f>
        <v>49.723420011681213</v>
      </c>
      <c r="T62" s="10">
        <f ca="1">SUMPRODUCT(J62:O62,Results!K$9:P$9)</f>
        <v>39.862552928660591</v>
      </c>
      <c r="U62" s="10">
        <f ca="1">SUMPRODUCT(J62:O62,Results!K$9:P$9)+Test!$AD$20-Test!$AC$31</f>
        <v>39.965569333546412</v>
      </c>
      <c r="V62" s="10">
        <f t="shared" ca="1" si="1"/>
        <v>19.60868425512939</v>
      </c>
      <c r="W62" s="10">
        <f t="shared" ca="1" si="2"/>
        <v>20.952885101167077</v>
      </c>
      <c r="X62" s="10">
        <f t="shared" ca="1" si="3"/>
        <v>22.475481939100163</v>
      </c>
      <c r="Y62" s="10">
        <f t="shared" ca="1" si="4"/>
        <v>11.521516138803221</v>
      </c>
      <c r="Z62" s="10">
        <f ca="1">I62-Test!$AD$20</f>
        <v>50.172464556195365</v>
      </c>
      <c r="AA62" s="10">
        <f t="shared" ca="1" si="5"/>
        <v>21.279366816938023</v>
      </c>
    </row>
    <row r="63" spans="1:149">
      <c r="A63" s="6">
        <f ca="1">LN((RAND()^(-Results!$E$4))-1)</f>
        <v>10.130293113856903</v>
      </c>
      <c r="B63" s="6">
        <f ca="1">LN((RAND()^(-Results!$E$4))-1)</f>
        <v>0.24656705115102354</v>
      </c>
      <c r="C63" s="6">
        <f ca="1">LN((RAND()^(-Results!$E$4))-1)</f>
        <v>-1.572893464123192</v>
      </c>
      <c r="D63" s="6">
        <f ca="1">LN((RAND()^(-Results!$E$4))-1)</f>
        <v>0.13351456770964606</v>
      </c>
      <c r="E63" s="6">
        <f ca="1">LN((RAND()^(-Results!$E$4))-1)</f>
        <v>3.9274731492366972</v>
      </c>
      <c r="F63" s="6">
        <f ca="1">LN((RAND()^(-Results!$E$4))-1)</f>
        <v>-1.0984785768152274</v>
      </c>
      <c r="G63" s="6">
        <f ca="1">LN((RAND()^(-Results!$E$4))-1)</f>
        <v>4.4971164664311774</v>
      </c>
      <c r="H63" s="6">
        <f t="shared" ca="1" si="0"/>
        <v>1.9615696457093716</v>
      </c>
      <c r="I63" s="10">
        <f ca="1">SUMPRODUCT(J63:O63,Results!B$12:G$12)+Results!$E$5*H63</f>
        <v>55.145383469523694</v>
      </c>
      <c r="J63" s="10">
        <f ca="1">SUMPRODUCT($A63:$F63,Results!$B$15:$G$15)</f>
        <v>12.341295638102721</v>
      </c>
      <c r="K63" s="10">
        <f ca="1">SUMPRODUCT($A63:$F63,Results!$B$16:$G$16)</f>
        <v>36.551285278665645</v>
      </c>
      <c r="L63" s="10">
        <f ca="1">SUMPRODUCT($A63:$F63,Results!$B$17:$G$17)</f>
        <v>12.498068233432328</v>
      </c>
      <c r="M63" s="10">
        <f ca="1">SUMPRODUCT($A63:$F63,Results!$B$18:$G$18)</f>
        <v>-2.1189872417413609</v>
      </c>
      <c r="N63" s="10">
        <f ca="1">SUMPRODUCT($A63:$F63,Results!$B$19:$G$19)</f>
        <v>20.246196875155196</v>
      </c>
      <c r="O63" s="10">
        <f ca="1">SUMPRODUCT($A63:$F63,Results!$B$20:$G$20)</f>
        <v>-13.333159503354006</v>
      </c>
      <c r="P63" s="10" cm="1">
        <f t="array" aca="1" ref="P63" ca="1">SUMPRODUCT(J63:O63,TRANSPOSE(Test!BL$20:BL$25))+Test!$AD$20-Test!$BL$27</f>
        <v>38.170203825680296</v>
      </c>
      <c r="Q63" s="10" cm="1">
        <f t="array" aca="1" ref="Q63" ca="1">SUMPRODUCT(J63:O63,TRANSPOSE(Test!ES$20:ES$25))+Test!$AD$20-Test!$ES$27</f>
        <v>43.334968280431731</v>
      </c>
      <c r="R63" s="10">
        <f ca="1">I63-Results!$E$5*H63</f>
        <v>43.375965595267459</v>
      </c>
      <c r="S63" s="10" cm="1">
        <f t="array" aca="1" ref="S63" ca="1">SUMPRODUCT(J63:O63,TRANSPOSE(Test!AR$28:AR$33))+Test!$AD$20-Test!$AC$26</f>
        <v>16.415152955315016</v>
      </c>
      <c r="T63" s="10">
        <f ca="1">SUMPRODUCT(J63:O63,Results!K$9:P$9)</f>
        <v>43.669110871583293</v>
      </c>
      <c r="U63" s="10">
        <f ca="1">SUMPRODUCT(J63:O63,Results!K$9:P$9)+Test!$AD$20-Test!$AC$31</f>
        <v>43.772127276469114</v>
      </c>
      <c r="V63" s="10">
        <f t="shared" ca="1" si="1"/>
        <v>16.975179643843397</v>
      </c>
      <c r="W63" s="10">
        <f t="shared" ca="1" si="2"/>
        <v>11.810415189091962</v>
      </c>
      <c r="X63" s="10">
        <f t="shared" ca="1" si="3"/>
        <v>11.769417874256234</v>
      </c>
      <c r="Y63" s="10">
        <f t="shared" ca="1" si="4"/>
        <v>38.730230514208678</v>
      </c>
      <c r="Z63" s="10">
        <f ca="1">I63-Test!$AD$20</f>
        <v>44.072911875234624</v>
      </c>
      <c r="AA63" s="10">
        <f t="shared" ca="1" si="5"/>
        <v>11.37325619305458</v>
      </c>
    </row>
    <row r="64" spans="1:149">
      <c r="A64" s="6">
        <f ca="1">LN((RAND()^(-Results!$E$4))-1)</f>
        <v>9.9076395985996992</v>
      </c>
      <c r="B64" s="6">
        <f ca="1">LN((RAND()^(-Results!$E$4))-1)</f>
        <v>5.887956581564219</v>
      </c>
      <c r="C64" s="6">
        <f ca="1">LN((RAND()^(-Results!$E$4))-1)</f>
        <v>-0.94861660328528197</v>
      </c>
      <c r="D64" s="6">
        <f ca="1">LN((RAND()^(-Results!$E$4))-1)</f>
        <v>0.66770360535825868</v>
      </c>
      <c r="E64" s="6">
        <f ca="1">LN((RAND()^(-Results!$E$4))-1)</f>
        <v>3.6130988032558178</v>
      </c>
      <c r="F64" s="6">
        <f ca="1">LN((RAND()^(-Results!$E$4))-1)</f>
        <v>2.9874691556480237</v>
      </c>
      <c r="G64" s="6">
        <f ca="1">LN((RAND()^(-Results!$E$4))-1)</f>
        <v>2.4280016100697157</v>
      </c>
      <c r="H64" s="6">
        <f t="shared" ca="1" si="0"/>
        <v>-0.10754521065209</v>
      </c>
      <c r="I64" s="10">
        <f ca="1">SUMPRODUCT(J64:O64,Results!B$12:G$12)+Results!$E$5*H64</f>
        <v>66.717095412619599</v>
      </c>
      <c r="J64" s="10">
        <f ca="1">SUMPRODUCT($A64:$F64,Results!$B$15:$G$15)</f>
        <v>28.788717270232461</v>
      </c>
      <c r="K64" s="10">
        <f ca="1">SUMPRODUCT($A64:$F64,Results!$B$16:$G$16)</f>
        <v>49.906426595160553</v>
      </c>
      <c r="L64" s="10">
        <f ca="1">SUMPRODUCT($A64:$F64,Results!$B$17:$G$17)</f>
        <v>18.158322479545724</v>
      </c>
      <c r="M64" s="10">
        <f ca="1">SUMPRODUCT($A64:$F64,Results!$B$18:$G$18)</f>
        <v>3.3204386528200698</v>
      </c>
      <c r="N64" s="10">
        <f ca="1">SUMPRODUCT($A64:$F64,Results!$B$19:$G$19)</f>
        <v>-3.4477592981520191</v>
      </c>
      <c r="O64" s="10">
        <f ca="1">SUMPRODUCT($A64:$F64,Results!$B$20:$G$20)</f>
        <v>-14.510409012986074</v>
      </c>
      <c r="P64" s="10" cm="1">
        <f t="array" aca="1" ref="P64" ca="1">SUMPRODUCT(J64:O64,TRANSPOSE(Test!BL$20:BL$25))+Test!$AD$20-Test!$BL$27</f>
        <v>64.923165483811161</v>
      </c>
      <c r="Q64" s="10" cm="1">
        <f t="array" aca="1" ref="Q64" ca="1">SUMPRODUCT(J64:O64,TRANSPOSE(Test!ES$20:ES$25))+Test!$AD$20-Test!$ES$27</f>
        <v>67.620939084656555</v>
      </c>
      <c r="R64" s="10">
        <f ca="1">I64-Results!$E$5*H64</f>
        <v>67.362366676532133</v>
      </c>
      <c r="S64" s="10" cm="1">
        <f t="array" aca="1" ref="S64" ca="1">SUMPRODUCT(J64:O64,TRANSPOSE(Test!AR$28:AR$33))+Test!$AD$20-Test!$AC$26</f>
        <v>50.029745728363451</v>
      </c>
      <c r="T64" s="10">
        <f ca="1">SUMPRODUCT(J64:O64,Results!K$9:P$9)</f>
        <v>67.802365303481409</v>
      </c>
      <c r="U64" s="10">
        <f ca="1">SUMPRODUCT(J64:O64,Results!K$9:P$9)+Test!$AD$20-Test!$AC$31</f>
        <v>67.90538170836723</v>
      </c>
      <c r="V64" s="10">
        <f t="shared" ca="1" si="1"/>
        <v>1.7939299288084385</v>
      </c>
      <c r="W64" s="10">
        <f t="shared" ca="1" si="2"/>
        <v>-0.90384367203695604</v>
      </c>
      <c r="X64" s="10">
        <f t="shared" ca="1" si="3"/>
        <v>-0.64527126391253375</v>
      </c>
      <c r="Y64" s="10">
        <f t="shared" ca="1" si="4"/>
        <v>16.687349684256148</v>
      </c>
      <c r="Z64" s="10">
        <f ca="1">I64-Test!$AD$20</f>
        <v>55.64462381833053</v>
      </c>
      <c r="AA64" s="10">
        <f t="shared" ca="1" si="5"/>
        <v>-1.1882862957476306</v>
      </c>
    </row>
    <row r="65" spans="1:27">
      <c r="A65" s="6">
        <f ca="1">LN((RAND()^(-Results!$E$4))-1)</f>
        <v>1.9913889684317605</v>
      </c>
      <c r="B65" s="6">
        <f ca="1">LN((RAND()^(-Results!$E$4))-1)</f>
        <v>0.13288583192261574</v>
      </c>
      <c r="C65" s="6">
        <f ca="1">LN((RAND()^(-Results!$E$4))-1)</f>
        <v>1.7349899282098269</v>
      </c>
      <c r="D65" s="6">
        <f ca="1">LN((RAND()^(-Results!$E$4))-1)</f>
        <v>5.2169748317723279</v>
      </c>
      <c r="E65" s="6">
        <f ca="1">LN((RAND()^(-Results!$E$4))-1)</f>
        <v>3.7935035715592651</v>
      </c>
      <c r="F65" s="6">
        <f ca="1">LN((RAND()^(-Results!$E$4))-1)</f>
        <v>0.63955719110318276</v>
      </c>
      <c r="G65" s="6">
        <f ca="1">LN((RAND()^(-Results!$E$4))-1)</f>
        <v>0.20211370167716686</v>
      </c>
      <c r="H65" s="6">
        <f t="shared" ca="1" si="0"/>
        <v>-2.3334331190446389</v>
      </c>
      <c r="I65" s="10">
        <f ca="1">SUMPRODUCT(J65:O65,Results!B$12:G$12)+Results!$E$5*H65</f>
        <v>-32.748355722997246</v>
      </c>
      <c r="J65" s="10">
        <f ca="1">SUMPRODUCT($A65:$F65,Results!$B$15:$G$15)</f>
        <v>-5.2056332460288743</v>
      </c>
      <c r="K65" s="10">
        <f ca="1">SUMPRODUCT($A65:$F65,Results!$B$16:$G$16)</f>
        <v>10.430432557361328</v>
      </c>
      <c r="L65" s="10">
        <f ca="1">SUMPRODUCT($A65:$F65,Results!$B$17:$G$17)</f>
        <v>3.3873830085075305</v>
      </c>
      <c r="M65" s="10">
        <f ca="1">SUMPRODUCT($A65:$F65,Results!$B$18:$G$18)</f>
        <v>-6.4725368295834755</v>
      </c>
      <c r="N65" s="10">
        <f ca="1">SUMPRODUCT($A65:$F65,Results!$B$19:$G$19)</f>
        <v>14.951008837296945</v>
      </c>
      <c r="O65" s="10">
        <f ca="1">SUMPRODUCT($A65:$F65,Results!$B$20:$G$20)</f>
        <v>18.494886715176669</v>
      </c>
      <c r="P65" s="10" cm="1">
        <f t="array" aca="1" ref="P65" ca="1">SUMPRODUCT(J65:O65,TRANSPOSE(Test!BL$20:BL$25))+Test!$AD$20-Test!$BL$27</f>
        <v>-19.729170418844021</v>
      </c>
      <c r="Q65" s="10" cm="1">
        <f t="array" aca="1" ref="Q65" ca="1">SUMPRODUCT(J65:O65,TRANSPOSE(Test!ES$20:ES$25))+Test!$AD$20-Test!$ES$27</f>
        <v>-19.189570456715174</v>
      </c>
      <c r="R65" s="10">
        <f ca="1">I65-Results!$E$5*H65</f>
        <v>-18.747757008729412</v>
      </c>
      <c r="S65" s="10" cm="1">
        <f t="array" aca="1" ref="S65" ca="1">SUMPRODUCT(J65:O65,TRANSPOSE(Test!AR$28:AR$33))+Test!$AD$20-Test!$AC$26</f>
        <v>-22.339402015536393</v>
      </c>
      <c r="T65" s="10">
        <f ca="1">SUMPRODUCT(J65:O65,Results!K$9:P$9)</f>
        <v>-19.577833385383279</v>
      </c>
      <c r="U65" s="10">
        <f ca="1">SUMPRODUCT(J65:O65,Results!K$9:P$9)+Test!$AD$20-Test!$AC$31</f>
        <v>-19.474816980497458</v>
      </c>
      <c r="V65" s="10">
        <f t="shared" ca="1" si="1"/>
        <v>-13.019185304153226</v>
      </c>
      <c r="W65" s="10">
        <f t="shared" ca="1" si="2"/>
        <v>-13.558785266282072</v>
      </c>
      <c r="X65" s="10">
        <f t="shared" ca="1" si="3"/>
        <v>-14.000598714267834</v>
      </c>
      <c r="Y65" s="10">
        <f t="shared" ca="1" si="4"/>
        <v>-10.408953707460853</v>
      </c>
      <c r="Z65" s="10">
        <f ca="1">I65-Test!$AD$20</f>
        <v>-43.820827317286316</v>
      </c>
      <c r="AA65" s="10">
        <f t="shared" ca="1" si="5"/>
        <v>-13.273538742499788</v>
      </c>
    </row>
    <row r="66" spans="1:27">
      <c r="A66" s="6">
        <f ca="1">LN((RAND()^(-Results!$E$4))-1)</f>
        <v>3.9196988345572357</v>
      </c>
      <c r="B66" s="6">
        <f ca="1">LN((RAND()^(-Results!$E$4))-1)</f>
        <v>-0.40933671539728533</v>
      </c>
      <c r="C66" s="6">
        <f ca="1">LN((RAND()^(-Results!$E$4))-1)</f>
        <v>3.4353396233571232</v>
      </c>
      <c r="D66" s="6">
        <f ca="1">LN((RAND()^(-Results!$E$4))-1)</f>
        <v>1.3421363022647528</v>
      </c>
      <c r="E66" s="6">
        <f ca="1">LN((RAND()^(-Results!$E$4))-1)</f>
        <v>8.3752787367378474</v>
      </c>
      <c r="F66" s="6">
        <f ca="1">LN((RAND()^(-Results!$E$4))-1)</f>
        <v>1.8551521107094522</v>
      </c>
      <c r="G66" s="6">
        <f ca="1">LN((RAND()^(-Results!$E$4))-1)</f>
        <v>2.2209600653443298</v>
      </c>
      <c r="H66" s="6">
        <f t="shared" ca="1" si="0"/>
        <v>-0.31458675537747594</v>
      </c>
      <c r="I66" s="10">
        <f ca="1">SUMPRODUCT(J66:O66,Results!B$12:G$12)+Results!$E$5*H66</f>
        <v>-3.6387642200119683</v>
      </c>
      <c r="J66" s="10">
        <f ca="1">SUMPRODUCT($A66:$F66,Results!$B$15:$G$15)</f>
        <v>4.3313097164109591</v>
      </c>
      <c r="K66" s="10">
        <f ca="1">SUMPRODUCT($A66:$F66,Results!$B$16:$G$16)</f>
        <v>39.681416965143995</v>
      </c>
      <c r="L66" s="10">
        <f ca="1">SUMPRODUCT($A66:$F66,Results!$B$17:$G$17)</f>
        <v>-0.72908930885971079</v>
      </c>
      <c r="M66" s="10">
        <f ca="1">SUMPRODUCT($A66:$F66,Results!$B$18:$G$18)</f>
        <v>1.8565386269561459</v>
      </c>
      <c r="N66" s="10">
        <f ca="1">SUMPRODUCT($A66:$F66,Results!$B$19:$G$19)</f>
        <v>27.712007774621007</v>
      </c>
      <c r="O66" s="10">
        <f ca="1">SUMPRODUCT($A66:$F66,Results!$B$20:$G$20)</f>
        <v>-0.77409146687033337</v>
      </c>
      <c r="P66" s="10" cm="1">
        <f t="array" aca="1" ref="P66" ca="1">SUMPRODUCT(J66:O66,TRANSPOSE(Test!BL$20:BL$25))+Test!$AD$20-Test!$BL$27</f>
        <v>-1.5219753373325204</v>
      </c>
      <c r="Q66" s="10" cm="1">
        <f t="array" aca="1" ref="Q66" ca="1">SUMPRODUCT(J66:O66,TRANSPOSE(Test!ES$20:ES$25))+Test!$AD$20-Test!$ES$27</f>
        <v>-0.85716727719909258</v>
      </c>
      <c r="R66" s="10">
        <f ca="1">I66-Results!$E$5*H66</f>
        <v>-1.7512436877471127</v>
      </c>
      <c r="S66" s="10" cm="1">
        <f t="array" aca="1" ref="S66" ca="1">SUMPRODUCT(J66:O66,TRANSPOSE(Test!AR$28:AR$33))+Test!$AD$20-Test!$AC$26</f>
        <v>-7.0192535893630188</v>
      </c>
      <c r="T66" s="10">
        <f ca="1">SUMPRODUCT(J66:O66,Results!K$9:P$9)</f>
        <v>-1.583501903201423</v>
      </c>
      <c r="U66" s="10">
        <f ca="1">SUMPRODUCT(J66:O66,Results!K$9:P$9)+Test!$AD$20-Test!$AC$31</f>
        <v>-1.4804854983156037</v>
      </c>
      <c r="V66" s="10">
        <f t="shared" ca="1" si="1"/>
        <v>-2.1167888826794479</v>
      </c>
      <c r="W66" s="10">
        <f t="shared" ca="1" si="2"/>
        <v>-2.7815969428128757</v>
      </c>
      <c r="X66" s="10">
        <f t="shared" ca="1" si="3"/>
        <v>-1.8875205322648556</v>
      </c>
      <c r="Y66" s="10">
        <f t="shared" ca="1" si="4"/>
        <v>3.3804893693510505</v>
      </c>
      <c r="Z66" s="10">
        <f ca="1">I66-Test!$AD$20</f>
        <v>-14.711235814301038</v>
      </c>
      <c r="AA66" s="10">
        <f t="shared" ca="1" si="5"/>
        <v>-2.1582787216963646</v>
      </c>
    </row>
    <row r="67" spans="1:27">
      <c r="A67" s="6">
        <f ca="1">LN((RAND()^(-Results!$E$4))-1)</f>
        <v>5.4244004889259312</v>
      </c>
      <c r="B67" s="6">
        <f ca="1">LN((RAND()^(-Results!$E$4))-1)</f>
        <v>3.1642706227584085</v>
      </c>
      <c r="C67" s="6">
        <f ca="1">LN((RAND()^(-Results!$E$4))-1)</f>
        <v>3.6324463871625681</v>
      </c>
      <c r="D67" s="6">
        <f ca="1">LN((RAND()^(-Results!$E$4))-1)</f>
        <v>1.6960497730621751</v>
      </c>
      <c r="E67" s="6">
        <f ca="1">LN((RAND()^(-Results!$E$4))-1)</f>
        <v>3.9480742874688151</v>
      </c>
      <c r="F67" s="6">
        <f ca="1">LN((RAND()^(-Results!$E$4))-1)</f>
        <v>1.3662467662558091</v>
      </c>
      <c r="G67" s="6">
        <f ca="1">LN((RAND()^(-Results!$E$4))-1)</f>
        <v>-0.54811346536983641</v>
      </c>
      <c r="H67" s="6">
        <f t="shared" ref="H67:H130" ca="1" si="6">G67-$AC$5</f>
        <v>-3.083660286091642</v>
      </c>
      <c r="I67" s="10">
        <f ca="1">SUMPRODUCT(J67:O67,Results!B$12:G$12)+Results!$E$5*H67</f>
        <v>16.7680300401381</v>
      </c>
      <c r="J67" s="10">
        <f ca="1">SUMPRODUCT($A67:$F67,Results!$B$15:$G$15)</f>
        <v>21.335358189477027</v>
      </c>
      <c r="K67" s="10">
        <f ca="1">SUMPRODUCT($A67:$F67,Results!$B$16:$G$16)</f>
        <v>30.57239058777645</v>
      </c>
      <c r="L67" s="10">
        <f ca="1">SUMPRODUCT($A67:$F67,Results!$B$17:$G$17)</f>
        <v>10.992288501317413</v>
      </c>
      <c r="M67" s="10">
        <f ca="1">SUMPRODUCT($A67:$F67,Results!$B$18:$G$18)</f>
        <v>2.9559244353535266</v>
      </c>
      <c r="N67" s="10">
        <f ca="1">SUMPRODUCT($A67:$F67,Results!$B$19:$G$19)</f>
        <v>2.5782543656177142</v>
      </c>
      <c r="O67" s="10">
        <f ca="1">SUMPRODUCT($A67:$F67,Results!$B$20:$G$20)</f>
        <v>-0.19431462221725526</v>
      </c>
      <c r="P67" s="10" cm="1">
        <f t="array" aca="1" ref="P67" ca="1">SUMPRODUCT(J67:O67,TRANSPOSE(Test!BL$20:BL$25))+Test!$AD$20-Test!$BL$27</f>
        <v>34.125039586764892</v>
      </c>
      <c r="Q67" s="10" cm="1">
        <f t="array" aca="1" ref="Q67" ca="1">SUMPRODUCT(J67:O67,TRANSPOSE(Test!ES$20:ES$25))+Test!$AD$20-Test!$ES$27</f>
        <v>35.923774564719281</v>
      </c>
      <c r="R67" s="10">
        <f ca="1">I67-Results!$E$5*H67</f>
        <v>35.269991756687951</v>
      </c>
      <c r="S67" s="10" cm="1">
        <f t="array" aca="1" ref="S67" ca="1">SUMPRODUCT(J67:O67,TRANSPOSE(Test!AR$28:AR$33))+Test!$AD$20-Test!$AC$26</f>
        <v>28.007750897577935</v>
      </c>
      <c r="T67" s="10">
        <f ca="1">SUMPRODUCT(J67:O67,Results!K$9:P$9)</f>
        <v>35.833664411398914</v>
      </c>
      <c r="U67" s="10">
        <f ca="1">SUMPRODUCT(J67:O67,Results!K$9:P$9)+Test!$AD$20-Test!$AC$31</f>
        <v>35.936680816284735</v>
      </c>
      <c r="V67" s="10">
        <f t="shared" ref="V67:V130" ca="1" si="7">I67-P67</f>
        <v>-17.357009546626792</v>
      </c>
      <c r="W67" s="10">
        <f t="shared" ref="W67:W130" ca="1" si="8">I67-Q67</f>
        <v>-19.155744524581181</v>
      </c>
      <c r="X67" s="10">
        <f t="shared" ref="X67:X130" ca="1" si="9">I67-R67</f>
        <v>-18.50196171654985</v>
      </c>
      <c r="Y67" s="10">
        <f t="shared" ref="Y67:Y130" ca="1" si="10">I67-S67</f>
        <v>-11.239720857439835</v>
      </c>
      <c r="Z67" s="10">
        <f ca="1">I67-Test!$AD$20</f>
        <v>5.6955584458490307</v>
      </c>
      <c r="AA67" s="10">
        <f t="shared" ref="AA67:AA130" ca="1" si="11">I67-U67</f>
        <v>-19.168650776146634</v>
      </c>
    </row>
    <row r="68" spans="1:27">
      <c r="A68" s="6">
        <f ca="1">LN((RAND()^(-Results!$E$4))-1)</f>
        <v>-1.3932243719271626</v>
      </c>
      <c r="B68" s="6">
        <f ca="1">LN((RAND()^(-Results!$E$4))-1)</f>
        <v>-0.52570966000229957</v>
      </c>
      <c r="C68" s="6">
        <f ca="1">LN((RAND()^(-Results!$E$4))-1)</f>
        <v>6.7793503574200891</v>
      </c>
      <c r="D68" s="6">
        <f ca="1">LN((RAND()^(-Results!$E$4))-1)</f>
        <v>6.6361261047032674</v>
      </c>
      <c r="E68" s="6">
        <f ca="1">LN((RAND()^(-Results!$E$4))-1)</f>
        <v>4.8392114351667184</v>
      </c>
      <c r="F68" s="6">
        <f ca="1">LN((RAND()^(-Results!$E$4))-1)</f>
        <v>0.6179334518025259</v>
      </c>
      <c r="G68" s="6">
        <f ca="1">LN((RAND()^(-Results!$E$4))-1)</f>
        <v>-1.7669801612771847</v>
      </c>
      <c r="H68" s="6">
        <f t="shared" ca="1" si="6"/>
        <v>-4.3025269819989909</v>
      </c>
      <c r="I68" s="10">
        <f ca="1">SUMPRODUCT(J68:O68,Results!B$12:G$12)+Results!$E$5*H68</f>
        <v>-64.323629614992484</v>
      </c>
      <c r="J68" s="10">
        <f ca="1">SUMPRODUCT($A68:$F68,Results!$B$15:$G$15)</f>
        <v>-4.9414008875409969</v>
      </c>
      <c r="K68" s="10">
        <f ca="1">SUMPRODUCT($A68:$F68,Results!$B$16:$G$16)</f>
        <v>2.1601142342894266</v>
      </c>
      <c r="L68" s="10">
        <f ca="1">SUMPRODUCT($A68:$F68,Results!$B$17:$G$17)</f>
        <v>-0.56848479406261787</v>
      </c>
      <c r="M68" s="10">
        <f ca="1">SUMPRODUCT($A68:$F68,Results!$B$18:$G$18)</f>
        <v>-5.0230892118405519</v>
      </c>
      <c r="N68" s="10">
        <f ca="1">SUMPRODUCT($A68:$F68,Results!$B$19:$G$19)</f>
        <v>15.844243465369555</v>
      </c>
      <c r="O68" s="10">
        <f ca="1">SUMPRODUCT($A68:$F68,Results!$B$20:$G$20)</f>
        <v>31.801012907861185</v>
      </c>
      <c r="P68" s="10" cm="1">
        <f t="array" aca="1" ref="P68" ca="1">SUMPRODUCT(J68:O68,TRANSPOSE(Test!BL$20:BL$25))+Test!$AD$20-Test!$BL$27</f>
        <v>-37.615846472293072</v>
      </c>
      <c r="Q68" s="10" cm="1">
        <f t="array" aca="1" ref="Q68" ca="1">SUMPRODUCT(J68:O68,TRANSPOSE(Test!ES$20:ES$25))+Test!$AD$20-Test!$ES$27</f>
        <v>-38.397174614843195</v>
      </c>
      <c r="R68" s="10">
        <f ca="1">I68-Results!$E$5*H68</f>
        <v>-38.508467722998539</v>
      </c>
      <c r="S68" s="10" cm="1">
        <f t="array" aca="1" ref="S68" ca="1">SUMPRODUCT(J68:O68,TRANSPOSE(Test!AR$28:AR$33))+Test!$AD$20-Test!$AC$26</f>
        <v>-31.238002729326247</v>
      </c>
      <c r="T68" s="10">
        <f ca="1">SUMPRODUCT(J68:O68,Results!K$9:P$9)</f>
        <v>-39.140672674442861</v>
      </c>
      <c r="U68" s="10">
        <f ca="1">SUMPRODUCT(J68:O68,Results!K$9:P$9)+Test!$AD$20-Test!$AC$31</f>
        <v>-39.03765626955704</v>
      </c>
      <c r="V68" s="10">
        <f t="shared" ca="1" si="7"/>
        <v>-26.707783142699412</v>
      </c>
      <c r="W68" s="10">
        <f t="shared" ca="1" si="8"/>
        <v>-25.926455000149289</v>
      </c>
      <c r="X68" s="10">
        <f t="shared" ca="1" si="9"/>
        <v>-25.815161891993945</v>
      </c>
      <c r="Y68" s="10">
        <f t="shared" ca="1" si="10"/>
        <v>-33.085626885666237</v>
      </c>
      <c r="Z68" s="10">
        <f ca="1">I68-Test!$AD$20</f>
        <v>-75.396101209281554</v>
      </c>
      <c r="AA68" s="10">
        <f t="shared" ca="1" si="11"/>
        <v>-25.285973345435444</v>
      </c>
    </row>
    <row r="69" spans="1:27">
      <c r="A69" s="6">
        <f ca="1">LN((RAND()^(-Results!$E$4))-1)</f>
        <v>3.5883376055727672</v>
      </c>
      <c r="B69" s="6">
        <f ca="1">LN((RAND()^(-Results!$E$4))-1)</f>
        <v>11.898609616325173</v>
      </c>
      <c r="C69" s="6">
        <f ca="1">LN((RAND()^(-Results!$E$4))-1)</f>
        <v>-0.4067103117358648</v>
      </c>
      <c r="D69" s="6">
        <f ca="1">LN((RAND()^(-Results!$E$4))-1)</f>
        <v>10.340800380403005</v>
      </c>
      <c r="E69" s="6">
        <f ca="1">LN((RAND()^(-Results!$E$4))-1)</f>
        <v>1.5588989712442258</v>
      </c>
      <c r="F69" s="6">
        <f ca="1">LN((RAND()^(-Results!$E$4))-1)</f>
        <v>-2.0816936297791564</v>
      </c>
      <c r="G69" s="6">
        <f ca="1">LN((RAND()^(-Results!$E$4))-1)</f>
        <v>5.3318584792080363</v>
      </c>
      <c r="H69" s="6">
        <f t="shared" ca="1" si="6"/>
        <v>2.7963116584862306</v>
      </c>
      <c r="I69" s="10">
        <f ca="1">SUMPRODUCT(J69:O69,Results!B$12:G$12)+Results!$E$5*H69</f>
        <v>66.852755914529922</v>
      </c>
      <c r="J69" s="10">
        <f ca="1">SUMPRODUCT($A69:$F69,Results!$B$15:$G$15)</f>
        <v>17.75172755960844</v>
      </c>
      <c r="K69" s="10">
        <f ca="1">SUMPRODUCT($A69:$F69,Results!$B$16:$G$16)</f>
        <v>-23.652212333148267</v>
      </c>
      <c r="L69" s="10">
        <f ca="1">SUMPRODUCT($A69:$F69,Results!$B$17:$G$17)</f>
        <v>33.69832753759286</v>
      </c>
      <c r="M69" s="10">
        <f ca="1">SUMPRODUCT($A69:$F69,Results!$B$18:$G$18)</f>
        <v>-4.4036724232676372</v>
      </c>
      <c r="N69" s="10">
        <f ca="1">SUMPRODUCT($A69:$F69,Results!$B$19:$G$19)</f>
        <v>-39.518112797767202</v>
      </c>
      <c r="O69" s="10">
        <f ca="1">SUMPRODUCT($A69:$F69,Results!$B$20:$G$20)</f>
        <v>22.827267116840215</v>
      </c>
      <c r="P69" s="10" cm="1">
        <f t="array" aca="1" ref="P69" ca="1">SUMPRODUCT(J69:O69,TRANSPOSE(Test!BL$20:BL$25))+Test!$AD$20-Test!$BL$27</f>
        <v>49.978972000879565</v>
      </c>
      <c r="Q69" s="10" cm="1">
        <f t="array" aca="1" ref="Q69" ca="1">SUMPRODUCT(J69:O69,TRANSPOSE(Test!ES$20:ES$25))+Test!$AD$20-Test!$ES$27</f>
        <v>50.74342999388054</v>
      </c>
      <c r="R69" s="10">
        <f ca="1">I69-Results!$E$5*H69</f>
        <v>50.074885963612537</v>
      </c>
      <c r="S69" s="10" cm="1">
        <f t="array" aca="1" ref="S69" ca="1">SUMPRODUCT(J69:O69,TRANSPOSE(Test!AR$28:AR$33))+Test!$AD$20-Test!$AC$26</f>
        <v>47.043369485864432</v>
      </c>
      <c r="T69" s="10">
        <f ca="1">SUMPRODUCT(J69:O69,Results!K$9:P$9)</f>
        <v>49.938888071924367</v>
      </c>
      <c r="U69" s="10">
        <f ca="1">SUMPRODUCT(J69:O69,Results!K$9:P$9)+Test!$AD$20-Test!$AC$31</f>
        <v>50.041904476810188</v>
      </c>
      <c r="V69" s="10">
        <f t="shared" ca="1" si="7"/>
        <v>16.873783913650357</v>
      </c>
      <c r="W69" s="10">
        <f t="shared" ca="1" si="8"/>
        <v>16.109325920649383</v>
      </c>
      <c r="X69" s="10">
        <f t="shared" ca="1" si="9"/>
        <v>16.777869950917385</v>
      </c>
      <c r="Y69" s="10">
        <f t="shared" ca="1" si="10"/>
        <v>19.809386428665491</v>
      </c>
      <c r="Z69" s="10">
        <f ca="1">I69-Test!$AD$20</f>
        <v>55.780284320240852</v>
      </c>
      <c r="AA69" s="10">
        <f t="shared" ca="1" si="11"/>
        <v>16.810851437719734</v>
      </c>
    </row>
    <row r="70" spans="1:27">
      <c r="A70" s="6">
        <f ca="1">LN((RAND()^(-Results!$E$4))-1)</f>
        <v>2.6388869293143862</v>
      </c>
      <c r="B70" s="6">
        <f ca="1">LN((RAND()^(-Results!$E$4))-1)</f>
        <v>1.7970285979686005</v>
      </c>
      <c r="C70" s="6">
        <f ca="1">LN((RAND()^(-Results!$E$4))-1)</f>
        <v>2.472310167012886</v>
      </c>
      <c r="D70" s="6">
        <f ca="1">LN((RAND()^(-Results!$E$4))-1)</f>
        <v>0.63786983681737985</v>
      </c>
      <c r="E70" s="6">
        <f ca="1">LN((RAND()^(-Results!$E$4))-1)</f>
        <v>1.3158475556072426</v>
      </c>
      <c r="F70" s="6">
        <f ca="1">LN((RAND()^(-Results!$E$4))-1)</f>
        <v>5.4487355932372532</v>
      </c>
      <c r="G70" s="6">
        <f ca="1">LN((RAND()^(-Results!$E$4))-1)</f>
        <v>-1.8527847461228164</v>
      </c>
      <c r="H70" s="6">
        <f t="shared" ca="1" si="6"/>
        <v>-4.3883315668446219</v>
      </c>
      <c r="I70" s="10">
        <f ca="1">SUMPRODUCT(J70:O70,Results!B$12:G$12)+Results!$E$5*H70</f>
        <v>-18.13248379343316</v>
      </c>
      <c r="J70" s="10">
        <f ca="1">SUMPRODUCT($A70:$F70,Results!$B$15:$G$15)</f>
        <v>14.05524641253041</v>
      </c>
      <c r="K70" s="10">
        <f ca="1">SUMPRODUCT($A70:$F70,Results!$B$16:$G$16)</f>
        <v>38.961943616254352</v>
      </c>
      <c r="L70" s="10">
        <f ca="1">SUMPRODUCT($A70:$F70,Results!$B$17:$G$17)</f>
        <v>0.40912369770415324</v>
      </c>
      <c r="M70" s="10">
        <f ca="1">SUMPRODUCT($A70:$F70,Results!$B$18:$G$18)</f>
        <v>1.8133626082353613</v>
      </c>
      <c r="N70" s="10">
        <f ca="1">SUMPRODUCT($A70:$F70,Results!$B$19:$G$19)</f>
        <v>1.7851268472234634</v>
      </c>
      <c r="O70" s="10">
        <f ca="1">SUMPRODUCT($A70:$F70,Results!$B$20:$G$20)</f>
        <v>2.996686872664684</v>
      </c>
      <c r="P70" s="10" cm="1">
        <f t="array" aca="1" ref="P70" ca="1">SUMPRODUCT(J70:O70,TRANSPOSE(Test!BL$20:BL$25))+Test!$AD$20-Test!$BL$27</f>
        <v>8.3873549004736212</v>
      </c>
      <c r="Q70" s="10" cm="1">
        <f t="array" aca="1" ref="Q70" ca="1">SUMPRODUCT(J70:O70,TRANSPOSE(Test!ES$20:ES$25))+Test!$AD$20-Test!$ES$27</f>
        <v>7.5993157597926029</v>
      </c>
      <c r="R70" s="10">
        <f ca="1">I70-Results!$E$5*H70</f>
        <v>8.1975056076345716</v>
      </c>
      <c r="S70" s="10" cm="1">
        <f t="array" aca="1" ref="S70" ca="1">SUMPRODUCT(J70:O70,TRANSPOSE(Test!AR$28:AR$33))+Test!$AD$20-Test!$AC$26</f>
        <v>10.155928275854313</v>
      </c>
      <c r="T70" s="10">
        <f ca="1">SUMPRODUCT(J70:O70,Results!K$9:P$9)</f>
        <v>7.8837507648172149</v>
      </c>
      <c r="U70" s="10">
        <f ca="1">SUMPRODUCT(J70:O70,Results!K$9:P$9)+Test!$AD$20-Test!$AC$31</f>
        <v>7.9867671697030342</v>
      </c>
      <c r="V70" s="10">
        <f t="shared" ca="1" si="7"/>
        <v>-26.519838693906781</v>
      </c>
      <c r="W70" s="10">
        <f t="shared" ca="1" si="8"/>
        <v>-25.731799553225763</v>
      </c>
      <c r="X70" s="10">
        <f t="shared" ca="1" si="9"/>
        <v>-26.329989401067731</v>
      </c>
      <c r="Y70" s="10">
        <f t="shared" ca="1" si="10"/>
        <v>-28.288412069287475</v>
      </c>
      <c r="Z70" s="10">
        <f ca="1">I70-Test!$AD$20</f>
        <v>-29.204955387722229</v>
      </c>
      <c r="AA70" s="10">
        <f t="shared" ca="1" si="11"/>
        <v>-26.119250963136196</v>
      </c>
    </row>
    <row r="71" spans="1:27">
      <c r="A71" s="6">
        <f ca="1">LN((RAND()^(-Results!$E$4))-1)</f>
        <v>-2.4137825166617737</v>
      </c>
      <c r="B71" s="6">
        <f ca="1">LN((RAND()^(-Results!$E$4))-1)</f>
        <v>4.5507088232015978</v>
      </c>
      <c r="C71" s="6">
        <f ca="1">LN((RAND()^(-Results!$E$4))-1)</f>
        <v>-1.37085758887843</v>
      </c>
      <c r="D71" s="6">
        <f ca="1">LN((RAND()^(-Results!$E$4))-1)</f>
        <v>0.71809553399372617</v>
      </c>
      <c r="E71" s="6">
        <f ca="1">LN((RAND()^(-Results!$E$4))-1)</f>
        <v>1.296350670952769</v>
      </c>
      <c r="F71" s="6">
        <f ca="1">LN((RAND()^(-Results!$E$4))-1)</f>
        <v>5.8472377573058019</v>
      </c>
      <c r="G71" s="6">
        <f ca="1">LN((RAND()^(-Results!$E$4))-1)</f>
        <v>0.99741396537286187</v>
      </c>
      <c r="H71" s="6">
        <f t="shared" ca="1" si="6"/>
        <v>-1.5381328553489437</v>
      </c>
      <c r="I71" s="10">
        <f ca="1">SUMPRODUCT(J71:O71,Results!B$12:G$12)+Results!$E$5*H71</f>
        <v>-14.252920549774343</v>
      </c>
      <c r="J71" s="10">
        <f ca="1">SUMPRODUCT($A71:$F71,Results!$B$15:$G$15)</f>
        <v>2.4070639250495334</v>
      </c>
      <c r="K71" s="10">
        <f ca="1">SUMPRODUCT($A71:$F71,Results!$B$16:$G$16)</f>
        <v>16.70063771396492</v>
      </c>
      <c r="L71" s="10">
        <f ca="1">SUMPRODUCT($A71:$F71,Results!$B$17:$G$17)</f>
        <v>-2.6558783794814333</v>
      </c>
      <c r="M71" s="10">
        <f ca="1">SUMPRODUCT($A71:$F71,Results!$B$18:$G$18)</f>
        <v>3.9666812357449119</v>
      </c>
      <c r="N71" s="10">
        <f ca="1">SUMPRODUCT($A71:$F71,Results!$B$19:$G$19)</f>
        <v>-15.470787517170937</v>
      </c>
      <c r="O71" s="10">
        <f ca="1">SUMPRODUCT($A71:$F71,Results!$B$20:$G$20)</f>
        <v>-0.24459265636316996</v>
      </c>
      <c r="P71" s="10" cm="1">
        <f t="array" aca="1" ref="P71" ca="1">SUMPRODUCT(J71:O71,TRANSPOSE(Test!BL$20:BL$25))+Test!$AD$20-Test!$BL$27</f>
        <v>-0.75123871108034201</v>
      </c>
      <c r="Q71" s="10" cm="1">
        <f t="array" aca="1" ref="Q71" ca="1">SUMPRODUCT(J71:O71,TRANSPOSE(Test!ES$20:ES$25))+Test!$AD$20-Test!$ES$27</f>
        <v>-5.1771409729775337</v>
      </c>
      <c r="R71" s="10">
        <f ca="1">I71-Results!$E$5*H71</f>
        <v>-5.0241234176806806</v>
      </c>
      <c r="S71" s="10" cm="1">
        <f t="array" aca="1" ref="S71" ca="1">SUMPRODUCT(J71:O71,TRANSPOSE(Test!AR$28:AR$33))+Test!$AD$20-Test!$AC$26</f>
        <v>10.596030590008395</v>
      </c>
      <c r="T71" s="10">
        <f ca="1">SUMPRODUCT(J71:O71,Results!K$9:P$9)</f>
        <v>-5.5599031703585968</v>
      </c>
      <c r="U71" s="10">
        <f ca="1">SUMPRODUCT(J71:O71,Results!K$9:P$9)+Test!$AD$20-Test!$AC$31</f>
        <v>-5.4568867654727775</v>
      </c>
      <c r="V71" s="10">
        <f t="shared" ca="1" si="7"/>
        <v>-13.501681838694001</v>
      </c>
      <c r="W71" s="10">
        <f t="shared" ca="1" si="8"/>
        <v>-9.0757795767968084</v>
      </c>
      <c r="X71" s="10">
        <f t="shared" ca="1" si="9"/>
        <v>-9.2287971320936624</v>
      </c>
      <c r="Y71" s="10">
        <f t="shared" ca="1" si="10"/>
        <v>-24.848951139782738</v>
      </c>
      <c r="Z71" s="10">
        <f ca="1">I71-Test!$AD$20</f>
        <v>-25.325392144063414</v>
      </c>
      <c r="AA71" s="10">
        <f t="shared" ca="1" si="11"/>
        <v>-8.7960337843015655</v>
      </c>
    </row>
    <row r="72" spans="1:27">
      <c r="A72" s="6">
        <f ca="1">LN((RAND()^(-Results!$E$4))-1)</f>
        <v>0.7431858422306834</v>
      </c>
      <c r="B72" s="6">
        <f ca="1">LN((RAND()^(-Results!$E$4))-1)</f>
        <v>0.98022744541347451</v>
      </c>
      <c r="C72" s="6">
        <f ca="1">LN((RAND()^(-Results!$E$4))-1)</f>
        <v>-0.7709606430810706</v>
      </c>
      <c r="D72" s="6">
        <f ca="1">LN((RAND()^(-Results!$E$4))-1)</f>
        <v>5.5330411156951712E-2</v>
      </c>
      <c r="E72" s="6">
        <f ca="1">LN((RAND()^(-Results!$E$4))-1)</f>
        <v>3.1202385153463776</v>
      </c>
      <c r="F72" s="6">
        <f ca="1">LN((RAND()^(-Results!$E$4))-1)</f>
        <v>0.39251079111434073</v>
      </c>
      <c r="G72" s="6">
        <f ca="1">LN((RAND()^(-Results!$E$4))-1)</f>
        <v>-1.6662583799548907</v>
      </c>
      <c r="H72" s="6">
        <f t="shared" ca="1" si="6"/>
        <v>-4.2018052006766968</v>
      </c>
      <c r="I72" s="10">
        <f ca="1">SUMPRODUCT(J72:O72,Results!B$12:G$12)+Results!$E$5*H72</f>
        <v>-22.163559254166742</v>
      </c>
      <c r="J72" s="10">
        <f ca="1">SUMPRODUCT($A72:$F72,Results!$B$15:$G$15)</f>
        <v>-0.80688225173346584</v>
      </c>
      <c r="K72" s="10">
        <f ca="1">SUMPRODUCT($A72:$F72,Results!$B$16:$G$16)</f>
        <v>8.594002557932539</v>
      </c>
      <c r="L72" s="10">
        <f ca="1">SUMPRODUCT($A72:$F72,Results!$B$17:$G$17)</f>
        <v>0.40419906110078502</v>
      </c>
      <c r="M72" s="10">
        <f ca="1">SUMPRODUCT($A72:$F72,Results!$B$18:$G$18)</f>
        <v>1.7167558714894684</v>
      </c>
      <c r="N72" s="10">
        <f ca="1">SUMPRODUCT($A72:$F72,Results!$B$19:$G$19)</f>
        <v>4.3194316982347862</v>
      </c>
      <c r="O72" s="10">
        <f ca="1">SUMPRODUCT($A72:$F72,Results!$B$20:$G$20)</f>
        <v>-5.3591128443233842</v>
      </c>
      <c r="P72" s="10" cm="1">
        <f t="array" aca="1" ref="P72" ca="1">SUMPRODUCT(J72:O72,TRANSPOSE(Test!BL$20:BL$25))+Test!$AD$20-Test!$BL$27</f>
        <v>3.7730361499522278</v>
      </c>
      <c r="Q72" s="10" cm="1">
        <f t="array" aca="1" ref="Q72" ca="1">SUMPRODUCT(J72:O72,TRANSPOSE(Test!ES$20:ES$25))+Test!$AD$20-Test!$ES$27</f>
        <v>3.4882907387390816</v>
      </c>
      <c r="R72" s="10">
        <f ca="1">I72-Results!$E$5*H72</f>
        <v>3.0472719498934389</v>
      </c>
      <c r="S72" s="10" cm="1">
        <f t="array" aca="1" ref="S72" ca="1">SUMPRODUCT(J72:O72,TRANSPOSE(Test!AR$28:AR$33))+Test!$AD$20-Test!$AC$26</f>
        <v>2.8356460791899334</v>
      </c>
      <c r="T72" s="10">
        <f ca="1">SUMPRODUCT(J72:O72,Results!K$9:P$9)</f>
        <v>3.1577761704168328</v>
      </c>
      <c r="U72" s="10">
        <f ca="1">SUMPRODUCT(J72:O72,Results!K$9:P$9)+Test!$AD$20-Test!$AC$31</f>
        <v>3.2607925753026521</v>
      </c>
      <c r="V72" s="10">
        <f t="shared" ca="1" si="7"/>
        <v>-25.936595404118968</v>
      </c>
      <c r="W72" s="10">
        <f t="shared" ca="1" si="8"/>
        <v>-25.651849992905824</v>
      </c>
      <c r="X72" s="10">
        <f t="shared" ca="1" si="9"/>
        <v>-25.210831204060181</v>
      </c>
      <c r="Y72" s="10">
        <f t="shared" ca="1" si="10"/>
        <v>-24.999205333356677</v>
      </c>
      <c r="Z72" s="10">
        <f ca="1">I72-Test!$AD$20</f>
        <v>-33.236030848455812</v>
      </c>
      <c r="AA72" s="10">
        <f t="shared" ca="1" si="11"/>
        <v>-25.424351829469394</v>
      </c>
    </row>
    <row r="73" spans="1:27">
      <c r="A73" s="6">
        <f ca="1">LN((RAND()^(-Results!$E$4))-1)</f>
        <v>6.4728939661607807</v>
      </c>
      <c r="B73" s="6">
        <f ca="1">LN((RAND()^(-Results!$E$4))-1)</f>
        <v>-1.8848627714700159</v>
      </c>
      <c r="C73" s="6">
        <f ca="1">LN((RAND()^(-Results!$E$4))-1)</f>
        <v>8.863684523999428</v>
      </c>
      <c r="D73" s="6">
        <f ca="1">LN((RAND()^(-Results!$E$4))-1)</f>
        <v>3.9382990911988682</v>
      </c>
      <c r="E73" s="6">
        <f ca="1">LN((RAND()^(-Results!$E$4))-1)</f>
        <v>-0.99203203427896303</v>
      </c>
      <c r="F73" s="6">
        <f ca="1">LN((RAND()^(-Results!$E$4))-1)</f>
        <v>4.1662027908460786</v>
      </c>
      <c r="G73" s="6">
        <f ca="1">LN((RAND()^(-Results!$E$4))-1)</f>
        <v>3.019879702250964</v>
      </c>
      <c r="H73" s="6">
        <f t="shared" ca="1" si="6"/>
        <v>0.48433288152915832</v>
      </c>
      <c r="I73" s="10">
        <f ca="1">SUMPRODUCT(J73:O73,Results!B$12:G$12)+Results!$E$5*H73</f>
        <v>6.3637141496252223</v>
      </c>
      <c r="J73" s="10">
        <f ca="1">SUMPRODUCT($A73:$F73,Results!$B$15:$G$15)</f>
        <v>22.678251469426304</v>
      </c>
      <c r="K73" s="10">
        <f ca="1">SUMPRODUCT($A73:$F73,Results!$B$16:$G$16)</f>
        <v>45.771296870473051</v>
      </c>
      <c r="L73" s="10">
        <f ca="1">SUMPRODUCT($A73:$F73,Results!$B$17:$G$17)</f>
        <v>5.1197891205025172</v>
      </c>
      <c r="M73" s="10">
        <f ca="1">SUMPRODUCT($A73:$F73,Results!$B$18:$G$18)</f>
        <v>-6.1371427622016252</v>
      </c>
      <c r="N73" s="10">
        <f ca="1">SUMPRODUCT($A73:$F73,Results!$B$19:$G$19)</f>
        <v>17.669249321897546</v>
      </c>
      <c r="O73" s="10">
        <f ca="1">SUMPRODUCT($A73:$F73,Results!$B$20:$G$20)</f>
        <v>27.003900296887711</v>
      </c>
      <c r="P73" s="10" cm="1">
        <f t="array" aca="1" ref="P73" ca="1">SUMPRODUCT(J73:O73,TRANSPOSE(Test!BL$20:BL$25))+Test!$AD$20-Test!$BL$27</f>
        <v>-1.6621472350094351</v>
      </c>
      <c r="Q73" s="10" cm="1">
        <f t="array" aca="1" ref="Q73" ca="1">SUMPRODUCT(J73:O73,TRANSPOSE(Test!ES$20:ES$25))+Test!$AD$20-Test!$ES$27</f>
        <v>1.631852799360157</v>
      </c>
      <c r="R73" s="10">
        <f ca="1">I73-Results!$E$5*H73</f>
        <v>3.4577168604502724</v>
      </c>
      <c r="S73" s="10" cm="1">
        <f t="array" aca="1" ref="S73" ca="1">SUMPRODUCT(J73:O73,TRANSPOSE(Test!AR$28:AR$33))+Test!$AD$20-Test!$AC$26</f>
        <v>-6.4751239166062478</v>
      </c>
      <c r="T73" s="10">
        <f ca="1">SUMPRODUCT(J73:O73,Results!K$9:P$9)</f>
        <v>2.8258240756241548</v>
      </c>
      <c r="U73" s="10">
        <f ca="1">SUMPRODUCT(J73:O73,Results!K$9:P$9)+Test!$AD$20-Test!$AC$31</f>
        <v>2.9288404805099741</v>
      </c>
      <c r="V73" s="10">
        <f t="shared" ca="1" si="7"/>
        <v>8.0258613846346574</v>
      </c>
      <c r="W73" s="10">
        <f t="shared" ca="1" si="8"/>
        <v>4.7318613502650653</v>
      </c>
      <c r="X73" s="10">
        <f t="shared" ca="1" si="9"/>
        <v>2.9059972891749499</v>
      </c>
      <c r="Y73" s="10">
        <f t="shared" ca="1" si="10"/>
        <v>12.838838066231471</v>
      </c>
      <c r="Z73" s="10">
        <f ca="1">I73-Test!$AD$20</f>
        <v>-4.7087574446638474</v>
      </c>
      <c r="AA73" s="10">
        <f t="shared" ca="1" si="11"/>
        <v>3.4348736691152482</v>
      </c>
    </row>
    <row r="74" spans="1:27">
      <c r="A74" s="6">
        <f ca="1">LN((RAND()^(-Results!$E$4))-1)</f>
        <v>11.182556658600287</v>
      </c>
      <c r="B74" s="6">
        <f ca="1">LN((RAND()^(-Results!$E$4))-1)</f>
        <v>-0.26264359941282417</v>
      </c>
      <c r="C74" s="6">
        <f ca="1">LN((RAND()^(-Results!$E$4))-1)</f>
        <v>0.35808675883488256</v>
      </c>
      <c r="D74" s="6">
        <f ca="1">LN((RAND()^(-Results!$E$4))-1)</f>
        <v>-2.0009632543801614</v>
      </c>
      <c r="E74" s="6">
        <f ca="1">LN((RAND()^(-Results!$E$4))-1)</f>
        <v>1.041808259248491</v>
      </c>
      <c r="F74" s="6">
        <f ca="1">LN((RAND()^(-Results!$E$4))-1)</f>
        <v>0.47961781321622876</v>
      </c>
      <c r="G74" s="6">
        <f ca="1">LN((RAND()^(-Results!$E$4))-1)</f>
        <v>3.4891156952728801</v>
      </c>
      <c r="H74" s="6">
        <f t="shared" ca="1" si="6"/>
        <v>0.95356887455107442</v>
      </c>
      <c r="I74" s="10">
        <f ca="1">SUMPRODUCT(J74:O74,Results!B$12:G$12)+Results!$E$5*H74</f>
        <v>63.538513939393354</v>
      </c>
      <c r="J74" s="10">
        <f ca="1">SUMPRODUCT($A74:$F74,Results!$B$15:$G$15)</f>
        <v>24.713237243824775</v>
      </c>
      <c r="K74" s="10">
        <f ca="1">SUMPRODUCT($A74:$F74,Results!$B$16:$G$16)</f>
        <v>48.619018818982035</v>
      </c>
      <c r="L74" s="10">
        <f ca="1">SUMPRODUCT($A74:$F74,Results!$B$17:$G$17)</f>
        <v>11.932801278357321</v>
      </c>
      <c r="M74" s="10">
        <f ca="1">SUMPRODUCT($A74:$F74,Results!$B$18:$G$18)</f>
        <v>0.28447287323113507</v>
      </c>
      <c r="N74" s="10">
        <f ca="1">SUMPRODUCT($A74:$F74,Results!$B$19:$G$19)</f>
        <v>15.85901711329919</v>
      </c>
      <c r="O74" s="10">
        <f ca="1">SUMPRODUCT($A74:$F74,Results!$B$20:$G$20)</f>
        <v>-16.41721051523168</v>
      </c>
      <c r="P74" s="10" cm="1">
        <f t="array" aca="1" ref="P74" ca="1">SUMPRODUCT(J74:O74,TRANSPOSE(Test!BL$20:BL$25))+Test!$AD$20-Test!$BL$27</f>
        <v>51.49872938645845</v>
      </c>
      <c r="Q74" s="10" cm="1">
        <f t="array" aca="1" ref="Q74" ca="1">SUMPRODUCT(J74:O74,TRANSPOSE(Test!ES$20:ES$25))+Test!$AD$20-Test!$ES$27</f>
        <v>57.322235852278695</v>
      </c>
      <c r="R74" s="10">
        <f ca="1">I74-Results!$E$5*H74</f>
        <v>57.81710069208691</v>
      </c>
      <c r="S74" s="10" cm="1">
        <f t="array" aca="1" ref="S74" ca="1">SUMPRODUCT(J74:O74,TRANSPOSE(Test!AR$28:AR$33))+Test!$AD$20-Test!$AC$26</f>
        <v>30.354083680297208</v>
      </c>
      <c r="T74" s="10">
        <f ca="1">SUMPRODUCT(J74:O74,Results!K$9:P$9)</f>
        <v>58.401501089210079</v>
      </c>
      <c r="U74" s="10">
        <f ca="1">SUMPRODUCT(J74:O74,Results!K$9:P$9)+Test!$AD$20-Test!$AC$31</f>
        <v>58.504517494095893</v>
      </c>
      <c r="V74" s="10">
        <f t="shared" ca="1" si="7"/>
        <v>12.039784552934904</v>
      </c>
      <c r="W74" s="10">
        <f t="shared" ca="1" si="8"/>
        <v>6.2162780871146595</v>
      </c>
      <c r="X74" s="10">
        <f t="shared" ca="1" si="9"/>
        <v>5.7214132473064438</v>
      </c>
      <c r="Y74" s="10">
        <f t="shared" ca="1" si="10"/>
        <v>33.184430259096146</v>
      </c>
      <c r="Z74" s="10">
        <f ca="1">I74-Test!$AD$20</f>
        <v>52.466042345104285</v>
      </c>
      <c r="AA74" s="10">
        <f t="shared" ca="1" si="11"/>
        <v>5.0339964452974613</v>
      </c>
    </row>
    <row r="75" spans="1:27">
      <c r="A75" s="6">
        <f ca="1">LN((RAND()^(-Results!$E$4))-1)</f>
        <v>1.8966142310450735</v>
      </c>
      <c r="B75" s="6">
        <f ca="1">LN((RAND()^(-Results!$E$4))-1)</f>
        <v>3.8316986960216077</v>
      </c>
      <c r="C75" s="6">
        <f ca="1">LN((RAND()^(-Results!$E$4))-1)</f>
        <v>2.3650119596443226</v>
      </c>
      <c r="D75" s="6">
        <f ca="1">LN((RAND()^(-Results!$E$4))-1)</f>
        <v>8.378453480051844</v>
      </c>
      <c r="E75" s="6">
        <f ca="1">LN((RAND()^(-Results!$E$4))-1)</f>
        <v>-0.12294698892848911</v>
      </c>
      <c r="F75" s="6">
        <f ca="1">LN((RAND()^(-Results!$E$4))-1)</f>
        <v>2.5890657548668061</v>
      </c>
      <c r="G75" s="6">
        <f ca="1">LN((RAND()^(-Results!$E$4))-1)</f>
        <v>7.7200252175245527</v>
      </c>
      <c r="H75" s="6">
        <f t="shared" ca="1" si="6"/>
        <v>5.1844783968027475</v>
      </c>
      <c r="I75" s="10">
        <f ca="1">SUMPRODUCT(J75:O75,Results!B$12:G$12)+Results!$E$5*H75</f>
        <v>22.469166383836054</v>
      </c>
      <c r="J75" s="10">
        <f ca="1">SUMPRODUCT($A75:$F75,Results!$B$15:$G$15)</f>
        <v>4.3316788991541317</v>
      </c>
      <c r="K75" s="10">
        <f ca="1">SUMPRODUCT($A75:$F75,Results!$B$16:$G$16)</f>
        <v>4.8374559326824134</v>
      </c>
      <c r="L75" s="10">
        <f ca="1">SUMPRODUCT($A75:$F75,Results!$B$17:$G$17)</f>
        <v>11.686498297483796</v>
      </c>
      <c r="M75" s="10">
        <f ca="1">SUMPRODUCT($A75:$F75,Results!$B$18:$G$18)</f>
        <v>-9.1465623427518725</v>
      </c>
      <c r="N75" s="10">
        <f ca="1">SUMPRODUCT($A75:$F75,Results!$B$19:$G$19)</f>
        <v>-7.5333393738091514</v>
      </c>
      <c r="O75" s="10">
        <f ca="1">SUMPRODUCT($A75:$F75,Results!$B$20:$G$20)</f>
        <v>33.175362595587472</v>
      </c>
      <c r="P75" s="10" cm="1">
        <f t="array" aca="1" ref="P75" ca="1">SUMPRODUCT(J75:O75,TRANSPOSE(Test!BL$20:BL$25))+Test!$AD$20-Test!$BL$27</f>
        <v>-9.8036184545162364</v>
      </c>
      <c r="Q75" s="10" cm="1">
        <f t="array" aca="1" ref="Q75" ca="1">SUMPRODUCT(J75:O75,TRANSPOSE(Test!ES$20:ES$25))+Test!$AD$20-Test!$ES$27</f>
        <v>-9.9976214666730634</v>
      </c>
      <c r="R75" s="10">
        <f ca="1">I75-Results!$E$5*H75</f>
        <v>-8.6377039969804308</v>
      </c>
      <c r="S75" s="10" cm="1">
        <f t="array" aca="1" ref="S75" ca="1">SUMPRODUCT(J75:O75,TRANSPOSE(Test!AR$28:AR$33))+Test!$AD$20-Test!$AC$26</f>
        <v>-7.8886422431006995</v>
      </c>
      <c r="T75" s="10">
        <f ca="1">SUMPRODUCT(J75:O75,Results!K$9:P$9)</f>
        <v>-9.991741476269457</v>
      </c>
      <c r="U75" s="10">
        <f ca="1">SUMPRODUCT(J75:O75,Results!K$9:P$9)+Test!$AD$20-Test!$AC$31</f>
        <v>-9.8887250713836377</v>
      </c>
      <c r="V75" s="10">
        <f t="shared" ca="1" si="7"/>
        <v>32.272784838352294</v>
      </c>
      <c r="W75" s="10">
        <f t="shared" ca="1" si="8"/>
        <v>32.466787850509121</v>
      </c>
      <c r="X75" s="10">
        <f t="shared" ca="1" si="9"/>
        <v>31.106870380816485</v>
      </c>
      <c r="Y75" s="10">
        <f t="shared" ca="1" si="10"/>
        <v>30.357808626936752</v>
      </c>
      <c r="Z75" s="10">
        <f ca="1">I75-Test!$AD$20</f>
        <v>11.396694789546984</v>
      </c>
      <c r="AA75" s="10">
        <f t="shared" ca="1" si="11"/>
        <v>32.357891455219693</v>
      </c>
    </row>
    <row r="76" spans="1:27">
      <c r="A76" s="6">
        <f ca="1">LN((RAND()^(-Results!$E$4))-1)</f>
        <v>12.304104071210219</v>
      </c>
      <c r="B76" s="6">
        <f ca="1">LN((RAND()^(-Results!$E$4))-1)</f>
        <v>2.2661640940194201</v>
      </c>
      <c r="C76" s="6">
        <f ca="1">LN((RAND()^(-Results!$E$4))-1)</f>
        <v>0.63983619117833512</v>
      </c>
      <c r="D76" s="6">
        <f ca="1">LN((RAND()^(-Results!$E$4))-1)</f>
        <v>26.859492821901977</v>
      </c>
      <c r="E76" s="6">
        <f ca="1">LN((RAND()^(-Results!$E$4))-1)</f>
        <v>2.0394906520191793</v>
      </c>
      <c r="F76" s="6">
        <f ca="1">LN((RAND()^(-Results!$E$4))-1)</f>
        <v>5.2711821691758534</v>
      </c>
      <c r="G76" s="6">
        <f ca="1">LN((RAND()^(-Results!$E$4))-1)</f>
        <v>1.5861517804824485</v>
      </c>
      <c r="H76" s="6">
        <f t="shared" ca="1" si="6"/>
        <v>-0.94939504023935717</v>
      </c>
      <c r="I76" s="10">
        <f ca="1">SUMPRODUCT(J76:O76,Results!B$12:G$12)+Results!$E$5*H76</f>
        <v>-77.799683782775162</v>
      </c>
      <c r="J76" s="10">
        <f ca="1">SUMPRODUCT($A76:$F76,Results!$B$15:$G$15)</f>
        <v>-21.802860674822465</v>
      </c>
      <c r="K76" s="10">
        <f ca="1">SUMPRODUCT($A76:$F76,Results!$B$16:$G$16)</f>
        <v>32.266770537590553</v>
      </c>
      <c r="L76" s="10">
        <f ca="1">SUMPRODUCT($A76:$F76,Results!$B$17:$G$17)</f>
        <v>27.744551779216668</v>
      </c>
      <c r="M76" s="10">
        <f ca="1">SUMPRODUCT($A76:$F76,Results!$B$18:$G$18)</f>
        <v>-45.363719920980536</v>
      </c>
      <c r="N76" s="10">
        <f ca="1">SUMPRODUCT($A76:$F76,Results!$B$19:$G$19)</f>
        <v>35.203479550980319</v>
      </c>
      <c r="O76" s="10">
        <f ca="1">SUMPRODUCT($A76:$F76,Results!$B$20:$G$20)</f>
        <v>102.73314043642</v>
      </c>
      <c r="P76" s="10" cm="1">
        <f t="array" aca="1" ref="P76" ca="1">SUMPRODUCT(J76:O76,TRANSPOSE(Test!BL$20:BL$25))+Test!$AD$20-Test!$BL$27</f>
        <v>-82.068867639398533</v>
      </c>
      <c r="Q76" s="10" cm="1">
        <f t="array" aca="1" ref="Q76" ca="1">SUMPRODUCT(J76:O76,TRANSPOSE(Test!ES$20:ES$25))+Test!$AD$20-Test!$ES$27</f>
        <v>-78.17559587197654</v>
      </c>
      <c r="R76" s="10">
        <f ca="1">I76-Results!$E$5*H76</f>
        <v>-72.10331354133902</v>
      </c>
      <c r="S76" s="10" cm="1">
        <f t="array" aca="1" ref="S76" ca="1">SUMPRODUCT(J76:O76,TRANSPOSE(Test!AR$28:AR$33))+Test!$AD$20-Test!$AC$26</f>
        <v>-101.86460151927713</v>
      </c>
      <c r="T76" s="10">
        <f ca="1">SUMPRODUCT(J76:O76,Results!K$9:P$9)</f>
        <v>-78.102430127281451</v>
      </c>
      <c r="U76" s="10">
        <f ca="1">SUMPRODUCT(J76:O76,Results!K$9:P$9)+Test!$AD$20-Test!$AC$31</f>
        <v>-77.99941372239563</v>
      </c>
      <c r="V76" s="10">
        <f t="shared" ca="1" si="7"/>
        <v>4.2691838566233713</v>
      </c>
      <c r="W76" s="10">
        <f t="shared" ca="1" si="8"/>
        <v>0.37591208920137831</v>
      </c>
      <c r="X76" s="10">
        <f t="shared" ca="1" si="9"/>
        <v>-5.6963702414361421</v>
      </c>
      <c r="Y76" s="10">
        <f t="shared" ca="1" si="10"/>
        <v>24.064917736501968</v>
      </c>
      <c r="Z76" s="10">
        <f ca="1">I76-Test!$AD$20</f>
        <v>-88.872155377064232</v>
      </c>
      <c r="AA76" s="10">
        <f t="shared" ca="1" si="11"/>
        <v>0.19972993962046814</v>
      </c>
    </row>
    <row r="77" spans="1:27">
      <c r="A77" s="6">
        <f ca="1">LN((RAND()^(-Results!$E$4))-1)</f>
        <v>2.6954709167634401</v>
      </c>
      <c r="B77" s="6">
        <f ca="1">LN((RAND()^(-Results!$E$4))-1)</f>
        <v>4.3323357628994499</v>
      </c>
      <c r="C77" s="6">
        <f ca="1">LN((RAND()^(-Results!$E$4))-1)</f>
        <v>2.4384343847586885</v>
      </c>
      <c r="D77" s="6">
        <f ca="1">LN((RAND()^(-Results!$E$4))-1)</f>
        <v>3.5645312104956601</v>
      </c>
      <c r="E77" s="6">
        <f ca="1">LN((RAND()^(-Results!$E$4))-1)</f>
        <v>0.68225780863915231</v>
      </c>
      <c r="F77" s="6">
        <f ca="1">LN((RAND()^(-Results!$E$4))-1)</f>
        <v>-0.17031023871828055</v>
      </c>
      <c r="G77" s="6">
        <f ca="1">LN((RAND()^(-Results!$E$4))-1)</f>
        <v>3.3864132013057744</v>
      </c>
      <c r="H77" s="6">
        <f t="shared" ca="1" si="6"/>
        <v>0.85086638058396868</v>
      </c>
      <c r="I77" s="10">
        <f ca="1">SUMPRODUCT(J77:O77,Results!B$12:G$12)+Results!$E$5*H77</f>
        <v>33.35208685946138</v>
      </c>
      <c r="J77" s="10">
        <f ca="1">SUMPRODUCT($A77:$F77,Results!$B$15:$G$15)</f>
        <v>15.840021832475136</v>
      </c>
      <c r="K77" s="10">
        <f ca="1">SUMPRODUCT($A77:$F77,Results!$B$16:$G$16)</f>
        <v>1.9121203001899469</v>
      </c>
      <c r="L77" s="10">
        <f ca="1">SUMPRODUCT($A77:$F77,Results!$B$17:$G$17)</f>
        <v>13.911525277528506</v>
      </c>
      <c r="M77" s="10">
        <f ca="1">SUMPRODUCT($A77:$F77,Results!$B$18:$G$18)</f>
        <v>-0.1223140000246867</v>
      </c>
      <c r="N77" s="10">
        <f ca="1">SUMPRODUCT($A77:$F77,Results!$B$19:$G$19)</f>
        <v>-12.995323320914453</v>
      </c>
      <c r="O77" s="10">
        <f ca="1">SUMPRODUCT($A77:$F77,Results!$B$20:$G$20)</f>
        <v>9.4112279051733445</v>
      </c>
      <c r="P77" s="10" cm="1">
        <f t="array" aca="1" ref="P77" ca="1">SUMPRODUCT(J77:O77,TRANSPOSE(Test!BL$20:BL$25))+Test!$AD$20-Test!$BL$27</f>
        <v>27.344643108941142</v>
      </c>
      <c r="Q77" s="10" cm="1">
        <f t="array" aca="1" ref="Q77" ca="1">SUMPRODUCT(J77:O77,TRANSPOSE(Test!ES$20:ES$25))+Test!$AD$20-Test!$ES$27</f>
        <v>28.489959916811522</v>
      </c>
      <c r="R77" s="10">
        <f ca="1">I77-Results!$E$5*H77</f>
        <v>28.24688857595757</v>
      </c>
      <c r="S77" s="10" cm="1">
        <f t="array" aca="1" ref="S77" ca="1">SUMPRODUCT(J77:O77,TRANSPOSE(Test!AR$28:AR$33))+Test!$AD$20-Test!$AC$26</f>
        <v>25.914351215161048</v>
      </c>
      <c r="T77" s="10">
        <f ca="1">SUMPRODUCT(J77:O77,Results!K$9:P$9)</f>
        <v>28.492441129980062</v>
      </c>
      <c r="U77" s="10">
        <f ca="1">SUMPRODUCT(J77:O77,Results!K$9:P$9)+Test!$AD$20-Test!$AC$31</f>
        <v>28.595457534865886</v>
      </c>
      <c r="V77" s="10">
        <f t="shared" ca="1" si="7"/>
        <v>6.0074437505202383</v>
      </c>
      <c r="W77" s="10">
        <f t="shared" ca="1" si="8"/>
        <v>4.8621269426498586</v>
      </c>
      <c r="X77" s="10">
        <f t="shared" ca="1" si="9"/>
        <v>5.1051982835038103</v>
      </c>
      <c r="Y77" s="10">
        <f t="shared" ca="1" si="10"/>
        <v>7.4377356443003322</v>
      </c>
      <c r="Z77" s="10">
        <f ca="1">I77-Test!$AD$20</f>
        <v>22.279615265172311</v>
      </c>
      <c r="AA77" s="10">
        <f t="shared" ca="1" si="11"/>
        <v>4.7566293245954938</v>
      </c>
    </row>
    <row r="78" spans="1:27">
      <c r="A78" s="6">
        <f ca="1">LN((RAND()^(-Results!$E$4))-1)</f>
        <v>2.5257889065125156</v>
      </c>
      <c r="B78" s="6">
        <f ca="1">LN((RAND()^(-Results!$E$4))-1)</f>
        <v>7.1487386581842873</v>
      </c>
      <c r="C78" s="6">
        <f ca="1">LN((RAND()^(-Results!$E$4))-1)</f>
        <v>3.7942692829518565</v>
      </c>
      <c r="D78" s="6">
        <f ca="1">LN((RAND()^(-Results!$E$4))-1)</f>
        <v>15.487896812940235</v>
      </c>
      <c r="E78" s="6">
        <f ca="1">LN((RAND()^(-Results!$E$4))-1)</f>
        <v>4.7375126143569277</v>
      </c>
      <c r="F78" s="6">
        <f ca="1">LN((RAND()^(-Results!$E$4))-1)</f>
        <v>6.2850653868824926</v>
      </c>
      <c r="G78" s="6">
        <f ca="1">LN((RAND()^(-Results!$E$4))-1)</f>
        <v>1.2735495089295716</v>
      </c>
      <c r="H78" s="6">
        <f t="shared" ca="1" si="6"/>
        <v>-1.2619973117922341</v>
      </c>
      <c r="I78" s="10">
        <f ca="1">SUMPRODUCT(J78:O78,Results!B$12:G$12)+Results!$E$5*H78</f>
        <v>-39.736136480921687</v>
      </c>
      <c r="J78" s="10">
        <f ca="1">SUMPRODUCT($A78:$F78,Results!$B$15:$G$15)</f>
        <v>0.15442434795186827</v>
      </c>
      <c r="K78" s="10">
        <f ca="1">SUMPRODUCT($A78:$F78,Results!$B$16:$G$16)</f>
        <v>21.449701329565862</v>
      </c>
      <c r="L78" s="10">
        <f ca="1">SUMPRODUCT($A78:$F78,Results!$B$17:$G$17)</f>
        <v>15.770222551499218</v>
      </c>
      <c r="M78" s="10">
        <f ca="1">SUMPRODUCT($A78:$F78,Results!$B$18:$G$18)</f>
        <v>-14.724596706614864</v>
      </c>
      <c r="N78" s="10">
        <f ca="1">SUMPRODUCT($A78:$F78,Results!$B$19:$G$19)</f>
        <v>-2.4582081379121927</v>
      </c>
      <c r="O78" s="10">
        <f ca="1">SUMPRODUCT($A78:$F78,Results!$B$20:$G$20)</f>
        <v>56.998127732238437</v>
      </c>
      <c r="P78" s="10" cm="1">
        <f t="array" aca="1" ref="P78" ca="1">SUMPRODUCT(J78:O78,TRANSPOSE(Test!BL$20:BL$25))+Test!$AD$20-Test!$BL$27</f>
        <v>-31.350996076068309</v>
      </c>
      <c r="Q78" s="10" cm="1">
        <f t="array" aca="1" ref="Q78" ca="1">SUMPRODUCT(J78:O78,TRANSPOSE(Test!ES$20:ES$25))+Test!$AD$20-Test!$ES$27</f>
        <v>-33.786284088557679</v>
      </c>
      <c r="R78" s="10">
        <f ca="1">I78-Results!$E$5*H78</f>
        <v>-32.16415261016828</v>
      </c>
      <c r="S78" s="10" cm="1">
        <f t="array" aca="1" ref="S78" ca="1">SUMPRODUCT(J78:O78,TRANSPOSE(Test!AR$28:AR$33))+Test!$AD$20-Test!$AC$26</f>
        <v>-26.587961687238447</v>
      </c>
      <c r="T78" s="10">
        <f ca="1">SUMPRODUCT(J78:O78,Results!K$9:P$9)</f>
        <v>-34.778785553369048</v>
      </c>
      <c r="U78" s="10">
        <f ca="1">SUMPRODUCT(J78:O78,Results!K$9:P$9)+Test!$AD$20-Test!$AC$31</f>
        <v>-34.675769148483226</v>
      </c>
      <c r="V78" s="10">
        <f t="shared" ca="1" si="7"/>
        <v>-8.3851404048533773</v>
      </c>
      <c r="W78" s="10">
        <f t="shared" ca="1" si="8"/>
        <v>-5.9498523923640079</v>
      </c>
      <c r="X78" s="10">
        <f t="shared" ca="1" si="9"/>
        <v>-7.5719838707534066</v>
      </c>
      <c r="Y78" s="10">
        <f t="shared" ca="1" si="10"/>
        <v>-13.148174793683239</v>
      </c>
      <c r="Z78" s="10">
        <f ca="1">I78-Test!$AD$20</f>
        <v>-50.808608075210756</v>
      </c>
      <c r="AA78" s="10">
        <f t="shared" ca="1" si="11"/>
        <v>-5.0603673324384602</v>
      </c>
    </row>
    <row r="79" spans="1:27">
      <c r="A79" s="6">
        <f ca="1">LN((RAND()^(-Results!$E$4))-1)</f>
        <v>0.55488835496219191</v>
      </c>
      <c r="B79" s="6">
        <f ca="1">LN((RAND()^(-Results!$E$4))-1)</f>
        <v>-1.4755998654178555</v>
      </c>
      <c r="C79" s="6">
        <f ca="1">LN((RAND()^(-Results!$E$4))-1)</f>
        <v>6.3646589353250507</v>
      </c>
      <c r="D79" s="6">
        <f ca="1">LN((RAND()^(-Results!$E$4))-1)</f>
        <v>3.959414338299569</v>
      </c>
      <c r="E79" s="6">
        <f ca="1">LN((RAND()^(-Results!$E$4))-1)</f>
        <v>2.4903474664408871</v>
      </c>
      <c r="F79" s="6">
        <f ca="1">LN((RAND()^(-Results!$E$4))-1)</f>
        <v>9.2697476205031482</v>
      </c>
      <c r="G79" s="6">
        <f ca="1">LN((RAND()^(-Results!$E$4))-1)</f>
        <v>5.3237604562220318</v>
      </c>
      <c r="H79" s="6">
        <f t="shared" ca="1" si="6"/>
        <v>2.7882136355002261</v>
      </c>
      <c r="I79" s="10">
        <f ca="1">SUMPRODUCT(J79:O79,Results!B$12:G$12)+Results!$E$5*H79</f>
        <v>-28.358684813797488</v>
      </c>
      <c r="J79" s="10">
        <f ca="1">SUMPRODUCT($A79:$F79,Results!$B$15:$G$15)</f>
        <v>3.075793335519001</v>
      </c>
      <c r="K79" s="10">
        <f ca="1">SUMPRODUCT($A79:$F79,Results!$B$16:$G$16)</f>
        <v>54.39702304028409</v>
      </c>
      <c r="L79" s="10">
        <f ca="1">SUMPRODUCT($A79:$F79,Results!$B$17:$G$17)</f>
        <v>-10.633831309317461</v>
      </c>
      <c r="M79" s="10">
        <f ca="1">SUMPRODUCT($A79:$F79,Results!$B$18:$G$18)</f>
        <v>-4.2140392620461293</v>
      </c>
      <c r="N79" s="10">
        <f ca="1">SUMPRODUCT($A79:$F79,Results!$B$19:$G$19)</f>
        <v>21.34798236941198</v>
      </c>
      <c r="O79" s="10">
        <f ca="1">SUMPRODUCT($A79:$F79,Results!$B$20:$G$20)</f>
        <v>27.516682103626614</v>
      </c>
      <c r="P79" s="10" cm="1">
        <f t="array" aca="1" ref="P79" ca="1">SUMPRODUCT(J79:O79,TRANSPOSE(Test!BL$20:BL$25))+Test!$AD$20-Test!$BL$27</f>
        <v>-44.1955827715841</v>
      </c>
      <c r="Q79" s="10" cm="1">
        <f t="array" aca="1" ref="Q79" ca="1">SUMPRODUCT(J79:O79,TRANSPOSE(Test!ES$20:ES$25))+Test!$AD$20-Test!$ES$27</f>
        <v>-46.880399484428182</v>
      </c>
      <c r="R79" s="10">
        <f ca="1">I79-Results!$E$5*H79</f>
        <v>-45.087966626798845</v>
      </c>
      <c r="S79" s="10" cm="1">
        <f t="array" aca="1" ref="S79" ca="1">SUMPRODUCT(J79:O79,TRANSPOSE(Test!AR$28:AR$33))+Test!$AD$20-Test!$AC$26</f>
        <v>-35.162921110994077</v>
      </c>
      <c r="T79" s="10">
        <f ca="1">SUMPRODUCT(J79:O79,Results!K$9:P$9)</f>
        <v>-46.703226562612464</v>
      </c>
      <c r="U79" s="10">
        <f ca="1">SUMPRODUCT(J79:O79,Results!K$9:P$9)+Test!$AD$20-Test!$AC$31</f>
        <v>-46.600210157726643</v>
      </c>
      <c r="V79" s="10">
        <f t="shared" ca="1" si="7"/>
        <v>15.836897957786611</v>
      </c>
      <c r="W79" s="10">
        <f t="shared" ca="1" si="8"/>
        <v>18.521714670630693</v>
      </c>
      <c r="X79" s="10">
        <f t="shared" ca="1" si="9"/>
        <v>16.729281813001357</v>
      </c>
      <c r="Y79" s="10">
        <f t="shared" ca="1" si="10"/>
        <v>6.8042362971965886</v>
      </c>
      <c r="Z79" s="10">
        <f ca="1">I79-Test!$AD$20</f>
        <v>-39.431156408086558</v>
      </c>
      <c r="AA79" s="10">
        <f t="shared" ca="1" si="11"/>
        <v>18.241525343929155</v>
      </c>
    </row>
    <row r="80" spans="1:27">
      <c r="A80" s="6">
        <f ca="1">LN((RAND()^(-Results!$E$4))-1)</f>
        <v>1.750089873176794</v>
      </c>
      <c r="B80" s="6">
        <f ca="1">LN((RAND()^(-Results!$E$4))-1)</f>
        <v>1.2410856402352295</v>
      </c>
      <c r="C80" s="6">
        <f ca="1">LN((RAND()^(-Results!$E$4))-1)</f>
        <v>4.6986102695523693</v>
      </c>
      <c r="D80" s="6">
        <f ca="1">LN((RAND()^(-Results!$E$4))-1)</f>
        <v>1.7852406702837964</v>
      </c>
      <c r="E80" s="6">
        <f ca="1">LN((RAND()^(-Results!$E$4))-1)</f>
        <v>2.1990449740878151</v>
      </c>
      <c r="F80" s="6">
        <f ca="1">LN((RAND()^(-Results!$E$4))-1)</f>
        <v>-2.6474177407042441</v>
      </c>
      <c r="G80" s="6">
        <f ca="1">LN((RAND()^(-Results!$E$4))-1)</f>
        <v>2.293841845594129</v>
      </c>
      <c r="H80" s="6">
        <f t="shared" ca="1" si="6"/>
        <v>-0.24170497512767675</v>
      </c>
      <c r="I80" s="10">
        <f ca="1">SUMPRODUCT(J80:O80,Results!B$12:G$12)+Results!$E$5*H80</f>
        <v>19.01294176556565</v>
      </c>
      <c r="J80" s="10">
        <f ca="1">SUMPRODUCT($A80:$F80,Results!$B$15:$G$15)</f>
        <v>12.73171993095654</v>
      </c>
      <c r="K80" s="10">
        <f ca="1">SUMPRODUCT($A80:$F80,Results!$B$16:$G$16)</f>
        <v>-3.8802787826940737</v>
      </c>
      <c r="L80" s="10">
        <f ca="1">SUMPRODUCT($A80:$F80,Results!$B$17:$G$17)</f>
        <v>8.8808858483533246</v>
      </c>
      <c r="M80" s="10">
        <f ca="1">SUMPRODUCT($A80:$F80,Results!$B$18:$G$18)</f>
        <v>1.9274423535812339</v>
      </c>
      <c r="N80" s="10">
        <f ca="1">SUMPRODUCT($A80:$F80,Results!$B$19:$G$19)</f>
        <v>-0.3917575923723311</v>
      </c>
      <c r="O80" s="10">
        <f ca="1">SUMPRODUCT($A80:$F80,Results!$B$20:$G$20)</f>
        <v>5.7383102602497109</v>
      </c>
      <c r="P80" s="10" cm="1">
        <f t="array" aca="1" ref="P80" ca="1">SUMPRODUCT(J80:O80,TRANSPOSE(Test!BL$20:BL$25))+Test!$AD$20-Test!$BL$27</f>
        <v>19.359666809790635</v>
      </c>
      <c r="Q80" s="10" cm="1">
        <f t="array" aca="1" ref="Q80" ca="1">SUMPRODUCT(J80:O80,TRANSPOSE(Test!ES$20:ES$25))+Test!$AD$20-Test!$ES$27</f>
        <v>21.460452855211507</v>
      </c>
      <c r="R80" s="10">
        <f ca="1">I80-Results!$E$5*H80</f>
        <v>20.46317161633171</v>
      </c>
      <c r="S80" s="10" cm="1">
        <f t="array" aca="1" ref="S80" ca="1">SUMPRODUCT(J80:O80,TRANSPOSE(Test!AR$28:AR$33))+Test!$AD$20-Test!$AC$26</f>
        <v>17.407645158361575</v>
      </c>
      <c r="T80" s="10">
        <f ca="1">SUMPRODUCT(J80:O80,Results!K$9:P$9)</f>
        <v>21.341894484694045</v>
      </c>
      <c r="U80" s="10">
        <f ca="1">SUMPRODUCT(J80:O80,Results!K$9:P$9)+Test!$AD$20-Test!$AC$31</f>
        <v>21.444910889579866</v>
      </c>
      <c r="V80" s="10">
        <f t="shared" ca="1" si="7"/>
        <v>-0.34672504422498562</v>
      </c>
      <c r="W80" s="10">
        <f t="shared" ca="1" si="8"/>
        <v>-2.4475110896458574</v>
      </c>
      <c r="X80" s="10">
        <f t="shared" ca="1" si="9"/>
        <v>-1.4502298507660605</v>
      </c>
      <c r="Y80" s="10">
        <f t="shared" ca="1" si="10"/>
        <v>1.6052966072040746</v>
      </c>
      <c r="Z80" s="10">
        <f ca="1">I80-Test!$AD$20</f>
        <v>7.9404701712765799</v>
      </c>
      <c r="AA80" s="10">
        <f t="shared" ca="1" si="11"/>
        <v>-2.4319691240142163</v>
      </c>
    </row>
    <row r="81" spans="1:27">
      <c r="A81" s="6">
        <f ca="1">LN((RAND()^(-Results!$E$4))-1)</f>
        <v>1.3974477445171949</v>
      </c>
      <c r="B81" s="6">
        <f ca="1">LN((RAND()^(-Results!$E$4))-1)</f>
        <v>2.1618657553592104</v>
      </c>
      <c r="C81" s="6">
        <f ca="1">LN((RAND()^(-Results!$E$4))-1)</f>
        <v>-1.2182154477389251</v>
      </c>
      <c r="D81" s="6">
        <f ca="1">LN((RAND()^(-Results!$E$4))-1)</f>
        <v>2.0000386461333544</v>
      </c>
      <c r="E81" s="6">
        <f ca="1">LN((RAND()^(-Results!$E$4))-1)</f>
        <v>-0.37327303952554075</v>
      </c>
      <c r="F81" s="6">
        <f ca="1">LN((RAND()^(-Results!$E$4))-1)</f>
        <v>4.2215749277569969</v>
      </c>
      <c r="G81" s="6">
        <f ca="1">LN((RAND()^(-Results!$E$4))-1)</f>
        <v>3.2287437960782404</v>
      </c>
      <c r="H81" s="6">
        <f t="shared" ca="1" si="6"/>
        <v>0.69319697535643465</v>
      </c>
      <c r="I81" s="10">
        <f ca="1">SUMPRODUCT(J81:O81,Results!B$12:G$12)+Results!$E$5*H81</f>
        <v>2.0342335212414024</v>
      </c>
      <c r="J81" s="10">
        <f ca="1">SUMPRODUCT($A81:$F81,Results!$B$15:$G$15)</f>
        <v>2.5088040379099739</v>
      </c>
      <c r="K81" s="10">
        <f ca="1">SUMPRODUCT($A81:$F81,Results!$B$16:$G$16)</f>
        <v>19.875393530189491</v>
      </c>
      <c r="L81" s="10">
        <f ca="1">SUMPRODUCT($A81:$F81,Results!$B$17:$G$17)</f>
        <v>1.5939156106461541</v>
      </c>
      <c r="M81" s="10">
        <f ca="1">SUMPRODUCT($A81:$F81,Results!$B$18:$G$18)</f>
        <v>-2.5891985789980545</v>
      </c>
      <c r="N81" s="10">
        <f ca="1">SUMPRODUCT($A81:$F81,Results!$B$19:$G$19)</f>
        <v>-3.9632479692966704</v>
      </c>
      <c r="O81" s="10">
        <f ca="1">SUMPRODUCT($A81:$F81,Results!$B$20:$G$20)</f>
        <v>6.3393156157744954</v>
      </c>
      <c r="P81" s="10" cm="1">
        <f t="array" aca="1" ref="P81" ca="1">SUMPRODUCT(J81:O81,TRANSPOSE(Test!BL$20:BL$25))+Test!$AD$20-Test!$BL$27</f>
        <v>-2.1398102679491924</v>
      </c>
      <c r="Q81" s="10" cm="1">
        <f t="array" aca="1" ref="Q81" ca="1">SUMPRODUCT(J81:O81,TRANSPOSE(Test!ES$20:ES$25))+Test!$AD$20-Test!$ES$27</f>
        <v>-3.2904754675883563</v>
      </c>
      <c r="R81" s="10">
        <f ca="1">I81-Results!$E$5*H81</f>
        <v>-2.1249483308972055</v>
      </c>
      <c r="S81" s="10" cm="1">
        <f t="array" aca="1" ref="S81" ca="1">SUMPRODUCT(J81:O81,TRANSPOSE(Test!AR$28:AR$33))+Test!$AD$20-Test!$AC$26</f>
        <v>-0.50862744356575362</v>
      </c>
      <c r="T81" s="10">
        <f ca="1">SUMPRODUCT(J81:O81,Results!K$9:P$9)</f>
        <v>-3.0301418543782992</v>
      </c>
      <c r="U81" s="10">
        <f ca="1">SUMPRODUCT(J81:O81,Results!K$9:P$9)+Test!$AD$20-Test!$AC$31</f>
        <v>-2.9271254494924808</v>
      </c>
      <c r="V81" s="10">
        <f t="shared" ca="1" si="7"/>
        <v>4.1740437891905948</v>
      </c>
      <c r="W81" s="10">
        <f t="shared" ca="1" si="8"/>
        <v>5.3247089888297587</v>
      </c>
      <c r="X81" s="10">
        <f t="shared" ca="1" si="9"/>
        <v>4.1591818521386079</v>
      </c>
      <c r="Y81" s="10">
        <f t="shared" ca="1" si="10"/>
        <v>2.5428609648071561</v>
      </c>
      <c r="Z81" s="10">
        <f ca="1">I81-Test!$AD$20</f>
        <v>-9.0382380730476672</v>
      </c>
      <c r="AA81" s="10">
        <f t="shared" ca="1" si="11"/>
        <v>4.9613589707338832</v>
      </c>
    </row>
    <row r="82" spans="1:27">
      <c r="A82" s="6">
        <f ca="1">LN((RAND()^(-Results!$E$4))-1)</f>
        <v>1.5267641982155014</v>
      </c>
      <c r="B82" s="6">
        <f ca="1">LN((RAND()^(-Results!$E$4))-1)</f>
        <v>0.79314853938197838</v>
      </c>
      <c r="C82" s="6">
        <f ca="1">LN((RAND()^(-Results!$E$4))-1)</f>
        <v>0.4973460380126945</v>
      </c>
      <c r="D82" s="6">
        <f ca="1">LN((RAND()^(-Results!$E$4))-1)</f>
        <v>0.7103592639978219</v>
      </c>
      <c r="E82" s="6">
        <f ca="1">LN((RAND()^(-Results!$E$4))-1)</f>
        <v>13.164440606147391</v>
      </c>
      <c r="F82" s="6">
        <f ca="1">LN((RAND()^(-Results!$E$4))-1)</f>
        <v>0.64595034731661283</v>
      </c>
      <c r="G82" s="6">
        <f ca="1">LN((RAND()^(-Results!$E$4))-1)</f>
        <v>4.2482602911229961</v>
      </c>
      <c r="H82" s="6">
        <f t="shared" ca="1" si="6"/>
        <v>1.7127134704011904</v>
      </c>
      <c r="I82" s="10">
        <f ca="1">SUMPRODUCT(J82:O82,Results!B$12:G$12)+Results!$E$5*H82</f>
        <v>0.2645354164246303</v>
      </c>
      <c r="J82" s="10">
        <f ca="1">SUMPRODUCT($A82:$F82,Results!$B$15:$G$15)</f>
        <v>-7.6461109405011856</v>
      </c>
      <c r="K82" s="10">
        <f ca="1">SUMPRODUCT($A82:$F82,Results!$B$16:$G$16)</f>
        <v>30.805642751946788</v>
      </c>
      <c r="L82" s="10">
        <f ca="1">SUMPRODUCT($A82:$F82,Results!$B$17:$G$17)</f>
        <v>-3.9446968581721391</v>
      </c>
      <c r="M82" s="10">
        <f ca="1">SUMPRODUCT($A82:$F82,Results!$B$18:$G$18)</f>
        <v>5.5193451689814852</v>
      </c>
      <c r="N82" s="10">
        <f ca="1">SUMPRODUCT($A82:$F82,Results!$B$19:$G$19)</f>
        <v>30.068878547181868</v>
      </c>
      <c r="O82" s="10">
        <f ca="1">SUMPRODUCT($A82:$F82,Results!$B$20:$G$20)</f>
        <v>-12.029678702836236</v>
      </c>
      <c r="P82" s="10" cm="1">
        <f t="array" aca="1" ref="P82" ca="1">SUMPRODUCT(J82:O82,TRANSPOSE(Test!BL$20:BL$25))+Test!$AD$20-Test!$BL$27</f>
        <v>-6.3690375169076194</v>
      </c>
      <c r="Q82" s="10" cm="1">
        <f t="array" aca="1" ref="Q82" ca="1">SUMPRODUCT(J82:O82,TRANSPOSE(Test!ES$20:ES$25))+Test!$AD$20-Test!$ES$27</f>
        <v>-7.699914982684529</v>
      </c>
      <c r="R82" s="10">
        <f ca="1">I82-Results!$E$5*H82</f>
        <v>-10.011745405982511</v>
      </c>
      <c r="S82" s="10" cm="1">
        <f t="array" aca="1" ref="S82" ca="1">SUMPRODUCT(J82:O82,TRANSPOSE(Test!AR$28:AR$33))+Test!$AD$20-Test!$AC$26</f>
        <v>-9.9707266427906394</v>
      </c>
      <c r="T82" s="10">
        <f ca="1">SUMPRODUCT(J82:O82,Results!K$9:P$9)</f>
        <v>-9.5542550039191827</v>
      </c>
      <c r="U82" s="10">
        <f ca="1">SUMPRODUCT(J82:O82,Results!K$9:P$9)+Test!$AD$20-Test!$AC$31</f>
        <v>-9.4512385990333634</v>
      </c>
      <c r="V82" s="10">
        <f t="shared" ca="1" si="7"/>
        <v>6.6335729333322497</v>
      </c>
      <c r="W82" s="10">
        <f t="shared" ca="1" si="8"/>
        <v>7.9644503991091593</v>
      </c>
      <c r="X82" s="10">
        <f t="shared" ca="1" si="9"/>
        <v>10.276280822407141</v>
      </c>
      <c r="Y82" s="10">
        <f t="shared" ca="1" si="10"/>
        <v>10.23526205921527</v>
      </c>
      <c r="Z82" s="10">
        <f ca="1">I82-Test!$AD$20</f>
        <v>-10.807936177864439</v>
      </c>
      <c r="AA82" s="10">
        <f t="shared" ca="1" si="11"/>
        <v>9.7157740154579937</v>
      </c>
    </row>
    <row r="83" spans="1:27">
      <c r="A83" s="6">
        <f ca="1">LN((RAND()^(-Results!$E$4))-1)</f>
        <v>6.1478353050159269</v>
      </c>
      <c r="B83" s="6">
        <f ca="1">LN((RAND()^(-Results!$E$4))-1)</f>
        <v>1.6148206552894802</v>
      </c>
      <c r="C83" s="6">
        <f ca="1">LN((RAND()^(-Results!$E$4))-1)</f>
        <v>3.5709990988572793</v>
      </c>
      <c r="D83" s="6">
        <f ca="1">LN((RAND()^(-Results!$E$4))-1)</f>
        <v>0.43230802434730281</v>
      </c>
      <c r="E83" s="6">
        <f ca="1">LN((RAND()^(-Results!$E$4))-1)</f>
        <v>0.82535249916461595</v>
      </c>
      <c r="F83" s="6">
        <f ca="1">LN((RAND()^(-Results!$E$4))-1)</f>
        <v>-2.0471959794645453</v>
      </c>
      <c r="G83" s="6">
        <f ca="1">LN((RAND()^(-Results!$E$4))-1)</f>
        <v>2.9788904935168961</v>
      </c>
      <c r="H83" s="6">
        <f t="shared" ca="1" si="6"/>
        <v>0.44334367279509035</v>
      </c>
      <c r="I83" s="10">
        <f ca="1">SUMPRODUCT(J83:O83,Results!B$12:G$12)+Results!$E$5*H83</f>
        <v>50.864704615386877</v>
      </c>
      <c r="J83" s="10">
        <f ca="1">SUMPRODUCT($A83:$F83,Results!$B$15:$G$15)</f>
        <v>23.505042794059037</v>
      </c>
      <c r="K83" s="10">
        <f ca="1">SUMPRODUCT($A83:$F83,Results!$B$16:$G$16)</f>
        <v>13.595998838739627</v>
      </c>
      <c r="L83" s="10">
        <f ca="1">SUMPRODUCT($A83:$F83,Results!$B$17:$G$17)</f>
        <v>14.239312672107019</v>
      </c>
      <c r="M83" s="10">
        <f ca="1">SUMPRODUCT($A83:$F83,Results!$B$18:$G$18)</f>
        <v>1.9084898171452858</v>
      </c>
      <c r="N83" s="10">
        <f ca="1">SUMPRODUCT($A83:$F83,Results!$B$19:$G$19)</f>
        <v>-0.29614930449277299</v>
      </c>
      <c r="O83" s="10">
        <f ca="1">SUMPRODUCT($A83:$F83,Results!$B$20:$G$20)</f>
        <v>-2.8841797575443939</v>
      </c>
      <c r="P83" s="10" cm="1">
        <f t="array" aca="1" ref="P83" ca="1">SUMPRODUCT(J83:O83,TRANSPOSE(Test!BL$20:BL$25))+Test!$AD$20-Test!$BL$27</f>
        <v>44.490967317523967</v>
      </c>
      <c r="Q83" s="10" cm="1">
        <f t="array" aca="1" ref="Q83" ca="1">SUMPRODUCT(J83:O83,TRANSPOSE(Test!ES$20:ES$25))+Test!$AD$20-Test!$ES$27</f>
        <v>48.718975960218408</v>
      </c>
      <c r="R83" s="10">
        <f ca="1">I83-Results!$E$5*H83</f>
        <v>48.204642578616337</v>
      </c>
      <c r="S83" s="10" cm="1">
        <f t="array" aca="1" ref="S83" ca="1">SUMPRODUCT(J83:O83,TRANSPOSE(Test!AR$28:AR$33))+Test!$AD$20-Test!$AC$26</f>
        <v>34.123717451864131</v>
      </c>
      <c r="T83" s="10">
        <f ca="1">SUMPRODUCT(J83:O83,Results!K$9:P$9)</f>
        <v>49.220642013415677</v>
      </c>
      <c r="U83" s="10">
        <f ca="1">SUMPRODUCT(J83:O83,Results!K$9:P$9)+Test!$AD$20-Test!$AC$31</f>
        <v>49.323658418301498</v>
      </c>
      <c r="V83" s="10">
        <f t="shared" ca="1" si="7"/>
        <v>6.3737372978629097</v>
      </c>
      <c r="W83" s="10">
        <f t="shared" ca="1" si="8"/>
        <v>2.1457286551684689</v>
      </c>
      <c r="X83" s="10">
        <f t="shared" ca="1" si="9"/>
        <v>2.6600620367705403</v>
      </c>
      <c r="Y83" s="10">
        <f t="shared" ca="1" si="10"/>
        <v>16.740987163522746</v>
      </c>
      <c r="Z83" s="10">
        <f ca="1">I83-Test!$AD$20</f>
        <v>39.792233021097807</v>
      </c>
      <c r="AA83" s="10">
        <f t="shared" ca="1" si="11"/>
        <v>1.5410461970853788</v>
      </c>
    </row>
    <row r="84" spans="1:27">
      <c r="A84" s="6">
        <f ca="1">LN((RAND()^(-Results!$E$4))-1)</f>
        <v>2.0179961823474457</v>
      </c>
      <c r="B84" s="6">
        <f ca="1">LN((RAND()^(-Results!$E$4))-1)</f>
        <v>1.2539909673822551</v>
      </c>
      <c r="C84" s="6">
        <f ca="1">LN((RAND()^(-Results!$E$4))-1)</f>
        <v>5.1673869673660082</v>
      </c>
      <c r="D84" s="6">
        <f ca="1">LN((RAND()^(-Results!$E$4))-1)</f>
        <v>4.1133788054025437</v>
      </c>
      <c r="E84" s="6">
        <f ca="1">LN((RAND()^(-Results!$E$4))-1)</f>
        <v>0.63850959936502771</v>
      </c>
      <c r="F84" s="6">
        <f ca="1">LN((RAND()^(-Results!$E$4))-1)</f>
        <v>0.27648852694835496</v>
      </c>
      <c r="G84" s="6">
        <f ca="1">LN((RAND()^(-Results!$E$4))-1)</f>
        <v>8.5669838570685747E-2</v>
      </c>
      <c r="H84" s="6">
        <f t="shared" ca="1" si="6"/>
        <v>-2.4498769821511202</v>
      </c>
      <c r="I84" s="10">
        <f ca="1">SUMPRODUCT(J84:O84,Results!B$12:G$12)+Results!$E$5*H84</f>
        <v>-9.3697421111687635</v>
      </c>
      <c r="J84" s="10">
        <f ca="1">SUMPRODUCT($A84:$F84,Results!$B$15:$G$15)</f>
        <v>11.614056042733694</v>
      </c>
      <c r="K84" s="10">
        <f ca="1">SUMPRODUCT($A84:$F84,Results!$B$16:$G$16)</f>
        <v>6.1135009823240249</v>
      </c>
      <c r="L84" s="10">
        <f ca="1">SUMPRODUCT($A84:$F84,Results!$B$17:$G$17)</f>
        <v>7.9607386639175299</v>
      </c>
      <c r="M84" s="10">
        <f ca="1">SUMPRODUCT($A84:$F84,Results!$B$18:$G$18)</f>
        <v>-2.7078865473375204</v>
      </c>
      <c r="N84" s="10">
        <f ca="1">SUMPRODUCT($A84:$F84,Results!$B$19:$G$19)</f>
        <v>0.12715499901429703</v>
      </c>
      <c r="O84" s="10">
        <f ca="1">SUMPRODUCT($A84:$F84,Results!$B$20:$G$20)</f>
        <v>19.148944292123058</v>
      </c>
      <c r="P84" s="10" cm="1">
        <f t="array" aca="1" ref="P84" ca="1">SUMPRODUCT(J84:O84,TRANSPOSE(Test!BL$20:BL$25))+Test!$AD$20-Test!$BL$27</f>
        <v>3.7188296625215429</v>
      </c>
      <c r="Q84" s="10" cm="1">
        <f t="array" aca="1" ref="Q84" ca="1">SUMPRODUCT(J84:O84,TRANSPOSE(Test!ES$20:ES$25))+Test!$AD$20-Test!$ES$27</f>
        <v>5.0833955968901314</v>
      </c>
      <c r="R84" s="10">
        <f ca="1">I84-Results!$E$5*H84</f>
        <v>5.3295197817379574</v>
      </c>
      <c r="S84" s="10" cm="1">
        <f t="array" aca="1" ref="S84" ca="1">SUMPRODUCT(J84:O84,TRANSPOSE(Test!AR$28:AR$33))+Test!$AD$20-Test!$AC$26</f>
        <v>3.9478492196822881</v>
      </c>
      <c r="T84" s="10">
        <f ca="1">SUMPRODUCT(J84:O84,Results!K$9:P$9)</f>
        <v>5.2558808948706854</v>
      </c>
      <c r="U84" s="10">
        <f ca="1">SUMPRODUCT(J84:O84,Results!K$9:P$9)+Test!$AD$20-Test!$AC$31</f>
        <v>5.3588972997565048</v>
      </c>
      <c r="V84" s="10">
        <f t="shared" ca="1" si="7"/>
        <v>-13.088571773690306</v>
      </c>
      <c r="W84" s="10">
        <f t="shared" ca="1" si="8"/>
        <v>-14.453137708058895</v>
      </c>
      <c r="X84" s="10">
        <f t="shared" ca="1" si="9"/>
        <v>-14.699261892906721</v>
      </c>
      <c r="Y84" s="10">
        <f t="shared" ca="1" si="10"/>
        <v>-13.317591330851052</v>
      </c>
      <c r="Z84" s="10">
        <f ca="1">I84-Test!$AD$20</f>
        <v>-20.442213705457831</v>
      </c>
      <c r="AA84" s="10">
        <f t="shared" ca="1" si="11"/>
        <v>-14.728639410925268</v>
      </c>
    </row>
    <row r="85" spans="1:27">
      <c r="A85" s="6">
        <f ca="1">LN((RAND()^(-Results!$E$4))-1)</f>
        <v>1.7814821478576413</v>
      </c>
      <c r="B85" s="6">
        <f ca="1">LN((RAND()^(-Results!$E$4))-1)</f>
        <v>0.14787613433462829</v>
      </c>
      <c r="C85" s="6">
        <f ca="1">LN((RAND()^(-Results!$E$4))-1)</f>
        <v>6.2786245707218873</v>
      </c>
      <c r="D85" s="6">
        <f ca="1">LN((RAND()^(-Results!$E$4))-1)</f>
        <v>-1.6979560102064077</v>
      </c>
      <c r="E85" s="6">
        <f ca="1">LN((RAND()^(-Results!$E$4))-1)</f>
        <v>2.8002424514639785</v>
      </c>
      <c r="F85" s="6">
        <f ca="1">LN((RAND()^(-Results!$E$4))-1)</f>
        <v>9.4751420235911272</v>
      </c>
      <c r="G85" s="6">
        <f ca="1">LN((RAND()^(-Results!$E$4))-1)</f>
        <v>7.825087976767449</v>
      </c>
      <c r="H85" s="6">
        <f t="shared" ca="1" si="6"/>
        <v>5.2895411560456438</v>
      </c>
      <c r="I85" s="10">
        <f ca="1">SUMPRODUCT(J85:O85,Results!B$12:G$12)+Results!$E$5*H85</f>
        <v>29.031526653773863</v>
      </c>
      <c r="J85" s="10">
        <f ca="1">SUMPRODUCT($A85:$F85,Results!$B$15:$G$15)</f>
        <v>20.448658980109137</v>
      </c>
      <c r="K85" s="10">
        <f ca="1">SUMPRODUCT($A85:$F85,Results!$B$16:$G$16)</f>
        <v>67.398058375697758</v>
      </c>
      <c r="L85" s="10">
        <f ca="1">SUMPRODUCT($A85:$F85,Results!$B$17:$G$17)</f>
        <v>-9.6608698490536167</v>
      </c>
      <c r="M85" s="10">
        <f ca="1">SUMPRODUCT($A85:$F85,Results!$B$18:$G$18)</f>
        <v>6.8006829596792642</v>
      </c>
      <c r="N85" s="10">
        <f ca="1">SUMPRODUCT($A85:$F85,Results!$B$19:$G$19)</f>
        <v>11.617558111198523</v>
      </c>
      <c r="O85" s="10">
        <f ca="1">SUMPRODUCT($A85:$F85,Results!$B$20:$G$20)</f>
        <v>0.63110791407014233</v>
      </c>
      <c r="P85" s="10" cm="1">
        <f t="array" aca="1" ref="P85" ca="1">SUMPRODUCT(J85:O85,TRANSPOSE(Test!BL$20:BL$25))+Test!$AD$20-Test!$BL$27</f>
        <v>-0.80320653842523626</v>
      </c>
      <c r="Q85" s="10" cm="1">
        <f t="array" aca="1" ref="Q85" ca="1">SUMPRODUCT(J85:O85,TRANSPOSE(Test!ES$20:ES$25))+Test!$AD$20-Test!$ES$27</f>
        <v>-3.1956190286632005</v>
      </c>
      <c r="R85" s="10">
        <f ca="1">I85-Results!$E$5*H85</f>
        <v>-2.7057202824999997</v>
      </c>
      <c r="S85" s="10" cm="1">
        <f t="array" aca="1" ref="S85" ca="1">SUMPRODUCT(J85:O85,TRANSPOSE(Test!AR$28:AR$33))+Test!$AD$20-Test!$AC$26</f>
        <v>6.9373987283870147</v>
      </c>
      <c r="T85" s="10">
        <f ca="1">SUMPRODUCT(J85:O85,Results!K$9:P$9)</f>
        <v>-2.8561606648748401</v>
      </c>
      <c r="U85" s="10">
        <f ca="1">SUMPRODUCT(J85:O85,Results!K$9:P$9)+Test!$AD$20-Test!$AC$31</f>
        <v>-2.7531442599890212</v>
      </c>
      <c r="V85" s="10">
        <f t="shared" ca="1" si="7"/>
        <v>29.834733192199099</v>
      </c>
      <c r="W85" s="10">
        <f t="shared" ca="1" si="8"/>
        <v>32.227145682437062</v>
      </c>
      <c r="X85" s="10">
        <f t="shared" ca="1" si="9"/>
        <v>31.737246936273863</v>
      </c>
      <c r="Y85" s="10">
        <f t="shared" ca="1" si="10"/>
        <v>22.09412792538685</v>
      </c>
      <c r="Z85" s="10">
        <f ca="1">I85-Test!$AD$20</f>
        <v>17.959055059484793</v>
      </c>
      <c r="AA85" s="10">
        <f t="shared" ca="1" si="11"/>
        <v>31.784670913762884</v>
      </c>
    </row>
    <row r="86" spans="1:27">
      <c r="A86" s="6">
        <f ca="1">LN((RAND()^(-Results!$E$4))-1)</f>
        <v>8.0388926452335616E-3</v>
      </c>
      <c r="B86" s="6">
        <f ca="1">LN((RAND()^(-Results!$E$4))-1)</f>
        <v>9.1475939673267073E-2</v>
      </c>
      <c r="C86" s="6">
        <f ca="1">LN((RAND()^(-Results!$E$4))-1)</f>
        <v>1.6938173393622777</v>
      </c>
      <c r="D86" s="6">
        <f ca="1">LN((RAND()^(-Results!$E$4))-1)</f>
        <v>10.431574891899125</v>
      </c>
      <c r="E86" s="6">
        <f ca="1">LN((RAND()^(-Results!$E$4))-1)</f>
        <v>0.45155501494264316</v>
      </c>
      <c r="F86" s="6">
        <f ca="1">LN((RAND()^(-Results!$E$4))-1)</f>
        <v>-2.1967746590213451</v>
      </c>
      <c r="G86" s="6">
        <f ca="1">LN((RAND()^(-Results!$E$4))-1)</f>
        <v>3.3052662209804438</v>
      </c>
      <c r="H86" s="6">
        <f t="shared" ca="1" si="6"/>
        <v>0.76971940025863805</v>
      </c>
      <c r="I86" s="10">
        <f ca="1">SUMPRODUCT(J86:O86,Results!B$12:G$12)+Results!$E$5*H86</f>
        <v>-35.937426107284743</v>
      </c>
      <c r="J86" s="10">
        <f ca="1">SUMPRODUCT($A86:$F86,Results!$B$15:$G$15)</f>
        <v>-16.278362766980379</v>
      </c>
      <c r="K86" s="10">
        <f ca="1">SUMPRODUCT($A86:$F86,Results!$B$16:$G$16)</f>
        <v>-25.356037508275143</v>
      </c>
      <c r="L86" s="10">
        <f ca="1">SUMPRODUCT($A86:$F86,Results!$B$17:$G$17)</f>
        <v>8.8783962488262151</v>
      </c>
      <c r="M86" s="10">
        <f ca="1">SUMPRODUCT($A86:$F86,Results!$B$18:$G$18)</f>
        <v>-15.988896143619865</v>
      </c>
      <c r="N86" s="10">
        <f ca="1">SUMPRODUCT($A86:$F86,Results!$B$19:$G$19)</f>
        <v>7.0992797181936078</v>
      </c>
      <c r="O86" s="10">
        <f ca="1">SUMPRODUCT($A86:$F86,Results!$B$20:$G$20)</f>
        <v>43.610335226808132</v>
      </c>
      <c r="P86" s="10" cm="1">
        <f t="array" aca="1" ref="P86" ca="1">SUMPRODUCT(J86:O86,TRANSPOSE(Test!BL$20:BL$25))+Test!$AD$20-Test!$BL$27</f>
        <v>-43.081384670416455</v>
      </c>
      <c r="Q86" s="10" cm="1">
        <f t="array" aca="1" ref="Q86" ca="1">SUMPRODUCT(J86:O86,TRANSPOSE(Test!ES$20:ES$25))+Test!$AD$20-Test!$ES$27</f>
        <v>-41.992251160606557</v>
      </c>
      <c r="R86" s="10">
        <f ca="1">I86-Results!$E$5*H86</f>
        <v>-40.555742508836573</v>
      </c>
      <c r="S86" s="10" cm="1">
        <f t="array" aca="1" ref="S86" ca="1">SUMPRODUCT(J86:O86,TRANSPOSE(Test!AR$28:AR$33))+Test!$AD$20-Test!$AC$26</f>
        <v>-43.597818020150179</v>
      </c>
      <c r="T86" s="10">
        <f ca="1">SUMPRODUCT(J86:O86,Results!K$9:P$9)</f>
        <v>-42.26615840243317</v>
      </c>
      <c r="U86" s="10">
        <f ca="1">SUMPRODUCT(J86:O86,Results!K$9:P$9)+Test!$AD$20-Test!$AC$31</f>
        <v>-42.163141997547349</v>
      </c>
      <c r="V86" s="10">
        <f t="shared" ca="1" si="7"/>
        <v>7.1439585631317115</v>
      </c>
      <c r="W86" s="10">
        <f t="shared" ca="1" si="8"/>
        <v>6.0548250533218138</v>
      </c>
      <c r="X86" s="10">
        <f t="shared" ca="1" si="9"/>
        <v>4.6183164015518301</v>
      </c>
      <c r="Y86" s="10">
        <f t="shared" ca="1" si="10"/>
        <v>7.6603919128654354</v>
      </c>
      <c r="Z86" s="10">
        <f ca="1">I86-Test!$AD$20</f>
        <v>-47.009897701573813</v>
      </c>
      <c r="AA86" s="10">
        <f t="shared" ca="1" si="11"/>
        <v>6.225715890262606</v>
      </c>
    </row>
    <row r="87" spans="1:27">
      <c r="A87" s="6">
        <f ca="1">LN((RAND()^(-Results!$E$4))-1)</f>
        <v>0.82817657542875889</v>
      </c>
      <c r="B87" s="6">
        <f ca="1">LN((RAND()^(-Results!$E$4))-1)</f>
        <v>3.5422180629774025</v>
      </c>
      <c r="C87" s="6">
        <f ca="1">LN((RAND()^(-Results!$E$4))-1)</f>
        <v>1.5614064415496198</v>
      </c>
      <c r="D87" s="6">
        <f ca="1">LN((RAND()^(-Results!$E$4))-1)</f>
        <v>4.7386801106780494</v>
      </c>
      <c r="E87" s="6">
        <f ca="1">LN((RAND()^(-Results!$E$4))-1)</f>
        <v>2.6134398607690357</v>
      </c>
      <c r="F87" s="6">
        <f ca="1">LN((RAND()^(-Results!$E$4))-1)</f>
        <v>-0.18937875176229912</v>
      </c>
      <c r="G87" s="6">
        <f ca="1">LN((RAND()^(-Results!$E$4))-1)</f>
        <v>2.7088494076335308</v>
      </c>
      <c r="H87" s="6">
        <f t="shared" ca="1" si="6"/>
        <v>0.17330258691172507</v>
      </c>
      <c r="I87" s="10">
        <f ca="1">SUMPRODUCT(J87:O87,Results!B$12:G$12)+Results!$E$5*H87</f>
        <v>5.6031741792981506</v>
      </c>
      <c r="J87" s="10">
        <f ca="1">SUMPRODUCT($A87:$F87,Results!$B$15:$G$15)</f>
        <v>3.7029788714129506</v>
      </c>
      <c r="K87" s="10">
        <f ca="1">SUMPRODUCT($A87:$F87,Results!$B$16:$G$16)</f>
        <v>-3.1612218699752539</v>
      </c>
      <c r="L87" s="10">
        <f ca="1">SUMPRODUCT($A87:$F87,Results!$B$17:$G$17)</f>
        <v>9.4230573840559462</v>
      </c>
      <c r="M87" s="10">
        <f ca="1">SUMPRODUCT($A87:$F87,Results!$B$18:$G$18)</f>
        <v>-2.0523834809408563</v>
      </c>
      <c r="N87" s="10">
        <f ca="1">SUMPRODUCT($A87:$F87,Results!$B$19:$G$19)</f>
        <v>-5.8586573615234849</v>
      </c>
      <c r="O87" s="10">
        <f ca="1">SUMPRODUCT($A87:$F87,Results!$B$20:$G$20)</f>
        <v>13.673589304727173</v>
      </c>
      <c r="P87" s="10" cm="1">
        <f t="array" aca="1" ref="P87" ca="1">SUMPRODUCT(J87:O87,TRANSPOSE(Test!BL$20:BL$25))+Test!$AD$20-Test!$BL$27</f>
        <v>4.9712661458660463</v>
      </c>
      <c r="Q87" s="10" cm="1">
        <f t="array" aca="1" ref="Q87" ca="1">SUMPRODUCT(J87:O87,TRANSPOSE(Test!ES$20:ES$25))+Test!$AD$20-Test!$ES$27</f>
        <v>4.8691350461026097</v>
      </c>
      <c r="R87" s="10">
        <f ca="1">I87-Results!$E$5*H87</f>
        <v>4.5633586578278003</v>
      </c>
      <c r="S87" s="10" cm="1">
        <f t="array" aca="1" ref="S87" ca="1">SUMPRODUCT(J87:O87,TRANSPOSE(Test!AR$28:AR$33))+Test!$AD$20-Test!$AC$26</f>
        <v>5.91987748369454</v>
      </c>
      <c r="T87" s="10">
        <f ca="1">SUMPRODUCT(J87:O87,Results!K$9:P$9)</f>
        <v>4.3784179824549128</v>
      </c>
      <c r="U87" s="10">
        <f ca="1">SUMPRODUCT(J87:O87,Results!K$9:P$9)+Test!$AD$20-Test!$AC$31</f>
        <v>4.4814343873407321</v>
      </c>
      <c r="V87" s="10">
        <f t="shared" ca="1" si="7"/>
        <v>0.63190803343210433</v>
      </c>
      <c r="W87" s="10">
        <f t="shared" ca="1" si="8"/>
        <v>0.73403913319554093</v>
      </c>
      <c r="X87" s="10">
        <f t="shared" ca="1" si="9"/>
        <v>1.0398155214703504</v>
      </c>
      <c r="Y87" s="10">
        <f t="shared" ca="1" si="10"/>
        <v>-0.31670330439638938</v>
      </c>
      <c r="Z87" s="10">
        <f ca="1">I87-Test!$AD$20</f>
        <v>-5.469297414990919</v>
      </c>
      <c r="AA87" s="10">
        <f t="shared" ca="1" si="11"/>
        <v>1.1217397919574186</v>
      </c>
    </row>
    <row r="88" spans="1:27">
      <c r="A88" s="6">
        <f ca="1">LN((RAND()^(-Results!$E$4))-1)</f>
        <v>0.34897077154602535</v>
      </c>
      <c r="B88" s="6">
        <f ca="1">LN((RAND()^(-Results!$E$4))-1)</f>
        <v>-2.6231120289924612</v>
      </c>
      <c r="C88" s="6">
        <f ca="1">LN((RAND()^(-Results!$E$4))-1)</f>
        <v>0.33674623308914353</v>
      </c>
      <c r="D88" s="6">
        <f ca="1">LN((RAND()^(-Results!$E$4))-1)</f>
        <v>6.5705189993995914</v>
      </c>
      <c r="E88" s="6">
        <f ca="1">LN((RAND()^(-Results!$E$4))-1)</f>
        <v>0.19101226370408422</v>
      </c>
      <c r="F88" s="6">
        <f ca="1">LN((RAND()^(-Results!$E$4))-1)</f>
        <v>7.8640784874691825</v>
      </c>
      <c r="G88" s="6">
        <f ca="1">LN((RAND()^(-Results!$E$4))-1)</f>
        <v>3.7719769838194286</v>
      </c>
      <c r="H88" s="6">
        <f t="shared" ca="1" si="6"/>
        <v>1.2364301630976229</v>
      </c>
      <c r="I88" s="10">
        <f ca="1">SUMPRODUCT(J88:O88,Results!B$12:G$12)+Results!$E$5*H88</f>
        <v>-61.846105061185895</v>
      </c>
      <c r="J88" s="10">
        <f ca="1">SUMPRODUCT($A88:$F88,Results!$B$15:$G$15)</f>
        <v>-18.304061094145517</v>
      </c>
      <c r="K88" s="10">
        <f ca="1">SUMPRODUCT($A88:$F88,Results!$B$16:$G$16)</f>
        <v>34.99319864496016</v>
      </c>
      <c r="L88" s="10">
        <f ca="1">SUMPRODUCT($A88:$F88,Results!$B$17:$G$17)</f>
        <v>-10.267381241690209</v>
      </c>
      <c r="M88" s="10">
        <f ca="1">SUMPRODUCT($A88:$F88,Results!$B$18:$G$18)</f>
        <v>-14.412816557099305</v>
      </c>
      <c r="N88" s="10">
        <f ca="1">SUMPRODUCT($A88:$F88,Results!$B$19:$G$19)</f>
        <v>24.030128870358496</v>
      </c>
      <c r="O88" s="10">
        <f ca="1">SUMPRODUCT($A88:$F88,Results!$B$20:$G$20)</f>
        <v>35.329219714369124</v>
      </c>
      <c r="P88" s="10" cm="1">
        <f t="array" aca="1" ref="P88" ca="1">SUMPRODUCT(J88:O88,TRANSPOSE(Test!BL$20:BL$25))+Test!$AD$20-Test!$BL$27</f>
        <v>-70.191688994995559</v>
      </c>
      <c r="Q88" s="10" cm="1">
        <f t="array" aca="1" ref="Q88" ca="1">SUMPRODUCT(J88:O88,TRANSPOSE(Test!ES$20:ES$25))+Test!$AD$20-Test!$ES$27</f>
        <v>-72.549446465757526</v>
      </c>
      <c r="R88" s="10">
        <f ca="1">I88-Results!$E$5*H88</f>
        <v>-69.264686039771632</v>
      </c>
      <c r="S88" s="10" cm="1">
        <f t="array" aca="1" ref="S88" ca="1">SUMPRODUCT(J88:O88,TRANSPOSE(Test!AR$28:AR$33))+Test!$AD$20-Test!$AC$26</f>
        <v>-65.540072992080184</v>
      </c>
      <c r="T88" s="10">
        <f ca="1">SUMPRODUCT(J88:O88,Results!K$9:P$9)</f>
        <v>-72.230766113699744</v>
      </c>
      <c r="U88" s="10">
        <f ca="1">SUMPRODUCT(J88:O88,Results!K$9:P$9)+Test!$AD$20-Test!$AC$31</f>
        <v>-72.127749708813923</v>
      </c>
      <c r="V88" s="10">
        <f t="shared" ca="1" si="7"/>
        <v>8.3455839338096638</v>
      </c>
      <c r="W88" s="10">
        <f t="shared" ca="1" si="8"/>
        <v>10.703341404571631</v>
      </c>
      <c r="X88" s="10">
        <f t="shared" ca="1" si="9"/>
        <v>7.4185809785857373</v>
      </c>
      <c r="Y88" s="10">
        <f t="shared" ca="1" si="10"/>
        <v>3.6939679308942885</v>
      </c>
      <c r="Z88" s="10">
        <f ca="1">I88-Test!$AD$20</f>
        <v>-72.918576655474965</v>
      </c>
      <c r="AA88" s="10">
        <f t="shared" ca="1" si="11"/>
        <v>10.281644647628028</v>
      </c>
    </row>
    <row r="89" spans="1:27">
      <c r="A89" s="6">
        <f ca="1">LN((RAND()^(-Results!$E$4))-1)</f>
        <v>1.0279895734040978</v>
      </c>
      <c r="B89" s="6">
        <f ca="1">LN((RAND()^(-Results!$E$4))-1)</f>
        <v>-0.36055286184355911</v>
      </c>
      <c r="C89" s="6">
        <f ca="1">LN((RAND()^(-Results!$E$4))-1)</f>
        <v>7.8882993944742203</v>
      </c>
      <c r="D89" s="6">
        <f ca="1">LN((RAND()^(-Results!$E$4))-1)</f>
        <v>0.82770215407761838</v>
      </c>
      <c r="E89" s="6">
        <f ca="1">LN((RAND()^(-Results!$E$4))-1)</f>
        <v>3.1088574942680531</v>
      </c>
      <c r="F89" s="6">
        <f ca="1">LN((RAND()^(-Results!$E$4))-1)</f>
        <v>0.71770538613337354</v>
      </c>
      <c r="G89" s="6">
        <f ca="1">LN((RAND()^(-Results!$E$4))-1)</f>
        <v>3.0939900853531097</v>
      </c>
      <c r="H89" s="6">
        <f t="shared" ca="1" si="6"/>
        <v>0.558443264631304</v>
      </c>
      <c r="I89" s="10">
        <f ca="1">SUMPRODUCT(J89:O89,Results!B$12:G$12)+Results!$E$5*H89</f>
        <v>8.9113186665779107</v>
      </c>
      <c r="J89" s="10">
        <f ca="1">SUMPRODUCT($A89:$F89,Results!$B$15:$G$15)</f>
        <v>15.855175910183066</v>
      </c>
      <c r="K89" s="10">
        <f ca="1">SUMPRODUCT($A89:$F89,Results!$B$16:$G$16)</f>
        <v>17.986488895837631</v>
      </c>
      <c r="L89" s="10">
        <f ca="1">SUMPRODUCT($A89:$F89,Results!$B$17:$G$17)</f>
        <v>0.78451368086141915</v>
      </c>
      <c r="M89" s="10">
        <f ca="1">SUMPRODUCT($A89:$F89,Results!$B$18:$G$18)</f>
        <v>4.0310292876639338</v>
      </c>
      <c r="N89" s="10">
        <f ca="1">SUMPRODUCT($A89:$F89,Results!$B$19:$G$19)</f>
        <v>8.88607858387123</v>
      </c>
      <c r="O89" s="10">
        <f ca="1">SUMPRODUCT($A89:$F89,Results!$B$20:$G$20)</f>
        <v>8.5678362497478542</v>
      </c>
      <c r="P89" s="10" cm="1">
        <f t="array" aca="1" ref="P89" ca="1">SUMPRODUCT(J89:O89,TRANSPOSE(Test!BL$20:BL$25))+Test!$AD$20-Test!$BL$27</f>
        <v>5.517347142136245</v>
      </c>
      <c r="Q89" s="10" cm="1">
        <f t="array" aca="1" ref="Q89" ca="1">SUMPRODUCT(J89:O89,TRANSPOSE(Test!ES$20:ES$25))+Test!$AD$20-Test!$ES$27</f>
        <v>6.3543038734202852</v>
      </c>
      <c r="R89" s="10">
        <f ca="1">I89-Results!$E$5*H89</f>
        <v>5.5606590787900867</v>
      </c>
      <c r="S89" s="10" cm="1">
        <f t="array" aca="1" ref="S89" ca="1">SUMPRODUCT(J89:O89,TRANSPOSE(Test!AR$28:AR$33))+Test!$AD$20-Test!$AC$26</f>
        <v>8.4734255836011929</v>
      </c>
      <c r="T89" s="10">
        <f ca="1">SUMPRODUCT(J89:O89,Results!K$9:P$9)</f>
        <v>6.3136696388525593</v>
      </c>
      <c r="U89" s="10">
        <f ca="1">SUMPRODUCT(J89:O89,Results!K$9:P$9)+Test!$AD$20-Test!$AC$31</f>
        <v>6.4166860437383786</v>
      </c>
      <c r="V89" s="10">
        <f t="shared" ca="1" si="7"/>
        <v>3.3939715244416657</v>
      </c>
      <c r="W89" s="10">
        <f t="shared" ca="1" si="8"/>
        <v>2.5570147931576255</v>
      </c>
      <c r="X89" s="10">
        <f t="shared" ca="1" si="9"/>
        <v>3.350659587787824</v>
      </c>
      <c r="Y89" s="10">
        <f t="shared" ca="1" si="10"/>
        <v>0.43789308297671781</v>
      </c>
      <c r="Z89" s="10">
        <f ca="1">I89-Test!$AD$20</f>
        <v>-2.161152927711159</v>
      </c>
      <c r="AA89" s="10">
        <f t="shared" ca="1" si="11"/>
        <v>2.4946326228395321</v>
      </c>
    </row>
    <row r="90" spans="1:27">
      <c r="A90" s="6">
        <f ca="1">LN((RAND()^(-Results!$E$4))-1)</f>
        <v>11.245054327926342</v>
      </c>
      <c r="B90" s="6">
        <f ca="1">LN((RAND()^(-Results!$E$4))-1)</f>
        <v>7.4845893368373488</v>
      </c>
      <c r="C90" s="6">
        <f ca="1">LN((RAND()^(-Results!$E$4))-1)</f>
        <v>1.9841646393821417</v>
      </c>
      <c r="D90" s="6">
        <f ca="1">LN((RAND()^(-Results!$E$4))-1)</f>
        <v>0.64824701364852311</v>
      </c>
      <c r="E90" s="6">
        <f ca="1">LN((RAND()^(-Results!$E$4))-1)</f>
        <v>-0.79312730469633685</v>
      </c>
      <c r="F90" s="6">
        <f ca="1">LN((RAND()^(-Results!$E$4))-1)</f>
        <v>7.2666756124001877</v>
      </c>
      <c r="G90" s="6">
        <f ca="1">LN((RAND()^(-Results!$E$4))-1)</f>
        <v>5.9716381950460624</v>
      </c>
      <c r="H90" s="6">
        <f t="shared" ca="1" si="6"/>
        <v>3.4360913743242567</v>
      </c>
      <c r="I90" s="10">
        <f ca="1">SUMPRODUCT(J90:O90,Results!B$12:G$12)+Results!$E$5*H90</f>
        <v>103.85394577729869</v>
      </c>
      <c r="J90" s="10">
        <f ca="1">SUMPRODUCT($A90:$F90,Results!$B$15:$G$15)</f>
        <v>47.627529622894357</v>
      </c>
      <c r="K90" s="10">
        <f ca="1">SUMPRODUCT($A90:$F90,Results!$B$16:$G$16)</f>
        <v>69.474571902547027</v>
      </c>
      <c r="L90" s="10">
        <f ca="1">SUMPRODUCT($A90:$F90,Results!$B$17:$G$17)</f>
        <v>20.791864692649973</v>
      </c>
      <c r="M90" s="10">
        <f ca="1">SUMPRODUCT($A90:$F90,Results!$B$18:$G$18)</f>
        <v>4.15737580671267</v>
      </c>
      <c r="N90" s="10">
        <f ca="1">SUMPRODUCT($A90:$F90,Results!$B$19:$G$19)</f>
        <v>-17.332284740980846</v>
      </c>
      <c r="O90" s="10">
        <f ca="1">SUMPRODUCT($A90:$F90,Results!$B$20:$G$20)</f>
        <v>-7.2918264747701729</v>
      </c>
      <c r="P90" s="10" cm="1">
        <f t="array" aca="1" ref="P90" ca="1">SUMPRODUCT(J90:O90,TRANSPOSE(Test!BL$20:BL$25))+Test!$AD$20-Test!$BL$27</f>
        <v>79.90302808705539</v>
      </c>
      <c r="Q90" s="10" cm="1">
        <f t="array" aca="1" ref="Q90" ca="1">SUMPRODUCT(J90:O90,TRANSPOSE(Test!ES$20:ES$25))+Test!$AD$20-Test!$ES$27</f>
        <v>82.353707660897868</v>
      </c>
      <c r="R90" s="10">
        <f ca="1">I90-Results!$E$5*H90</f>
        <v>83.237397531353153</v>
      </c>
      <c r="S90" s="10" cm="1">
        <f t="array" aca="1" ref="S90" ca="1">SUMPRODUCT(J90:O90,TRANSPOSE(Test!AR$28:AR$33))+Test!$AD$20-Test!$AC$26</f>
        <v>68.967145192155456</v>
      </c>
      <c r="T90" s="10">
        <f ca="1">SUMPRODUCT(J90:O90,Results!K$9:P$9)</f>
        <v>83.469986106882203</v>
      </c>
      <c r="U90" s="10">
        <f ca="1">SUMPRODUCT(J90:O90,Results!K$9:P$9)+Test!$AD$20-Test!$AC$31</f>
        <v>83.573002511768024</v>
      </c>
      <c r="V90" s="10">
        <f t="shared" ca="1" si="7"/>
        <v>23.950917690243301</v>
      </c>
      <c r="W90" s="10">
        <f t="shared" ca="1" si="8"/>
        <v>21.500238116400823</v>
      </c>
      <c r="X90" s="10">
        <f t="shared" ca="1" si="9"/>
        <v>20.616548245945538</v>
      </c>
      <c r="Y90" s="10">
        <f t="shared" ca="1" si="10"/>
        <v>34.886800585143234</v>
      </c>
      <c r="Z90" s="10">
        <f ca="1">I90-Test!$AD$20</f>
        <v>92.781474183009621</v>
      </c>
      <c r="AA90" s="10">
        <f t="shared" ca="1" si="11"/>
        <v>20.280943265530667</v>
      </c>
    </row>
    <row r="91" spans="1:27">
      <c r="A91" s="6">
        <f ca="1">LN((RAND()^(-Results!$E$4))-1)</f>
        <v>-1.0909141594835319</v>
      </c>
      <c r="B91" s="6">
        <f ca="1">LN((RAND()^(-Results!$E$4))-1)</f>
        <v>2.4259028065534531</v>
      </c>
      <c r="C91" s="6">
        <f ca="1">LN((RAND()^(-Results!$E$4))-1)</f>
        <v>6.303073107399265</v>
      </c>
      <c r="D91" s="6">
        <f ca="1">LN((RAND()^(-Results!$E$4))-1)</f>
        <v>1.2264118836532805</v>
      </c>
      <c r="E91" s="6">
        <f ca="1">LN((RAND()^(-Results!$E$4))-1)</f>
        <v>1.051545173856727</v>
      </c>
      <c r="F91" s="6">
        <f ca="1">LN((RAND()^(-Results!$E$4))-1)</f>
        <v>-1.1589032291137347</v>
      </c>
      <c r="G91" s="6">
        <f ca="1">LN((RAND()^(-Results!$E$4))-1)</f>
        <v>4.2227470649890915</v>
      </c>
      <c r="H91" s="6">
        <f t="shared" ca="1" si="6"/>
        <v>1.6872002442672858</v>
      </c>
      <c r="I91" s="10">
        <f ca="1">SUMPRODUCT(J91:O91,Results!B$12:G$12)+Results!$E$5*H91</f>
        <v>27.971602452080162</v>
      </c>
      <c r="J91" s="10">
        <f ca="1">SUMPRODUCT($A91:$F91,Results!$B$15:$G$15)</f>
        <v>16.777016521142073</v>
      </c>
      <c r="K91" s="10">
        <f ca="1">SUMPRODUCT($A91:$F91,Results!$B$16:$G$16)</f>
        <v>-7.7870637057945018</v>
      </c>
      <c r="L91" s="10">
        <f ca="1">SUMPRODUCT($A91:$F91,Results!$B$17:$G$17)</f>
        <v>6.2839669381106527</v>
      </c>
      <c r="M91" s="10">
        <f ca="1">SUMPRODUCT($A91:$F91,Results!$B$18:$G$18)</f>
        <v>5.3984099454740964</v>
      </c>
      <c r="N91" s="10">
        <f ca="1">SUMPRODUCT($A91:$F91,Results!$B$19:$G$19)</f>
        <v>-11.878676021199755</v>
      </c>
      <c r="O91" s="10">
        <f ca="1">SUMPRODUCT($A91:$F91,Results!$B$20:$G$20)</f>
        <v>7.7012651795294076</v>
      </c>
      <c r="P91" s="10" cm="1">
        <f t="array" aca="1" ref="P91" ca="1">SUMPRODUCT(J91:O91,TRANSPOSE(Test!BL$20:BL$25))+Test!$AD$20-Test!$BL$27</f>
        <v>18.869105211538297</v>
      </c>
      <c r="Q91" s="10" cm="1">
        <f t="array" aca="1" ref="Q91" ca="1">SUMPRODUCT(J91:O91,TRANSPOSE(Test!ES$20:ES$25))+Test!$AD$20-Test!$ES$27</f>
        <v>19.047498318948918</v>
      </c>
      <c r="R91" s="10">
        <f ca="1">I91-Results!$E$5*H91</f>
        <v>17.848400986476449</v>
      </c>
      <c r="S91" s="10" cm="1">
        <f t="array" aca="1" ref="S91" ca="1">SUMPRODUCT(J91:O91,TRANSPOSE(Test!AR$28:AR$33))+Test!$AD$20-Test!$AC$26</f>
        <v>25.479926858233924</v>
      </c>
      <c r="T91" s="10">
        <f ca="1">SUMPRODUCT(J91:O91,Results!K$9:P$9)</f>
        <v>18.902454992120276</v>
      </c>
      <c r="U91" s="10">
        <f ca="1">SUMPRODUCT(J91:O91,Results!K$9:P$9)+Test!$AD$20-Test!$AC$31</f>
        <v>19.005471397006097</v>
      </c>
      <c r="V91" s="10">
        <f t="shared" ca="1" si="7"/>
        <v>9.1024972405418652</v>
      </c>
      <c r="W91" s="10">
        <f t="shared" ca="1" si="8"/>
        <v>8.9241041331312445</v>
      </c>
      <c r="X91" s="10">
        <f t="shared" ca="1" si="9"/>
        <v>10.123201465603714</v>
      </c>
      <c r="Y91" s="10">
        <f t="shared" ca="1" si="10"/>
        <v>2.4916755938462387</v>
      </c>
      <c r="Z91" s="10">
        <f ca="1">I91-Test!$AD$20</f>
        <v>16.899130857791093</v>
      </c>
      <c r="AA91" s="10">
        <f t="shared" ca="1" si="11"/>
        <v>8.9661310550740652</v>
      </c>
    </row>
    <row r="92" spans="1:27">
      <c r="A92" s="6">
        <f ca="1">LN((RAND()^(-Results!$E$4))-1)</f>
        <v>3.1599880515992358</v>
      </c>
      <c r="B92" s="6">
        <f ca="1">LN((RAND()^(-Results!$E$4))-1)</f>
        <v>-3.0133987935781108</v>
      </c>
      <c r="C92" s="6">
        <f ca="1">LN((RAND()^(-Results!$E$4))-1)</f>
        <v>1.5376423558390753</v>
      </c>
      <c r="D92" s="6">
        <f ca="1">LN((RAND()^(-Results!$E$4))-1)</f>
        <v>5.4745224909739054</v>
      </c>
      <c r="E92" s="6">
        <f ca="1">LN((RAND()^(-Results!$E$4))-1)</f>
        <v>2.3637844266682007</v>
      </c>
      <c r="F92" s="6">
        <f ca="1">LN((RAND()^(-Results!$E$4))-1)</f>
        <v>-6.560523013926095E-2</v>
      </c>
      <c r="G92" s="6">
        <f ca="1">LN((RAND()^(-Results!$E$4))-1)</f>
        <v>14.659824868528716</v>
      </c>
      <c r="H92" s="6">
        <f t="shared" ca="1" si="6"/>
        <v>12.124278047806911</v>
      </c>
      <c r="I92" s="10">
        <f ca="1">SUMPRODUCT(J92:O92,Results!B$12:G$12)+Results!$E$5*H92</f>
        <v>40.834598869753762</v>
      </c>
      <c r="J92" s="10">
        <f ca="1">SUMPRODUCT($A92:$F92,Results!$B$15:$G$15)</f>
        <v>-11.416524723755858</v>
      </c>
      <c r="K92" s="10">
        <f ca="1">SUMPRODUCT($A92:$F92,Results!$B$16:$G$16)</f>
        <v>11.274323443548038</v>
      </c>
      <c r="L92" s="10">
        <f ca="1">SUMPRODUCT($A92:$F92,Results!$B$17:$G$17)</f>
        <v>0.89414761954494903</v>
      </c>
      <c r="M92" s="10">
        <f ca="1">SUMPRODUCT($A92:$F92,Results!$B$18:$G$18)</f>
        <v>-11.527385206488031</v>
      </c>
      <c r="N92" s="10">
        <f ca="1">SUMPRODUCT($A92:$F92,Results!$B$19:$G$19)</f>
        <v>27.230629281008763</v>
      </c>
      <c r="O92" s="10">
        <f ca="1">SUMPRODUCT($A92:$F92,Results!$B$20:$G$20)</f>
        <v>23.515289711794225</v>
      </c>
      <c r="P92" s="10" cm="1">
        <f t="array" aca="1" ref="P92" ca="1">SUMPRODUCT(J92:O92,TRANSPOSE(Test!BL$20:BL$25))+Test!$AD$20-Test!$BL$27</f>
        <v>-35.392549340562063</v>
      </c>
      <c r="Q92" s="10" cm="1">
        <f t="array" aca="1" ref="Q92" ca="1">SUMPRODUCT(J92:O92,TRANSPOSE(Test!ES$20:ES$25))+Test!$AD$20-Test!$ES$27</f>
        <v>-33.288443203514021</v>
      </c>
      <c r="R92" s="10">
        <f ca="1">I92-Results!$E$5*H92</f>
        <v>-31.911069417087703</v>
      </c>
      <c r="S92" s="10" cm="1">
        <f t="array" aca="1" ref="S92" ca="1">SUMPRODUCT(J92:O92,TRANSPOSE(Test!AR$28:AR$33))+Test!$AD$20-Test!$AC$26</f>
        <v>-42.330762302874867</v>
      </c>
      <c r="T92" s="10">
        <f ca="1">SUMPRODUCT(J92:O92,Results!K$9:P$9)</f>
        <v>-33.212035197051776</v>
      </c>
      <c r="U92" s="10">
        <f ca="1">SUMPRODUCT(J92:O92,Results!K$9:P$9)+Test!$AD$20-Test!$AC$31</f>
        <v>-33.109018792165955</v>
      </c>
      <c r="V92" s="10">
        <f t="shared" ca="1" si="7"/>
        <v>76.227148210315818</v>
      </c>
      <c r="W92" s="10">
        <f t="shared" ca="1" si="8"/>
        <v>74.123042073267783</v>
      </c>
      <c r="X92" s="10">
        <f t="shared" ca="1" si="9"/>
        <v>72.745668286841465</v>
      </c>
      <c r="Y92" s="10">
        <f t="shared" ca="1" si="10"/>
        <v>83.165361172628621</v>
      </c>
      <c r="Z92" s="10">
        <f ca="1">I92-Test!$AD$20</f>
        <v>29.762127275464692</v>
      </c>
      <c r="AA92" s="10">
        <f t="shared" ca="1" si="11"/>
        <v>73.943617661919717</v>
      </c>
    </row>
    <row r="93" spans="1:27">
      <c r="A93" s="6">
        <f ca="1">LN((RAND()^(-Results!$E$4))-1)</f>
        <v>4.8281006448560948</v>
      </c>
      <c r="B93" s="6">
        <f ca="1">LN((RAND()^(-Results!$E$4))-1)</f>
        <v>3.2254734583072815</v>
      </c>
      <c r="C93" s="6">
        <f ca="1">LN((RAND()^(-Results!$E$4))-1)</f>
        <v>-8.7330088944398108E-3</v>
      </c>
      <c r="D93" s="6">
        <f ca="1">LN((RAND()^(-Results!$E$4))-1)</f>
        <v>3.1477441219813178</v>
      </c>
      <c r="E93" s="6">
        <f ca="1">LN((RAND()^(-Results!$E$4))-1)</f>
        <v>5.5341007678499601</v>
      </c>
      <c r="F93" s="6">
        <f ca="1">LN((RAND()^(-Results!$E$4))-1)</f>
        <v>3.0955879068760783</v>
      </c>
      <c r="G93" s="6">
        <f ca="1">LN((RAND()^(-Results!$E$4))-1)</f>
        <v>2.7940417221269991</v>
      </c>
      <c r="H93" s="6">
        <f t="shared" ca="1" si="6"/>
        <v>0.25849490140519338</v>
      </c>
      <c r="I93" s="10">
        <f ca="1">SUMPRODUCT(J93:O93,Results!B$12:G$12)+Results!$E$5*H93</f>
        <v>14.237518185511878</v>
      </c>
      <c r="J93" s="10">
        <f ca="1">SUMPRODUCT($A93:$F93,Results!$B$15:$G$15)</f>
        <v>7.1364092571210112</v>
      </c>
      <c r="K93" s="10">
        <f ca="1">SUMPRODUCT($A93:$F93,Results!$B$16:$G$16)</f>
        <v>35.11183197816181</v>
      </c>
      <c r="L93" s="10">
        <f ca="1">SUMPRODUCT($A93:$F93,Results!$B$17:$G$17)</f>
        <v>7.1526273283729971</v>
      </c>
      <c r="M93" s="10">
        <f ca="1">SUMPRODUCT($A93:$F93,Results!$B$18:$G$18)</f>
        <v>-0.83920715408827018</v>
      </c>
      <c r="N93" s="10">
        <f ca="1">SUMPRODUCT($A93:$F93,Results!$B$19:$G$19)</f>
        <v>8.9448250269210394</v>
      </c>
      <c r="O93" s="10">
        <f ca="1">SUMPRODUCT($A93:$F93,Results!$B$20:$G$20)</f>
        <v>1.7928317315698865</v>
      </c>
      <c r="P93" s="10" cm="1">
        <f t="array" aca="1" ref="P93" ca="1">SUMPRODUCT(J93:O93,TRANSPOSE(Test!BL$20:BL$25))+Test!$AD$20-Test!$BL$27</f>
        <v>12.604640275075596</v>
      </c>
      <c r="Q93" s="10" cm="1">
        <f t="array" aca="1" ref="Q93" ca="1">SUMPRODUCT(J93:O93,TRANSPOSE(Test!ES$20:ES$25))+Test!$AD$20-Test!$ES$27</f>
        <v>12.775409889502146</v>
      </c>
      <c r="R93" s="10">
        <f ca="1">I93-Results!$E$5*H93</f>
        <v>12.686548777080716</v>
      </c>
      <c r="S93" s="10" cm="1">
        <f t="array" aca="1" ref="S93" ca="1">SUMPRODUCT(J93:O93,TRANSPOSE(Test!AR$28:AR$33))+Test!$AD$20-Test!$AC$26</f>
        <v>6.5998637964323361</v>
      </c>
      <c r="T93" s="10">
        <f ca="1">SUMPRODUCT(J93:O93,Results!K$9:P$9)</f>
        <v>12.287399037122796</v>
      </c>
      <c r="U93" s="10">
        <f ca="1">SUMPRODUCT(J93:O93,Results!K$9:P$9)+Test!$AD$20-Test!$AC$31</f>
        <v>12.390415442008615</v>
      </c>
      <c r="V93" s="10">
        <f t="shared" ca="1" si="7"/>
        <v>1.6328779104362816</v>
      </c>
      <c r="W93" s="10">
        <f t="shared" ca="1" si="8"/>
        <v>1.4621082960097311</v>
      </c>
      <c r="X93" s="10">
        <f t="shared" ca="1" si="9"/>
        <v>1.5509694084311612</v>
      </c>
      <c r="Y93" s="10">
        <f t="shared" ca="1" si="10"/>
        <v>7.6376543890795414</v>
      </c>
      <c r="Z93" s="10">
        <f ca="1">I93-Test!$AD$20</f>
        <v>3.1650465912228078</v>
      </c>
      <c r="AA93" s="10">
        <f t="shared" ca="1" si="11"/>
        <v>1.8471027435032621</v>
      </c>
    </row>
    <row r="94" spans="1:27">
      <c r="A94" s="6">
        <f ca="1">LN((RAND()^(-Results!$E$4))-1)</f>
        <v>3.8208342526382357</v>
      </c>
      <c r="B94" s="6">
        <f ca="1">LN((RAND()^(-Results!$E$4))-1)</f>
        <v>3.1584714326935597</v>
      </c>
      <c r="C94" s="6">
        <f ca="1">LN((RAND()^(-Results!$E$4))-1)</f>
        <v>1.0861854292376683</v>
      </c>
      <c r="D94" s="6">
        <f ca="1">LN((RAND()^(-Results!$E$4))-1)</f>
        <v>2.2793820495402781</v>
      </c>
      <c r="E94" s="6">
        <f ca="1">LN((RAND()^(-Results!$E$4))-1)</f>
        <v>2.3037912839406367</v>
      </c>
      <c r="F94" s="6">
        <f ca="1">LN((RAND()^(-Results!$E$4))-1)</f>
        <v>-1.3488459360854523</v>
      </c>
      <c r="G94" s="6">
        <f ca="1">LN((RAND()^(-Results!$E$4))-1)</f>
        <v>5.6655627742969905</v>
      </c>
      <c r="H94" s="6">
        <f t="shared" ca="1" si="6"/>
        <v>3.1300159535751848</v>
      </c>
      <c r="I94" s="10">
        <f ca="1">SUMPRODUCT(J94:O94,Results!B$12:G$12)+Results!$E$5*H94</f>
        <v>49.388187505255587</v>
      </c>
      <c r="J94" s="10">
        <f ca="1">SUMPRODUCT($A94:$F94,Results!$B$15:$G$15)</f>
        <v>12.244674594257896</v>
      </c>
      <c r="K94" s="10">
        <f ca="1">SUMPRODUCT($A94:$F94,Results!$B$16:$G$16)</f>
        <v>5.0359449601685311</v>
      </c>
      <c r="L94" s="10">
        <f ca="1">SUMPRODUCT($A94:$F94,Results!$B$17:$G$17)</f>
        <v>12.704086417603893</v>
      </c>
      <c r="M94" s="10">
        <f ca="1">SUMPRODUCT($A94:$F94,Results!$B$18:$G$18)</f>
        <v>0.38355219325223355</v>
      </c>
      <c r="N94" s="10">
        <f ca="1">SUMPRODUCT($A94:$F94,Results!$B$19:$G$19)</f>
        <v>-3.9085552015137894</v>
      </c>
      <c r="O94" s="10">
        <f ca="1">SUMPRODUCT($A94:$F94,Results!$B$20:$G$20)</f>
        <v>0.86534172717292945</v>
      </c>
      <c r="P94" s="10" cm="1">
        <f t="array" aca="1" ref="P94" ca="1">SUMPRODUCT(J94:O94,TRANSPOSE(Test!BL$20:BL$25))+Test!$AD$20-Test!$BL$27</f>
        <v>29.17939636852914</v>
      </c>
      <c r="Q94" s="10" cm="1">
        <f t="array" aca="1" ref="Q94" ca="1">SUMPRODUCT(J94:O94,TRANSPOSE(Test!ES$20:ES$25))+Test!$AD$20-Test!$ES$27</f>
        <v>31.180674073132209</v>
      </c>
      <c r="R94" s="10">
        <f ca="1">I94-Results!$E$5*H94</f>
        <v>30.608091783804479</v>
      </c>
      <c r="S94" s="10" cm="1">
        <f t="array" aca="1" ref="S94" ca="1">SUMPRODUCT(J94:O94,TRANSPOSE(Test!AR$28:AR$33))+Test!$AD$20-Test!$AC$26</f>
        <v>22.987465629237292</v>
      </c>
      <c r="T94" s="10">
        <f ca="1">SUMPRODUCT(J94:O94,Results!K$9:P$9)</f>
        <v>31.058469715141751</v>
      </c>
      <c r="U94" s="10">
        <f ca="1">SUMPRODUCT(J94:O94,Results!K$9:P$9)+Test!$AD$20-Test!$AC$31</f>
        <v>31.161486120027575</v>
      </c>
      <c r="V94" s="10">
        <f t="shared" ca="1" si="7"/>
        <v>20.208791136726447</v>
      </c>
      <c r="W94" s="10">
        <f t="shared" ca="1" si="8"/>
        <v>18.207513432123378</v>
      </c>
      <c r="X94" s="10">
        <f t="shared" ca="1" si="9"/>
        <v>18.780095721451108</v>
      </c>
      <c r="Y94" s="10">
        <f t="shared" ca="1" si="10"/>
        <v>26.400721876018295</v>
      </c>
      <c r="Z94" s="10">
        <f ca="1">I94-Test!$AD$20</f>
        <v>38.315715910966517</v>
      </c>
      <c r="AA94" s="10">
        <f t="shared" ca="1" si="11"/>
        <v>18.226701385228012</v>
      </c>
    </row>
    <row r="95" spans="1:27">
      <c r="A95" s="6">
        <f ca="1">LN((RAND()^(-Results!$E$4))-1)</f>
        <v>7.2054709612713346</v>
      </c>
      <c r="B95" s="6">
        <f ca="1">LN((RAND()^(-Results!$E$4))-1)</f>
        <v>0.49586650310219582</v>
      </c>
      <c r="C95" s="6">
        <f ca="1">LN((RAND()^(-Results!$E$4))-1)</f>
        <v>-3.680635898378164</v>
      </c>
      <c r="D95" s="6">
        <f ca="1">LN((RAND()^(-Results!$E$4))-1)</f>
        <v>5.30196255577627</v>
      </c>
      <c r="E95" s="6">
        <f ca="1">LN((RAND()^(-Results!$E$4))-1)</f>
        <v>10.63478566617672</v>
      </c>
      <c r="F95" s="6">
        <f ca="1">LN((RAND()^(-Results!$E$4))-1)</f>
        <v>2.1052033045398955</v>
      </c>
      <c r="G95" s="6">
        <f ca="1">LN((RAND()^(-Results!$E$4))-1)</f>
        <v>1.7421942522715597</v>
      </c>
      <c r="H95" s="6">
        <f t="shared" ca="1" si="6"/>
        <v>-0.79335256845024604</v>
      </c>
      <c r="I95" s="10">
        <f ca="1">SUMPRODUCT(J95:O95,Results!B$12:G$12)+Results!$E$5*H95</f>
        <v>-19.908929852304862</v>
      </c>
      <c r="J95" s="10">
        <f ca="1">SUMPRODUCT($A95:$F95,Results!$B$15:$G$15)</f>
        <v>-14.116402349571578</v>
      </c>
      <c r="K95" s="10">
        <f ca="1">SUMPRODUCT($A95:$F95,Results!$B$16:$G$16)</f>
        <v>44.576495885525389</v>
      </c>
      <c r="L95" s="10">
        <f ca="1">SUMPRODUCT($A95:$F95,Results!$B$17:$G$17)</f>
        <v>3.8913863083039377</v>
      </c>
      <c r="M95" s="10">
        <f ca="1">SUMPRODUCT($A95:$F95,Results!$B$18:$G$18)</f>
        <v>-8.0618376404196219</v>
      </c>
      <c r="N95" s="10">
        <f ca="1">SUMPRODUCT($A95:$F95,Results!$B$19:$G$19)</f>
        <v>38.612697418444888</v>
      </c>
      <c r="O95" s="10">
        <f ca="1">SUMPRODUCT($A95:$F95,Results!$B$20:$G$20)</f>
        <v>2.7337018047164481</v>
      </c>
      <c r="P95" s="10" cm="1">
        <f t="array" aca="1" ref="P95" ca="1">SUMPRODUCT(J95:O95,TRANSPOSE(Test!BL$20:BL$25))+Test!$AD$20-Test!$BL$27</f>
        <v>-16.400550433546883</v>
      </c>
      <c r="Q95" s="10" cm="1">
        <f t="array" aca="1" ref="Q95" ca="1">SUMPRODUCT(J95:O95,TRANSPOSE(Test!ES$20:ES$25))+Test!$AD$20-Test!$ES$27</f>
        <v>-15.33347320545777</v>
      </c>
      <c r="R95" s="10">
        <f ca="1">I95-Results!$E$5*H95</f>
        <v>-15.148814441603385</v>
      </c>
      <c r="S95" s="10" cm="1">
        <f t="array" aca="1" ref="S95" ca="1">SUMPRODUCT(J95:O95,TRANSPOSE(Test!AR$28:AR$33))+Test!$AD$20-Test!$AC$26</f>
        <v>-32.446852695710071</v>
      </c>
      <c r="T95" s="10">
        <f ca="1">SUMPRODUCT(J95:O95,Results!K$9:P$9)</f>
        <v>-16.479733485163571</v>
      </c>
      <c r="U95" s="10">
        <f ca="1">SUMPRODUCT(J95:O95,Results!K$9:P$9)+Test!$AD$20-Test!$AC$31</f>
        <v>-16.37671708027775</v>
      </c>
      <c r="V95" s="10">
        <f t="shared" ca="1" si="7"/>
        <v>-3.5083794187579791</v>
      </c>
      <c r="W95" s="10">
        <f t="shared" ca="1" si="8"/>
        <v>-4.5754566468470923</v>
      </c>
      <c r="X95" s="10">
        <f t="shared" ca="1" si="9"/>
        <v>-4.7601154107014771</v>
      </c>
      <c r="Y95" s="10">
        <f t="shared" ca="1" si="10"/>
        <v>12.537922843405209</v>
      </c>
      <c r="Z95" s="10">
        <f ca="1">I95-Test!$AD$20</f>
        <v>-30.981401446593932</v>
      </c>
      <c r="AA95" s="10">
        <f t="shared" ca="1" si="11"/>
        <v>-3.5322127720271119</v>
      </c>
    </row>
    <row r="96" spans="1:27">
      <c r="A96" s="6">
        <f ca="1">LN((RAND()^(-Results!$E$4))-1)</f>
        <v>5.2923179584147046</v>
      </c>
      <c r="B96" s="6">
        <f ca="1">LN((RAND()^(-Results!$E$4))-1)</f>
        <v>-2.5864215221492</v>
      </c>
      <c r="C96" s="6">
        <f ca="1">LN((RAND()^(-Results!$E$4))-1)</f>
        <v>3.1325965461677234</v>
      </c>
      <c r="D96" s="6">
        <f ca="1">LN((RAND()^(-Results!$E$4))-1)</f>
        <v>3.0877987833339047</v>
      </c>
      <c r="E96" s="6">
        <f ca="1">LN((RAND()^(-Results!$E$4))-1)</f>
        <v>0.49867037664516811</v>
      </c>
      <c r="F96" s="6">
        <f ca="1">LN((RAND()^(-Results!$E$4))-1)</f>
        <v>1.0713783364682166</v>
      </c>
      <c r="G96" s="6">
        <f ca="1">LN((RAND()^(-Results!$E$4))-1)</f>
        <v>7.3806217753344328</v>
      </c>
      <c r="H96" s="6">
        <f t="shared" ca="1" si="6"/>
        <v>4.8450749546126275</v>
      </c>
      <c r="I96" s="10">
        <f ca="1">SUMPRODUCT(J96:O96,Results!B$12:G$12)+Results!$E$5*H96</f>
        <v>23.384490237510313</v>
      </c>
      <c r="J96" s="10">
        <f ca="1">SUMPRODUCT($A96:$F96,Results!$B$15:$G$15)</f>
        <v>4.3267014633739853</v>
      </c>
      <c r="K96" s="10">
        <f ca="1">SUMPRODUCT($A96:$F96,Results!$B$16:$G$16)</f>
        <v>25.969647934718974</v>
      </c>
      <c r="L96" s="10">
        <f ca="1">SUMPRODUCT($A96:$F96,Results!$B$17:$G$17)</f>
        <v>3.1944726316515499</v>
      </c>
      <c r="M96" s="10">
        <f ca="1">SUMPRODUCT($A96:$F96,Results!$B$18:$G$18)</f>
        <v>-7.6779705664968638</v>
      </c>
      <c r="N96" s="10">
        <f ca="1">SUMPRODUCT($A96:$F96,Results!$B$19:$G$19)</f>
        <v>21.831038417726887</v>
      </c>
      <c r="O96" s="10">
        <f ca="1">SUMPRODUCT($A96:$F96,Results!$B$20:$G$20)</f>
        <v>15.769030832939658</v>
      </c>
      <c r="P96" s="10" cm="1">
        <f t="array" aca="1" ref="P96" ca="1">SUMPRODUCT(J96:O96,TRANSPOSE(Test!BL$20:BL$25))+Test!$AD$20-Test!$BL$27</f>
        <v>-10.287941911610979</v>
      </c>
      <c r="Q96" s="10" cm="1">
        <f t="array" aca="1" ref="Q96" ca="1">SUMPRODUCT(J96:O96,TRANSPOSE(Test!ES$20:ES$25))+Test!$AD$20-Test!$ES$27</f>
        <v>-7.1106763315848838</v>
      </c>
      <c r="R96" s="10">
        <f ca="1">I96-Results!$E$5*H96</f>
        <v>-5.6859594901654518</v>
      </c>
      <c r="S96" s="10" cm="1">
        <f t="array" aca="1" ref="S96" ca="1">SUMPRODUCT(J96:O96,TRANSPOSE(Test!AR$28:AR$33))+Test!$AD$20-Test!$AC$26</f>
        <v>-19.000360210582045</v>
      </c>
      <c r="T96" s="10">
        <f ca="1">SUMPRODUCT(J96:O96,Results!K$9:P$9)</f>
        <v>-6.4206325524612105</v>
      </c>
      <c r="U96" s="10">
        <f ca="1">SUMPRODUCT(J96:O96,Results!K$9:P$9)+Test!$AD$20-Test!$AC$31</f>
        <v>-6.3176161475753911</v>
      </c>
      <c r="V96" s="10">
        <f t="shared" ca="1" si="7"/>
        <v>33.672432149121292</v>
      </c>
      <c r="W96" s="10">
        <f t="shared" ca="1" si="8"/>
        <v>30.495166569095197</v>
      </c>
      <c r="X96" s="10">
        <f t="shared" ca="1" si="9"/>
        <v>29.070449727675765</v>
      </c>
      <c r="Y96" s="10">
        <f t="shared" ca="1" si="10"/>
        <v>42.384850448092358</v>
      </c>
      <c r="Z96" s="10">
        <f ca="1">I96-Test!$AD$20</f>
        <v>12.312018643221244</v>
      </c>
      <c r="AA96" s="10">
        <f t="shared" ca="1" si="11"/>
        <v>29.702106385085706</v>
      </c>
    </row>
    <row r="97" spans="1:27">
      <c r="A97" s="6">
        <f ca="1">LN((RAND()^(-Results!$E$4))-1)</f>
        <v>2.0936604561292782</v>
      </c>
      <c r="B97" s="6">
        <f ca="1">LN((RAND()^(-Results!$E$4))-1)</f>
        <v>1.1991877722223279</v>
      </c>
      <c r="C97" s="6">
        <f ca="1">LN((RAND()^(-Results!$E$4))-1)</f>
        <v>-0.67571114043647718</v>
      </c>
      <c r="D97" s="6">
        <f ca="1">LN((RAND()^(-Results!$E$4))-1)</f>
        <v>-0.6279717597770762</v>
      </c>
      <c r="E97" s="6">
        <f ca="1">LN((RAND()^(-Results!$E$4))-1)</f>
        <v>5.0187730557461796</v>
      </c>
      <c r="F97" s="6">
        <f ca="1">LN((RAND()^(-Results!$E$4))-1)</f>
        <v>2.5795046208891499</v>
      </c>
      <c r="G97" s="6">
        <f ca="1">LN((RAND()^(-Results!$E$4))-1)</f>
        <v>2.073880289495337</v>
      </c>
      <c r="H97" s="6">
        <f t="shared" ca="1" si="6"/>
        <v>-0.46166653122646872</v>
      </c>
      <c r="I97" s="10">
        <f ca="1">SUMPRODUCT(J97:O97,Results!B$12:G$12)+Results!$E$5*H97</f>
        <v>2.6408002209666455</v>
      </c>
      <c r="J97" s="10">
        <f ca="1">SUMPRODUCT($A97:$F97,Results!$B$15:$G$15)</f>
        <v>2.2697077277049882</v>
      </c>
      <c r="K97" s="10">
        <f ca="1">SUMPRODUCT($A97:$F97,Results!$B$16:$G$16)</f>
        <v>29.040945089371071</v>
      </c>
      <c r="L97" s="10">
        <f ca="1">SUMPRODUCT($A97:$F97,Results!$B$17:$G$17)</f>
        <v>-1.4820755946549462</v>
      </c>
      <c r="M97" s="10">
        <f ca="1">SUMPRODUCT($A97:$F97,Results!$B$18:$G$18)</f>
        <v>3.450150634839293</v>
      </c>
      <c r="N97" s="10">
        <f ca="1">SUMPRODUCT($A97:$F97,Results!$B$19:$G$19)</f>
        <v>10.43562572191999</v>
      </c>
      <c r="O97" s="10">
        <f ca="1">SUMPRODUCT($A97:$F97,Results!$B$20:$G$20)</f>
        <v>-10.05722523822377</v>
      </c>
      <c r="P97" s="10" cm="1">
        <f t="array" aca="1" ref="P97" ca="1">SUMPRODUCT(J97:O97,TRANSPOSE(Test!BL$20:BL$25))+Test!$AD$20-Test!$BL$27</f>
        <v>6.6571823155255743</v>
      </c>
      <c r="Q97" s="10" cm="1">
        <f t="array" aca="1" ref="Q97" ca="1">SUMPRODUCT(J97:O97,TRANSPOSE(Test!ES$20:ES$25))+Test!$AD$20-Test!$ES$27</f>
        <v>5.9193636415733693</v>
      </c>
      <c r="R97" s="10">
        <f ca="1">I97-Results!$E$5*H97</f>
        <v>5.4107994083254578</v>
      </c>
      <c r="S97" s="10" cm="1">
        <f t="array" aca="1" ref="S97" ca="1">SUMPRODUCT(J97:O97,TRANSPOSE(Test!AR$28:AR$33))+Test!$AD$20-Test!$AC$26</f>
        <v>4.5611102723847985</v>
      </c>
      <c r="T97" s="10">
        <f ca="1">SUMPRODUCT(J97:O97,Results!K$9:P$9)</f>
        <v>5.4759195244390293</v>
      </c>
      <c r="U97" s="10">
        <f ca="1">SUMPRODUCT(J97:O97,Results!K$9:P$9)+Test!$AD$20-Test!$AC$31</f>
        <v>5.5789359293248477</v>
      </c>
      <c r="V97" s="10">
        <f t="shared" ca="1" si="7"/>
        <v>-4.0163820945589288</v>
      </c>
      <c r="W97" s="10">
        <f t="shared" ca="1" si="8"/>
        <v>-3.2785634206067238</v>
      </c>
      <c r="X97" s="10">
        <f t="shared" ca="1" si="9"/>
        <v>-2.7699991873588123</v>
      </c>
      <c r="Y97" s="10">
        <f t="shared" ca="1" si="10"/>
        <v>-1.920310051418153</v>
      </c>
      <c r="Z97" s="10">
        <f ca="1">I97-Test!$AD$20</f>
        <v>-8.4316713733224233</v>
      </c>
      <c r="AA97" s="10">
        <f t="shared" ca="1" si="11"/>
        <v>-2.9381357083582023</v>
      </c>
    </row>
    <row r="98" spans="1:27">
      <c r="A98" s="6">
        <f ca="1">LN((RAND()^(-Results!$E$4))-1)</f>
        <v>0.90275842606684764</v>
      </c>
      <c r="B98" s="6">
        <f ca="1">LN((RAND()^(-Results!$E$4))-1)</f>
        <v>2.008297511648343</v>
      </c>
      <c r="C98" s="6">
        <f ca="1">LN((RAND()^(-Results!$E$4))-1)</f>
        <v>5.1829920172192159</v>
      </c>
      <c r="D98" s="6">
        <f ca="1">LN((RAND()^(-Results!$E$4))-1)</f>
        <v>-2.6359064248846535</v>
      </c>
      <c r="E98" s="6">
        <f ca="1">LN((RAND()^(-Results!$E$4))-1)</f>
        <v>2.9009376577793118</v>
      </c>
      <c r="F98" s="6">
        <f ca="1">LN((RAND()^(-Results!$E$4))-1)</f>
        <v>3.5079028374912893</v>
      </c>
      <c r="G98" s="6">
        <f ca="1">LN((RAND()^(-Results!$E$4))-1)</f>
        <v>8.2241100259632649</v>
      </c>
      <c r="H98" s="6">
        <f t="shared" ca="1" si="6"/>
        <v>5.6885632052414596</v>
      </c>
      <c r="I98" s="10">
        <f ca="1">SUMPRODUCT(J98:O98,Results!B$12:G$12)+Results!$E$5*H98</f>
        <v>59.191139736303647</v>
      </c>
      <c r="J98" s="10">
        <f ca="1">SUMPRODUCT($A98:$F98,Results!$B$15:$G$15)</f>
        <v>22.650214951214029</v>
      </c>
      <c r="K98" s="10">
        <f ca="1">SUMPRODUCT($A98:$F98,Results!$B$16:$G$16)</f>
        <v>32.329929324034282</v>
      </c>
      <c r="L98" s="10">
        <f ca="1">SUMPRODUCT($A98:$F98,Results!$B$17:$G$17)</f>
        <v>-1.0249724246013736</v>
      </c>
      <c r="M98" s="10">
        <f ca="1">SUMPRODUCT($A98:$F98,Results!$B$18:$G$18)</f>
        <v>10.594857334721548</v>
      </c>
      <c r="N98" s="10">
        <f ca="1">SUMPRODUCT($A98:$F98,Results!$B$19:$G$19)</f>
        <v>-2.5769481489544224</v>
      </c>
      <c r="O98" s="10">
        <f ca="1">SUMPRODUCT($A98:$F98,Results!$B$20:$G$20)</f>
        <v>-9.7462908974681319</v>
      </c>
      <c r="P98" s="10" cm="1">
        <f t="array" aca="1" ref="P98" ca="1">SUMPRODUCT(J98:O98,TRANSPOSE(Test!BL$20:BL$25))+Test!$AD$20-Test!$BL$27</f>
        <v>27.085159771773888</v>
      </c>
      <c r="Q98" s="10" cm="1">
        <f t="array" aca="1" ref="Q98" ca="1">SUMPRODUCT(J98:O98,TRANSPOSE(Test!ES$20:ES$25))+Test!$AD$20-Test!$ES$27</f>
        <v>26.168108879355771</v>
      </c>
      <c r="R98" s="10">
        <f ca="1">I98-Results!$E$5*H98</f>
        <v>25.059760504854886</v>
      </c>
      <c r="S98" s="10" cm="1">
        <f t="array" aca="1" ref="S98" ca="1">SUMPRODUCT(J98:O98,TRANSPOSE(Test!AR$28:AR$33))+Test!$AD$20-Test!$AC$26</f>
        <v>32.317398068004536</v>
      </c>
      <c r="T98" s="10">
        <f ca="1">SUMPRODUCT(J98:O98,Results!K$9:P$9)</f>
        <v>26.153140707044116</v>
      </c>
      <c r="U98" s="10">
        <f ca="1">SUMPRODUCT(J98:O98,Results!K$9:P$9)+Test!$AD$20-Test!$AC$31</f>
        <v>26.256157111929937</v>
      </c>
      <c r="V98" s="10">
        <f t="shared" ca="1" si="7"/>
        <v>32.105979964529759</v>
      </c>
      <c r="W98" s="10">
        <f t="shared" ca="1" si="8"/>
        <v>33.023030856947877</v>
      </c>
      <c r="X98" s="10">
        <f t="shared" ca="1" si="9"/>
        <v>34.131379231448761</v>
      </c>
      <c r="Y98" s="10">
        <f t="shared" ca="1" si="10"/>
        <v>26.873741668299111</v>
      </c>
      <c r="Z98" s="10">
        <f ca="1">I98-Test!$AD$20</f>
        <v>48.118668142014577</v>
      </c>
      <c r="AA98" s="10">
        <f t="shared" ca="1" si="11"/>
        <v>32.93498262437371</v>
      </c>
    </row>
    <row r="99" spans="1:27">
      <c r="A99" s="6">
        <f ca="1">LN((RAND()^(-Results!$E$4))-1)</f>
        <v>-2.1988926280731147</v>
      </c>
      <c r="B99" s="6">
        <f ca="1">LN((RAND()^(-Results!$E$4))-1)</f>
        <v>1.5115167525183382</v>
      </c>
      <c r="C99" s="6">
        <f ca="1">LN((RAND()^(-Results!$E$4))-1)</f>
        <v>2.8945661102936215</v>
      </c>
      <c r="D99" s="6">
        <f ca="1">LN((RAND()^(-Results!$E$4))-1)</f>
        <v>-0.66831573792654553</v>
      </c>
      <c r="E99" s="6">
        <f ca="1">LN((RAND()^(-Results!$E$4))-1)</f>
        <v>0.23333787212552001</v>
      </c>
      <c r="F99" s="6">
        <f ca="1">LN((RAND()^(-Results!$E$4))-1)</f>
        <v>6.8237090826321918</v>
      </c>
      <c r="G99" s="6">
        <f ca="1">LN((RAND()^(-Results!$E$4))-1)</f>
        <v>9.3163195622691056E-2</v>
      </c>
      <c r="H99" s="6">
        <f t="shared" ca="1" si="6"/>
        <v>-2.4423836250991147</v>
      </c>
      <c r="I99" s="10">
        <f ca="1">SUMPRODUCT(J99:O99,Results!B$12:G$12)+Results!$E$5*H99</f>
        <v>-26.437446226948786</v>
      </c>
      <c r="J99" s="10">
        <f ca="1">SUMPRODUCT($A99:$F99,Results!$B$15:$G$15)</f>
        <v>8.5630706883300984</v>
      </c>
      <c r="K99" s="10">
        <f ca="1">SUMPRODUCT($A99:$F99,Results!$B$16:$G$16)</f>
        <v>29.141629570742172</v>
      </c>
      <c r="L99" s="10">
        <f ca="1">SUMPRODUCT($A99:$F99,Results!$B$17:$G$17)</f>
        <v>-8.1128380608716615</v>
      </c>
      <c r="M99" s="10">
        <f ca="1">SUMPRODUCT($A99:$F99,Results!$B$18:$G$18)</f>
        <v>4.817360606360074</v>
      </c>
      <c r="N99" s="10">
        <f ca="1">SUMPRODUCT($A99:$F99,Results!$B$19:$G$19)</f>
        <v>-5.5415882532896035</v>
      </c>
      <c r="O99" s="10">
        <f ca="1">SUMPRODUCT($A99:$F99,Results!$B$20:$G$20)</f>
        <v>3.6869265396617719</v>
      </c>
      <c r="P99" s="10" cm="1">
        <f t="array" aca="1" ref="P99" ca="1">SUMPRODUCT(J99:O99,TRANSPOSE(Test!BL$20:BL$25))+Test!$AD$20-Test!$BL$27</f>
        <v>-8.6446622338003021</v>
      </c>
      <c r="Q99" s="10" cm="1">
        <f t="array" aca="1" ref="Q99" ca="1">SUMPRODUCT(J99:O99,TRANSPOSE(Test!ES$20:ES$25))+Test!$AD$20-Test!$ES$27</f>
        <v>-12.271675050623571</v>
      </c>
      <c r="R99" s="10">
        <f ca="1">I99-Results!$E$5*H99</f>
        <v>-11.783144476354099</v>
      </c>
      <c r="S99" s="10" cm="1">
        <f t="array" aca="1" ref="S99" ca="1">SUMPRODUCT(J99:O99,TRANSPOSE(Test!AR$28:AR$33))+Test!$AD$20-Test!$AC$26</f>
        <v>4.1741817023767727</v>
      </c>
      <c r="T99" s="10">
        <f ca="1">SUMPRODUCT(J99:O99,Results!K$9:P$9)</f>
        <v>-12.128443830552509</v>
      </c>
      <c r="U99" s="10">
        <f ca="1">SUMPRODUCT(J99:O99,Results!K$9:P$9)+Test!$AD$20-Test!$AC$31</f>
        <v>-12.02542742566669</v>
      </c>
      <c r="V99" s="10">
        <f t="shared" ca="1" si="7"/>
        <v>-17.792783993148483</v>
      </c>
      <c r="W99" s="10">
        <f t="shared" ca="1" si="8"/>
        <v>-14.165771176325215</v>
      </c>
      <c r="X99" s="10">
        <f t="shared" ca="1" si="9"/>
        <v>-14.654301750594687</v>
      </c>
      <c r="Y99" s="10">
        <f t="shared" ca="1" si="10"/>
        <v>-30.611627929325557</v>
      </c>
      <c r="Z99" s="10">
        <f ca="1">I99-Test!$AD$20</f>
        <v>-37.509917821237856</v>
      </c>
      <c r="AA99" s="10">
        <f t="shared" ca="1" si="11"/>
        <v>-14.412018801282096</v>
      </c>
    </row>
    <row r="100" spans="1:27">
      <c r="A100" s="6">
        <f ca="1">LN((RAND()^(-Results!$E$4))-1)</f>
        <v>3.4633590187608374</v>
      </c>
      <c r="B100" s="6">
        <f ca="1">LN((RAND()^(-Results!$E$4))-1)</f>
        <v>0.68832707361482193</v>
      </c>
      <c r="C100" s="6">
        <f ca="1">LN((RAND()^(-Results!$E$4))-1)</f>
        <v>6.5693087952089657</v>
      </c>
      <c r="D100" s="6">
        <f ca="1">LN((RAND()^(-Results!$E$4))-1)</f>
        <v>7.068680272434344</v>
      </c>
      <c r="E100" s="6">
        <f ca="1">LN((RAND()^(-Results!$E$4))-1)</f>
        <v>0.79798529300683285</v>
      </c>
      <c r="F100" s="6">
        <f ca="1">LN((RAND()^(-Results!$E$4))-1)</f>
        <v>9.056246833377827</v>
      </c>
      <c r="G100" s="6">
        <f ca="1">LN((RAND()^(-Results!$E$4))-1)</f>
        <v>2.1324187182820493</v>
      </c>
      <c r="H100" s="6">
        <f t="shared" ca="1" si="6"/>
        <v>-0.40312810243975639</v>
      </c>
      <c r="I100" s="10">
        <f ca="1">SUMPRODUCT(J100:O100,Results!B$12:G$12)+Results!$E$5*H100</f>
        <v>-31.004691040379448</v>
      </c>
      <c r="J100" s="10">
        <f ca="1">SUMPRODUCT($A100:$F100,Results!$B$15:$G$15)</f>
        <v>10.90794740795492</v>
      </c>
      <c r="K100" s="10">
        <f ca="1">SUMPRODUCT($A100:$F100,Results!$B$16:$G$16)</f>
        <v>53.941557514164366</v>
      </c>
      <c r="L100" s="10">
        <f ca="1">SUMPRODUCT($A100:$F100,Results!$B$17:$G$17)</f>
        <v>6.3410335010740226E-2</v>
      </c>
      <c r="M100" s="10">
        <f ca="1">SUMPRODUCT($A100:$F100,Results!$B$18:$G$18)</f>
        <v>-8.5182105788961682</v>
      </c>
      <c r="N100" s="10">
        <f ca="1">SUMPRODUCT($A100:$F100,Results!$B$19:$G$19)</f>
        <v>13.307733270129042</v>
      </c>
      <c r="O100" s="10">
        <f ca="1">SUMPRODUCT($A100:$F100,Results!$B$20:$G$20)</f>
        <v>37.689202193720135</v>
      </c>
      <c r="P100" s="10" cm="1">
        <f t="array" aca="1" ref="P100" ca="1">SUMPRODUCT(J100:O100,TRANSPOSE(Test!BL$20:BL$25))+Test!$AD$20-Test!$BL$27</f>
        <v>-29.884329627634084</v>
      </c>
      <c r="Q100" s="10" cm="1">
        <f t="array" aca="1" ref="Q100" ca="1">SUMPRODUCT(J100:O100,TRANSPOSE(Test!ES$20:ES$25))+Test!$AD$20-Test!$ES$27</f>
        <v>-31.014066955754867</v>
      </c>
      <c r="R100" s="10">
        <f ca="1">I100-Results!$E$5*H100</f>
        <v>-28.585922425740911</v>
      </c>
      <c r="S100" s="10" cm="1">
        <f t="array" aca="1" ref="S100" ca="1">SUMPRODUCT(J100:O100,TRANSPOSE(Test!AR$28:AR$33))+Test!$AD$20-Test!$AC$26</f>
        <v>-25.414418731146888</v>
      </c>
      <c r="T100" s="10">
        <f ca="1">SUMPRODUCT(J100:O100,Results!K$9:P$9)</f>
        <v>-30.527530977200342</v>
      </c>
      <c r="U100" s="10">
        <f ca="1">SUMPRODUCT(J100:O100,Results!K$9:P$9)+Test!$AD$20-Test!$AC$31</f>
        <v>-30.424514572314521</v>
      </c>
      <c r="V100" s="10">
        <f t="shared" ca="1" si="7"/>
        <v>-1.120361412745364</v>
      </c>
      <c r="W100" s="10">
        <f t="shared" ca="1" si="8"/>
        <v>9.3759153754184865E-3</v>
      </c>
      <c r="X100" s="10">
        <f t="shared" ca="1" si="9"/>
        <v>-2.4187686146385374</v>
      </c>
      <c r="Y100" s="10">
        <f t="shared" ca="1" si="10"/>
        <v>-5.5902723092325601</v>
      </c>
      <c r="Z100" s="10">
        <f ca="1">I100-Test!$AD$20</f>
        <v>-42.077162634668518</v>
      </c>
      <c r="AA100" s="10">
        <f t="shared" ca="1" si="11"/>
        <v>-0.58017646806492706</v>
      </c>
    </row>
    <row r="101" spans="1:27">
      <c r="A101" s="6">
        <f ca="1">LN((RAND()^(-Results!$E$4))-1)</f>
        <v>2.8192614219908938</v>
      </c>
      <c r="B101" s="6">
        <f ca="1">LN((RAND()^(-Results!$E$4))-1)</f>
        <v>3.8849767527785059E-2</v>
      </c>
      <c r="C101" s="6">
        <f ca="1">LN((RAND()^(-Results!$E$4))-1)</f>
        <v>0.12767601739043233</v>
      </c>
      <c r="D101" s="6">
        <f ca="1">LN((RAND()^(-Results!$E$4))-1)</f>
        <v>-1.2011035365578886</v>
      </c>
      <c r="E101" s="6">
        <f ca="1">LN((RAND()^(-Results!$E$4))-1)</f>
        <v>-1.6807078617722493</v>
      </c>
      <c r="F101" s="6">
        <f ca="1">LN((RAND()^(-Results!$E$4))-1)</f>
        <v>2.7436610059732689</v>
      </c>
      <c r="G101" s="6">
        <f ca="1">LN((RAND()^(-Results!$E$4))-1)</f>
        <v>10.676026479918479</v>
      </c>
      <c r="H101" s="6">
        <f t="shared" ca="1" si="6"/>
        <v>8.1404796591966733</v>
      </c>
      <c r="I101" s="10">
        <f ca="1">SUMPRODUCT(J101:O101,Results!B$12:G$12)+Results!$E$5*H101</f>
        <v>62.713420393425395</v>
      </c>
      <c r="J101" s="10">
        <f ca="1">SUMPRODUCT($A101:$F101,Results!$B$15:$G$15)</f>
        <v>9.9894406538362048</v>
      </c>
      <c r="K101" s="10">
        <f ca="1">SUMPRODUCT($A101:$F101,Results!$B$16:$G$16)</f>
        <v>23.279168783276482</v>
      </c>
      <c r="L101" s="10">
        <f ca="1">SUMPRODUCT($A101:$F101,Results!$B$17:$G$17)</f>
        <v>0.68016444677897692</v>
      </c>
      <c r="M101" s="10">
        <f ca="1">SUMPRODUCT($A101:$F101,Results!$B$18:$G$18)</f>
        <v>0.28266823948803244</v>
      </c>
      <c r="N101" s="10">
        <f ca="1">SUMPRODUCT($A101:$F101,Results!$B$19:$G$19)</f>
        <v>0.28808921784712105</v>
      </c>
      <c r="O101" s="10">
        <f ca="1">SUMPRODUCT($A101:$F101,Results!$B$20:$G$20)</f>
        <v>-3.5586210849241393</v>
      </c>
      <c r="P101" s="10" cm="1">
        <f t="array" aca="1" ref="P101" ca="1">SUMPRODUCT(J101:O101,TRANSPOSE(Test!BL$20:BL$25))+Test!$AD$20-Test!$BL$27</f>
        <v>12.057546842504053</v>
      </c>
      <c r="Q101" s="10" cm="1">
        <f t="array" aca="1" ref="Q101" ca="1">SUMPRODUCT(J101:O101,TRANSPOSE(Test!ES$20:ES$25))+Test!$AD$20-Test!$ES$27</f>
        <v>12.911919952110349</v>
      </c>
      <c r="R101" s="10">
        <f ca="1">I101-Results!$E$5*H101</f>
        <v>13.870542438245351</v>
      </c>
      <c r="S101" s="10" cm="1">
        <f t="array" aca="1" ref="S101" ca="1">SUMPRODUCT(J101:O101,TRANSPOSE(Test!AR$28:AR$33))+Test!$AD$20-Test!$AC$26</f>
        <v>9.8019738747904182</v>
      </c>
      <c r="T101" s="10">
        <f ca="1">SUMPRODUCT(J101:O101,Results!K$9:P$9)</f>
        <v>13.715159812963009</v>
      </c>
      <c r="U101" s="10">
        <f ca="1">SUMPRODUCT(J101:O101,Results!K$9:P$9)+Test!$AD$20-Test!$AC$31</f>
        <v>13.818176217848828</v>
      </c>
      <c r="V101" s="10">
        <f t="shared" ca="1" si="7"/>
        <v>50.655873550921342</v>
      </c>
      <c r="W101" s="10">
        <f t="shared" ca="1" si="8"/>
        <v>49.801500441315042</v>
      </c>
      <c r="X101" s="10">
        <f t="shared" ca="1" si="9"/>
        <v>48.842877955180043</v>
      </c>
      <c r="Y101" s="10">
        <f t="shared" ca="1" si="10"/>
        <v>52.911446518634975</v>
      </c>
      <c r="Z101" s="10">
        <f ca="1">I101-Test!$AD$20</f>
        <v>51.640948799136325</v>
      </c>
      <c r="AA101" s="10">
        <f t="shared" ca="1" si="11"/>
        <v>48.895244175576565</v>
      </c>
    </row>
    <row r="102" spans="1:27">
      <c r="A102" s="6">
        <f ca="1">LN((RAND()^(-Results!$E$4))-1)</f>
        <v>0.89320577466977624</v>
      </c>
      <c r="B102" s="6">
        <f ca="1">LN((RAND()^(-Results!$E$4))-1)</f>
        <v>2.8154825029015416</v>
      </c>
      <c r="C102" s="6">
        <f ca="1">LN((RAND()^(-Results!$E$4))-1)</f>
        <v>3.2612769870494871</v>
      </c>
      <c r="D102" s="6">
        <f ca="1">LN((RAND()^(-Results!$E$4))-1)</f>
        <v>0.73674140377155428</v>
      </c>
      <c r="E102" s="6">
        <f ca="1">LN((RAND()^(-Results!$E$4))-1)</f>
        <v>1.4092907367411194</v>
      </c>
      <c r="F102" s="6">
        <f ca="1">LN((RAND()^(-Results!$E$4))-1)</f>
        <v>-2.6110878746684776</v>
      </c>
      <c r="G102" s="6">
        <f ca="1">LN((RAND()^(-Results!$E$4))-1)</f>
        <v>3.8888673723108758</v>
      </c>
      <c r="H102" s="6">
        <f t="shared" ca="1" si="6"/>
        <v>1.3533205515890701</v>
      </c>
      <c r="I102" s="10">
        <f ca="1">SUMPRODUCT(J102:O102,Results!B$12:G$12)+Results!$E$5*H102</f>
        <v>38.634074866897677</v>
      </c>
      <c r="J102" s="10">
        <f ca="1">SUMPRODUCT($A102:$F102,Results!$B$15:$G$15)</f>
        <v>14.741330411058328</v>
      </c>
      <c r="K102" s="10">
        <f ca="1">SUMPRODUCT($A102:$F102,Results!$B$16:$G$16)</f>
        <v>-9.3405314913646684</v>
      </c>
      <c r="L102" s="10">
        <f ca="1">SUMPRODUCT($A102:$F102,Results!$B$17:$G$17)</f>
        <v>10.034981932355723</v>
      </c>
      <c r="M102" s="10">
        <f ca="1">SUMPRODUCT($A102:$F102,Results!$B$18:$G$18)</f>
        <v>4.4883198504417949</v>
      </c>
      <c r="N102" s="10">
        <f ca="1">SUMPRODUCT($A102:$F102,Results!$B$19:$G$19)</f>
        <v>-10.903548137644721</v>
      </c>
      <c r="O102" s="10">
        <f ca="1">SUMPRODUCT($A102:$F102,Results!$B$20:$G$20)</f>
        <v>-0.64221984666686649</v>
      </c>
      <c r="P102" s="10" cm="1">
        <f t="array" aca="1" ref="P102" ca="1">SUMPRODUCT(J102:O102,TRANSPOSE(Test!BL$20:BL$25))+Test!$AD$20-Test!$BL$27</f>
        <v>30.405495611777262</v>
      </c>
      <c r="Q102" s="10" cm="1">
        <f t="array" aca="1" ref="Q102" ca="1">SUMPRODUCT(J102:O102,TRANSPOSE(Test!ES$20:ES$25))+Test!$AD$20-Test!$ES$27</f>
        <v>31.776422719213549</v>
      </c>
      <c r="R102" s="10">
        <f ca="1">I102-Results!$E$5*H102</f>
        <v>30.514151557363256</v>
      </c>
      <c r="S102" s="10" cm="1">
        <f t="array" aca="1" ref="S102" ca="1">SUMPRODUCT(J102:O102,TRANSPOSE(Test!AR$28:AR$33))+Test!$AD$20-Test!$AC$26</f>
        <v>30.370306352289347</v>
      </c>
      <c r="T102" s="10">
        <f ca="1">SUMPRODUCT(J102:O102,Results!K$9:P$9)</f>
        <v>31.628421099113289</v>
      </c>
      <c r="U102" s="10">
        <f ca="1">SUMPRODUCT(J102:O102,Results!K$9:P$9)+Test!$AD$20-Test!$AC$31</f>
        <v>31.731437503999111</v>
      </c>
      <c r="V102" s="10">
        <f t="shared" ca="1" si="7"/>
        <v>8.2285792551204153</v>
      </c>
      <c r="W102" s="10">
        <f t="shared" ca="1" si="8"/>
        <v>6.8576521476841279</v>
      </c>
      <c r="X102" s="10">
        <f t="shared" ca="1" si="9"/>
        <v>8.1199233095344212</v>
      </c>
      <c r="Y102" s="10">
        <f t="shared" ca="1" si="10"/>
        <v>8.26376851460833</v>
      </c>
      <c r="Z102" s="10">
        <f ca="1">I102-Test!$AD$20</f>
        <v>27.561603272608608</v>
      </c>
      <c r="AA102" s="10">
        <f t="shared" ca="1" si="11"/>
        <v>6.9026373628985667</v>
      </c>
    </row>
    <row r="103" spans="1:27">
      <c r="A103" s="6">
        <f ca="1">LN((RAND()^(-Results!$E$4))-1)</f>
        <v>-0.266969386020394</v>
      </c>
      <c r="B103" s="6">
        <f ca="1">LN((RAND()^(-Results!$E$4))-1)</f>
        <v>16.282424952623085</v>
      </c>
      <c r="C103" s="6">
        <f ca="1">LN((RAND()^(-Results!$E$4))-1)</f>
        <v>2.300370658649296</v>
      </c>
      <c r="D103" s="6">
        <f ca="1">LN((RAND()^(-Results!$E$4))-1)</f>
        <v>5.3816331629631424</v>
      </c>
      <c r="E103" s="6">
        <f ca="1">LN((RAND()^(-Results!$E$4))-1)</f>
        <v>6.2809424657931459</v>
      </c>
      <c r="F103" s="6">
        <f ca="1">LN((RAND()^(-Results!$E$4))-1)</f>
        <v>-0.75586009897960782</v>
      </c>
      <c r="G103" s="6">
        <f ca="1">LN((RAND()^(-Results!$E$4))-1)</f>
        <v>3.3293147452667107</v>
      </c>
      <c r="H103" s="6">
        <f t="shared" ca="1" si="6"/>
        <v>0.79376792454490497</v>
      </c>
      <c r="I103" s="10">
        <f ca="1">SUMPRODUCT(J103:O103,Results!B$12:G$12)+Results!$E$5*H103</f>
        <v>84.117579684718734</v>
      </c>
      <c r="J103" s="10">
        <f ca="1">SUMPRODUCT($A103:$F103,Results!$B$15:$G$15)</f>
        <v>34.355070939014233</v>
      </c>
      <c r="K103" s="10">
        <f ca="1">SUMPRODUCT($A103:$F103,Results!$B$16:$G$16)</f>
        <v>-17.390167918023451</v>
      </c>
      <c r="L103" s="10">
        <f ca="1">SUMPRODUCT($A103:$F103,Results!$B$17:$G$17)</f>
        <v>30.495727843753013</v>
      </c>
      <c r="M103" s="10">
        <f ca="1">SUMPRODUCT($A103:$F103,Results!$B$18:$G$18)</f>
        <v>13.734041809804983</v>
      </c>
      <c r="N103" s="10">
        <f ca="1">SUMPRODUCT($A103:$F103,Results!$B$19:$G$19)</f>
        <v>-57.249371016962591</v>
      </c>
      <c r="O103" s="10">
        <f ca="1">SUMPRODUCT($A103:$F103,Results!$B$20:$G$20)</f>
        <v>-2.0110399920202719</v>
      </c>
      <c r="P103" s="10" cm="1">
        <f t="array" aca="1" ref="P103" ca="1">SUMPRODUCT(J103:O103,TRANSPOSE(Test!BL$20:BL$25))+Test!$AD$20-Test!$BL$27</f>
        <v>85.927688636744605</v>
      </c>
      <c r="Q103" s="10" cm="1">
        <f t="array" aca="1" ref="Q103" ca="1">SUMPRODUCT(J103:O103,TRANSPOSE(Test!ES$20:ES$25))+Test!$AD$20-Test!$ES$27</f>
        <v>83.062571485149562</v>
      </c>
      <c r="R103" s="10">
        <f ca="1">I103-Results!$E$5*H103</f>
        <v>79.354972137449309</v>
      </c>
      <c r="S103" s="10" cm="1">
        <f t="array" aca="1" ref="S103" ca="1">SUMPRODUCT(J103:O103,TRANSPOSE(Test!AR$28:AR$33))+Test!$AD$20-Test!$AC$26</f>
        <v>94.807812586753457</v>
      </c>
      <c r="T103" s="10">
        <f ca="1">SUMPRODUCT(J103:O103,Results!K$9:P$9)</f>
        <v>81.196355391250407</v>
      </c>
      <c r="U103" s="10">
        <f ca="1">SUMPRODUCT(J103:O103,Results!K$9:P$9)+Test!$AD$20-Test!$AC$31</f>
        <v>81.299371796136228</v>
      </c>
      <c r="V103" s="10">
        <f t="shared" ca="1" si="7"/>
        <v>-1.8101089520258711</v>
      </c>
      <c r="W103" s="10">
        <f t="shared" ca="1" si="8"/>
        <v>1.0550081995691727</v>
      </c>
      <c r="X103" s="10">
        <f t="shared" ca="1" si="9"/>
        <v>4.7626075472694254</v>
      </c>
      <c r="Y103" s="10">
        <f t="shared" ca="1" si="10"/>
        <v>-10.690232902034722</v>
      </c>
      <c r="Z103" s="10">
        <f ca="1">I103-Test!$AD$20</f>
        <v>73.045108090429665</v>
      </c>
      <c r="AA103" s="10">
        <f t="shared" ca="1" si="11"/>
        <v>2.8182078885825064</v>
      </c>
    </row>
    <row r="104" spans="1:27">
      <c r="A104" s="6">
        <f ca="1">LN((RAND()^(-Results!$E$4))-1)</f>
        <v>0.1180574961719997</v>
      </c>
      <c r="B104" s="6">
        <f ca="1">LN((RAND()^(-Results!$E$4))-1)</f>
        <v>3.7786277366263206</v>
      </c>
      <c r="C104" s="6">
        <f ca="1">LN((RAND()^(-Results!$E$4))-1)</f>
        <v>1.7345059954995043</v>
      </c>
      <c r="D104" s="6">
        <f ca="1">LN((RAND()^(-Results!$E$4))-1)</f>
        <v>4.0417839868120566</v>
      </c>
      <c r="E104" s="6">
        <f ca="1">LN((RAND()^(-Results!$E$4))-1)</f>
        <v>2.9657386085254251</v>
      </c>
      <c r="F104" s="6">
        <f ca="1">LN((RAND()^(-Results!$E$4))-1)</f>
        <v>0.12951429474743636</v>
      </c>
      <c r="G104" s="6">
        <f ca="1">LN((RAND()^(-Results!$E$4))-1)</f>
        <v>-2.3948302790764471</v>
      </c>
      <c r="H104" s="6">
        <f t="shared" ca="1" si="6"/>
        <v>-4.9303770997982532</v>
      </c>
      <c r="I104" s="10">
        <f ca="1">SUMPRODUCT(J104:O104,Results!B$12:G$12)+Results!$E$5*H104</f>
        <v>-24.529845328169227</v>
      </c>
      <c r="J104" s="10">
        <f ca="1">SUMPRODUCT($A104:$F104,Results!$B$15:$G$15)</f>
        <v>4.4412059472070453</v>
      </c>
      <c r="K104" s="10">
        <f ca="1">SUMPRODUCT($A104:$F104,Results!$B$16:$G$16)</f>
        <v>-2.5210958946645583</v>
      </c>
      <c r="L104" s="10">
        <f ca="1">SUMPRODUCT($A104:$F104,Results!$B$17:$G$17)</f>
        <v>8.0105557174072555</v>
      </c>
      <c r="M104" s="10">
        <f ca="1">SUMPRODUCT($A104:$F104,Results!$B$18:$G$18)</f>
        <v>-0.15826843726676204</v>
      </c>
      <c r="N104" s="10">
        <f ca="1">SUMPRODUCT($A104:$F104,Results!$B$19:$G$19)</f>
        <v>-7.3780192805593749</v>
      </c>
      <c r="O104" s="10">
        <f ca="1">SUMPRODUCT($A104:$F104,Results!$B$20:$G$20)</f>
        <v>10.960546627686911</v>
      </c>
      <c r="P104" s="10" cm="1">
        <f t="array" aca="1" ref="P104" ca="1">SUMPRODUCT(J104:O104,TRANSPOSE(Test!BL$20:BL$25))+Test!$AD$20-Test!$BL$27</f>
        <v>6.285699204811408</v>
      </c>
      <c r="Q104" s="10" cm="1">
        <f t="array" aca="1" ref="Q104" ca="1">SUMPRODUCT(J104:O104,TRANSPOSE(Test!ES$20:ES$25))+Test!$AD$20-Test!$ES$27</f>
        <v>5.6154227088985778</v>
      </c>
      <c r="R104" s="10">
        <f ca="1">I104-Results!$E$5*H104</f>
        <v>5.0524172706202926</v>
      </c>
      <c r="S104" s="10" cm="1">
        <f t="array" aca="1" ref="S104" ca="1">SUMPRODUCT(J104:O104,TRANSPOSE(Test!AR$28:AR$33))+Test!$AD$20-Test!$AC$26</f>
        <v>9.0794417806716989</v>
      </c>
      <c r="T104" s="10">
        <f ca="1">SUMPRODUCT(J104:O104,Results!K$9:P$9)</f>
        <v>5.029639578630535</v>
      </c>
      <c r="U104" s="10">
        <f ca="1">SUMPRODUCT(J104:O104,Results!K$9:P$9)+Test!$AD$20-Test!$AC$31</f>
        <v>5.1326559835163561</v>
      </c>
      <c r="V104" s="10">
        <f t="shared" ca="1" si="7"/>
        <v>-30.815544532980635</v>
      </c>
      <c r="W104" s="10">
        <f t="shared" ca="1" si="8"/>
        <v>-30.145268037067805</v>
      </c>
      <c r="X104" s="10">
        <f t="shared" ca="1" si="9"/>
        <v>-29.582262598789519</v>
      </c>
      <c r="Y104" s="10">
        <f t="shared" ca="1" si="10"/>
        <v>-33.609287108840924</v>
      </c>
      <c r="Z104" s="10">
        <f ca="1">I104-Test!$AD$20</f>
        <v>-35.6023169224583</v>
      </c>
      <c r="AA104" s="10">
        <f t="shared" ca="1" si="11"/>
        <v>-29.662501311685581</v>
      </c>
    </row>
    <row r="105" spans="1:27">
      <c r="A105" s="6">
        <f ca="1">LN((RAND()^(-Results!$E$4))-1)</f>
        <v>5.1594119672665748</v>
      </c>
      <c r="B105" s="6">
        <f ca="1">LN((RAND()^(-Results!$E$4))-1)</f>
        <v>0.28246723941853502</v>
      </c>
      <c r="C105" s="6">
        <f ca="1">LN((RAND()^(-Results!$E$4))-1)</f>
        <v>7.1449534896427531</v>
      </c>
      <c r="D105" s="6">
        <f ca="1">LN((RAND()^(-Results!$E$4))-1)</f>
        <v>-2.5063095014152283</v>
      </c>
      <c r="E105" s="6">
        <f ca="1">LN((RAND()^(-Results!$E$4))-1)</f>
        <v>1.8306808176223706</v>
      </c>
      <c r="F105" s="6">
        <f ca="1">LN((RAND()^(-Results!$E$4))-1)</f>
        <v>0.73222373103740335</v>
      </c>
      <c r="G105" s="6">
        <f ca="1">LN((RAND()^(-Results!$E$4))-1)</f>
        <v>0.1022814172524191</v>
      </c>
      <c r="H105" s="6">
        <f t="shared" ca="1" si="6"/>
        <v>-2.4332654034693868</v>
      </c>
      <c r="I105" s="10">
        <f ca="1">SUMPRODUCT(J105:O105,Results!B$12:G$12)+Results!$E$5*H105</f>
        <v>30.887869011051528</v>
      </c>
      <c r="J105" s="10">
        <f ca="1">SUMPRODUCT($A105:$F105,Results!$B$15:$G$15)</f>
        <v>31.519675735289567</v>
      </c>
      <c r="K105" s="10">
        <f ca="1">SUMPRODUCT($A105:$F105,Results!$B$16:$G$16)</f>
        <v>34.702372940308187</v>
      </c>
      <c r="L105" s="10">
        <f ca="1">SUMPRODUCT($A105:$F105,Results!$B$17:$G$17)</f>
        <v>5.9550365498721742</v>
      </c>
      <c r="M105" s="10">
        <f ca="1">SUMPRODUCT($A105:$F105,Results!$B$18:$G$18)</f>
        <v>8.0423146491437461</v>
      </c>
      <c r="N105" s="10">
        <f ca="1">SUMPRODUCT($A105:$F105,Results!$B$19:$G$19)</f>
        <v>5.4543076826819066</v>
      </c>
      <c r="O105" s="10">
        <f ca="1">SUMPRODUCT($A105:$F105,Results!$B$20:$G$20)</f>
        <v>-8.5495920903583702</v>
      </c>
      <c r="P105" s="10" cm="1">
        <f t="array" aca="1" ref="P105" ca="1">SUMPRODUCT(J105:O105,TRANSPOSE(Test!BL$20:BL$25))+Test!$AD$20-Test!$BL$27</f>
        <v>43.353520673096732</v>
      </c>
      <c r="Q105" s="10" cm="1">
        <f t="array" aca="1" ref="Q105" ca="1">SUMPRODUCT(J105:O105,TRANSPOSE(Test!ES$20:ES$25))+Test!$AD$20-Test!$ES$27</f>
        <v>46.401235745034832</v>
      </c>
      <c r="R105" s="10">
        <f ca="1">I105-Results!$E$5*H105</f>
        <v>45.48746143186785</v>
      </c>
      <c r="S105" s="10" cm="1">
        <f t="array" aca="1" ref="S105" ca="1">SUMPRODUCT(J105:O105,TRANSPOSE(Test!AR$28:AR$33))+Test!$AD$20-Test!$AC$26</f>
        <v>38.404649500936891</v>
      </c>
      <c r="T105" s="10">
        <f ca="1">SUMPRODUCT(J105:O105,Results!K$9:P$9)</f>
        <v>46.986153482729613</v>
      </c>
      <c r="U105" s="10">
        <f ca="1">SUMPRODUCT(J105:O105,Results!K$9:P$9)+Test!$AD$20-Test!$AC$31</f>
        <v>47.089169887615434</v>
      </c>
      <c r="V105" s="10">
        <f t="shared" ca="1" si="7"/>
        <v>-12.465651662045204</v>
      </c>
      <c r="W105" s="10">
        <f t="shared" ca="1" si="8"/>
        <v>-15.513366733983304</v>
      </c>
      <c r="X105" s="10">
        <f t="shared" ca="1" si="9"/>
        <v>-14.599592420816322</v>
      </c>
      <c r="Y105" s="10">
        <f t="shared" ca="1" si="10"/>
        <v>-7.5167804898853632</v>
      </c>
      <c r="Z105" s="10">
        <f ca="1">I105-Test!$AD$20</f>
        <v>19.815397416762458</v>
      </c>
      <c r="AA105" s="10">
        <f t="shared" ca="1" si="11"/>
        <v>-16.201300876563906</v>
      </c>
    </row>
    <row r="106" spans="1:27">
      <c r="A106" s="6">
        <f ca="1">LN((RAND()^(-Results!$E$4))-1)</f>
        <v>1.7731768129440395</v>
      </c>
      <c r="B106" s="6">
        <f ca="1">LN((RAND()^(-Results!$E$4))-1)</f>
        <v>4.3929952595940334</v>
      </c>
      <c r="C106" s="6">
        <f ca="1">LN((RAND()^(-Results!$E$4))-1)</f>
        <v>5.2704769608095079</v>
      </c>
      <c r="D106" s="6">
        <f ca="1">LN((RAND()^(-Results!$E$4))-1)</f>
        <v>3.1433704129046807</v>
      </c>
      <c r="E106" s="6">
        <f ca="1">LN((RAND()^(-Results!$E$4))-1)</f>
        <v>-0.28784402186223818</v>
      </c>
      <c r="F106" s="6">
        <f ca="1">LN((RAND()^(-Results!$E$4))-1)</f>
        <v>12.921918210410299</v>
      </c>
      <c r="G106" s="6">
        <f ca="1">LN((RAND()^(-Results!$E$4))-1)</f>
        <v>7.3686906722031633</v>
      </c>
      <c r="H106" s="6">
        <f t="shared" ca="1" si="6"/>
        <v>4.8331438514813581</v>
      </c>
      <c r="I106" s="10">
        <f ca="1">SUMPRODUCT(J106:O106,Results!B$12:G$12)+Results!$E$5*H106</f>
        <v>24.270127658714198</v>
      </c>
      <c r="J106" s="10">
        <f ca="1">SUMPRODUCT($A106:$F106,Results!$B$15:$G$15)</f>
        <v>23.68688651993866</v>
      </c>
      <c r="K106" s="10">
        <f ca="1">SUMPRODUCT($A106:$F106,Results!$B$16:$G$16)</f>
        <v>66.91696009585948</v>
      </c>
      <c r="L106" s="10">
        <f ca="1">SUMPRODUCT($A106:$F106,Results!$B$17:$G$17)</f>
        <v>-2.048794142114108</v>
      </c>
      <c r="M106" s="10">
        <f ca="1">SUMPRODUCT($A106:$F106,Results!$B$18:$G$18)</f>
        <v>1.1687125921685793</v>
      </c>
      <c r="N106" s="10">
        <f ca="1">SUMPRODUCT($A106:$F106,Results!$B$19:$G$19)</f>
        <v>-8.3083628791874258</v>
      </c>
      <c r="O106" s="10">
        <f ca="1">SUMPRODUCT($A106:$F106,Results!$B$20:$G$20)</f>
        <v>19.921997356063855</v>
      </c>
      <c r="P106" s="10" cm="1">
        <f t="array" aca="1" ref="P106" ca="1">SUMPRODUCT(J106:O106,TRANSPOSE(Test!BL$20:BL$25))+Test!$AD$20-Test!$BL$27</f>
        <v>-2.5564239214082392</v>
      </c>
      <c r="Q106" s="10" cm="1">
        <f t="array" aca="1" ref="Q106" ca="1">SUMPRODUCT(J106:O106,TRANSPOSE(Test!ES$20:ES$25))+Test!$AD$20-Test!$ES$27</f>
        <v>-6.6107977740641832</v>
      </c>
      <c r="R106" s="10">
        <f ca="1">I106-Results!$E$5*H106</f>
        <v>-4.72873545017395</v>
      </c>
      <c r="S106" s="10" cm="1">
        <f t="array" aca="1" ref="S106" ca="1">SUMPRODUCT(J106:O106,TRANSPOSE(Test!AR$28:AR$33))+Test!$AD$20-Test!$AC$26</f>
        <v>9.8030138998717877</v>
      </c>
      <c r="T106" s="10">
        <f ca="1">SUMPRODUCT(J106:O106,Results!K$9:P$9)</f>
        <v>-6.0845921398661567</v>
      </c>
      <c r="U106" s="10">
        <f ca="1">SUMPRODUCT(J106:O106,Results!K$9:P$9)+Test!$AD$20-Test!$AC$31</f>
        <v>-5.9815757349803373</v>
      </c>
      <c r="V106" s="10">
        <f t="shared" ca="1" si="7"/>
        <v>26.826551580122437</v>
      </c>
      <c r="W106" s="10">
        <f t="shared" ca="1" si="8"/>
        <v>30.880925432778383</v>
      </c>
      <c r="X106" s="10">
        <f t="shared" ca="1" si="9"/>
        <v>28.998863108888148</v>
      </c>
      <c r="Y106" s="10">
        <f t="shared" ca="1" si="10"/>
        <v>14.467113758842411</v>
      </c>
      <c r="Z106" s="10">
        <f ca="1">I106-Test!$AD$20</f>
        <v>13.197656064425129</v>
      </c>
      <c r="AA106" s="10">
        <f t="shared" ca="1" si="11"/>
        <v>30.251703393694534</v>
      </c>
    </row>
    <row r="107" spans="1:27">
      <c r="A107" s="6">
        <f ca="1">LN((RAND()^(-Results!$E$4))-1)</f>
        <v>4.2642737521205127</v>
      </c>
      <c r="B107" s="6">
        <f ca="1">LN((RAND()^(-Results!$E$4))-1)</f>
        <v>1.9374775674145243E-2</v>
      </c>
      <c r="C107" s="6">
        <f ca="1">LN((RAND()^(-Results!$E$4))-1)</f>
        <v>5.5331432277677814</v>
      </c>
      <c r="D107" s="6">
        <f ca="1">LN((RAND()^(-Results!$E$4))-1)</f>
        <v>0.61378758691485213</v>
      </c>
      <c r="E107" s="6">
        <f ca="1">LN((RAND()^(-Results!$E$4))-1)</f>
        <v>6.3765746949051083</v>
      </c>
      <c r="F107" s="6">
        <f ca="1">LN((RAND()^(-Results!$E$4))-1)</f>
        <v>6.3457279077869284</v>
      </c>
      <c r="G107" s="6">
        <f ca="1">LN((RAND()^(-Results!$E$4))-1)</f>
        <v>1.5635813329452068</v>
      </c>
      <c r="H107" s="6">
        <f t="shared" ca="1" si="6"/>
        <v>-0.97196548777659886</v>
      </c>
      <c r="I107" s="10">
        <f ca="1">SUMPRODUCT(J107:O107,Results!B$12:G$12)+Results!$E$5*H107</f>
        <v>-6.0960240439032569</v>
      </c>
      <c r="J107" s="10">
        <f ca="1">SUMPRODUCT($A107:$F107,Results!$B$15:$G$15)</f>
        <v>14.963907363655872</v>
      </c>
      <c r="K107" s="10">
        <f ca="1">SUMPRODUCT($A107:$F107,Results!$B$16:$G$16)</f>
        <v>62.720212485897505</v>
      </c>
      <c r="L107" s="10">
        <f ca="1">SUMPRODUCT($A107:$F107,Results!$B$17:$G$17)</f>
        <v>-3.7067436608115321</v>
      </c>
      <c r="M107" s="10">
        <f ca="1">SUMPRODUCT($A107:$F107,Results!$B$18:$G$18)</f>
        <v>3.4530433148520165</v>
      </c>
      <c r="N107" s="10">
        <f ca="1">SUMPRODUCT($A107:$F107,Results!$B$19:$G$19)</f>
        <v>23.487088001300513</v>
      </c>
      <c r="O107" s="10">
        <f ca="1">SUMPRODUCT($A107:$F107,Results!$B$20:$G$20)</f>
        <v>2.3388627750948303</v>
      </c>
      <c r="P107" s="10" cm="1">
        <f t="array" aca="1" ref="P107" ca="1">SUMPRODUCT(J107:O107,TRANSPOSE(Test!BL$20:BL$25))+Test!$AD$20-Test!$BL$27</f>
        <v>0.27995484182413577</v>
      </c>
      <c r="Q107" s="10" cm="1">
        <f t="array" aca="1" ref="Q107" ca="1">SUMPRODUCT(J107:O107,TRANSPOSE(Test!ES$20:ES$25))+Test!$AD$20-Test!$ES$27</f>
        <v>-0.18009652890602723</v>
      </c>
      <c r="R107" s="10">
        <f ca="1">I107-Results!$E$5*H107</f>
        <v>-0.26423111724366333</v>
      </c>
      <c r="S107" s="10" cm="1">
        <f t="array" aca="1" ref="S107" ca="1">SUMPRODUCT(J107:O107,TRANSPOSE(Test!AR$28:AR$33))+Test!$AD$20-Test!$AC$26</f>
        <v>-0.6115915661284852</v>
      </c>
      <c r="T107" s="10">
        <f ca="1">SUMPRODUCT(J107:O107,Results!K$9:P$9)</f>
        <v>-0.37562839720212304</v>
      </c>
      <c r="U107" s="10">
        <f ca="1">SUMPRODUCT(J107:O107,Results!K$9:P$9)+Test!$AD$20-Test!$AC$31</f>
        <v>-0.27261199231630329</v>
      </c>
      <c r="V107" s="10">
        <f t="shared" ca="1" si="7"/>
        <v>-6.3759788857273927</v>
      </c>
      <c r="W107" s="10">
        <f t="shared" ca="1" si="8"/>
        <v>-5.9159275149972297</v>
      </c>
      <c r="X107" s="10">
        <f t="shared" ca="1" si="9"/>
        <v>-5.8317929266595936</v>
      </c>
      <c r="Y107" s="10">
        <f t="shared" ca="1" si="10"/>
        <v>-5.4844324777747717</v>
      </c>
      <c r="Z107" s="10">
        <f ca="1">I107-Test!$AD$20</f>
        <v>-17.168495638192326</v>
      </c>
      <c r="AA107" s="10">
        <f t="shared" ca="1" si="11"/>
        <v>-5.8234120515869536</v>
      </c>
    </row>
    <row r="108" spans="1:27">
      <c r="A108" s="6">
        <f ca="1">LN((RAND()^(-Results!$E$4))-1)</f>
        <v>2.4788124740206201</v>
      </c>
      <c r="B108" s="6">
        <f ca="1">LN((RAND()^(-Results!$E$4))-1)</f>
        <v>0.77036977991995437</v>
      </c>
      <c r="C108" s="6">
        <f ca="1">LN((RAND()^(-Results!$E$4))-1)</f>
        <v>2.5434929956038705</v>
      </c>
      <c r="D108" s="6">
        <f ca="1">LN((RAND()^(-Results!$E$4))-1)</f>
        <v>4.3149157544758738</v>
      </c>
      <c r="E108" s="6">
        <f ca="1">LN((RAND()^(-Results!$E$4))-1)</f>
        <v>2.5311709108581759</v>
      </c>
      <c r="F108" s="6">
        <f ca="1">LN((RAND()^(-Results!$E$4))-1)</f>
        <v>-0.65043174959477423</v>
      </c>
      <c r="G108" s="6">
        <f ca="1">LN((RAND()^(-Results!$E$4))-1)</f>
        <v>10.649016551764692</v>
      </c>
      <c r="H108" s="6">
        <f t="shared" ca="1" si="6"/>
        <v>8.1134697310428869</v>
      </c>
      <c r="I108" s="10">
        <f ca="1">SUMPRODUCT(J108:O108,Results!B$12:G$12)+Results!$E$5*H108</f>
        <v>47.544368277938872</v>
      </c>
      <c r="J108" s="10">
        <f ca="1">SUMPRODUCT($A108:$F108,Results!$B$15:$G$15)</f>
        <v>2.4130061114836368</v>
      </c>
      <c r="K108" s="10">
        <f ca="1">SUMPRODUCT($A108:$F108,Results!$B$16:$G$16)</f>
        <v>4.6320401657044616</v>
      </c>
      <c r="L108" s="10">
        <f ca="1">SUMPRODUCT($A108:$F108,Results!$B$17:$G$17)</f>
        <v>7.1641813745003047</v>
      </c>
      <c r="M108" s="10">
        <f ca="1">SUMPRODUCT($A108:$F108,Results!$B$18:$G$18)</f>
        <v>-4.3785930127626917</v>
      </c>
      <c r="N108" s="10">
        <f ca="1">SUMPRODUCT($A108:$F108,Results!$B$19:$G$19)</f>
        <v>7.6920927128565131</v>
      </c>
      <c r="O108" s="10">
        <f ca="1">SUMPRODUCT($A108:$F108,Results!$B$20:$G$20)</f>
        <v>14.990786505200425</v>
      </c>
      <c r="P108" s="10" cm="1">
        <f t="array" aca="1" ref="P108" ca="1">SUMPRODUCT(J108:O108,TRANSPOSE(Test!BL$20:BL$25))+Test!$AD$20-Test!$BL$27</f>
        <v>-2.7458441888935408</v>
      </c>
      <c r="Q108" s="10" cm="1">
        <f t="array" aca="1" ref="Q108" ca="1">SUMPRODUCT(J108:O108,TRANSPOSE(Test!ES$20:ES$25))+Test!$AD$20-Test!$ES$27</f>
        <v>-1.2594365994842498</v>
      </c>
      <c r="R108" s="10">
        <f ca="1">I108-Results!$E$5*H108</f>
        <v>-1.1364501083184493</v>
      </c>
      <c r="S108" s="10" cm="1">
        <f t="array" aca="1" ref="S108" ca="1">SUMPRODUCT(J108:O108,TRANSPOSE(Test!AR$28:AR$33))+Test!$AD$20-Test!$AC$26</f>
        <v>-6.2558222859104387</v>
      </c>
      <c r="T108" s="10">
        <f ca="1">SUMPRODUCT(J108:O108,Results!K$9:P$9)</f>
        <v>-1.4223134180223163</v>
      </c>
      <c r="U108" s="10">
        <f ca="1">SUMPRODUCT(J108:O108,Results!K$9:P$9)+Test!$AD$20-Test!$AC$31</f>
        <v>-1.3192970131364969</v>
      </c>
      <c r="V108" s="10">
        <f t="shared" ca="1" si="7"/>
        <v>50.290212466832415</v>
      </c>
      <c r="W108" s="10">
        <f t="shared" ca="1" si="8"/>
        <v>48.803804877423119</v>
      </c>
      <c r="X108" s="10">
        <f t="shared" ca="1" si="9"/>
        <v>48.680818386257322</v>
      </c>
      <c r="Y108" s="10">
        <f t="shared" ca="1" si="10"/>
        <v>53.800190563849313</v>
      </c>
      <c r="Z108" s="10">
        <f ca="1">I108-Test!$AD$20</f>
        <v>36.471896683649803</v>
      </c>
      <c r="AA108" s="10">
        <f t="shared" ca="1" si="11"/>
        <v>48.863665291075371</v>
      </c>
    </row>
    <row r="109" spans="1:27">
      <c r="A109" s="6">
        <f ca="1">LN((RAND()^(-Results!$E$4))-1)</f>
        <v>-0.41525416613570343</v>
      </c>
      <c r="B109" s="6">
        <f ca="1">LN((RAND()^(-Results!$E$4))-1)</f>
        <v>0.96209632214066287</v>
      </c>
      <c r="C109" s="6">
        <f ca="1">LN((RAND()^(-Results!$E$4))-1)</f>
        <v>4.9246563689488454</v>
      </c>
      <c r="D109" s="6">
        <f ca="1">LN((RAND()^(-Results!$E$4))-1)</f>
        <v>2.5092987558466939</v>
      </c>
      <c r="E109" s="6">
        <f ca="1">LN((RAND()^(-Results!$E$4))-1)</f>
        <v>4.9815804115744413</v>
      </c>
      <c r="F109" s="6">
        <f ca="1">LN((RAND()^(-Results!$E$4))-1)</f>
        <v>4.7533036182849306E-2</v>
      </c>
      <c r="G109" s="6">
        <f ca="1">LN((RAND()^(-Results!$E$4))-1)</f>
        <v>-4.1685686446469328</v>
      </c>
      <c r="H109" s="6">
        <f t="shared" ca="1" si="6"/>
        <v>-6.7041154653687389</v>
      </c>
      <c r="I109" s="10">
        <f ca="1">SUMPRODUCT(J109:O109,Results!B$12:G$12)+Results!$E$5*H109</f>
        <v>-46.285831753981867</v>
      </c>
      <c r="J109" s="10">
        <f ca="1">SUMPRODUCT($A109:$F109,Results!$B$15:$G$15)</f>
        <v>4.3698024888748197</v>
      </c>
      <c r="K109" s="10">
        <f ca="1">SUMPRODUCT($A109:$F109,Results!$B$16:$G$16)</f>
        <v>6.4294541329084005</v>
      </c>
      <c r="L109" s="10">
        <f ca="1">SUMPRODUCT($A109:$F109,Results!$B$17:$G$17)</f>
        <v>1.2262210817599186</v>
      </c>
      <c r="M109" s="10">
        <f ca="1">SUMPRODUCT($A109:$F109,Results!$B$18:$G$18)</f>
        <v>2.2626888593942662</v>
      </c>
      <c r="N109" s="10">
        <f ca="1">SUMPRODUCT($A109:$F109,Results!$B$19:$G$19)</f>
        <v>7.3037810649908002</v>
      </c>
      <c r="O109" s="10">
        <f ca="1">SUMPRODUCT($A109:$F109,Results!$B$20:$G$20)</f>
        <v>9.5495726879674869</v>
      </c>
      <c r="P109" s="10" cm="1">
        <f t="array" aca="1" ref="P109" ca="1">SUMPRODUCT(J109:O109,TRANSPOSE(Test!BL$20:BL$25))+Test!$AD$20-Test!$BL$27</f>
        <v>-4.5465451017587286</v>
      </c>
      <c r="Q109" s="10" cm="1">
        <f t="array" aca="1" ref="Q109" ca="1">SUMPRODUCT(J109:O109,TRANSPOSE(Test!ES$20:ES$25))+Test!$AD$20-Test!$ES$27</f>
        <v>-5.0066924137003204</v>
      </c>
      <c r="R109" s="10">
        <f ca="1">I109-Results!$E$5*H109</f>
        <v>-6.06113896176943</v>
      </c>
      <c r="S109" s="10" cm="1">
        <f t="array" aca="1" ref="S109" ca="1">SUMPRODUCT(J109:O109,TRANSPOSE(Test!AR$28:AR$33))+Test!$AD$20-Test!$AC$26</f>
        <v>-0.68205378519513538</v>
      </c>
      <c r="T109" s="10">
        <f ca="1">SUMPRODUCT(J109:O109,Results!K$9:P$9)</f>
        <v>-5.6905593024109589</v>
      </c>
      <c r="U109" s="10">
        <f ca="1">SUMPRODUCT(J109:O109,Results!K$9:P$9)+Test!$AD$20-Test!$AC$31</f>
        <v>-5.5875428975251396</v>
      </c>
      <c r="V109" s="10">
        <f t="shared" ca="1" si="7"/>
        <v>-41.739286652223136</v>
      </c>
      <c r="W109" s="10">
        <f t="shared" ca="1" si="8"/>
        <v>-41.279139340281546</v>
      </c>
      <c r="X109" s="10">
        <f t="shared" ca="1" si="9"/>
        <v>-40.224692792212437</v>
      </c>
      <c r="Y109" s="10">
        <f t="shared" ca="1" si="10"/>
        <v>-45.60377796878673</v>
      </c>
      <c r="Z109" s="10">
        <f ca="1">I109-Test!$AD$20</f>
        <v>-57.358303348270937</v>
      </c>
      <c r="AA109" s="10">
        <f t="shared" ca="1" si="11"/>
        <v>-40.698288856456728</v>
      </c>
    </row>
    <row r="110" spans="1:27">
      <c r="A110" s="6">
        <f ca="1">LN((RAND()^(-Results!$E$4))-1)</f>
        <v>-7.4251357792246342E-2</v>
      </c>
      <c r="B110" s="6">
        <f ca="1">LN((RAND()^(-Results!$E$4))-1)</f>
        <v>3.1708533419141669</v>
      </c>
      <c r="C110" s="6">
        <f ca="1">LN((RAND()^(-Results!$E$4))-1)</f>
        <v>-2.2669207092773376</v>
      </c>
      <c r="D110" s="6">
        <f ca="1">LN((RAND()^(-Results!$E$4))-1)</f>
        <v>3.4048106527262405</v>
      </c>
      <c r="E110" s="6">
        <f ca="1">LN((RAND()^(-Results!$E$4))-1)</f>
        <v>4.3955547547096403</v>
      </c>
      <c r="F110" s="6">
        <f ca="1">LN((RAND()^(-Results!$E$4))-1)</f>
        <v>1.0923091926449129</v>
      </c>
      <c r="G110" s="6">
        <f ca="1">LN((RAND()^(-Results!$E$4))-1)</f>
        <v>2.1555988283057577</v>
      </c>
      <c r="H110" s="6">
        <f t="shared" ca="1" si="6"/>
        <v>-0.37994799241604804</v>
      </c>
      <c r="I110" s="10">
        <f ca="1">SUMPRODUCT(J110:O110,Results!B$12:G$12)+Results!$E$5*H110</f>
        <v>-10.659216273973207</v>
      </c>
      <c r="J110" s="10">
        <f ca="1">SUMPRODUCT($A110:$F110,Results!$B$15:$G$15)</f>
        <v>-7.5950972361165237</v>
      </c>
      <c r="K110" s="10">
        <f ca="1">SUMPRODUCT($A110:$F110,Results!$B$16:$G$16)</f>
        <v>2.9139484175287391</v>
      </c>
      <c r="L110" s="10">
        <f ca="1">SUMPRODUCT($A110:$F110,Results!$B$17:$G$17)</f>
        <v>3.2347436831304428</v>
      </c>
      <c r="M110" s="10">
        <f ca="1">SUMPRODUCT($A110:$F110,Results!$B$18:$G$18)</f>
        <v>-1.5571732004325607</v>
      </c>
      <c r="N110" s="10">
        <f ca="1">SUMPRODUCT($A110:$F110,Results!$B$19:$G$19)</f>
        <v>1.6193103270834786E-2</v>
      </c>
      <c r="O110" s="10">
        <f ca="1">SUMPRODUCT($A110:$F110,Results!$B$20:$G$20)</f>
        <v>4.0677167402282528</v>
      </c>
      <c r="P110" s="10" cm="1">
        <f t="array" aca="1" ref="P110" ca="1">SUMPRODUCT(J110:O110,TRANSPOSE(Test!BL$20:BL$25))+Test!$AD$20-Test!$BL$27</f>
        <v>-6.3970895712712217</v>
      </c>
      <c r="Q110" s="10" cm="1">
        <f t="array" aca="1" ref="Q110" ca="1">SUMPRODUCT(J110:O110,TRANSPOSE(Test!ES$20:ES$25))+Test!$AD$20-Test!$ES$27</f>
        <v>-8.0834700469142611</v>
      </c>
      <c r="R110" s="10">
        <f ca="1">I110-Results!$E$5*H110</f>
        <v>-8.3795283194769183</v>
      </c>
      <c r="S110" s="10" cm="1">
        <f t="array" aca="1" ref="S110" ca="1">SUMPRODUCT(J110:O110,TRANSPOSE(Test!AR$28:AR$33))+Test!$AD$20-Test!$AC$26</f>
        <v>-5.3031897219496935</v>
      </c>
      <c r="T110" s="10">
        <f ca="1">SUMPRODUCT(J110:O110,Results!K$9:P$9)</f>
        <v>-8.9329119955296878</v>
      </c>
      <c r="U110" s="10">
        <f ca="1">SUMPRODUCT(J110:O110,Results!K$9:P$9)+Test!$AD$20-Test!$AC$31</f>
        <v>-8.8298955906438685</v>
      </c>
      <c r="V110" s="10">
        <f t="shared" ca="1" si="7"/>
        <v>-4.2621267027019858</v>
      </c>
      <c r="W110" s="10">
        <f t="shared" ca="1" si="8"/>
        <v>-2.5757462270589464</v>
      </c>
      <c r="X110" s="10">
        <f t="shared" ca="1" si="9"/>
        <v>-2.2796879544962891</v>
      </c>
      <c r="Y110" s="10">
        <f t="shared" ca="1" si="10"/>
        <v>-5.356026552023514</v>
      </c>
      <c r="Z110" s="10">
        <f ca="1">I110-Test!$AD$20</f>
        <v>-21.731687868262277</v>
      </c>
      <c r="AA110" s="10">
        <f t="shared" ca="1" si="11"/>
        <v>-1.8293206833293389</v>
      </c>
    </row>
    <row r="111" spans="1:27">
      <c r="A111" s="6">
        <f ca="1">LN((RAND()^(-Results!$E$4))-1)</f>
        <v>1.9626552002510267</v>
      </c>
      <c r="B111" s="6">
        <f ca="1">LN((RAND()^(-Results!$E$4))-1)</f>
        <v>-6.6746995702625808E-2</v>
      </c>
      <c r="C111" s="6">
        <f ca="1">LN((RAND()^(-Results!$E$4))-1)</f>
        <v>7.7613065091610167</v>
      </c>
      <c r="D111" s="6">
        <f ca="1">LN((RAND()^(-Results!$E$4))-1)</f>
        <v>-0.78351477281659476</v>
      </c>
      <c r="E111" s="6">
        <f ca="1">LN((RAND()^(-Results!$E$4))-1)</f>
        <v>3.7663764875409593</v>
      </c>
      <c r="F111" s="6">
        <f ca="1">LN((RAND()^(-Results!$E$4))-1)</f>
        <v>4.0300023831532555E-2</v>
      </c>
      <c r="G111" s="6">
        <f ca="1">LN((RAND()^(-Results!$E$4))-1)</f>
        <v>3.4181281718708805</v>
      </c>
      <c r="H111" s="6">
        <f t="shared" ca="1" si="6"/>
        <v>0.88258135114907477</v>
      </c>
      <c r="I111" s="10">
        <f ca="1">SUMPRODUCT(J111:O111,Results!B$12:G$12)+Results!$E$5*H111</f>
        <v>25.670757202414208</v>
      </c>
      <c r="J111" s="10">
        <f ca="1">SUMPRODUCT($A111:$F111,Results!$B$15:$G$15)</f>
        <v>20.620525972936168</v>
      </c>
      <c r="K111" s="10">
        <f ca="1">SUMPRODUCT($A111:$F111,Results!$B$16:$G$16)</f>
        <v>21.14679692808965</v>
      </c>
      <c r="L111" s="10">
        <f ca="1">SUMPRODUCT($A111:$F111,Results!$B$17:$G$17)</f>
        <v>2.0767622661323033</v>
      </c>
      <c r="M111" s="10">
        <f ca="1">SUMPRODUCT($A111:$F111,Results!$B$18:$G$18)</f>
        <v>7.0556437350148027</v>
      </c>
      <c r="N111" s="10">
        <f ca="1">SUMPRODUCT($A111:$F111,Results!$B$19:$G$19)</f>
        <v>8.4325662939759098</v>
      </c>
      <c r="O111" s="10">
        <f ca="1">SUMPRODUCT($A111:$F111,Results!$B$20:$G$20)</f>
        <v>-0.43509828588762312</v>
      </c>
      <c r="P111" s="10" cm="1">
        <f t="array" aca="1" ref="P111" ca="1">SUMPRODUCT(J111:O111,TRANSPOSE(Test!BL$20:BL$25))+Test!$AD$20-Test!$BL$27</f>
        <v>20.253500297403964</v>
      </c>
      <c r="Q111" s="10" cm="1">
        <f t="array" aca="1" ref="Q111" ca="1">SUMPRODUCT(J111:O111,TRANSPOSE(Test!ES$20:ES$25))+Test!$AD$20-Test!$ES$27</f>
        <v>21.700999183543537</v>
      </c>
      <c r="R111" s="10">
        <f ca="1">I111-Results!$E$5*H111</f>
        <v>20.375269095519759</v>
      </c>
      <c r="S111" s="10" cm="1">
        <f t="array" aca="1" ref="S111" ca="1">SUMPRODUCT(J111:O111,TRANSPOSE(Test!AR$28:AR$33))+Test!$AD$20-Test!$AC$26</f>
        <v>20.856943373074486</v>
      </c>
      <c r="T111" s="10">
        <f ca="1">SUMPRODUCT(J111:O111,Results!K$9:P$9)</f>
        <v>21.651653342549086</v>
      </c>
      <c r="U111" s="10">
        <f ca="1">SUMPRODUCT(J111:O111,Results!K$9:P$9)+Test!$AD$20-Test!$AC$31</f>
        <v>21.754669747434903</v>
      </c>
      <c r="V111" s="10">
        <f t="shared" ca="1" si="7"/>
        <v>5.4172569050102446</v>
      </c>
      <c r="W111" s="10">
        <f t="shared" ca="1" si="8"/>
        <v>3.9697580188706709</v>
      </c>
      <c r="X111" s="10">
        <f t="shared" ca="1" si="9"/>
        <v>5.2954881068944495</v>
      </c>
      <c r="Y111" s="10">
        <f t="shared" ca="1" si="10"/>
        <v>4.8138138293397219</v>
      </c>
      <c r="Z111" s="10">
        <f ca="1">I111-Test!$AD$20</f>
        <v>14.598285608125138</v>
      </c>
      <c r="AA111" s="10">
        <f t="shared" ca="1" si="11"/>
        <v>3.916087454979305</v>
      </c>
    </row>
    <row r="112" spans="1:27">
      <c r="A112" s="6">
        <f ca="1">LN((RAND()^(-Results!$E$4))-1)</f>
        <v>2.2942294621227415</v>
      </c>
      <c r="B112" s="6">
        <f ca="1">LN((RAND()^(-Results!$E$4))-1)</f>
        <v>-1.4151348401265962</v>
      </c>
      <c r="C112" s="6">
        <f ca="1">LN((RAND()^(-Results!$E$4))-1)</f>
        <v>2.7883333673234807</v>
      </c>
      <c r="D112" s="6">
        <f ca="1">LN((RAND()^(-Results!$E$4))-1)</f>
        <v>8.1190533264571396</v>
      </c>
      <c r="E112" s="6">
        <f ca="1">LN((RAND()^(-Results!$E$4))-1)</f>
        <v>0.7477270135548284</v>
      </c>
      <c r="F112" s="6">
        <f ca="1">LN((RAND()^(-Results!$E$4))-1)</f>
        <v>10.769429429812952</v>
      </c>
      <c r="G112" s="6">
        <f ca="1">LN((RAND()^(-Results!$E$4))-1)</f>
        <v>-3.8012756183658771</v>
      </c>
      <c r="H112" s="6">
        <f t="shared" ca="1" si="6"/>
        <v>-6.3368224390876833</v>
      </c>
      <c r="I112" s="10">
        <f ca="1">SUMPRODUCT(J112:O112,Results!B$12:G$12)+Results!$E$5*H112</f>
        <v>-102.36422028424974</v>
      </c>
      <c r="J112" s="10">
        <f ca="1">SUMPRODUCT($A112:$F112,Results!$B$15:$G$15)</f>
        <v>-8.4680614876381934</v>
      </c>
      <c r="K112" s="10">
        <f ca="1">SUMPRODUCT($A112:$F112,Results!$B$16:$G$16)</f>
        <v>56.191494619408758</v>
      </c>
      <c r="L112" s="10">
        <f ca="1">SUMPRODUCT($A112:$F112,Results!$B$17:$G$17)</f>
        <v>-7.8264399994468592</v>
      </c>
      <c r="M112" s="10">
        <f ca="1">SUMPRODUCT($A112:$F112,Results!$B$18:$G$18)</f>
        <v>-14.737077231058262</v>
      </c>
      <c r="N112" s="10">
        <f ca="1">SUMPRODUCT($A112:$F112,Results!$B$19:$G$19)</f>
        <v>24.780480075352031</v>
      </c>
      <c r="O112" s="10">
        <f ca="1">SUMPRODUCT($A112:$F112,Results!$B$20:$G$20)</f>
        <v>42.638363201342031</v>
      </c>
      <c r="P112" s="10" cm="1">
        <f t="array" aca="1" ref="P112" ca="1">SUMPRODUCT(J112:O112,TRANSPOSE(Test!BL$20:BL$25))+Test!$AD$20-Test!$BL$27</f>
        <v>-65.497274308357248</v>
      </c>
      <c r="Q112" s="10" cm="1">
        <f t="array" aca="1" ref="Q112" ca="1">SUMPRODUCT(J112:O112,TRANSPOSE(Test!ES$20:ES$25))+Test!$AD$20-Test!$ES$27</f>
        <v>-67.989248085796177</v>
      </c>
      <c r="R112" s="10">
        <f ca="1">I112-Results!$E$5*H112</f>
        <v>-64.34328564972364</v>
      </c>
      <c r="S112" s="10" cm="1">
        <f t="array" aca="1" ref="S112" ca="1">SUMPRODUCT(J112:O112,TRANSPOSE(Test!AR$28:AR$33))+Test!$AD$20-Test!$AC$26</f>
        <v>-60.641990223552177</v>
      </c>
      <c r="T112" s="10">
        <f ca="1">SUMPRODUCT(J112:O112,Results!K$9:P$9)</f>
        <v>-67.563848527929252</v>
      </c>
      <c r="U112" s="10">
        <f ca="1">SUMPRODUCT(J112:O112,Results!K$9:P$9)+Test!$AD$20-Test!$AC$31</f>
        <v>-67.460832123043431</v>
      </c>
      <c r="V112" s="10">
        <f t="shared" ca="1" si="7"/>
        <v>-36.866945975892492</v>
      </c>
      <c r="W112" s="10">
        <f t="shared" ca="1" si="8"/>
        <v>-34.374972198453563</v>
      </c>
      <c r="X112" s="10">
        <f t="shared" ca="1" si="9"/>
        <v>-38.0209346345261</v>
      </c>
      <c r="Y112" s="10">
        <f t="shared" ca="1" si="10"/>
        <v>-41.722230060697562</v>
      </c>
      <c r="Z112" s="10">
        <f ca="1">I112-Test!$AD$20</f>
        <v>-113.43669187853881</v>
      </c>
      <c r="AA112" s="10">
        <f t="shared" ca="1" si="11"/>
        <v>-34.903388161206308</v>
      </c>
    </row>
    <row r="113" spans="1:27">
      <c r="A113" s="6">
        <f ca="1">LN((RAND()^(-Results!$E$4))-1)</f>
        <v>-1.5833321118027024</v>
      </c>
      <c r="B113" s="6">
        <f ca="1">LN((RAND()^(-Results!$E$4))-1)</f>
        <v>3.3401216458029128</v>
      </c>
      <c r="C113" s="6">
        <f ca="1">LN((RAND()^(-Results!$E$4))-1)</f>
        <v>6.9302167746073415</v>
      </c>
      <c r="D113" s="6">
        <f ca="1">LN((RAND()^(-Results!$E$4))-1)</f>
        <v>6.0810044099433869</v>
      </c>
      <c r="E113" s="6">
        <f ca="1">LN((RAND()^(-Results!$E$4))-1)</f>
        <v>3.3294210092348178</v>
      </c>
      <c r="F113" s="6">
        <f ca="1">LN((RAND()^(-Results!$E$4))-1)</f>
        <v>6.237848942393887</v>
      </c>
      <c r="G113" s="6">
        <f ca="1">LN((RAND()^(-Results!$E$4))-1)</f>
        <v>2.1195617199664474</v>
      </c>
      <c r="H113" s="6">
        <f t="shared" ca="1" si="6"/>
        <v>-0.41598510075535833</v>
      </c>
      <c r="I113" s="10">
        <f ca="1">SUMPRODUCT(J113:O113,Results!B$12:G$12)+Results!$E$5*H113</f>
        <v>-27.066777755724104</v>
      </c>
      <c r="J113" s="10">
        <f ca="1">SUMPRODUCT($A113:$F113,Results!$B$15:$G$15)</f>
        <v>8.7639233978998092</v>
      </c>
      <c r="K113" s="10">
        <f ca="1">SUMPRODUCT($A113:$F113,Results!$B$16:$G$16)</f>
        <v>24.591360616882284</v>
      </c>
      <c r="L113" s="10">
        <f ca="1">SUMPRODUCT($A113:$F113,Results!$B$17:$G$17)</f>
        <v>-6.2542541250977912E-2</v>
      </c>
      <c r="M113" s="10">
        <f ca="1">SUMPRODUCT($A113:$F113,Results!$B$18:$G$18)</f>
        <v>-0.72318297609823379</v>
      </c>
      <c r="N113" s="10">
        <f ca="1">SUMPRODUCT($A113:$F113,Results!$B$19:$G$19)</f>
        <v>-2.0781660206026151</v>
      </c>
      <c r="O113" s="10">
        <f ca="1">SUMPRODUCT($A113:$F113,Results!$B$20:$G$20)</f>
        <v>29.895445912863963</v>
      </c>
      <c r="P113" s="10" cm="1">
        <f t="array" aca="1" ref="P113" ca="1">SUMPRODUCT(J113:O113,TRANSPOSE(Test!BL$20:BL$25))+Test!$AD$20-Test!$BL$27</f>
        <v>-21.446473971211148</v>
      </c>
      <c r="Q113" s="10" cm="1">
        <f t="array" aca="1" ref="Q113" ca="1">SUMPRODUCT(J113:O113,TRANSPOSE(Test!ES$20:ES$25))+Test!$AD$20-Test!$ES$27</f>
        <v>-24.875387897262726</v>
      </c>
      <c r="R113" s="10">
        <f ca="1">I113-Results!$E$5*H113</f>
        <v>-24.570867151191955</v>
      </c>
      <c r="S113" s="10" cm="1">
        <f t="array" aca="1" ref="S113" ca="1">SUMPRODUCT(J113:O113,TRANSPOSE(Test!AR$28:AR$33))+Test!$AD$20-Test!$AC$26</f>
        <v>-7.9838090880359829</v>
      </c>
      <c r="T113" s="10">
        <f ca="1">SUMPRODUCT(J113:O113,Results!K$9:P$9)</f>
        <v>-25.415099922755154</v>
      </c>
      <c r="U113" s="10">
        <f ca="1">SUMPRODUCT(J113:O113,Results!K$9:P$9)+Test!$AD$20-Test!$AC$31</f>
        <v>-25.312083517869333</v>
      </c>
      <c r="V113" s="10">
        <f t="shared" ca="1" si="7"/>
        <v>-5.6203037845129558</v>
      </c>
      <c r="W113" s="10">
        <f t="shared" ca="1" si="8"/>
        <v>-2.1913898584613776</v>
      </c>
      <c r="X113" s="10">
        <f t="shared" ca="1" si="9"/>
        <v>-2.4959106045321491</v>
      </c>
      <c r="Y113" s="10">
        <f t="shared" ca="1" si="10"/>
        <v>-19.082968667688121</v>
      </c>
      <c r="Z113" s="10">
        <f ca="1">I113-Test!$AD$20</f>
        <v>-38.139249350013174</v>
      </c>
      <c r="AA113" s="10">
        <f t="shared" ca="1" si="11"/>
        <v>-1.7546942378547712</v>
      </c>
    </row>
    <row r="114" spans="1:27">
      <c r="A114" s="6">
        <f ca="1">LN((RAND()^(-Results!$E$4))-1)</f>
        <v>0.61556131881528597</v>
      </c>
      <c r="B114" s="6">
        <f ca="1">LN((RAND()^(-Results!$E$4))-1)</f>
        <v>5.0556381759299081</v>
      </c>
      <c r="C114" s="6">
        <f ca="1">LN((RAND()^(-Results!$E$4))-1)</f>
        <v>0.45805072546563991</v>
      </c>
      <c r="D114" s="6">
        <f ca="1">LN((RAND()^(-Results!$E$4))-1)</f>
        <v>1.2294927050078488</v>
      </c>
      <c r="E114" s="6">
        <f ca="1">LN((RAND()^(-Results!$E$4))-1)</f>
        <v>-3.1179659281170835</v>
      </c>
      <c r="F114" s="6">
        <f ca="1">LN((RAND()^(-Results!$E$4))-1)</f>
        <v>-3.4479404554899067</v>
      </c>
      <c r="G114" s="6">
        <f ca="1">LN((RAND()^(-Results!$E$4))-1)</f>
        <v>2.0455168373368644</v>
      </c>
      <c r="H114" s="6">
        <f t="shared" ca="1" si="6"/>
        <v>-0.4900299833849413</v>
      </c>
      <c r="I114" s="10">
        <f ca="1">SUMPRODUCT(J114:O114,Results!B$12:G$12)+Results!$E$5*H114</f>
        <v>42.721675814560086</v>
      </c>
      <c r="J114" s="10">
        <f ca="1">SUMPRODUCT($A114:$F114,Results!$B$15:$G$15)</f>
        <v>16.960918575954171</v>
      </c>
      <c r="K114" s="10">
        <f ca="1">SUMPRODUCT($A114:$F114,Results!$B$16:$G$16)</f>
        <v>-27.95258864863462</v>
      </c>
      <c r="L114" s="10">
        <f ca="1">SUMPRODUCT($A114:$F114,Results!$B$17:$G$17)</f>
        <v>16.720689013289586</v>
      </c>
      <c r="M114" s="10">
        <f ca="1">SUMPRODUCT($A114:$F114,Results!$B$18:$G$18)</f>
        <v>2.5658341583548587</v>
      </c>
      <c r="N114" s="10">
        <f ca="1">SUMPRODUCT($A114:$F114,Results!$B$19:$G$19)</f>
        <v>-31.487788300416213</v>
      </c>
      <c r="O114" s="10">
        <f ca="1">SUMPRODUCT($A114:$F114,Results!$B$20:$G$20)</f>
        <v>0.19856014499695984</v>
      </c>
      <c r="P114" s="10" cm="1">
        <f t="array" aca="1" ref="P114" ca="1">SUMPRODUCT(J114:O114,TRANSPOSE(Test!BL$20:BL$25))+Test!$AD$20-Test!$BL$27</f>
        <v>44.665783664325915</v>
      </c>
      <c r="Q114" s="10" cm="1">
        <f t="array" aca="1" ref="Q114" ca="1">SUMPRODUCT(J114:O114,TRANSPOSE(Test!ES$20:ES$25))+Test!$AD$20-Test!$ES$27</f>
        <v>46.270920047621011</v>
      </c>
      <c r="R114" s="10">
        <f ca="1">I114-Results!$E$5*H114</f>
        <v>45.661855714869731</v>
      </c>
      <c r="S114" s="10" cm="1">
        <f t="array" aca="1" ref="S114" ca="1">SUMPRODUCT(J114:O114,TRANSPOSE(Test!AR$28:AR$33))+Test!$AD$20-Test!$AC$26</f>
        <v>44.914332540667253</v>
      </c>
      <c r="T114" s="10">
        <f ca="1">SUMPRODUCT(J114:O114,Results!K$9:P$9)</f>
        <v>46.60282261584031</v>
      </c>
      <c r="U114" s="10">
        <f ca="1">SUMPRODUCT(J114:O114,Results!K$9:P$9)+Test!$AD$20-Test!$AC$31</f>
        <v>46.705839020726131</v>
      </c>
      <c r="V114" s="10">
        <f t="shared" ca="1" si="7"/>
        <v>-1.9441078497658282</v>
      </c>
      <c r="W114" s="10">
        <f t="shared" ca="1" si="8"/>
        <v>-3.5492442330609251</v>
      </c>
      <c r="X114" s="10">
        <f t="shared" ca="1" si="9"/>
        <v>-2.9401799003096443</v>
      </c>
      <c r="Y114" s="10">
        <f t="shared" ca="1" si="10"/>
        <v>-2.1926567261071668</v>
      </c>
      <c r="Z114" s="10">
        <f ca="1">I114-Test!$AD$20</f>
        <v>31.649204220271017</v>
      </c>
      <c r="AA114" s="10">
        <f t="shared" ca="1" si="11"/>
        <v>-3.9841632061660448</v>
      </c>
    </row>
    <row r="115" spans="1:27">
      <c r="A115" s="6">
        <f ca="1">LN((RAND()^(-Results!$E$4))-1)</f>
        <v>14.311865913046612</v>
      </c>
      <c r="B115" s="6">
        <f ca="1">LN((RAND()^(-Results!$E$4))-1)</f>
        <v>2.2499120791949072</v>
      </c>
      <c r="C115" s="6">
        <f ca="1">LN((RAND()^(-Results!$E$4))-1)</f>
        <v>1.7883470128870098</v>
      </c>
      <c r="D115" s="6">
        <f ca="1">LN((RAND()^(-Results!$E$4))-1)</f>
        <v>5.6098062744735477</v>
      </c>
      <c r="E115" s="6">
        <f ca="1">LN((RAND()^(-Results!$E$4))-1)</f>
        <v>2.6307643749425971</v>
      </c>
      <c r="F115" s="6">
        <f ca="1">LN((RAND()^(-Results!$E$4))-1)</f>
        <v>10.961435248840806</v>
      </c>
      <c r="G115" s="6">
        <f ca="1">LN((RAND()^(-Results!$E$4))-1)</f>
        <v>-0.25317933512211865</v>
      </c>
      <c r="H115" s="6">
        <f t="shared" ca="1" si="6"/>
        <v>-2.7887261558439245</v>
      </c>
      <c r="I115" s="10">
        <f ca="1">SUMPRODUCT(J115:O115,Results!B$12:G$12)+Results!$E$5*H115</f>
        <v>6.6625012409446782</v>
      </c>
      <c r="J115" s="10">
        <f ca="1">SUMPRODUCT($A115:$F115,Results!$B$15:$G$15)</f>
        <v>25.699593932839793</v>
      </c>
      <c r="K115" s="10">
        <f ca="1">SUMPRODUCT($A115:$F115,Results!$B$16:$G$16)</f>
        <v>103.49171257118226</v>
      </c>
      <c r="L115" s="10">
        <f ca="1">SUMPRODUCT($A115:$F115,Results!$B$17:$G$17)</f>
        <v>11.590482819218535</v>
      </c>
      <c r="M115" s="10">
        <f ca="1">SUMPRODUCT($A115:$F115,Results!$B$18:$G$18)</f>
        <v>-9.844003209655968</v>
      </c>
      <c r="N115" s="10">
        <f ca="1">SUMPRODUCT($A115:$F115,Results!$B$19:$G$19)</f>
        <v>25.388796685605939</v>
      </c>
      <c r="O115" s="10">
        <f ca="1">SUMPRODUCT($A115:$F115,Results!$B$20:$G$20)</f>
        <v>16.177795012562026</v>
      </c>
      <c r="P115" s="10" cm="1">
        <f t="array" aca="1" ref="P115" ca="1">SUMPRODUCT(J115:O115,TRANSPOSE(Test!BL$20:BL$25))+Test!$AD$20-Test!$BL$27</f>
        <v>17.476641348686154</v>
      </c>
      <c r="Q115" s="10" cm="1">
        <f t="array" aca="1" ref="Q115" ca="1">SUMPRODUCT(J115:O115,TRANSPOSE(Test!ES$20:ES$25))+Test!$AD$20-Test!$ES$27</f>
        <v>20.325910859804551</v>
      </c>
      <c r="R115" s="10">
        <f ca="1">I115-Results!$E$5*H115</f>
        <v>23.394858176008224</v>
      </c>
      <c r="S115" s="10" cm="1">
        <f t="array" aca="1" ref="S115" ca="1">SUMPRODUCT(J115:O115,TRANSPOSE(Test!AR$28:AR$33))+Test!$AD$20-Test!$AC$26</f>
        <v>-0.37157062433705867</v>
      </c>
      <c r="T115" s="10">
        <f ca="1">SUMPRODUCT(J115:O115,Results!K$9:P$9)</f>
        <v>21.369290975463432</v>
      </c>
      <c r="U115" s="10">
        <f ca="1">SUMPRODUCT(J115:O115,Results!K$9:P$9)+Test!$AD$20-Test!$AC$31</f>
        <v>21.47230738034925</v>
      </c>
      <c r="V115" s="10">
        <f t="shared" ca="1" si="7"/>
        <v>-10.814140107741476</v>
      </c>
      <c r="W115" s="10">
        <f t="shared" ca="1" si="8"/>
        <v>-13.663409618859873</v>
      </c>
      <c r="X115" s="10">
        <f t="shared" ca="1" si="9"/>
        <v>-16.732356935063546</v>
      </c>
      <c r="Y115" s="10">
        <f t="shared" ca="1" si="10"/>
        <v>7.0340718652817369</v>
      </c>
      <c r="Z115" s="10">
        <f ca="1">I115-Test!$AD$20</f>
        <v>-4.4099703533443915</v>
      </c>
      <c r="AA115" s="10">
        <f t="shared" ca="1" si="11"/>
        <v>-14.809806139404571</v>
      </c>
    </row>
    <row r="116" spans="1:27">
      <c r="A116" s="6">
        <f ca="1">LN((RAND()^(-Results!$E$4))-1)</f>
        <v>0.50671187620884972</v>
      </c>
      <c r="B116" s="6">
        <f ca="1">LN((RAND()^(-Results!$E$4))-1)</f>
        <v>9.7369811061126015</v>
      </c>
      <c r="C116" s="6">
        <f ca="1">LN((RAND()^(-Results!$E$4))-1)</f>
        <v>3.4379287449209093</v>
      </c>
      <c r="D116" s="6">
        <f ca="1">LN((RAND()^(-Results!$E$4))-1)</f>
        <v>13.632296701276324</v>
      </c>
      <c r="E116" s="6">
        <f ca="1">LN((RAND()^(-Results!$E$4))-1)</f>
        <v>-2.6562371543826302</v>
      </c>
      <c r="F116" s="6">
        <f ca="1">LN((RAND()^(-Results!$E$4))-1)</f>
        <v>-0.73639971575774288</v>
      </c>
      <c r="G116" s="6">
        <f ca="1">LN((RAND()^(-Results!$E$4))-1)</f>
        <v>6.1789099763759294</v>
      </c>
      <c r="H116" s="6">
        <f t="shared" ca="1" si="6"/>
        <v>3.6433631556541237</v>
      </c>
      <c r="I116" s="10">
        <f ca="1">SUMPRODUCT(J116:O116,Results!B$12:G$12)+Results!$E$5*H116</f>
        <v>35.91343530433798</v>
      </c>
      <c r="J116" s="10">
        <f ca="1">SUMPRODUCT($A116:$F116,Results!$B$15:$G$15)</f>
        <v>12.967805567061987</v>
      </c>
      <c r="K116" s="10">
        <f ca="1">SUMPRODUCT($A116:$F116,Results!$B$16:$G$16)</f>
        <v>-35.364594177968549</v>
      </c>
      <c r="L116" s="10">
        <f ca="1">SUMPRODUCT($A116:$F116,Results!$B$17:$G$17)</f>
        <v>29.285261391352826</v>
      </c>
      <c r="M116" s="10">
        <f ca="1">SUMPRODUCT($A116:$F116,Results!$B$18:$G$18)</f>
        <v>-11.126860995209285</v>
      </c>
      <c r="N116" s="10">
        <f ca="1">SUMPRODUCT($A116:$F116,Results!$B$19:$G$19)</f>
        <v>-40.77987756450257</v>
      </c>
      <c r="O116" s="10">
        <f ca="1">SUMPRODUCT($A116:$F116,Results!$B$20:$G$20)</f>
        <v>50.714083206154577</v>
      </c>
      <c r="P116" s="10" cm="1">
        <f t="array" aca="1" ref="P116" ca="1">SUMPRODUCT(J116:O116,TRANSPOSE(Test!BL$20:BL$25))+Test!$AD$20-Test!$BL$27</f>
        <v>13.235608981685942</v>
      </c>
      <c r="Q116" s="10" cm="1">
        <f t="array" aca="1" ref="Q116" ca="1">SUMPRODUCT(J116:O116,TRANSPOSE(Test!ES$20:ES$25))+Test!$AD$20-Test!$ES$27</f>
        <v>13.190664798422347</v>
      </c>
      <c r="R116" s="10">
        <f ca="1">I116-Results!$E$5*H116</f>
        <v>14.053256370413237</v>
      </c>
      <c r="S116" s="10" cm="1">
        <f t="array" aca="1" ref="S116" ca="1">SUMPRODUCT(J116:O116,TRANSPOSE(Test!AR$28:AR$33))+Test!$AD$20-Test!$AC$26</f>
        <v>19.195439761193555</v>
      </c>
      <c r="T116" s="10">
        <f ca="1">SUMPRODUCT(J116:O116,Results!K$9:P$9)</f>
        <v>12.931730235541586</v>
      </c>
      <c r="U116" s="10">
        <f ca="1">SUMPRODUCT(J116:O116,Results!K$9:P$9)+Test!$AD$20-Test!$AC$31</f>
        <v>13.034746640427405</v>
      </c>
      <c r="V116" s="10">
        <f t="shared" ca="1" si="7"/>
        <v>22.677826322652038</v>
      </c>
      <c r="W116" s="10">
        <f t="shared" ca="1" si="8"/>
        <v>22.722770505915634</v>
      </c>
      <c r="X116" s="10">
        <f t="shared" ca="1" si="9"/>
        <v>21.860178933924743</v>
      </c>
      <c r="Y116" s="10">
        <f t="shared" ca="1" si="10"/>
        <v>16.717995543144426</v>
      </c>
      <c r="Z116" s="10">
        <f ca="1">I116-Test!$AD$20</f>
        <v>24.840963710048911</v>
      </c>
      <c r="AA116" s="10">
        <f t="shared" ca="1" si="11"/>
        <v>22.878688663910573</v>
      </c>
    </row>
    <row r="117" spans="1:27">
      <c r="A117" s="6">
        <f ca="1">LN((RAND()^(-Results!$E$4))-1)</f>
        <v>1.5069921080502999</v>
      </c>
      <c r="B117" s="6">
        <f ca="1">LN((RAND()^(-Results!$E$4))-1)</f>
        <v>1.2391423599221532</v>
      </c>
      <c r="C117" s="6">
        <f ca="1">LN((RAND()^(-Results!$E$4))-1)</f>
        <v>-1.2084469696553488</v>
      </c>
      <c r="D117" s="6">
        <f ca="1">LN((RAND()^(-Results!$E$4))-1)</f>
        <v>-0.65214704684030966</v>
      </c>
      <c r="E117" s="6">
        <f ca="1">LN((RAND()^(-Results!$E$4))-1)</f>
        <v>3.5573097285603708</v>
      </c>
      <c r="F117" s="6">
        <f ca="1">LN((RAND()^(-Results!$E$4))-1)</f>
        <v>7.3218752240414702</v>
      </c>
      <c r="G117" s="6">
        <f ca="1">LN((RAND()^(-Results!$E$4))-1)</f>
        <v>4.6375489721172025</v>
      </c>
      <c r="H117" s="6">
        <f t="shared" ca="1" si="6"/>
        <v>2.1020021513953968</v>
      </c>
      <c r="I117" s="10">
        <f ca="1">SUMPRODUCT(J117:O117,Results!B$12:G$12)+Results!$E$5*H117</f>
        <v>3.2784561411981912</v>
      </c>
      <c r="J117" s="10">
        <f ca="1">SUMPRODUCT($A117:$F117,Results!$B$15:$G$15)</f>
        <v>1.6567007070882633</v>
      </c>
      <c r="K117" s="10">
        <f ca="1">SUMPRODUCT($A117:$F117,Results!$B$16:$G$16)</f>
        <v>48.306004024064066</v>
      </c>
      <c r="L117" s="10">
        <f ca="1">SUMPRODUCT($A117:$F117,Results!$B$17:$G$17)</f>
        <v>-7.3220504590305922</v>
      </c>
      <c r="M117" s="10">
        <f ca="1">SUMPRODUCT($A117:$F117,Results!$B$18:$G$18)</f>
        <v>2.3483953125022978</v>
      </c>
      <c r="N117" s="10">
        <f ca="1">SUMPRODUCT($A117:$F117,Results!$B$19:$G$19)</f>
        <v>9.7416235317203519</v>
      </c>
      <c r="O117" s="10">
        <f ca="1">SUMPRODUCT($A117:$F117,Results!$B$20:$G$20)</f>
        <v>-6.0129267630895313</v>
      </c>
      <c r="P117" s="10" cm="1">
        <f t="array" aca="1" ref="P117" ca="1">SUMPRODUCT(J117:O117,TRANSPOSE(Test!BL$20:BL$25))+Test!$AD$20-Test!$BL$27</f>
        <v>-7.2188003641214635</v>
      </c>
      <c r="Q117" s="10" cm="1">
        <f t="array" aca="1" ref="Q117" ca="1">SUMPRODUCT(J117:O117,TRANSPOSE(Test!ES$20:ES$25))+Test!$AD$20-Test!$ES$27</f>
        <v>-9.9708189588508169</v>
      </c>
      <c r="R117" s="10">
        <f ca="1">I117-Results!$E$5*H117</f>
        <v>-9.3335567671741906</v>
      </c>
      <c r="S117" s="10" cm="1">
        <f t="array" aca="1" ref="S117" ca="1">SUMPRODUCT(J117:O117,TRANSPOSE(Test!AR$28:AR$33))+Test!$AD$20-Test!$AC$26</f>
        <v>-4.4914997685069746</v>
      </c>
      <c r="T117" s="10">
        <f ca="1">SUMPRODUCT(J117:O117,Results!K$9:P$9)</f>
        <v>-10.110578185271169</v>
      </c>
      <c r="U117" s="10">
        <f ca="1">SUMPRODUCT(J117:O117,Results!K$9:P$9)+Test!$AD$20-Test!$AC$31</f>
        <v>-10.00756178038535</v>
      </c>
      <c r="V117" s="10">
        <f t="shared" ca="1" si="7"/>
        <v>10.497256505319655</v>
      </c>
      <c r="W117" s="10">
        <f t="shared" ca="1" si="8"/>
        <v>13.249275100049008</v>
      </c>
      <c r="X117" s="10">
        <f t="shared" ca="1" si="9"/>
        <v>12.612012908372382</v>
      </c>
      <c r="Y117" s="10">
        <f t="shared" ca="1" si="10"/>
        <v>7.7699559097051658</v>
      </c>
      <c r="Z117" s="10">
        <f ca="1">I117-Test!$AD$20</f>
        <v>-7.7940154530908785</v>
      </c>
      <c r="AA117" s="10">
        <f t="shared" ca="1" si="11"/>
        <v>13.286017921583541</v>
      </c>
    </row>
    <row r="118" spans="1:27">
      <c r="A118" s="6">
        <f ca="1">LN((RAND()^(-Results!$E$4))-1)</f>
        <v>2.1826515575702317</v>
      </c>
      <c r="B118" s="6">
        <f ca="1">LN((RAND()^(-Results!$E$4))-1)</f>
        <v>2.7369588635784297</v>
      </c>
      <c r="C118" s="6">
        <f ca="1">LN((RAND()^(-Results!$E$4))-1)</f>
        <v>3.1188522016013094</v>
      </c>
      <c r="D118" s="6">
        <f ca="1">LN((RAND()^(-Results!$E$4))-1)</f>
        <v>2.8331164802563591</v>
      </c>
      <c r="E118" s="6">
        <f ca="1">LN((RAND()^(-Results!$E$4))-1)</f>
        <v>2.0431270355206412</v>
      </c>
      <c r="F118" s="6">
        <f ca="1">LN((RAND()^(-Results!$E$4))-1)</f>
        <v>0.31213200242376749</v>
      </c>
      <c r="G118" s="6">
        <f ca="1">LN((RAND()^(-Results!$E$4))-1)</f>
        <v>1.830263130386899</v>
      </c>
      <c r="H118" s="6">
        <f t="shared" ca="1" si="6"/>
        <v>-0.70528369033490668</v>
      </c>
      <c r="I118" s="10">
        <f ca="1">SUMPRODUCT(J118:O118,Results!B$12:G$12)+Results!$E$5*H118</f>
        <v>12.363476884744514</v>
      </c>
      <c r="J118" s="10">
        <f ca="1">SUMPRODUCT($A118:$F118,Results!$B$15:$G$15)</f>
        <v>12.168693251806248</v>
      </c>
      <c r="K118" s="10">
        <f ca="1">SUMPRODUCT($A118:$F118,Results!$B$16:$G$16)</f>
        <v>8.275519320816608</v>
      </c>
      <c r="L118" s="10">
        <f ca="1">SUMPRODUCT($A118:$F118,Results!$B$17:$G$17)</f>
        <v>8.7928836682350138</v>
      </c>
      <c r="M118" s="10">
        <f ca="1">SUMPRODUCT($A118:$F118,Results!$B$18:$G$18)</f>
        <v>0.46154687036625647</v>
      </c>
      <c r="N118" s="10">
        <f ca="1">SUMPRODUCT($A118:$F118,Results!$B$19:$G$19)</f>
        <v>-3.5554938527958808</v>
      </c>
      <c r="O118" s="10">
        <f ca="1">SUMPRODUCT($A118:$F118,Results!$B$20:$G$20)</f>
        <v>8.2407033222418242</v>
      </c>
      <c r="P118" s="10" cm="1">
        <f t="array" aca="1" ref="P118" ca="1">SUMPRODUCT(J118:O118,TRANSPOSE(Test!BL$20:BL$25))+Test!$AD$20-Test!$BL$27</f>
        <v>16.150221599271319</v>
      </c>
      <c r="Q118" s="10" cm="1">
        <f t="array" aca="1" ref="Q118" ca="1">SUMPRODUCT(J118:O118,TRANSPOSE(Test!ES$20:ES$25))+Test!$AD$20-Test!$ES$27</f>
        <v>16.944807725969078</v>
      </c>
      <c r="R118" s="10">
        <f ca="1">I118-Results!$E$5*H118</f>
        <v>16.595179026753954</v>
      </c>
      <c r="S118" s="10" cm="1">
        <f t="array" aca="1" ref="S118" ca="1">SUMPRODUCT(J118:O118,TRANSPOSE(Test!AR$28:AR$33))+Test!$AD$20-Test!$AC$26</f>
        <v>15.465253846142703</v>
      </c>
      <c r="T118" s="10">
        <f ca="1">SUMPRODUCT(J118:O118,Results!K$9:P$9)</f>
        <v>16.821233302912113</v>
      </c>
      <c r="U118" s="10">
        <f ca="1">SUMPRODUCT(J118:O118,Results!K$9:P$9)+Test!$AD$20-Test!$AC$31</f>
        <v>16.924249707797934</v>
      </c>
      <c r="V118" s="10">
        <f t="shared" ca="1" si="7"/>
        <v>-3.7867447145268045</v>
      </c>
      <c r="W118" s="10">
        <f t="shared" ca="1" si="8"/>
        <v>-4.5813308412245632</v>
      </c>
      <c r="X118" s="10">
        <f t="shared" ca="1" si="9"/>
        <v>-4.2317021420094392</v>
      </c>
      <c r="Y118" s="10">
        <f t="shared" ca="1" si="10"/>
        <v>-3.1017769613981887</v>
      </c>
      <c r="Z118" s="10">
        <f ca="1">I118-Test!$AD$20</f>
        <v>1.2910052904554448</v>
      </c>
      <c r="AA118" s="10">
        <f t="shared" ca="1" si="11"/>
        <v>-4.5607728230534192</v>
      </c>
    </row>
    <row r="119" spans="1:27">
      <c r="A119" s="6">
        <f ca="1">LN((RAND()^(-Results!$E$4))-1)</f>
        <v>1.4264282514647579</v>
      </c>
      <c r="B119" s="6">
        <f ca="1">LN((RAND()^(-Results!$E$4))-1)</f>
        <v>3.4514059322128294</v>
      </c>
      <c r="C119" s="6">
        <f ca="1">LN((RAND()^(-Results!$E$4))-1)</f>
        <v>4.9060771524875113</v>
      </c>
      <c r="D119" s="6">
        <f ca="1">LN((RAND()^(-Results!$E$4))-1)</f>
        <v>0.83320241813336449</v>
      </c>
      <c r="E119" s="6">
        <f ca="1">LN((RAND()^(-Results!$E$4))-1)</f>
        <v>2.3113140919388453</v>
      </c>
      <c r="F119" s="6">
        <f ca="1">LN((RAND()^(-Results!$E$4))-1)</f>
        <v>1.6857898195636121</v>
      </c>
      <c r="G119" s="6">
        <f ca="1">LN((RAND()^(-Results!$E$4))-1)</f>
        <v>4.6708838941086679</v>
      </c>
      <c r="H119" s="6">
        <f t="shared" ca="1" si="6"/>
        <v>2.1353370733868622</v>
      </c>
      <c r="I119" s="10">
        <f ca="1">SUMPRODUCT(J119:O119,Results!B$12:G$12)+Results!$E$5*H119</f>
        <v>38.947428919883734</v>
      </c>
      <c r="J119" s="10">
        <f ca="1">SUMPRODUCT($A119:$F119,Results!$B$15:$G$15)</f>
        <v>20.796695589267472</v>
      </c>
      <c r="K119" s="10">
        <f ca="1">SUMPRODUCT($A119:$F119,Results!$B$16:$G$16)</f>
        <v>16.735593677453593</v>
      </c>
      <c r="L119" s="10">
        <f ca="1">SUMPRODUCT($A119:$F119,Results!$B$17:$G$17)</f>
        <v>6.6785911737083339</v>
      </c>
      <c r="M119" s="10">
        <f ca="1">SUMPRODUCT($A119:$F119,Results!$B$18:$G$18)</f>
        <v>5.9483146186051874</v>
      </c>
      <c r="N119" s="10">
        <f ca="1">SUMPRODUCT($A119:$F119,Results!$B$19:$G$19)</f>
        <v>-8.3461138970358704</v>
      </c>
      <c r="O119" s="10">
        <f ca="1">SUMPRODUCT($A119:$F119,Results!$B$20:$G$20)</f>
        <v>1.9012936214719862</v>
      </c>
      <c r="P119" s="10" cm="1">
        <f t="array" aca="1" ref="P119" ca="1">SUMPRODUCT(J119:O119,TRANSPOSE(Test!BL$20:BL$25))+Test!$AD$20-Test!$BL$27</f>
        <v>27.131427359936573</v>
      </c>
      <c r="Q119" s="10" cm="1">
        <f t="array" aca="1" ref="Q119" ca="1">SUMPRODUCT(J119:O119,TRANSPOSE(Test!ES$20:ES$25))+Test!$AD$20-Test!$ES$27</f>
        <v>27.032911748256012</v>
      </c>
      <c r="R119" s="10">
        <f ca="1">I119-Results!$E$5*H119</f>
        <v>26.135406479562562</v>
      </c>
      <c r="S119" s="10" cm="1">
        <f t="array" aca="1" ref="S119" ca="1">SUMPRODUCT(J119:O119,TRANSPOSE(Test!AR$28:AR$33))+Test!$AD$20-Test!$AC$26</f>
        <v>30.437937232797623</v>
      </c>
      <c r="T119" s="10">
        <f ca="1">SUMPRODUCT(J119:O119,Results!K$9:P$9)</f>
        <v>26.910348708844182</v>
      </c>
      <c r="U119" s="10">
        <f ca="1">SUMPRODUCT(J119:O119,Results!K$9:P$9)+Test!$AD$20-Test!$AC$31</f>
        <v>27.013365113730003</v>
      </c>
      <c r="V119" s="10">
        <f t="shared" ca="1" si="7"/>
        <v>11.816001559947161</v>
      </c>
      <c r="W119" s="10">
        <f t="shared" ca="1" si="8"/>
        <v>11.914517171627722</v>
      </c>
      <c r="X119" s="10">
        <f t="shared" ca="1" si="9"/>
        <v>12.812022440321172</v>
      </c>
      <c r="Y119" s="10">
        <f t="shared" ca="1" si="10"/>
        <v>8.5094916870861113</v>
      </c>
      <c r="Z119" s="10">
        <f ca="1">I119-Test!$AD$20</f>
        <v>27.874957325594664</v>
      </c>
      <c r="AA119" s="10">
        <f t="shared" ca="1" si="11"/>
        <v>11.934063806153731</v>
      </c>
    </row>
    <row r="120" spans="1:27">
      <c r="A120" s="6">
        <f ca="1">LN((RAND()^(-Results!$E$4))-1)</f>
        <v>2.4963508664311358</v>
      </c>
      <c r="B120" s="6">
        <f ca="1">LN((RAND()^(-Results!$E$4))-1)</f>
        <v>7.0658614235421418</v>
      </c>
      <c r="C120" s="6">
        <f ca="1">LN((RAND()^(-Results!$E$4))-1)</f>
        <v>1.5752378647968841</v>
      </c>
      <c r="D120" s="6">
        <f ca="1">LN((RAND()^(-Results!$E$4))-1)</f>
        <v>1.0957158789209935</v>
      </c>
      <c r="E120" s="6">
        <f ca="1">LN((RAND()^(-Results!$E$4))-1)</f>
        <v>-0.11543432647310399</v>
      </c>
      <c r="F120" s="6">
        <f ca="1">LN((RAND()^(-Results!$E$4))-1)</f>
        <v>1.096405618762897</v>
      </c>
      <c r="G120" s="6">
        <f ca="1">LN((RAND()^(-Results!$E$4))-1)</f>
        <v>1.1599859321527164</v>
      </c>
      <c r="H120" s="6">
        <f t="shared" ca="1" si="6"/>
        <v>-1.3755608885690893</v>
      </c>
      <c r="I120" s="10">
        <f ca="1">SUMPRODUCT(J120:O120,Results!B$12:G$12)+Results!$E$5*H120</f>
        <v>45.119499443156379</v>
      </c>
      <c r="J120" s="10">
        <f ca="1">SUMPRODUCT($A120:$F120,Results!$B$15:$G$15)</f>
        <v>26.616664145958989</v>
      </c>
      <c r="K120" s="10">
        <f ca="1">SUMPRODUCT($A120:$F120,Results!$B$16:$G$16)</f>
        <v>6.5555820259681035</v>
      </c>
      <c r="L120" s="10">
        <f ca="1">SUMPRODUCT($A120:$F120,Results!$B$17:$G$17)</f>
        <v>15.912610902841323</v>
      </c>
      <c r="M120" s="10">
        <f ca="1">SUMPRODUCT($A120:$F120,Results!$B$18:$G$18)</f>
        <v>6.1712231342397326</v>
      </c>
      <c r="N120" s="10">
        <f ca="1">SUMPRODUCT($A120:$F120,Results!$B$19:$G$19)</f>
        <v>-28.504852849181962</v>
      </c>
      <c r="O120" s="10">
        <f ca="1">SUMPRODUCT($A120:$F120,Results!$B$20:$G$20)</f>
        <v>-3.4877492256563221</v>
      </c>
      <c r="P120" s="10" cm="1">
        <f t="array" aca="1" ref="P120" ca="1">SUMPRODUCT(J120:O120,TRANSPOSE(Test!BL$20:BL$25))+Test!$AD$20-Test!$BL$27</f>
        <v>53.989073657937368</v>
      </c>
      <c r="Q120" s="10" cm="1">
        <f t="array" aca="1" ref="Q120" ca="1">SUMPRODUCT(J120:O120,TRANSPOSE(Test!ES$20:ES$25))+Test!$AD$20-Test!$ES$27</f>
        <v>54.160473483840946</v>
      </c>
      <c r="R120" s="10">
        <f ca="1">I120-Results!$E$5*H120</f>
        <v>53.372864774570914</v>
      </c>
      <c r="S120" s="10" cm="1">
        <f t="array" aca="1" ref="S120" ca="1">SUMPRODUCT(J120:O120,TRANSPOSE(Test!AR$28:AR$33))+Test!$AD$20-Test!$AC$26</f>
        <v>55.103415194555438</v>
      </c>
      <c r="T120" s="10">
        <f ca="1">SUMPRODUCT(J120:O120,Results!K$9:P$9)</f>
        <v>54.226729297266537</v>
      </c>
      <c r="U120" s="10">
        <f ca="1">SUMPRODUCT(J120:O120,Results!K$9:P$9)+Test!$AD$20-Test!$AC$31</f>
        <v>54.329745702152366</v>
      </c>
      <c r="V120" s="10">
        <f t="shared" ca="1" si="7"/>
        <v>-8.8695742147809895</v>
      </c>
      <c r="W120" s="10">
        <f t="shared" ca="1" si="8"/>
        <v>-9.0409740406845671</v>
      </c>
      <c r="X120" s="10">
        <f t="shared" ca="1" si="9"/>
        <v>-8.2533653314145354</v>
      </c>
      <c r="Y120" s="10">
        <f t="shared" ca="1" si="10"/>
        <v>-9.98391575139906</v>
      </c>
      <c r="Z120" s="10">
        <f ca="1">I120-Test!$AD$20</f>
        <v>34.047027848867309</v>
      </c>
      <c r="AA120" s="10">
        <f t="shared" ca="1" si="11"/>
        <v>-9.210246258995987</v>
      </c>
    </row>
    <row r="121" spans="1:27">
      <c r="A121" s="6">
        <f ca="1">LN((RAND()^(-Results!$E$4))-1)</f>
        <v>3.5010860631854199</v>
      </c>
      <c r="B121" s="6">
        <f ca="1">LN((RAND()^(-Results!$E$4))-1)</f>
        <v>-1.3895666934975379</v>
      </c>
      <c r="C121" s="6">
        <f ca="1">LN((RAND()^(-Results!$E$4))-1)</f>
        <v>-1.7961796538430506</v>
      </c>
      <c r="D121" s="6">
        <f ca="1">LN((RAND()^(-Results!$E$4))-1)</f>
        <v>-1.4529162560515727</v>
      </c>
      <c r="E121" s="6">
        <f ca="1">LN((RAND()^(-Results!$E$4))-1)</f>
        <v>0.3288998858596891</v>
      </c>
      <c r="F121" s="6">
        <f ca="1">LN((RAND()^(-Results!$E$4))-1)</f>
        <v>0.98806879138670423</v>
      </c>
      <c r="G121" s="6">
        <f ca="1">LN((RAND()^(-Results!$E$4))-1)</f>
        <v>9.581481596382579</v>
      </c>
      <c r="H121" s="6">
        <f t="shared" ca="1" si="6"/>
        <v>7.0459347756607738</v>
      </c>
      <c r="I121" s="10">
        <f ca="1">SUMPRODUCT(J121:O121,Results!B$12:G$12)+Results!$E$5*H121</f>
        <v>49.946429043508985</v>
      </c>
      <c r="J121" s="10">
        <f ca="1">SUMPRODUCT($A121:$F121,Results!$B$15:$G$15)</f>
        <v>1.0059306206400453</v>
      </c>
      <c r="K121" s="10">
        <f ca="1">SUMPRODUCT($A121:$F121,Results!$B$16:$G$16)</f>
        <v>20.762703999887023</v>
      </c>
      <c r="L121" s="10">
        <f ca="1">SUMPRODUCT($A121:$F121,Results!$B$17:$G$17)</f>
        <v>-0.6616893316877932</v>
      </c>
      <c r="M121" s="10">
        <f ca="1">SUMPRODUCT($A121:$F121,Results!$B$18:$G$18)</f>
        <v>-1.2174516640751165</v>
      </c>
      <c r="N121" s="10">
        <f ca="1">SUMPRODUCT($A121:$F121,Results!$B$19:$G$19)</f>
        <v>11.53003438974539</v>
      </c>
      <c r="O121" s="10">
        <f ca="1">SUMPRODUCT($A121:$F121,Results!$B$20:$G$20)</f>
        <v>-8.4889074714400401</v>
      </c>
      <c r="P121" s="10" cm="1">
        <f t="array" aca="1" ref="P121" ca="1">SUMPRODUCT(J121:O121,TRANSPOSE(Test!BL$20:BL$25))+Test!$AD$20-Test!$BL$27</f>
        <v>5.3383476815099726</v>
      </c>
      <c r="Q121" s="10" cm="1">
        <f t="array" aca="1" ref="Q121" ca="1">SUMPRODUCT(J121:O121,TRANSPOSE(Test!ES$20:ES$25))+Test!$AD$20-Test!$ES$27</f>
        <v>6.9569574252600006</v>
      </c>
      <c r="R121" s="10">
        <f ca="1">I121-Results!$E$5*H121</f>
        <v>7.6708203895443461</v>
      </c>
      <c r="S121" s="10" cm="1">
        <f t="array" aca="1" ref="S121" ca="1">SUMPRODUCT(J121:O121,TRANSPOSE(Test!AR$28:AR$33))+Test!$AD$20-Test!$AC$26</f>
        <v>-1.8193820381982189</v>
      </c>
      <c r="T121" s="10">
        <f ca="1">SUMPRODUCT(J121:O121,Results!K$9:P$9)</f>
        <v>7.4834623589219813</v>
      </c>
      <c r="U121" s="10">
        <f ca="1">SUMPRODUCT(J121:O121,Results!K$9:P$9)+Test!$AD$20-Test!$AC$31</f>
        <v>7.5864787638078024</v>
      </c>
      <c r="V121" s="10">
        <f t="shared" ca="1" si="7"/>
        <v>44.608081361999012</v>
      </c>
      <c r="W121" s="10">
        <f t="shared" ca="1" si="8"/>
        <v>42.989471618248984</v>
      </c>
      <c r="X121" s="10">
        <f t="shared" ca="1" si="9"/>
        <v>42.275608653964639</v>
      </c>
      <c r="Y121" s="10">
        <f t="shared" ca="1" si="10"/>
        <v>51.765811081707206</v>
      </c>
      <c r="Z121" s="10">
        <f ca="1">I121-Test!$AD$20</f>
        <v>38.873957449219915</v>
      </c>
      <c r="AA121" s="10">
        <f t="shared" ca="1" si="11"/>
        <v>42.359950279701181</v>
      </c>
    </row>
    <row r="122" spans="1:27">
      <c r="A122" s="6">
        <f ca="1">LN((RAND()^(-Results!$E$4))-1)</f>
        <v>6.2646023290220478</v>
      </c>
      <c r="B122" s="6">
        <f ca="1">LN((RAND()^(-Results!$E$4))-1)</f>
        <v>2.3986888195836613</v>
      </c>
      <c r="C122" s="6">
        <f ca="1">LN((RAND()^(-Results!$E$4))-1)</f>
        <v>0.31175061763377476</v>
      </c>
      <c r="D122" s="6">
        <f ca="1">LN((RAND()^(-Results!$E$4))-1)</f>
        <v>-1.1531375760046894</v>
      </c>
      <c r="E122" s="6">
        <f ca="1">LN((RAND()^(-Results!$E$4))-1)</f>
        <v>7.0305161741755589</v>
      </c>
      <c r="F122" s="6">
        <f ca="1">LN((RAND()^(-Results!$E$4))-1)</f>
        <v>4.782618467572588</v>
      </c>
      <c r="G122" s="6">
        <f ca="1">LN((RAND()^(-Results!$E$4))-1)</f>
        <v>-0.65373850368079023</v>
      </c>
      <c r="H122" s="6">
        <f t="shared" ca="1" si="6"/>
        <v>-3.1892853244025958</v>
      </c>
      <c r="I122" s="10">
        <f ca="1">SUMPRODUCT(J122:O122,Results!B$12:G$12)+Results!$E$5*H122</f>
        <v>8.9251960223771434</v>
      </c>
      <c r="J122" s="10">
        <f ca="1">SUMPRODUCT($A122:$F122,Results!$B$15:$G$15)</f>
        <v>15.352156778020081</v>
      </c>
      <c r="K122" s="10">
        <f ca="1">SUMPRODUCT($A122:$F122,Results!$B$16:$G$16)</f>
        <v>59.419858539699575</v>
      </c>
      <c r="L122" s="10">
        <f ca="1">SUMPRODUCT($A122:$F122,Results!$B$17:$G$17)</f>
        <v>2.3508303746876269</v>
      </c>
      <c r="M122" s="10">
        <f ca="1">SUMPRODUCT($A122:$F122,Results!$B$18:$G$18)</f>
        <v>5.7480093282737137</v>
      </c>
      <c r="N122" s="10">
        <f ca="1">SUMPRODUCT($A122:$F122,Results!$B$19:$G$19)</f>
        <v>15.600264060300917</v>
      </c>
      <c r="O122" s="10">
        <f ca="1">SUMPRODUCT($A122:$F122,Results!$B$20:$G$20)</f>
        <v>-16.478256956342879</v>
      </c>
      <c r="P122" s="10" cm="1">
        <f t="array" aca="1" ref="P122" ca="1">SUMPRODUCT(J122:O122,TRANSPOSE(Test!BL$20:BL$25))+Test!$AD$20-Test!$BL$27</f>
        <v>28.488114574080242</v>
      </c>
      <c r="Q122" s="10" cm="1">
        <f t="array" aca="1" ref="Q122" ca="1">SUMPRODUCT(J122:O122,TRANSPOSE(Test!ES$20:ES$25))+Test!$AD$20-Test!$ES$27</f>
        <v>28.706990008772621</v>
      </c>
      <c r="R122" s="10">
        <f ca="1">I122-Results!$E$5*H122</f>
        <v>28.060907968792719</v>
      </c>
      <c r="S122" s="10" cm="1">
        <f t="array" aca="1" ref="S122" ca="1">SUMPRODUCT(J122:O122,TRANSPOSE(Test!AR$28:AR$33))+Test!$AD$20-Test!$AC$26</f>
        <v>20.611522411188481</v>
      </c>
      <c r="T122" s="10">
        <f ca="1">SUMPRODUCT(J122:O122,Results!K$9:P$9)</f>
        <v>28.344025418327846</v>
      </c>
      <c r="U122" s="10">
        <f ca="1">SUMPRODUCT(J122:O122,Results!K$9:P$9)+Test!$AD$20-Test!$AC$31</f>
        <v>28.447041823213667</v>
      </c>
      <c r="V122" s="10">
        <f t="shared" ca="1" si="7"/>
        <v>-19.562918551703099</v>
      </c>
      <c r="W122" s="10">
        <f t="shared" ca="1" si="8"/>
        <v>-19.781793986395478</v>
      </c>
      <c r="X122" s="10">
        <f t="shared" ca="1" si="9"/>
        <v>-19.135711946415576</v>
      </c>
      <c r="Y122" s="10">
        <f t="shared" ca="1" si="10"/>
        <v>-11.686326388811338</v>
      </c>
      <c r="Z122" s="10">
        <f ca="1">I122-Test!$AD$20</f>
        <v>-2.1472755719119263</v>
      </c>
      <c r="AA122" s="10">
        <f t="shared" ca="1" si="11"/>
        <v>-19.521845800836523</v>
      </c>
    </row>
    <row r="123" spans="1:27">
      <c r="A123" s="6">
        <f ca="1">LN((RAND()^(-Results!$E$4))-1)</f>
        <v>3.5885464419998985</v>
      </c>
      <c r="B123" s="6">
        <f ca="1">LN((RAND()^(-Results!$E$4))-1)</f>
        <v>1.2722782807522406</v>
      </c>
      <c r="C123" s="6">
        <f ca="1">LN((RAND()^(-Results!$E$4))-1)</f>
        <v>7.9057196801339638</v>
      </c>
      <c r="D123" s="6">
        <f ca="1">LN((RAND()^(-Results!$E$4))-1)</f>
        <v>-0.19930565337976355</v>
      </c>
      <c r="E123" s="6">
        <f ca="1">LN((RAND()^(-Results!$E$4))-1)</f>
        <v>3.8087711231630101</v>
      </c>
      <c r="F123" s="6">
        <f ca="1">LN((RAND()^(-Results!$E$4))-1)</f>
        <v>4.0430303584408005</v>
      </c>
      <c r="G123" s="6">
        <f ca="1">LN((RAND()^(-Results!$E$4))-1)</f>
        <v>2.4644265195436788</v>
      </c>
      <c r="H123" s="6">
        <f t="shared" ca="1" si="6"/>
        <v>-7.1120301178126955E-2</v>
      </c>
      <c r="I123" s="10">
        <f ca="1">SUMPRODUCT(J123:O123,Results!B$12:G$12)+Results!$E$5*H123</f>
        <v>22.50962953198437</v>
      </c>
      <c r="J123" s="10">
        <f ca="1">SUMPRODUCT($A123:$F123,Results!$B$15:$G$15)</f>
        <v>26.94258700355628</v>
      </c>
      <c r="K123" s="10">
        <f ca="1">SUMPRODUCT($A123:$F123,Results!$B$16:$G$16)</f>
        <v>45.534336082031935</v>
      </c>
      <c r="L123" s="10">
        <f ca="1">SUMPRODUCT($A123:$F123,Results!$B$17:$G$17)</f>
        <v>2.1027147853519477</v>
      </c>
      <c r="M123" s="10">
        <f ca="1">SUMPRODUCT($A123:$F123,Results!$B$18:$G$18)</f>
        <v>6.8759520107856504</v>
      </c>
      <c r="N123" s="10">
        <f ca="1">SUMPRODUCT($A123:$F123,Results!$B$19:$G$19)</f>
        <v>7.7377119380803503</v>
      </c>
      <c r="O123" s="10">
        <f ca="1">SUMPRODUCT($A123:$F123,Results!$B$20:$G$20)</f>
        <v>1.6776874613750508</v>
      </c>
      <c r="P123" s="10" cm="1">
        <f t="array" aca="1" ref="P123" ca="1">SUMPRODUCT(J123:O123,TRANSPOSE(Test!BL$20:BL$25))+Test!$AD$20-Test!$BL$27</f>
        <v>23.066740534688563</v>
      </c>
      <c r="Q123" s="10" cm="1">
        <f t="array" aca="1" ref="Q123" ca="1">SUMPRODUCT(J123:O123,TRANSPOSE(Test!ES$20:ES$25))+Test!$AD$20-Test!$ES$27</f>
        <v>23.603110669872471</v>
      </c>
      <c r="R123" s="10">
        <f ca="1">I123-Results!$E$5*H123</f>
        <v>22.936351339053132</v>
      </c>
      <c r="S123" s="10" cm="1">
        <f t="array" aca="1" ref="S123" ca="1">SUMPRODUCT(J123:O123,TRANSPOSE(Test!AR$28:AR$33))+Test!$AD$20-Test!$AC$26</f>
        <v>24.253859181941721</v>
      </c>
      <c r="T123" s="10">
        <f ca="1">SUMPRODUCT(J123:O123,Results!K$9:P$9)</f>
        <v>23.715610465757774</v>
      </c>
      <c r="U123" s="10">
        <f ca="1">SUMPRODUCT(J123:O123,Results!K$9:P$9)+Test!$AD$20-Test!$AC$31</f>
        <v>23.818626870643598</v>
      </c>
      <c r="V123" s="10">
        <f t="shared" ca="1" si="7"/>
        <v>-0.55711100270419323</v>
      </c>
      <c r="W123" s="10">
        <f t="shared" ca="1" si="8"/>
        <v>-1.0934811378881015</v>
      </c>
      <c r="X123" s="10">
        <f t="shared" ca="1" si="9"/>
        <v>-0.42672180706876262</v>
      </c>
      <c r="Y123" s="10">
        <f t="shared" ca="1" si="10"/>
        <v>-1.7442296499573509</v>
      </c>
      <c r="Z123" s="10">
        <f ca="1">I123-Test!$AD$20</f>
        <v>11.4371579376953</v>
      </c>
      <c r="AA123" s="10">
        <f t="shared" ca="1" si="11"/>
        <v>-1.3089973386592284</v>
      </c>
    </row>
    <row r="124" spans="1:27">
      <c r="A124" s="6">
        <f ca="1">LN((RAND()^(-Results!$E$4))-1)</f>
        <v>-2.5695763451322322</v>
      </c>
      <c r="B124" s="6">
        <f ca="1">LN((RAND()^(-Results!$E$4))-1)</f>
        <v>-1.2789089226078938</v>
      </c>
      <c r="C124" s="6">
        <f ca="1">LN((RAND()^(-Results!$E$4))-1)</f>
        <v>2.7965807823603417E-2</v>
      </c>
      <c r="D124" s="6">
        <f ca="1">LN((RAND()^(-Results!$E$4))-1)</f>
        <v>2.6058586690873735</v>
      </c>
      <c r="E124" s="6">
        <f ca="1">LN((RAND()^(-Results!$E$4))-1)</f>
        <v>3.1487080823705749</v>
      </c>
      <c r="F124" s="6">
        <f ca="1">LN((RAND()^(-Results!$E$4))-1)</f>
        <v>-2.2518611327889806</v>
      </c>
      <c r="G124" s="6">
        <f ca="1">LN((RAND()^(-Results!$E$4))-1)</f>
        <v>2.1461772487752473</v>
      </c>
      <c r="H124" s="6">
        <f t="shared" ca="1" si="6"/>
        <v>-0.38936957194655841</v>
      </c>
      <c r="I124" s="10">
        <f ca="1">SUMPRODUCT(J124:O124,Results!B$12:G$12)+Results!$E$5*H124</f>
        <v>-33.170206453421358</v>
      </c>
      <c r="J124" s="10">
        <f ca="1">SUMPRODUCT($A124:$F124,Results!$B$15:$G$15)</f>
        <v>-16.710367841458009</v>
      </c>
      <c r="K124" s="10">
        <f ca="1">SUMPRODUCT($A124:$F124,Results!$B$16:$G$16)</f>
        <v>-17.958455184119522</v>
      </c>
      <c r="L124" s="10">
        <f ca="1">SUMPRODUCT($A124:$F124,Results!$B$17:$G$17)</f>
        <v>-3.1859147611850629</v>
      </c>
      <c r="M124" s="10">
        <f ca="1">SUMPRODUCT($A124:$F124,Results!$B$18:$G$18)</f>
        <v>-3.3841612915554653</v>
      </c>
      <c r="N124" s="10">
        <f ca="1">SUMPRODUCT($A124:$F124,Results!$B$19:$G$19)</f>
        <v>10.638357289378982</v>
      </c>
      <c r="O124" s="10">
        <f ca="1">SUMPRODUCT($A124:$F124,Results!$B$20:$G$20)</f>
        <v>9.7110016192370523</v>
      </c>
      <c r="P124" s="10" cm="1">
        <f t="array" aca="1" ref="P124" ca="1">SUMPRODUCT(J124:O124,TRANSPOSE(Test!BL$20:BL$25))+Test!$AD$20-Test!$BL$27</f>
        <v>-29.930627179206763</v>
      </c>
      <c r="Q124" s="10" cm="1">
        <f t="array" aca="1" ref="Q124" ca="1">SUMPRODUCT(J124:O124,TRANSPOSE(Test!ES$20:ES$25))+Test!$AD$20-Test!$ES$27</f>
        <v>-30.517485859143314</v>
      </c>
      <c r="R124" s="10">
        <f ca="1">I124-Results!$E$5*H124</f>
        <v>-30.833989021742006</v>
      </c>
      <c r="S124" s="10" cm="1">
        <f t="array" aca="1" ref="S124" ca="1">SUMPRODUCT(J124:O124,TRANSPOSE(Test!AR$28:AR$33))+Test!$AD$20-Test!$AC$26</f>
        <v>-27.141342903310168</v>
      </c>
      <c r="T124" s="10">
        <f ca="1">SUMPRODUCT(J124:O124,Results!K$9:P$9)</f>
        <v>-31.162661449163203</v>
      </c>
      <c r="U124" s="10">
        <f ca="1">SUMPRODUCT(J124:O124,Results!K$9:P$9)+Test!$AD$20-Test!$AC$31</f>
        <v>-31.059645044277381</v>
      </c>
      <c r="V124" s="10">
        <f t="shared" ca="1" si="7"/>
        <v>-3.239579274214595</v>
      </c>
      <c r="W124" s="10">
        <f t="shared" ca="1" si="8"/>
        <v>-2.6527205942780441</v>
      </c>
      <c r="X124" s="10">
        <f t="shared" ca="1" si="9"/>
        <v>-2.3362174316793514</v>
      </c>
      <c r="Y124" s="10">
        <f t="shared" ca="1" si="10"/>
        <v>-6.0288635501111898</v>
      </c>
      <c r="Z124" s="10">
        <f ca="1">I124-Test!$AD$20</f>
        <v>-44.242678047710427</v>
      </c>
      <c r="AA124" s="10">
        <f t="shared" ca="1" si="11"/>
        <v>-2.1105614091439762</v>
      </c>
    </row>
    <row r="125" spans="1:27">
      <c r="A125" s="6">
        <f ca="1">LN((RAND()^(-Results!$E$4))-1)</f>
        <v>17.631490039014835</v>
      </c>
      <c r="B125" s="6">
        <f ca="1">LN((RAND()^(-Results!$E$4))-1)</f>
        <v>-3.3980731217098836</v>
      </c>
      <c r="C125" s="6">
        <f ca="1">LN((RAND()^(-Results!$E$4))-1)</f>
        <v>8.8232290069914701</v>
      </c>
      <c r="D125" s="6">
        <f ca="1">LN((RAND()^(-Results!$E$4))-1)</f>
        <v>4.5153526535621742</v>
      </c>
      <c r="E125" s="6">
        <f ca="1">LN((RAND()^(-Results!$E$4))-1)</f>
        <v>3.6569062801794798</v>
      </c>
      <c r="F125" s="6">
        <f ca="1">LN((RAND()^(-Results!$E$4))-1)</f>
        <v>2.1964893085338275</v>
      </c>
      <c r="G125" s="6">
        <f ca="1">LN((RAND()^(-Results!$E$4))-1)</f>
        <v>2.5221725217203774</v>
      </c>
      <c r="H125" s="6">
        <f t="shared" ca="1" si="6"/>
        <v>-1.337429900142828E-2</v>
      </c>
      <c r="I125" s="10">
        <f ca="1">SUMPRODUCT(J125:O125,Results!B$12:G$12)+Results!$E$5*H125</f>
        <v>41.777016707759167</v>
      </c>
      <c r="J125" s="10">
        <f ca="1">SUMPRODUCT($A125:$F125,Results!$B$15:$G$15)</f>
        <v>34.244725118070249</v>
      </c>
      <c r="K125" s="10">
        <f ca="1">SUMPRODUCT($A125:$F125,Results!$B$16:$G$16)</f>
        <v>85.18478495472452</v>
      </c>
      <c r="L125" s="10">
        <f ca="1">SUMPRODUCT($A125:$F125,Results!$B$17:$G$17)</f>
        <v>17.09356055866979</v>
      </c>
      <c r="M125" s="10">
        <f ca="1">SUMPRODUCT($A125:$F125,Results!$B$18:$G$18)</f>
        <v>-9.9716590137562182</v>
      </c>
      <c r="N125" s="10">
        <f ca="1">SUMPRODUCT($A125:$F125,Results!$B$19:$G$19)</f>
        <v>48.183256335798546</v>
      </c>
      <c r="O125" s="10">
        <f ca="1">SUMPRODUCT($A125:$F125,Results!$B$20:$G$20)</f>
        <v>17.301055375748788</v>
      </c>
      <c r="P125" s="10" cm="1">
        <f t="array" aca="1" ref="P125" ca="1">SUMPRODUCT(J125:O125,TRANSPOSE(Test!BL$20:BL$25))+Test!$AD$20-Test!$BL$27</f>
        <v>30.621561775940435</v>
      </c>
      <c r="Q125" s="10" cm="1">
        <f t="array" aca="1" ref="Q125" ca="1">SUMPRODUCT(J125:O125,TRANSPOSE(Test!ES$20:ES$25))+Test!$AD$20-Test!$ES$27</f>
        <v>40.103140591950691</v>
      </c>
      <c r="R125" s="10">
        <f ca="1">I125-Results!$E$5*H125</f>
        <v>41.857262501767735</v>
      </c>
      <c r="S125" s="10" cm="1">
        <f t="array" aca="1" ref="S125" ca="1">SUMPRODUCT(J125:O125,TRANSPOSE(Test!AR$28:AR$33))+Test!$AD$20-Test!$AC$26</f>
        <v>0.38318761100684107</v>
      </c>
      <c r="T125" s="10">
        <f ca="1">SUMPRODUCT(J125:O125,Results!K$9:P$9)</f>
        <v>41.52698555193794</v>
      </c>
      <c r="U125" s="10">
        <f ca="1">SUMPRODUCT(J125:O125,Results!K$9:P$9)+Test!$AD$20-Test!$AC$31</f>
        <v>41.630001956823762</v>
      </c>
      <c r="V125" s="10">
        <f t="shared" ca="1" si="7"/>
        <v>11.155454931818731</v>
      </c>
      <c r="W125" s="10">
        <f t="shared" ca="1" si="8"/>
        <v>1.6738761158084756</v>
      </c>
      <c r="X125" s="10">
        <f t="shared" ca="1" si="9"/>
        <v>-8.0245794008568794E-2</v>
      </c>
      <c r="Y125" s="10">
        <f t="shared" ca="1" si="10"/>
        <v>41.393829096752327</v>
      </c>
      <c r="Z125" s="10">
        <f ca="1">I125-Test!$AD$20</f>
        <v>30.704545113470097</v>
      </c>
      <c r="AA125" s="10">
        <f t="shared" ca="1" si="11"/>
        <v>0.14701475093540495</v>
      </c>
    </row>
    <row r="126" spans="1:27">
      <c r="A126" s="6">
        <f ca="1">LN((RAND()^(-Results!$E$4))-1)</f>
        <v>6.9889087452462872</v>
      </c>
      <c r="B126" s="6">
        <f ca="1">LN((RAND()^(-Results!$E$4))-1)</f>
        <v>-1.8626946254685264</v>
      </c>
      <c r="C126" s="6">
        <f ca="1">LN((RAND()^(-Results!$E$4))-1)</f>
        <v>3.8711162327152673</v>
      </c>
      <c r="D126" s="6">
        <f ca="1">LN((RAND()^(-Results!$E$4))-1)</f>
        <v>-4.3866448186075706E-2</v>
      </c>
      <c r="E126" s="6">
        <f ca="1">LN((RAND()^(-Results!$E$4))-1)</f>
        <v>6.4318723632802577</v>
      </c>
      <c r="F126" s="6">
        <f ca="1">LN((RAND()^(-Results!$E$4))-1)</f>
        <v>-0.63303415506291583</v>
      </c>
      <c r="G126" s="6">
        <f ca="1">LN((RAND()^(-Results!$E$4))-1)</f>
        <v>-2.5818803446765499</v>
      </c>
      <c r="H126" s="6">
        <f t="shared" ca="1" si="6"/>
        <v>-5.1174271653983556</v>
      </c>
      <c r="I126" s="10">
        <f ca="1">SUMPRODUCT(J126:O126,Results!B$12:G$12)+Results!$E$5*H126</f>
        <v>-10.745604988779466</v>
      </c>
      <c r="J126" s="10">
        <f ca="1">SUMPRODUCT($A126:$F126,Results!$B$15:$G$15)</f>
        <v>11.692516171927625</v>
      </c>
      <c r="K126" s="10">
        <f ca="1">SUMPRODUCT($A126:$F126,Results!$B$16:$G$16)</f>
        <v>38.560978517113796</v>
      </c>
      <c r="L126" s="10">
        <f ca="1">SUMPRODUCT($A126:$F126,Results!$B$17:$G$17)</f>
        <v>4.0550073608994825</v>
      </c>
      <c r="M126" s="10">
        <f ca="1">SUMPRODUCT($A126:$F126,Results!$B$18:$G$18)</f>
        <v>1.1708814289513803</v>
      </c>
      <c r="N126" s="10">
        <f ca="1">SUMPRODUCT($A126:$F126,Results!$B$19:$G$19)</f>
        <v>30.444630739289099</v>
      </c>
      <c r="O126" s="10">
        <f ca="1">SUMPRODUCT($A126:$F126,Results!$B$20:$G$20)</f>
        <v>-5.9312084532360787</v>
      </c>
      <c r="P126" s="10" cm="1">
        <f t="array" aca="1" ref="P126" ca="1">SUMPRODUCT(J126:O126,TRANSPOSE(Test!BL$20:BL$25))+Test!$AD$20-Test!$BL$27</f>
        <v>16.875328520974168</v>
      </c>
      <c r="Q126" s="10" cm="1">
        <f t="array" aca="1" ref="Q126" ca="1">SUMPRODUCT(J126:O126,TRANSPOSE(Test!ES$20:ES$25))+Test!$AD$20-Test!$ES$27</f>
        <v>20.704214801423927</v>
      </c>
      <c r="R126" s="10">
        <f ca="1">I126-Results!$E$5*H126</f>
        <v>19.958958003610668</v>
      </c>
      <c r="S126" s="10" cm="1">
        <f t="array" aca="1" ref="S126" ca="1">SUMPRODUCT(J126:O126,TRANSPOSE(Test!AR$28:AR$33))+Test!$AD$20-Test!$AC$26</f>
        <v>3.2895978428343025</v>
      </c>
      <c r="T126" s="10">
        <f ca="1">SUMPRODUCT(J126:O126,Results!K$9:P$9)</f>
        <v>20.621650848442254</v>
      </c>
      <c r="U126" s="10">
        <f ca="1">SUMPRODUCT(J126:O126,Results!K$9:P$9)+Test!$AD$20-Test!$AC$31</f>
        <v>20.724667253328072</v>
      </c>
      <c r="V126" s="10">
        <f t="shared" ca="1" si="7"/>
        <v>-27.620933509753634</v>
      </c>
      <c r="W126" s="10">
        <f t="shared" ca="1" si="8"/>
        <v>-31.449819790203392</v>
      </c>
      <c r="X126" s="10">
        <f t="shared" ca="1" si="9"/>
        <v>-30.704562992390134</v>
      </c>
      <c r="Y126" s="10">
        <f t="shared" ca="1" si="10"/>
        <v>-14.035202831613768</v>
      </c>
      <c r="Z126" s="10">
        <f ca="1">I126-Test!$AD$20</f>
        <v>-21.818076583068535</v>
      </c>
      <c r="AA126" s="10">
        <f t="shared" ca="1" si="11"/>
        <v>-31.470272242107537</v>
      </c>
    </row>
    <row r="127" spans="1:27">
      <c r="A127" s="6">
        <f ca="1">LN((RAND()^(-Results!$E$4))-1)</f>
        <v>11.065468686163907</v>
      </c>
      <c r="B127" s="6">
        <f ca="1">LN((RAND()^(-Results!$E$4))-1)</f>
        <v>0.60740200253188226</v>
      </c>
      <c r="C127" s="6">
        <f ca="1">LN((RAND()^(-Results!$E$4))-1)</f>
        <v>3.4726933952773491</v>
      </c>
      <c r="D127" s="6">
        <f ca="1">LN((RAND()^(-Results!$E$4))-1)</f>
        <v>-0.16758530763583401</v>
      </c>
      <c r="E127" s="6">
        <f ca="1">LN((RAND()^(-Results!$E$4))-1)</f>
        <v>0.14529085621589413</v>
      </c>
      <c r="F127" s="6">
        <f ca="1">LN((RAND()^(-Results!$E$4))-1)</f>
        <v>2.2172209925548603</v>
      </c>
      <c r="G127" s="6">
        <f ca="1">LN((RAND()^(-Results!$E$4))-1)</f>
        <v>1.8319634794590938</v>
      </c>
      <c r="H127" s="6">
        <f t="shared" ca="1" si="6"/>
        <v>-0.70358334126271194</v>
      </c>
      <c r="I127" s="10">
        <f ca="1">SUMPRODUCT(J127:O127,Results!B$12:G$12)+Results!$E$5*H127</f>
        <v>51.713666273054038</v>
      </c>
      <c r="J127" s="10">
        <f ca="1">SUMPRODUCT($A127:$F127,Results!$B$15:$G$15)</f>
        <v>32.024090557471375</v>
      </c>
      <c r="K127" s="10">
        <f ca="1">SUMPRODUCT($A127:$F127,Results!$B$16:$G$16)</f>
        <v>54.128091634771039</v>
      </c>
      <c r="L127" s="10">
        <f ca="1">SUMPRODUCT($A127:$F127,Results!$B$17:$G$17)</f>
        <v>13.622651044286439</v>
      </c>
      <c r="M127" s="10">
        <f ca="1">SUMPRODUCT($A127:$F127,Results!$B$18:$G$18)</f>
        <v>-0.43819749156415899</v>
      </c>
      <c r="N127" s="10">
        <f ca="1">SUMPRODUCT($A127:$F127,Results!$B$19:$G$19)</f>
        <v>11.396567701832524</v>
      </c>
      <c r="O127" s="10">
        <f ca="1">SUMPRODUCT($A127:$F127,Results!$B$20:$G$20)</f>
        <v>-4.5060290478533132</v>
      </c>
      <c r="P127" s="10" cm="1">
        <f t="array" aca="1" ref="P127" ca="1">SUMPRODUCT(J127:O127,TRANSPOSE(Test!BL$20:BL$25))+Test!$AD$20-Test!$BL$27</f>
        <v>49.694918524076499</v>
      </c>
      <c r="Q127" s="10" cm="1">
        <f t="array" aca="1" ref="Q127" ca="1">SUMPRODUCT(J127:O127,TRANSPOSE(Test!ES$20:ES$25))+Test!$AD$20-Test!$ES$27</f>
        <v>55.091948769639245</v>
      </c>
      <c r="R127" s="10">
        <f ca="1">I127-Results!$E$5*H127</f>
        <v>55.935166320630309</v>
      </c>
      <c r="S127" s="10" cm="1">
        <f t="array" aca="1" ref="S127" ca="1">SUMPRODUCT(J127:O127,TRANSPOSE(Test!AR$28:AR$33))+Test!$AD$20-Test!$AC$26</f>
        <v>32.422052908705794</v>
      </c>
      <c r="T127" s="10">
        <f ca="1">SUMPRODUCT(J127:O127,Results!K$9:P$9)</f>
        <v>56.323350936991389</v>
      </c>
      <c r="U127" s="10">
        <f ca="1">SUMPRODUCT(J127:O127,Results!K$9:P$9)+Test!$AD$20-Test!$AC$31</f>
        <v>56.42636734187721</v>
      </c>
      <c r="V127" s="10">
        <f t="shared" ca="1" si="7"/>
        <v>2.0187477489775389</v>
      </c>
      <c r="W127" s="10">
        <f t="shared" ca="1" si="8"/>
        <v>-3.3782824965852072</v>
      </c>
      <c r="X127" s="10">
        <f t="shared" ca="1" si="9"/>
        <v>-4.2215000475762707</v>
      </c>
      <c r="Y127" s="10">
        <f t="shared" ca="1" si="10"/>
        <v>19.291613364348244</v>
      </c>
      <c r="Z127" s="10">
        <f ca="1">I127-Test!$AD$20</f>
        <v>40.641194678764968</v>
      </c>
      <c r="AA127" s="10">
        <f t="shared" ca="1" si="11"/>
        <v>-4.7127010688231721</v>
      </c>
    </row>
    <row r="128" spans="1:27">
      <c r="A128" s="6">
        <f ca="1">LN((RAND()^(-Results!$E$4))-1)</f>
        <v>1.8355599089161609</v>
      </c>
      <c r="B128" s="6">
        <f ca="1">LN((RAND()^(-Results!$E$4))-1)</f>
        <v>1.7232279739828382</v>
      </c>
      <c r="C128" s="6">
        <f ca="1">LN((RAND()^(-Results!$E$4))-1)</f>
        <v>3.3499062624706024</v>
      </c>
      <c r="D128" s="6">
        <f ca="1">LN((RAND()^(-Results!$E$4))-1)</f>
        <v>0.89454494830982978</v>
      </c>
      <c r="E128" s="6">
        <f ca="1">LN((RAND()^(-Results!$E$4))-1)</f>
        <v>0.6666228916432333</v>
      </c>
      <c r="F128" s="6">
        <f ca="1">LN((RAND()^(-Results!$E$4))-1)</f>
        <v>9.7456140309280972</v>
      </c>
      <c r="G128" s="6">
        <f ca="1">LN((RAND()^(-Results!$E$4))-1)</f>
        <v>-0.25045008807718339</v>
      </c>
      <c r="H128" s="6">
        <f t="shared" ca="1" si="6"/>
        <v>-2.7859969087989889</v>
      </c>
      <c r="I128" s="10">
        <f ca="1">SUMPRODUCT(J128:O128,Results!B$12:G$12)+Results!$E$5*H128</f>
        <v>-23.821392267599784</v>
      </c>
      <c r="J128" s="10">
        <f ca="1">SUMPRODUCT($A128:$F128,Results!$B$15:$G$15)</f>
        <v>14.82535711262322</v>
      </c>
      <c r="K128" s="10">
        <f ca="1">SUMPRODUCT($A128:$F128,Results!$B$16:$G$16)</f>
        <v>57.337973399799793</v>
      </c>
      <c r="L128" s="10">
        <f ca="1">SUMPRODUCT($A128:$F128,Results!$B$17:$G$17)</f>
        <v>-5.2682294228916628</v>
      </c>
      <c r="M128" s="10">
        <f ca="1">SUMPRODUCT($A128:$F128,Results!$B$18:$G$18)</f>
        <v>1.4397606288211118</v>
      </c>
      <c r="N128" s="10">
        <f ca="1">SUMPRODUCT($A128:$F128,Results!$B$19:$G$19)</f>
        <v>2.7092798247754715</v>
      </c>
      <c r="O128" s="10">
        <f ca="1">SUMPRODUCT($A128:$F128,Results!$B$20:$G$20)</f>
        <v>8.8658139891897925</v>
      </c>
      <c r="P128" s="10" cm="1">
        <f t="array" aca="1" ref="P128" ca="1">SUMPRODUCT(J128:O128,TRANSPOSE(Test!BL$20:BL$25))+Test!$AD$20-Test!$BL$27</f>
        <v>-5.8262557349199735</v>
      </c>
      <c r="Q128" s="10" cm="1">
        <f t="array" aca="1" ref="Q128" ca="1">SUMPRODUCT(J128:O128,TRANSPOSE(Test!ES$20:ES$25))+Test!$AD$20-Test!$ES$27</f>
        <v>-8.5283457927390494</v>
      </c>
      <c r="R128" s="10">
        <f ca="1">I128-Results!$E$5*H128</f>
        <v>-7.1054108148058504</v>
      </c>
      <c r="S128" s="10" cm="1">
        <f t="array" aca="1" ref="S128" ca="1">SUMPRODUCT(J128:O128,TRANSPOSE(Test!AR$28:AR$33))+Test!$AD$20-Test!$AC$26</f>
        <v>1.4306530950526479</v>
      </c>
      <c r="T128" s="10">
        <f ca="1">SUMPRODUCT(J128:O128,Results!K$9:P$9)</f>
        <v>-8.071816448259586</v>
      </c>
      <c r="U128" s="10">
        <f ca="1">SUMPRODUCT(J128:O128,Results!K$9:P$9)+Test!$AD$20-Test!$AC$31</f>
        <v>-7.9688000433737667</v>
      </c>
      <c r="V128" s="10">
        <f t="shared" ca="1" si="7"/>
        <v>-17.995136532679808</v>
      </c>
      <c r="W128" s="10">
        <f t="shared" ca="1" si="8"/>
        <v>-15.293046474860734</v>
      </c>
      <c r="X128" s="10">
        <f t="shared" ca="1" si="9"/>
        <v>-16.715981452793933</v>
      </c>
      <c r="Y128" s="10">
        <f t="shared" ca="1" si="10"/>
        <v>-25.252045362652431</v>
      </c>
      <c r="Z128" s="10">
        <f ca="1">I128-Test!$AD$20</f>
        <v>-34.893863861888853</v>
      </c>
      <c r="AA128" s="10">
        <f t="shared" ca="1" si="11"/>
        <v>-15.852592224226017</v>
      </c>
    </row>
    <row r="129" spans="1:27">
      <c r="A129" s="6">
        <f ca="1">LN((RAND()^(-Results!$E$4))-1)</f>
        <v>0.56026496210615029</v>
      </c>
      <c r="B129" s="6">
        <f ca="1">LN((RAND()^(-Results!$E$4))-1)</f>
        <v>5.8611303109607711</v>
      </c>
      <c r="C129" s="6">
        <f ca="1">LN((RAND()^(-Results!$E$4))-1)</f>
        <v>1.7407861449363107</v>
      </c>
      <c r="D129" s="6">
        <f ca="1">LN((RAND()^(-Results!$E$4))-1)</f>
        <v>2.4438379532871495</v>
      </c>
      <c r="E129" s="6">
        <f ca="1">LN((RAND()^(-Results!$E$4))-1)</f>
        <v>7.0526619058248841</v>
      </c>
      <c r="F129" s="6">
        <f ca="1">LN((RAND()^(-Results!$E$4))-1)</f>
        <v>6.9120215719662053</v>
      </c>
      <c r="G129" s="6">
        <f ca="1">LN((RAND()^(-Results!$E$4))-1)</f>
        <v>3.0080692006146759</v>
      </c>
      <c r="H129" s="6">
        <f t="shared" ca="1" si="6"/>
        <v>0.47252237989287016</v>
      </c>
      <c r="I129" s="10">
        <f ca="1">SUMPRODUCT(J129:O129,Results!B$12:G$12)+Results!$E$5*H129</f>
        <v>6.5984738569963106</v>
      </c>
      <c r="J129" s="10">
        <f ca="1">SUMPRODUCT($A129:$F129,Results!$B$15:$G$15)</f>
        <v>10.681272545539954</v>
      </c>
      <c r="K129" s="10">
        <f ca="1">SUMPRODUCT($A129:$F129,Results!$B$16:$G$16)</f>
        <v>41.556182798188715</v>
      </c>
      <c r="L129" s="10">
        <f ca="1">SUMPRODUCT($A129:$F129,Results!$B$17:$G$17)</f>
        <v>1.0223909090625209</v>
      </c>
      <c r="M129" s="10">
        <f ca="1">SUMPRODUCT($A129:$F129,Results!$B$18:$G$18)</f>
        <v>6.0737498581864369</v>
      </c>
      <c r="N129" s="10">
        <f ca="1">SUMPRODUCT($A129:$F129,Results!$B$19:$G$19)</f>
        <v>-3.1330736916267385</v>
      </c>
      <c r="O129" s="10">
        <f ca="1">SUMPRODUCT($A129:$F129,Results!$B$20:$G$20)</f>
        <v>1.0858785438563032</v>
      </c>
      <c r="P129" s="10" cm="1">
        <f t="array" aca="1" ref="P129" ca="1">SUMPRODUCT(J129:O129,TRANSPOSE(Test!BL$20:BL$25))+Test!$AD$20-Test!$BL$27</f>
        <v>8.6255244508343409</v>
      </c>
      <c r="Q129" s="10" cm="1">
        <f t="array" aca="1" ref="Q129" ca="1">SUMPRODUCT(J129:O129,TRANSPOSE(Test!ES$20:ES$25))+Test!$AD$20-Test!$ES$27</f>
        <v>4.5989325594193922</v>
      </c>
      <c r="R129" s="10">
        <f ca="1">I129-Results!$E$5*H129</f>
        <v>3.7633395776390897</v>
      </c>
      <c r="S129" s="10" cm="1">
        <f t="array" aca="1" ref="S129" ca="1">SUMPRODUCT(J129:O129,TRANSPOSE(Test!AR$28:AR$33))+Test!$AD$20-Test!$AC$26</f>
        <v>16.145997550571813</v>
      </c>
      <c r="T129" s="10">
        <f ca="1">SUMPRODUCT(J129:O129,Results!K$9:P$9)</f>
        <v>3.527878016368883</v>
      </c>
      <c r="U129" s="10">
        <f ca="1">SUMPRODUCT(J129:O129,Results!K$9:P$9)+Test!$AD$20-Test!$AC$31</f>
        <v>3.6308944212547019</v>
      </c>
      <c r="V129" s="10">
        <f t="shared" ca="1" si="7"/>
        <v>-2.0270505938380303</v>
      </c>
      <c r="W129" s="10">
        <f t="shared" ca="1" si="8"/>
        <v>1.9995412975769185</v>
      </c>
      <c r="X129" s="10">
        <f t="shared" ca="1" si="9"/>
        <v>2.835134279357221</v>
      </c>
      <c r="Y129" s="10">
        <f t="shared" ca="1" si="10"/>
        <v>-9.5475236935755028</v>
      </c>
      <c r="Z129" s="10">
        <f ca="1">I129-Test!$AD$20</f>
        <v>-4.4739977372927591</v>
      </c>
      <c r="AA129" s="10">
        <f t="shared" ca="1" si="11"/>
        <v>2.9675794357416088</v>
      </c>
    </row>
    <row r="130" spans="1:27">
      <c r="A130" s="6">
        <f ca="1">LN((RAND()^(-Results!$E$4))-1)</f>
        <v>5.5568640836179339</v>
      </c>
      <c r="B130" s="6">
        <f ca="1">LN((RAND()^(-Results!$E$4))-1)</f>
        <v>-1.7885098098012184</v>
      </c>
      <c r="C130" s="6">
        <f ca="1">LN((RAND()^(-Results!$E$4))-1)</f>
        <v>0.85517525769131653</v>
      </c>
      <c r="D130" s="6">
        <f ca="1">LN((RAND()^(-Results!$E$4))-1)</f>
        <v>3.5706971882710059</v>
      </c>
      <c r="E130" s="6">
        <f ca="1">LN((RAND()^(-Results!$E$4))-1)</f>
        <v>1.6169024976881496</v>
      </c>
      <c r="F130" s="6">
        <f ca="1">LN((RAND()^(-Results!$E$4))-1)</f>
        <v>-0.96605843435374328</v>
      </c>
      <c r="G130" s="6">
        <f ca="1">LN((RAND()^(-Results!$E$4))-1)</f>
        <v>-0.88839558152201581</v>
      </c>
      <c r="H130" s="6">
        <f t="shared" ca="1" si="6"/>
        <v>-3.4239424022438216</v>
      </c>
      <c r="I130" s="10">
        <f ca="1">SUMPRODUCT(J130:O130,Results!B$12:G$12)+Results!$E$5*H130</f>
        <v>-21.579102579705054</v>
      </c>
      <c r="J130" s="10">
        <f ca="1">SUMPRODUCT($A130:$F130,Results!$B$15:$G$15)</f>
        <v>-0.66044710126273432</v>
      </c>
      <c r="K130" s="10">
        <f ca="1">SUMPRODUCT($A130:$F130,Results!$B$16:$G$16)</f>
        <v>15.151411099146443</v>
      </c>
      <c r="L130" s="10">
        <f ca="1">SUMPRODUCT($A130:$F130,Results!$B$17:$G$17)</f>
        <v>6.5041997480613318</v>
      </c>
      <c r="M130" s="10">
        <f ca="1">SUMPRODUCT($A130:$F130,Results!$B$18:$G$18)</f>
        <v>-8.3739700758782138</v>
      </c>
      <c r="N130" s="10">
        <f ca="1">SUMPRODUCT($A130:$F130,Results!$B$19:$G$19)</f>
        <v>20.749456270011965</v>
      </c>
      <c r="O130" s="10">
        <f ca="1">SUMPRODUCT($A130:$F130,Results!$B$20:$G$20)</f>
        <v>11.867429456375527</v>
      </c>
      <c r="P130" s="10" cm="1">
        <f t="array" aca="1" ref="P130" ca="1">SUMPRODUCT(J130:O130,TRANSPOSE(Test!BL$20:BL$25))+Test!$AD$20-Test!$BL$27</f>
        <v>-5.63042262857652</v>
      </c>
      <c r="Q130" s="10" cm="1">
        <f t="array" aca="1" ref="Q130" ca="1">SUMPRODUCT(J130:O130,TRANSPOSE(Test!ES$20:ES$25))+Test!$AD$20-Test!$ES$27</f>
        <v>-2.0407394747149041</v>
      </c>
      <c r="R130" s="10">
        <f ca="1">I130-Results!$E$5*H130</f>
        <v>-1.0354481662421229</v>
      </c>
      <c r="S130" s="10" cm="1">
        <f t="array" aca="1" ref="S130" ca="1">SUMPRODUCT(J130:O130,TRANSPOSE(Test!AR$28:AR$33))+Test!$AD$20-Test!$AC$26</f>
        <v>-17.565830768514353</v>
      </c>
      <c r="T130" s="10">
        <f ca="1">SUMPRODUCT(J130:O130,Results!K$9:P$9)</f>
        <v>-1.6780028017468833</v>
      </c>
      <c r="U130" s="10">
        <f ca="1">SUMPRODUCT(J130:O130,Results!K$9:P$9)+Test!$AD$20-Test!$AC$31</f>
        <v>-1.574986396861064</v>
      </c>
      <c r="V130" s="10">
        <f t="shared" ca="1" si="7"/>
        <v>-15.948679951128534</v>
      </c>
      <c r="W130" s="10">
        <f t="shared" ca="1" si="8"/>
        <v>-19.53836310499015</v>
      </c>
      <c r="X130" s="10">
        <f t="shared" ca="1" si="9"/>
        <v>-20.543654413462932</v>
      </c>
      <c r="Y130" s="10">
        <f t="shared" ca="1" si="10"/>
        <v>-4.0132718111907018</v>
      </c>
      <c r="Z130" s="10">
        <f ca="1">I130-Test!$AD$20</f>
        <v>-32.651574173994121</v>
      </c>
      <c r="AA130" s="10">
        <f t="shared" ca="1" si="11"/>
        <v>-20.00411618284399</v>
      </c>
    </row>
    <row r="131" spans="1:27">
      <c r="A131" s="6">
        <f ca="1">LN((RAND()^(-Results!$E$4))-1)</f>
        <v>-3.4691118074836829</v>
      </c>
      <c r="B131" s="6">
        <f ca="1">LN((RAND()^(-Results!$E$4))-1)</f>
        <v>1.1556640372908094</v>
      </c>
      <c r="C131" s="6">
        <f ca="1">LN((RAND()^(-Results!$E$4))-1)</f>
        <v>1.1494366531684364</v>
      </c>
      <c r="D131" s="6">
        <f ca="1">LN((RAND()^(-Results!$E$4))-1)</f>
        <v>5.208401058120641</v>
      </c>
      <c r="E131" s="6">
        <f ca="1">LN((RAND()^(-Results!$E$4))-1)</f>
        <v>3.5154030535609828</v>
      </c>
      <c r="F131" s="6">
        <f ca="1">LN((RAND()^(-Results!$E$4))-1)</f>
        <v>0.85692686016564568</v>
      </c>
      <c r="G131" s="6">
        <f ca="1">LN((RAND()^(-Results!$E$4))-1)</f>
        <v>6.1745475387416135E-2</v>
      </c>
      <c r="H131" s="6">
        <f t="shared" ref="H131:H194" ca="1" si="12">G131-$AC$5</f>
        <v>-2.4738013453343894</v>
      </c>
      <c r="I131" s="10">
        <f ca="1">SUMPRODUCT(J131:O131,Results!B$12:G$12)+Results!$E$5*H131</f>
        <v>-53.447457773913115</v>
      </c>
      <c r="J131" s="10">
        <f ca="1">SUMPRODUCT($A131:$F131,Results!$B$15:$G$15)</f>
        <v>-14.065733359637399</v>
      </c>
      <c r="K131" s="10">
        <f ca="1">SUMPRODUCT($A131:$F131,Results!$B$16:$G$16)</f>
        <v>-10.308505090601916</v>
      </c>
      <c r="L131" s="10">
        <f ca="1">SUMPRODUCT($A131:$F131,Results!$B$17:$G$17)</f>
        <v>-2.1455586101929311</v>
      </c>
      <c r="M131" s="10">
        <f ca="1">SUMPRODUCT($A131:$F131,Results!$B$18:$G$18)</f>
        <v>-4.1288976224163232</v>
      </c>
      <c r="N131" s="10">
        <f ca="1">SUMPRODUCT($A131:$F131,Results!$B$19:$G$19)</f>
        <v>3.2888664055945829</v>
      </c>
      <c r="O131" s="10">
        <f ca="1">SUMPRODUCT($A131:$F131,Results!$B$20:$G$20)</f>
        <v>20.870029348778615</v>
      </c>
      <c r="P131" s="10" cm="1">
        <f t="array" aca="1" ref="P131" ca="1">SUMPRODUCT(J131:O131,TRANSPOSE(Test!BL$20:BL$25))+Test!$AD$20-Test!$BL$27</f>
        <v>-35.997981228539842</v>
      </c>
      <c r="Q131" s="10" cm="1">
        <f t="array" aca="1" ref="Q131" ca="1">SUMPRODUCT(J131:O131,TRANSPOSE(Test!ES$20:ES$25))+Test!$AD$20-Test!$ES$27</f>
        <v>-38.601287782518341</v>
      </c>
      <c r="R131" s="10">
        <f ca="1">I131-Results!$E$5*H131</f>
        <v>-38.60464970190678</v>
      </c>
      <c r="S131" s="10" cm="1">
        <f t="array" aca="1" ref="S131" ca="1">SUMPRODUCT(J131:O131,TRANSPOSE(Test!AR$28:AR$33))+Test!$AD$20-Test!$AC$26</f>
        <v>-27.333174655898013</v>
      </c>
      <c r="T131" s="10">
        <f ca="1">SUMPRODUCT(J131:O131,Results!K$9:P$9)</f>
        <v>-39.483283405513781</v>
      </c>
      <c r="U131" s="10">
        <f ca="1">SUMPRODUCT(J131:O131,Results!K$9:P$9)+Test!$AD$20-Test!$AC$31</f>
        <v>-39.38026700062796</v>
      </c>
      <c r="V131" s="10">
        <f t="shared" ref="V131:V194" ca="1" si="13">I131-P131</f>
        <v>-17.449476545373273</v>
      </c>
      <c r="W131" s="10">
        <f t="shared" ref="W131:W194" ca="1" si="14">I131-Q131</f>
        <v>-14.846169991394774</v>
      </c>
      <c r="X131" s="10">
        <f t="shared" ref="X131:X194" ca="1" si="15">I131-R131</f>
        <v>-14.842808072006335</v>
      </c>
      <c r="Y131" s="10">
        <f t="shared" ref="Y131:Y194" ca="1" si="16">I131-S131</f>
        <v>-26.114283118015102</v>
      </c>
      <c r="Z131" s="10">
        <f ca="1">I131-Test!$AD$20</f>
        <v>-64.519929368202185</v>
      </c>
      <c r="AA131" s="10">
        <f t="shared" ref="AA131:AA194" ca="1" si="17">I131-U131</f>
        <v>-14.067190773285155</v>
      </c>
    </row>
    <row r="132" spans="1:27">
      <c r="A132" s="6">
        <f ca="1">LN((RAND()^(-Results!$E$4))-1)</f>
        <v>0.86662111310805645</v>
      </c>
      <c r="B132" s="6">
        <f ca="1">LN((RAND()^(-Results!$E$4))-1)</f>
        <v>2.4032919675884981</v>
      </c>
      <c r="C132" s="6">
        <f ca="1">LN((RAND()^(-Results!$E$4))-1)</f>
        <v>5.7059432270417814</v>
      </c>
      <c r="D132" s="6">
        <f ca="1">LN((RAND()^(-Results!$E$4))-1)</f>
        <v>4.4906499776394879</v>
      </c>
      <c r="E132" s="6">
        <f ca="1">LN((RAND()^(-Results!$E$4))-1)</f>
        <v>-2.4863707775551696</v>
      </c>
      <c r="F132" s="6">
        <f ca="1">LN((RAND()^(-Results!$E$4))-1)</f>
        <v>16.989520624890268</v>
      </c>
      <c r="G132" s="6">
        <f ca="1">LN((RAND()^(-Results!$E$4))-1)</f>
        <v>0.46005367069310654</v>
      </c>
      <c r="H132" s="6">
        <f t="shared" ca="1" si="12"/>
        <v>-2.0754931500286991</v>
      </c>
      <c r="I132" s="10">
        <f ca="1">SUMPRODUCT(J132:O132,Results!B$12:G$12)+Results!$E$5*H132</f>
        <v>-48.941058084291384</v>
      </c>
      <c r="J132" s="10">
        <f ca="1">SUMPRODUCT($A132:$F132,Results!$B$15:$G$15)</f>
        <v>17.163807021423722</v>
      </c>
      <c r="K132" s="10">
        <f ca="1">SUMPRODUCT($A132:$F132,Results!$B$16:$G$16)</f>
        <v>80.984861860774288</v>
      </c>
      <c r="L132" s="10">
        <f ca="1">SUMPRODUCT($A132:$F132,Results!$B$17:$G$17)</f>
        <v>-9.7534676267931086</v>
      </c>
      <c r="M132" s="10">
        <f ca="1">SUMPRODUCT($A132:$F132,Results!$B$18:$G$18)</f>
        <v>-4.120751660024033</v>
      </c>
      <c r="N132" s="10">
        <f ca="1">SUMPRODUCT($A132:$F132,Results!$B$19:$G$19)</f>
        <v>-1.472861184477388</v>
      </c>
      <c r="O132" s="10">
        <f ca="1">SUMPRODUCT($A132:$F132,Results!$B$20:$G$20)</f>
        <v>33.835869986192876</v>
      </c>
      <c r="P132" s="10" cm="1">
        <f t="array" aca="1" ref="P132" ca="1">SUMPRODUCT(J132:O132,TRANSPOSE(Test!BL$20:BL$25))+Test!$AD$20-Test!$BL$27</f>
        <v>-34.622779729279372</v>
      </c>
      <c r="Q132" s="10" cm="1">
        <f t="array" aca="1" ref="Q132" ca="1">SUMPRODUCT(J132:O132,TRANSPOSE(Test!ES$20:ES$25))+Test!$AD$20-Test!$ES$27</f>
        <v>-40.082806569272556</v>
      </c>
      <c r="R132" s="10">
        <f ca="1">I132-Results!$E$5*H132</f>
        <v>-36.488099184119193</v>
      </c>
      <c r="S132" s="10" cm="1">
        <f t="array" aca="1" ref="S132" ca="1">SUMPRODUCT(J132:O132,TRANSPOSE(Test!AR$28:AR$33))+Test!$AD$20-Test!$AC$26</f>
        <v>-17.734193759356145</v>
      </c>
      <c r="T132" s="10">
        <f ca="1">SUMPRODUCT(J132:O132,Results!K$9:P$9)</f>
        <v>-39.096333943316466</v>
      </c>
      <c r="U132" s="10">
        <f ca="1">SUMPRODUCT(J132:O132,Results!K$9:P$9)+Test!$AD$20-Test!$AC$31</f>
        <v>-38.993317538430645</v>
      </c>
      <c r="V132" s="10">
        <f t="shared" ca="1" si="13"/>
        <v>-14.318278355012012</v>
      </c>
      <c r="W132" s="10">
        <f t="shared" ca="1" si="14"/>
        <v>-8.8582515150188286</v>
      </c>
      <c r="X132" s="10">
        <f t="shared" ca="1" si="15"/>
        <v>-12.452958900172192</v>
      </c>
      <c r="Y132" s="10">
        <f t="shared" ca="1" si="16"/>
        <v>-31.206864324935239</v>
      </c>
      <c r="Z132" s="10">
        <f ca="1">I132-Test!$AD$20</f>
        <v>-60.013529678580454</v>
      </c>
      <c r="AA132" s="10">
        <f t="shared" ca="1" si="17"/>
        <v>-9.9477405458607393</v>
      </c>
    </row>
    <row r="133" spans="1:27">
      <c r="A133" s="6">
        <f ca="1">LN((RAND()^(-Results!$E$4))-1)</f>
        <v>1.1738462555047706</v>
      </c>
      <c r="B133" s="6">
        <f ca="1">LN((RAND()^(-Results!$E$4))-1)</f>
        <v>10.148373217787618</v>
      </c>
      <c r="C133" s="6">
        <f ca="1">LN((RAND()^(-Results!$E$4))-1)</f>
        <v>7.8572457889996601</v>
      </c>
      <c r="D133" s="6">
        <f ca="1">LN((RAND()^(-Results!$E$4))-1)</f>
        <v>9.3755460085735312</v>
      </c>
      <c r="E133" s="6">
        <f ca="1">LN((RAND()^(-Results!$E$4))-1)</f>
        <v>1.8379895804341499</v>
      </c>
      <c r="F133" s="6">
        <f ca="1">LN((RAND()^(-Results!$E$4))-1)</f>
        <v>-0.20213217767077668</v>
      </c>
      <c r="G133" s="6">
        <f ca="1">LN((RAND()^(-Results!$E$4))-1)</f>
        <v>0.503211666122376</v>
      </c>
      <c r="H133" s="6">
        <f t="shared" ca="1" si="12"/>
        <v>-2.0323351545994299</v>
      </c>
      <c r="I133" s="10">
        <f ca="1">SUMPRODUCT(J133:O133,Results!B$12:G$12)+Results!$E$5*H133</f>
        <v>27.842531741133605</v>
      </c>
      <c r="J133" s="10">
        <f ca="1">SUMPRODUCT($A133:$F133,Results!$B$15:$G$15)</f>
        <v>30.222159069480156</v>
      </c>
      <c r="K133" s="10">
        <f ca="1">SUMPRODUCT($A133:$F133,Results!$B$16:$G$16)</f>
        <v>-12.747106734478457</v>
      </c>
      <c r="L133" s="10">
        <f ca="1">SUMPRODUCT($A133:$F133,Results!$B$17:$G$17)</f>
        <v>26.687735001994255</v>
      </c>
      <c r="M133" s="10">
        <f ca="1">SUMPRODUCT($A133:$F133,Results!$B$18:$G$18)</f>
        <v>0.96294039276660892</v>
      </c>
      <c r="N133" s="10">
        <f ca="1">SUMPRODUCT($A133:$F133,Results!$B$19:$G$19)</f>
        <v>-35.836708495340595</v>
      </c>
      <c r="O133" s="10">
        <f ca="1">SUMPRODUCT($A133:$F133,Results!$B$20:$G$20)</f>
        <v>32.084435508025834</v>
      </c>
      <c r="P133" s="10" cm="1">
        <f t="array" aca="1" ref="P133" ca="1">SUMPRODUCT(J133:O133,TRANSPOSE(Test!BL$20:BL$25))+Test!$AD$20-Test!$BL$27</f>
        <v>41.396975934419409</v>
      </c>
      <c r="Q133" s="10" cm="1">
        <f t="array" aca="1" ref="Q133" ca="1">SUMPRODUCT(J133:O133,TRANSPOSE(Test!ES$20:ES$25))+Test!$AD$20-Test!$ES$27</f>
        <v>41.231725579768302</v>
      </c>
      <c r="R133" s="10">
        <f ca="1">I133-Results!$E$5*H133</f>
        <v>40.036542668730185</v>
      </c>
      <c r="S133" s="10" cm="1">
        <f t="array" aca="1" ref="S133" ca="1">SUMPRODUCT(J133:O133,TRANSPOSE(Test!AR$28:AR$33))+Test!$AD$20-Test!$AC$26</f>
        <v>48.521217968029376</v>
      </c>
      <c r="T133" s="10">
        <f ca="1">SUMPRODUCT(J133:O133,Results!K$9:P$9)</f>
        <v>40.54755402960798</v>
      </c>
      <c r="U133" s="10">
        <f ca="1">SUMPRODUCT(J133:O133,Results!K$9:P$9)+Test!$AD$20-Test!$AC$31</f>
        <v>40.650570434493801</v>
      </c>
      <c r="V133" s="10">
        <f t="shared" ca="1" si="13"/>
        <v>-13.554444193285804</v>
      </c>
      <c r="W133" s="10">
        <f t="shared" ca="1" si="14"/>
        <v>-13.389193838634696</v>
      </c>
      <c r="X133" s="10">
        <f t="shared" ca="1" si="15"/>
        <v>-12.19401092759658</v>
      </c>
      <c r="Y133" s="10">
        <f t="shared" ca="1" si="16"/>
        <v>-20.678686226895771</v>
      </c>
      <c r="Z133" s="10">
        <f ca="1">I133-Test!$AD$20</f>
        <v>16.770060146844536</v>
      </c>
      <c r="AA133" s="10">
        <f t="shared" ca="1" si="17"/>
        <v>-12.808038693360196</v>
      </c>
    </row>
    <row r="134" spans="1:27">
      <c r="A134" s="6">
        <f ca="1">LN((RAND()^(-Results!$E$4))-1)</f>
        <v>6.425911351776894</v>
      </c>
      <c r="B134" s="6">
        <f ca="1">LN((RAND()^(-Results!$E$4))-1)</f>
        <v>6.2978683781651803</v>
      </c>
      <c r="C134" s="6">
        <f ca="1">LN((RAND()^(-Results!$E$4))-1)</f>
        <v>-1.3869678179430371</v>
      </c>
      <c r="D134" s="6">
        <f ca="1">LN((RAND()^(-Results!$E$4))-1)</f>
        <v>1.9425937220217127</v>
      </c>
      <c r="E134" s="6">
        <f ca="1">LN((RAND()^(-Results!$E$4))-1)</f>
        <v>1.3220905754042507</v>
      </c>
      <c r="F134" s="6">
        <f ca="1">LN((RAND()^(-Results!$E$4))-1)</f>
        <v>3.72647524404274</v>
      </c>
      <c r="G134" s="6">
        <f ca="1">LN((RAND()^(-Results!$E$4))-1)</f>
        <v>3.0296567241834538</v>
      </c>
      <c r="H134" s="6">
        <f t="shared" ca="1" si="12"/>
        <v>0.49410990346164807</v>
      </c>
      <c r="I134" s="10">
        <f ca="1">SUMPRODUCT(J134:O134,Results!B$12:G$12)+Results!$E$5*H134</f>
        <v>51.027986937759124</v>
      </c>
      <c r="J134" s="10">
        <f ca="1">SUMPRODUCT($A134:$F134,Results!$B$15:$G$15)</f>
        <v>21.900253258419447</v>
      </c>
      <c r="K134" s="10">
        <f ca="1">SUMPRODUCT($A134:$F134,Results!$B$16:$G$16)</f>
        <v>34.238586454488576</v>
      </c>
      <c r="L134" s="10">
        <f ca="1">SUMPRODUCT($A134:$F134,Results!$B$17:$G$17)</f>
        <v>15.294929603737192</v>
      </c>
      <c r="M134" s="10">
        <f ca="1">SUMPRODUCT($A134:$F134,Results!$B$18:$G$18)</f>
        <v>1.338646406793595</v>
      </c>
      <c r="N134" s="10">
        <f ca="1">SUMPRODUCT($A134:$F134,Results!$B$19:$G$19)</f>
        <v>-13.220984410417854</v>
      </c>
      <c r="O134" s="10">
        <f ca="1">SUMPRODUCT($A134:$F134,Results!$B$20:$G$20)</f>
        <v>-4.8191437341230881</v>
      </c>
      <c r="P134" s="10" cm="1">
        <f t="array" aca="1" ref="P134" ca="1">SUMPRODUCT(J134:O134,TRANSPOSE(Test!BL$20:BL$25))+Test!$AD$20-Test!$BL$27</f>
        <v>46.981390580238447</v>
      </c>
      <c r="Q134" s="10" cm="1">
        <f t="array" aca="1" ref="Q134" ca="1">SUMPRODUCT(J134:O134,TRANSPOSE(Test!ES$20:ES$25))+Test!$AD$20-Test!$ES$27</f>
        <v>47.782359884234978</v>
      </c>
      <c r="R134" s="10">
        <f ca="1">I134-Results!$E$5*H134</f>
        <v>48.063327516989233</v>
      </c>
      <c r="S134" s="10" cm="1">
        <f t="array" aca="1" ref="S134" ca="1">SUMPRODUCT(J134:O134,TRANSPOSE(Test!AR$28:AR$33))+Test!$AD$20-Test!$AC$26</f>
        <v>39.918070013945751</v>
      </c>
      <c r="T134" s="10">
        <f ca="1">SUMPRODUCT(J134:O134,Results!K$9:P$9)</f>
        <v>47.97535160281862</v>
      </c>
      <c r="U134" s="10">
        <f ca="1">SUMPRODUCT(J134:O134,Results!K$9:P$9)+Test!$AD$20-Test!$AC$31</f>
        <v>48.078368007704441</v>
      </c>
      <c r="V134" s="10">
        <f t="shared" ca="1" si="13"/>
        <v>4.0465963575206771</v>
      </c>
      <c r="W134" s="10">
        <f t="shared" ca="1" si="14"/>
        <v>3.2456270535241458</v>
      </c>
      <c r="X134" s="10">
        <f t="shared" ca="1" si="15"/>
        <v>2.9646594207698911</v>
      </c>
      <c r="Y134" s="10">
        <f t="shared" ca="1" si="16"/>
        <v>11.109916923813373</v>
      </c>
      <c r="Z134" s="10">
        <f ca="1">I134-Test!$AD$20</f>
        <v>39.955515343470054</v>
      </c>
      <c r="AA134" s="10">
        <f t="shared" ca="1" si="17"/>
        <v>2.9496189300546831</v>
      </c>
    </row>
    <row r="135" spans="1:27">
      <c r="A135" s="6">
        <f ca="1">LN((RAND()^(-Results!$E$4))-1)</f>
        <v>7.0871394373684833</v>
      </c>
      <c r="B135" s="6">
        <f ca="1">LN((RAND()^(-Results!$E$4))-1)</f>
        <v>1.6724804515555152</v>
      </c>
      <c r="C135" s="6">
        <f ca="1">LN((RAND()^(-Results!$E$4))-1)</f>
        <v>4.9516040183079868</v>
      </c>
      <c r="D135" s="6">
        <f ca="1">LN((RAND()^(-Results!$E$4))-1)</f>
        <v>2.5274465670156063</v>
      </c>
      <c r="E135" s="6">
        <f ca="1">LN((RAND()^(-Results!$E$4))-1)</f>
        <v>6.1955606764336801</v>
      </c>
      <c r="F135" s="6">
        <f ca="1">LN((RAND()^(-Results!$E$4))-1)</f>
        <v>-0.18539891577999645</v>
      </c>
      <c r="G135" s="6">
        <f ca="1">LN((RAND()^(-Results!$E$4))-1)</f>
        <v>8.0764023821253161</v>
      </c>
      <c r="H135" s="6">
        <f t="shared" ca="1" si="12"/>
        <v>5.5408555614035109</v>
      </c>
      <c r="I135" s="10">
        <f ca="1">SUMPRODUCT(J135:O135,Results!B$12:G$12)+Results!$E$5*H135</f>
        <v>65.921658319452234</v>
      </c>
      <c r="J135" s="10">
        <f ca="1">SUMPRODUCT($A135:$F135,Results!$B$15:$G$15)</f>
        <v>19.754820006208831</v>
      </c>
      <c r="K135" s="10">
        <f ca="1">SUMPRODUCT($A135:$F135,Results!$B$16:$G$16)</f>
        <v>33.923103758050885</v>
      </c>
      <c r="L135" s="10">
        <f ca="1">SUMPRODUCT($A135:$F135,Results!$B$17:$G$17)</f>
        <v>11.942230666668962</v>
      </c>
      <c r="M135" s="10">
        <f ca="1">SUMPRODUCT($A135:$F135,Results!$B$18:$G$18)</f>
        <v>1.3216057012939495</v>
      </c>
      <c r="N135" s="10">
        <f ca="1">SUMPRODUCT($A135:$F135,Results!$B$19:$G$19)</f>
        <v>15.863480236710192</v>
      </c>
      <c r="O135" s="10">
        <f ca="1">SUMPRODUCT($A135:$F135,Results!$B$20:$G$20)</f>
        <v>2.0530463360881952</v>
      </c>
      <c r="P135" s="10" cm="1">
        <f t="array" aca="1" ref="P135" ca="1">SUMPRODUCT(J135:O135,TRANSPOSE(Test!BL$20:BL$25))+Test!$AD$20-Test!$BL$27</f>
        <v>30.311877391348311</v>
      </c>
      <c r="Q135" s="10" cm="1">
        <f t="array" aca="1" ref="Q135" ca="1">SUMPRODUCT(J135:O135,TRANSPOSE(Test!ES$20:ES$25))+Test!$AD$20-Test!$ES$27</f>
        <v>33.617747375351527</v>
      </c>
      <c r="R135" s="10">
        <f ca="1">I135-Results!$E$5*H135</f>
        <v>32.676524951031169</v>
      </c>
      <c r="S135" s="10" cm="1">
        <f t="array" aca="1" ref="S135" ca="1">SUMPRODUCT(J135:O135,TRANSPOSE(Test!AR$28:AR$33))+Test!$AD$20-Test!$AC$26</f>
        <v>19.214210775683291</v>
      </c>
      <c r="T135" s="10">
        <f ca="1">SUMPRODUCT(J135:O135,Results!K$9:P$9)</f>
        <v>33.349891493388682</v>
      </c>
      <c r="U135" s="10">
        <f ca="1">SUMPRODUCT(J135:O135,Results!K$9:P$9)+Test!$AD$20-Test!$AC$31</f>
        <v>33.452907898274503</v>
      </c>
      <c r="V135" s="10">
        <f t="shared" ca="1" si="13"/>
        <v>35.609780928103923</v>
      </c>
      <c r="W135" s="10">
        <f t="shared" ca="1" si="14"/>
        <v>32.303910944100707</v>
      </c>
      <c r="X135" s="10">
        <f t="shared" ca="1" si="15"/>
        <v>33.245133368421065</v>
      </c>
      <c r="Y135" s="10">
        <f t="shared" ca="1" si="16"/>
        <v>46.707447543768943</v>
      </c>
      <c r="Z135" s="10">
        <f ca="1">I135-Test!$AD$20</f>
        <v>54.849186725163165</v>
      </c>
      <c r="AA135" s="10">
        <f t="shared" ca="1" si="17"/>
        <v>32.468750421177731</v>
      </c>
    </row>
    <row r="136" spans="1:27">
      <c r="A136" s="6">
        <f ca="1">LN((RAND()^(-Results!$E$4))-1)</f>
        <v>0.42331939266130647</v>
      </c>
      <c r="B136" s="6">
        <f ca="1">LN((RAND()^(-Results!$E$4))-1)</f>
        <v>2.2790110131554462</v>
      </c>
      <c r="C136" s="6">
        <f ca="1">LN((RAND()^(-Results!$E$4))-1)</f>
        <v>6.4235631480310573</v>
      </c>
      <c r="D136" s="6">
        <f ca="1">LN((RAND()^(-Results!$E$4))-1)</f>
        <v>9.0546923436833939</v>
      </c>
      <c r="E136" s="6">
        <f ca="1">LN((RAND()^(-Results!$E$4))-1)</f>
        <v>0.23239719030502634</v>
      </c>
      <c r="F136" s="6">
        <f ca="1">LN((RAND()^(-Results!$E$4))-1)</f>
        <v>2.7833770714512092</v>
      </c>
      <c r="G136" s="6">
        <f ca="1">LN((RAND()^(-Results!$E$4))-1)</f>
        <v>1.3751218810808095</v>
      </c>
      <c r="H136" s="6">
        <f t="shared" ca="1" si="12"/>
        <v>-1.1604249396409962</v>
      </c>
      <c r="I136" s="10">
        <f ca="1">SUMPRODUCT(J136:O136,Results!B$12:G$12)+Results!$E$5*H136</f>
        <v>-30.213548084281754</v>
      </c>
      <c r="J136" s="10">
        <f ca="1">SUMPRODUCT($A136:$F136,Results!$B$15:$G$15)</f>
        <v>5.4770639919197937</v>
      </c>
      <c r="K136" s="10">
        <f ca="1">SUMPRODUCT($A136:$F136,Results!$B$16:$G$16)</f>
        <v>4.7466393878674058</v>
      </c>
      <c r="L136" s="10">
        <f ca="1">SUMPRODUCT($A136:$F136,Results!$B$17:$G$17)</f>
        <v>8.013836101741818</v>
      </c>
      <c r="M136" s="10">
        <f ca="1">SUMPRODUCT($A136:$F136,Results!$B$18:$G$18)</f>
        <v>-8.975160766131884</v>
      </c>
      <c r="N136" s="10">
        <f ca="1">SUMPRODUCT($A136:$F136,Results!$B$19:$G$19)</f>
        <v>-1.963084429141841</v>
      </c>
      <c r="O136" s="10">
        <f ca="1">SUMPRODUCT($A136:$F136,Results!$B$20:$G$20)</f>
        <v>42.944032836231862</v>
      </c>
      <c r="P136" s="10" cm="1">
        <f t="array" aca="1" ref="P136" ca="1">SUMPRODUCT(J136:O136,TRANSPOSE(Test!BL$20:BL$25))+Test!$AD$20-Test!$BL$27</f>
        <v>-24.058484695283941</v>
      </c>
      <c r="Q136" s="10" cm="1">
        <f t="array" aca="1" ref="Q136" ca="1">SUMPRODUCT(J136:O136,TRANSPOSE(Test!ES$20:ES$25))+Test!$AD$20-Test!$ES$27</f>
        <v>-24.508042610768165</v>
      </c>
      <c r="R136" s="10">
        <f ca="1">I136-Results!$E$5*H136</f>
        <v>-23.250998446435776</v>
      </c>
      <c r="S136" s="10" cm="1">
        <f t="array" aca="1" ref="S136" ca="1">SUMPRODUCT(J136:O136,TRANSPOSE(Test!AR$28:AR$33))+Test!$AD$20-Test!$AC$26</f>
        <v>-17.642918980446147</v>
      </c>
      <c r="T136" s="10">
        <f ca="1">SUMPRODUCT(J136:O136,Results!K$9:P$9)</f>
        <v>-24.525394304072268</v>
      </c>
      <c r="U136" s="10">
        <f ca="1">SUMPRODUCT(J136:O136,Results!K$9:P$9)+Test!$AD$20-Test!$AC$31</f>
        <v>-24.422377899186451</v>
      </c>
      <c r="V136" s="10">
        <f t="shared" ca="1" si="13"/>
        <v>-6.1550633889978137</v>
      </c>
      <c r="W136" s="10">
        <f t="shared" ca="1" si="14"/>
        <v>-5.7055054735135897</v>
      </c>
      <c r="X136" s="10">
        <f t="shared" ca="1" si="15"/>
        <v>-6.9625496378459779</v>
      </c>
      <c r="Y136" s="10">
        <f t="shared" ca="1" si="16"/>
        <v>-12.570629103835607</v>
      </c>
      <c r="Z136" s="10">
        <f ca="1">I136-Test!$AD$20</f>
        <v>-41.286019678570824</v>
      </c>
      <c r="AA136" s="10">
        <f t="shared" ca="1" si="17"/>
        <v>-5.7911701850953037</v>
      </c>
    </row>
    <row r="137" spans="1:27">
      <c r="A137" s="6">
        <f ca="1">LN((RAND()^(-Results!$E$4))-1)</f>
        <v>5.951154231681504</v>
      </c>
      <c r="B137" s="6">
        <f ca="1">LN((RAND()^(-Results!$E$4))-1)</f>
        <v>4.2459215698189485</v>
      </c>
      <c r="C137" s="6">
        <f ca="1">LN((RAND()^(-Results!$E$4))-1)</f>
        <v>1.9778950685351764</v>
      </c>
      <c r="D137" s="6">
        <f ca="1">LN((RAND()^(-Results!$E$4))-1)</f>
        <v>4.1759109434048955</v>
      </c>
      <c r="E137" s="6">
        <f ca="1">LN((RAND()^(-Results!$E$4))-1)</f>
        <v>0.26425552930417034</v>
      </c>
      <c r="F137" s="6">
        <f ca="1">LN((RAND()^(-Results!$E$4))-1)</f>
        <v>1.378798515206255</v>
      </c>
      <c r="G137" s="6">
        <f ca="1">LN((RAND()^(-Results!$E$4))-1)</f>
        <v>0.38113222374524136</v>
      </c>
      <c r="H137" s="6">
        <f t="shared" ca="1" si="12"/>
        <v>-2.1544145969765642</v>
      </c>
      <c r="I137" s="10">
        <f ca="1">SUMPRODUCT(J137:O137,Results!B$12:G$12)+Results!$E$5*H137</f>
        <v>22.41752524299514</v>
      </c>
      <c r="J137" s="10">
        <f ca="1">SUMPRODUCT($A137:$F137,Results!$B$15:$G$15)</f>
        <v>20.083404852222415</v>
      </c>
      <c r="K137" s="10">
        <f ca="1">SUMPRODUCT($A137:$F137,Results!$B$16:$G$16)</f>
        <v>19.785311575403654</v>
      </c>
      <c r="L137" s="10">
        <f ca="1">SUMPRODUCT($A137:$F137,Results!$B$17:$G$17)</f>
        <v>16.546838659411243</v>
      </c>
      <c r="M137" s="10">
        <f ca="1">SUMPRODUCT($A137:$F137,Results!$B$18:$G$18)</f>
        <v>-2.8369364624707414</v>
      </c>
      <c r="N137" s="10">
        <f ca="1">SUMPRODUCT($A137:$F137,Results!$B$19:$G$19)</f>
        <v>-7.8240009713464671</v>
      </c>
      <c r="O137" s="10">
        <f ca="1">SUMPRODUCT($A137:$F137,Results!$B$20:$G$20)</f>
        <v>10.650679252177181</v>
      </c>
      <c r="P137" s="10" cm="1">
        <f t="array" aca="1" ref="P137" ca="1">SUMPRODUCT(J137:O137,TRANSPOSE(Test!BL$20:BL$25))+Test!$AD$20-Test!$BL$27</f>
        <v>32.532799914010255</v>
      </c>
      <c r="Q137" s="10" cm="1">
        <f t="array" aca="1" ref="Q137" ca="1">SUMPRODUCT(J137:O137,TRANSPOSE(Test!ES$20:ES$25))+Test!$AD$20-Test!$ES$27</f>
        <v>34.814403842956949</v>
      </c>
      <c r="R137" s="10">
        <f ca="1">I137-Results!$E$5*H137</f>
        <v>35.344012824854524</v>
      </c>
      <c r="S137" s="10" cm="1">
        <f t="array" aca="1" ref="S137" ca="1">SUMPRODUCT(J137:O137,TRANSPOSE(Test!AR$28:AR$33))+Test!$AD$20-Test!$AC$26</f>
        <v>25.563440760116251</v>
      </c>
      <c r="T137" s="10">
        <f ca="1">SUMPRODUCT(J137:O137,Results!K$9:P$9)</f>
        <v>35.185570542095348</v>
      </c>
      <c r="U137" s="10">
        <f ca="1">SUMPRODUCT(J137:O137,Results!K$9:P$9)+Test!$AD$20-Test!$AC$31</f>
        <v>35.288586946981169</v>
      </c>
      <c r="V137" s="10">
        <f t="shared" ca="1" si="13"/>
        <v>-10.115274671015115</v>
      </c>
      <c r="W137" s="10">
        <f t="shared" ca="1" si="14"/>
        <v>-12.396878599961809</v>
      </c>
      <c r="X137" s="10">
        <f t="shared" ca="1" si="15"/>
        <v>-12.926487581859384</v>
      </c>
      <c r="Y137" s="10">
        <f t="shared" ca="1" si="16"/>
        <v>-3.1459155171211108</v>
      </c>
      <c r="Z137" s="10">
        <f ca="1">I137-Test!$AD$20</f>
        <v>11.34505364870607</v>
      </c>
      <c r="AA137" s="10">
        <f t="shared" ca="1" si="17"/>
        <v>-12.87106170398603</v>
      </c>
    </row>
    <row r="138" spans="1:27">
      <c r="A138" s="6">
        <f ca="1">LN((RAND()^(-Results!$E$4))-1)</f>
        <v>7.5397538541794589</v>
      </c>
      <c r="B138" s="6">
        <f ca="1">LN((RAND()^(-Results!$E$4))-1)</f>
        <v>0.19695059768868334</v>
      </c>
      <c r="C138" s="6">
        <f ca="1">LN((RAND()^(-Results!$E$4))-1)</f>
        <v>3.9689559366505467</v>
      </c>
      <c r="D138" s="6">
        <f ca="1">LN((RAND()^(-Results!$E$4))-1)</f>
        <v>0.89539982819637942</v>
      </c>
      <c r="E138" s="6">
        <f ca="1">LN((RAND()^(-Results!$E$4))-1)</f>
        <v>-0.96110075743632184</v>
      </c>
      <c r="F138" s="6">
        <f ca="1">LN((RAND()^(-Results!$E$4))-1)</f>
        <v>-3.427431974792885</v>
      </c>
      <c r="G138" s="6">
        <f ca="1">LN((RAND()^(-Results!$E$4))-1)</f>
        <v>13.247776887401205</v>
      </c>
      <c r="H138" s="6">
        <f t="shared" ca="1" si="12"/>
        <v>10.7122300666794</v>
      </c>
      <c r="I138" s="10">
        <f ca="1">SUMPRODUCT(J138:O138,Results!B$12:G$12)+Results!$E$5*H138</f>
        <v>114.35002211280522</v>
      </c>
      <c r="J138" s="10">
        <f ca="1">SUMPRODUCT($A138:$F138,Results!$B$15:$G$15)</f>
        <v>23.956837740900081</v>
      </c>
      <c r="K138" s="10">
        <f ca="1">SUMPRODUCT($A138:$F138,Results!$B$16:$G$16)</f>
        <v>9.4469966381323935</v>
      </c>
      <c r="L138" s="10">
        <f ca="1">SUMPRODUCT($A138:$F138,Results!$B$17:$G$17)</f>
        <v>16.484659615212667</v>
      </c>
      <c r="M138" s="10">
        <f ca="1">SUMPRODUCT($A138:$F138,Results!$B$18:$G$18)</f>
        <v>-1.3621166025941411</v>
      </c>
      <c r="N138" s="10">
        <f ca="1">SUMPRODUCT($A138:$F138,Results!$B$19:$G$19)</f>
        <v>2.9535464495742465</v>
      </c>
      <c r="O138" s="10">
        <f ca="1">SUMPRODUCT($A138:$F138,Results!$B$20:$G$20)</f>
        <v>1.3031728496534849</v>
      </c>
      <c r="P138" s="10" cm="1">
        <f t="array" aca="1" ref="P138" ca="1">SUMPRODUCT(J138:O138,TRANSPOSE(Test!BL$20:BL$25))+Test!$AD$20-Test!$BL$27</f>
        <v>44.02468675702697</v>
      </c>
      <c r="Q138" s="10" cm="1">
        <f t="array" aca="1" ref="Q138" ca="1">SUMPRODUCT(J138:O138,TRANSPOSE(Test!ES$20:ES$25))+Test!$AD$20-Test!$ES$27</f>
        <v>50.053737623513364</v>
      </c>
      <c r="R138" s="10">
        <f ca="1">I138-Results!$E$5*H138</f>
        <v>50.076641712728815</v>
      </c>
      <c r="S138" s="10" cm="1">
        <f t="array" aca="1" ref="S138" ca="1">SUMPRODUCT(J138:O138,TRANSPOSE(Test!AR$28:AR$33))+Test!$AD$20-Test!$AC$26</f>
        <v>29.640795428035517</v>
      </c>
      <c r="T138" s="10">
        <f ca="1">SUMPRODUCT(J138:O138,Results!K$9:P$9)</f>
        <v>50.994782299883298</v>
      </c>
      <c r="U138" s="10">
        <f ca="1">SUMPRODUCT(J138:O138,Results!K$9:P$9)+Test!$AD$20-Test!$AC$31</f>
        <v>51.097798704769119</v>
      </c>
      <c r="V138" s="10">
        <f t="shared" ca="1" si="13"/>
        <v>70.32533535577825</v>
      </c>
      <c r="W138" s="10">
        <f t="shared" ca="1" si="14"/>
        <v>64.29628448929185</v>
      </c>
      <c r="X138" s="10">
        <f t="shared" ca="1" si="15"/>
        <v>64.273380400076405</v>
      </c>
      <c r="Y138" s="10">
        <f t="shared" ca="1" si="16"/>
        <v>84.709226684769703</v>
      </c>
      <c r="Z138" s="10">
        <f ca="1">I138-Test!$AD$20</f>
        <v>103.27755051851615</v>
      </c>
      <c r="AA138" s="10">
        <f t="shared" ca="1" si="17"/>
        <v>63.252223408036102</v>
      </c>
    </row>
    <row r="139" spans="1:27">
      <c r="A139" s="6">
        <f ca="1">LN((RAND()^(-Results!$E$4))-1)</f>
        <v>6.1091798677369775</v>
      </c>
      <c r="B139" s="6">
        <f ca="1">LN((RAND()^(-Results!$E$4))-1)</f>
        <v>5.1741991683431561</v>
      </c>
      <c r="C139" s="6">
        <f ca="1">LN((RAND()^(-Results!$E$4))-1)</f>
        <v>7.1314451574608499</v>
      </c>
      <c r="D139" s="6">
        <f ca="1">LN((RAND()^(-Results!$E$4))-1)</f>
        <v>4.398271819446788</v>
      </c>
      <c r="E139" s="6">
        <f ca="1">LN((RAND()^(-Results!$E$4))-1)</f>
        <v>2.599046612299905</v>
      </c>
      <c r="F139" s="6">
        <f ca="1">LN((RAND()^(-Results!$E$4))-1)</f>
        <v>3.8358994055526816</v>
      </c>
      <c r="G139" s="6">
        <f ca="1">LN((RAND()^(-Results!$E$4))-1)</f>
        <v>-1.0835637278812431</v>
      </c>
      <c r="H139" s="6">
        <f t="shared" ca="1" si="12"/>
        <v>-3.6191105486030488</v>
      </c>
      <c r="I139" s="10">
        <f ca="1">SUMPRODUCT(J139:O139,Results!B$12:G$12)+Results!$E$5*H139</f>
        <v>18.087638155297299</v>
      </c>
      <c r="J139" s="10">
        <f ca="1">SUMPRODUCT($A139:$F139,Results!$B$15:$G$15)</f>
        <v>33.147523510447911</v>
      </c>
      <c r="K139" s="10">
        <f ca="1">SUMPRODUCT($A139:$F139,Results!$B$16:$G$16)</f>
        <v>39.706367950844211</v>
      </c>
      <c r="L139" s="10">
        <f ca="1">SUMPRODUCT($A139:$F139,Results!$B$17:$G$17)</f>
        <v>15.748805956354216</v>
      </c>
      <c r="M139" s="10">
        <f ca="1">SUMPRODUCT($A139:$F139,Results!$B$18:$G$18)</f>
        <v>1.781595664374636</v>
      </c>
      <c r="N139" s="10">
        <f ca="1">SUMPRODUCT($A139:$F139,Results!$B$19:$G$19)</f>
        <v>-6.0792289597415152</v>
      </c>
      <c r="O139" s="10">
        <f ca="1">SUMPRODUCT($A139:$F139,Results!$B$20:$G$20)</f>
        <v>14.693093178686535</v>
      </c>
      <c r="P139" s="10" cm="1">
        <f t="array" aca="1" ref="P139" ca="1">SUMPRODUCT(J139:O139,TRANSPOSE(Test!BL$20:BL$25))+Test!$AD$20-Test!$BL$27</f>
        <v>38.490590435214855</v>
      </c>
      <c r="Q139" s="10" cm="1">
        <f t="array" aca="1" ref="Q139" ca="1">SUMPRODUCT(J139:O139,TRANSPOSE(Test!ES$20:ES$25))+Test!$AD$20-Test!$ES$27</f>
        <v>39.930403461613089</v>
      </c>
      <c r="R139" s="10">
        <f ca="1">I139-Results!$E$5*H139</f>
        <v>39.802301446915592</v>
      </c>
      <c r="S139" s="10" cm="1">
        <f t="array" aca="1" ref="S139" ca="1">SUMPRODUCT(J139:O139,TRANSPOSE(Test!AR$28:AR$33))+Test!$AD$20-Test!$AC$26</f>
        <v>36.058055901336438</v>
      </c>
      <c r="T139" s="10">
        <f ca="1">SUMPRODUCT(J139:O139,Results!K$9:P$9)</f>
        <v>40.076721192244548</v>
      </c>
      <c r="U139" s="10">
        <f ca="1">SUMPRODUCT(J139:O139,Results!K$9:P$9)+Test!$AD$20-Test!$AC$31</f>
        <v>40.179737597130369</v>
      </c>
      <c r="V139" s="10">
        <f t="shared" ca="1" si="13"/>
        <v>-20.402952279917557</v>
      </c>
      <c r="W139" s="10">
        <f t="shared" ca="1" si="14"/>
        <v>-21.84276530631579</v>
      </c>
      <c r="X139" s="10">
        <f t="shared" ca="1" si="15"/>
        <v>-21.714663291618294</v>
      </c>
      <c r="Y139" s="10">
        <f t="shared" ca="1" si="16"/>
        <v>-17.970417746039139</v>
      </c>
      <c r="Z139" s="10">
        <f ca="1">I139-Test!$AD$20</f>
        <v>7.015166561008229</v>
      </c>
      <c r="AA139" s="10">
        <f t="shared" ca="1" si="17"/>
        <v>-22.092099441833071</v>
      </c>
    </row>
    <row r="140" spans="1:27">
      <c r="A140" s="6">
        <f ca="1">LN((RAND()^(-Results!$E$4))-1)</f>
        <v>1.9858548370485847</v>
      </c>
      <c r="B140" s="6">
        <f ca="1">LN((RAND()^(-Results!$E$4))-1)</f>
        <v>8.5664112951869136</v>
      </c>
      <c r="C140" s="6">
        <f ca="1">LN((RAND()^(-Results!$E$4))-1)</f>
        <v>0.5453353037536377</v>
      </c>
      <c r="D140" s="6">
        <f ca="1">LN((RAND()^(-Results!$E$4))-1)</f>
        <v>5.320488285455081</v>
      </c>
      <c r="E140" s="6">
        <f ca="1">LN((RAND()^(-Results!$E$4))-1)</f>
        <v>1.6004346171686161</v>
      </c>
      <c r="F140" s="6">
        <f ca="1">LN((RAND()^(-Results!$E$4))-1)</f>
        <v>3.8001026828710933</v>
      </c>
      <c r="G140" s="6">
        <f ca="1">LN((RAND()^(-Results!$E$4))-1)</f>
        <v>0.20853912336357508</v>
      </c>
      <c r="H140" s="6">
        <f t="shared" ca="1" si="12"/>
        <v>-2.3270076973582308</v>
      </c>
      <c r="I140" s="10">
        <f ca="1">SUMPRODUCT(J140:O140,Results!B$12:G$12)+Results!$E$5*H140</f>
        <v>15.124481859612013</v>
      </c>
      <c r="J140" s="10">
        <f ca="1">SUMPRODUCT($A140:$F140,Results!$B$15:$G$15)</f>
        <v>17.628957483278317</v>
      </c>
      <c r="K140" s="10">
        <f ca="1">SUMPRODUCT($A140:$F140,Results!$B$16:$G$16)</f>
        <v>12.821349372087973</v>
      </c>
      <c r="L140" s="10">
        <f ca="1">SUMPRODUCT($A140:$F140,Results!$B$17:$G$17)</f>
        <v>15.82133660463122</v>
      </c>
      <c r="M140" s="10">
        <f ca="1">SUMPRODUCT($A140:$F140,Results!$B$18:$G$18)</f>
        <v>0.88306095982601618</v>
      </c>
      <c r="N140" s="10">
        <f ca="1">SUMPRODUCT($A140:$F140,Results!$B$19:$G$19)</f>
        <v>-26.180457136115695</v>
      </c>
      <c r="O140" s="10">
        <f ca="1">SUMPRODUCT($A140:$F140,Results!$B$20:$G$20)</f>
        <v>11.448679200149224</v>
      </c>
      <c r="P140" s="10" cm="1">
        <f t="array" aca="1" ref="P140" ca="1">SUMPRODUCT(J140:O140,TRANSPOSE(Test!BL$20:BL$25))+Test!$AD$20-Test!$BL$27</f>
        <v>30.952569737353649</v>
      </c>
      <c r="Q140" s="10" cm="1">
        <f t="array" aca="1" ref="Q140" ca="1">SUMPRODUCT(J140:O140,TRANSPOSE(Test!ES$20:ES$25))+Test!$AD$20-Test!$ES$27</f>
        <v>29.178917512343162</v>
      </c>
      <c r="R140" s="10">
        <f ca="1">I140-Results!$E$5*H140</f>
        <v>29.086528043761398</v>
      </c>
      <c r="S140" s="10" cm="1">
        <f t="array" aca="1" ref="S140" ca="1">SUMPRODUCT(J140:O140,TRANSPOSE(Test!AR$28:AR$33))+Test!$AD$20-Test!$AC$26</f>
        <v>34.823206880447799</v>
      </c>
      <c r="T140" s="10">
        <f ca="1">SUMPRODUCT(J140:O140,Results!K$9:P$9)</f>
        <v>28.7571901706944</v>
      </c>
      <c r="U140" s="10">
        <f ca="1">SUMPRODUCT(J140:O140,Results!K$9:P$9)+Test!$AD$20-Test!$AC$31</f>
        <v>28.860206575580222</v>
      </c>
      <c r="V140" s="10">
        <f t="shared" ca="1" si="13"/>
        <v>-15.828087877741636</v>
      </c>
      <c r="W140" s="10">
        <f t="shared" ca="1" si="14"/>
        <v>-14.054435652731149</v>
      </c>
      <c r="X140" s="10">
        <f t="shared" ca="1" si="15"/>
        <v>-13.962046184149385</v>
      </c>
      <c r="Y140" s="10">
        <f t="shared" ca="1" si="16"/>
        <v>-19.698725020835788</v>
      </c>
      <c r="Z140" s="10">
        <f ca="1">I140-Test!$AD$20</f>
        <v>4.0520102653229433</v>
      </c>
      <c r="AA140" s="10">
        <f t="shared" ca="1" si="17"/>
        <v>-13.735724715968209</v>
      </c>
    </row>
    <row r="141" spans="1:27">
      <c r="A141" s="6">
        <f ca="1">LN((RAND()^(-Results!$E$4))-1)</f>
        <v>-0.40167171308061805</v>
      </c>
      <c r="B141" s="6">
        <f ca="1">LN((RAND()^(-Results!$E$4))-1)</f>
        <v>-0.74101034438138669</v>
      </c>
      <c r="C141" s="6">
        <f ca="1">LN((RAND()^(-Results!$E$4))-1)</f>
        <v>6.1450961877616397</v>
      </c>
      <c r="D141" s="6">
        <f ca="1">LN((RAND()^(-Results!$E$4))-1)</f>
        <v>6.593428847509573</v>
      </c>
      <c r="E141" s="6">
        <f ca="1">LN((RAND()^(-Results!$E$4))-1)</f>
        <v>5.9975235243174616</v>
      </c>
      <c r="F141" s="6">
        <f ca="1">LN((RAND()^(-Results!$E$4))-1)</f>
        <v>-1.6209308654146275</v>
      </c>
      <c r="G141" s="6">
        <f ca="1">LN((RAND()^(-Results!$E$4))-1)</f>
        <v>0.71628087747362024</v>
      </c>
      <c r="H141" s="6">
        <f t="shared" ca="1" si="12"/>
        <v>-1.8192659432481855</v>
      </c>
      <c r="I141" s="10">
        <f ca="1">SUMPRODUCT(J141:O141,Results!B$12:G$12)+Results!$E$5*H141</f>
        <v>-42.330850438892902</v>
      </c>
      <c r="J141" s="10">
        <f ca="1">SUMPRODUCT($A141:$F141,Results!$B$15:$G$15)</f>
        <v>-6.3489053889356777</v>
      </c>
      <c r="K141" s="10">
        <f ca="1">SUMPRODUCT($A141:$F141,Results!$B$16:$G$16)</f>
        <v>-3.8727435909106331</v>
      </c>
      <c r="L141" s="10">
        <f ca="1">SUMPRODUCT($A141:$F141,Results!$B$17:$G$17)</f>
        <v>2.2308870189840819</v>
      </c>
      <c r="M141" s="10">
        <f ca="1">SUMPRODUCT($A141:$F141,Results!$B$18:$G$18)</f>
        <v>-5.1739760689158887</v>
      </c>
      <c r="N141" s="10">
        <f ca="1">SUMPRODUCT($A141:$F141,Results!$B$19:$G$19)</f>
        <v>19.287135484434511</v>
      </c>
      <c r="O141" s="10">
        <f ca="1">SUMPRODUCT($A141:$F141,Results!$B$20:$G$20)</f>
        <v>27.985356407968993</v>
      </c>
      <c r="P141" s="10" cm="1">
        <f t="array" aca="1" ref="P141" ca="1">SUMPRODUCT(J141:O141,TRANSPOSE(Test!BL$20:BL$25))+Test!$AD$20-Test!$BL$27</f>
        <v>-31.250426612203952</v>
      </c>
      <c r="Q141" s="10" cm="1">
        <f t="array" aca="1" ref="Q141" ca="1">SUMPRODUCT(J141:O141,TRANSPOSE(Test!ES$20:ES$25))+Test!$AD$20-Test!$ES$27</f>
        <v>-30.836087540382689</v>
      </c>
      <c r="R141" s="10">
        <f ca="1">I141-Results!$E$5*H141</f>
        <v>-31.415254779403789</v>
      </c>
      <c r="S141" s="10" cm="1">
        <f t="array" aca="1" ref="S141" ca="1">SUMPRODUCT(J141:O141,TRANSPOSE(Test!AR$28:AR$33))+Test!$AD$20-Test!$AC$26</f>
        <v>-29.261611521785703</v>
      </c>
      <c r="T141" s="10">
        <f ca="1">SUMPRODUCT(J141:O141,Results!K$9:P$9)</f>
        <v>-31.745254149345843</v>
      </c>
      <c r="U141" s="10">
        <f ca="1">SUMPRODUCT(J141:O141,Results!K$9:P$9)+Test!$AD$20-Test!$AC$31</f>
        <v>-31.642237744460026</v>
      </c>
      <c r="V141" s="10">
        <f t="shared" ca="1" si="13"/>
        <v>-11.08042382668895</v>
      </c>
      <c r="W141" s="10">
        <f t="shared" ca="1" si="14"/>
        <v>-11.494762898510213</v>
      </c>
      <c r="X141" s="10">
        <f t="shared" ca="1" si="15"/>
        <v>-10.915595659489114</v>
      </c>
      <c r="Y141" s="10">
        <f t="shared" ca="1" si="16"/>
        <v>-13.069238917107199</v>
      </c>
      <c r="Z141" s="10">
        <f ca="1">I141-Test!$AD$20</f>
        <v>-53.403322033181972</v>
      </c>
      <c r="AA141" s="10">
        <f t="shared" ca="1" si="17"/>
        <v>-10.688612694432877</v>
      </c>
    </row>
    <row r="142" spans="1:27">
      <c r="A142" s="6">
        <f ca="1">LN((RAND()^(-Results!$E$4))-1)</f>
        <v>-0.87129778934891833</v>
      </c>
      <c r="B142" s="6">
        <f ca="1">LN((RAND()^(-Results!$E$4))-1)</f>
        <v>-0.55613195457682418</v>
      </c>
      <c r="C142" s="6">
        <f ca="1">LN((RAND()^(-Results!$E$4))-1)</f>
        <v>1.2491912409174071</v>
      </c>
      <c r="D142" s="6">
        <f ca="1">LN((RAND()^(-Results!$E$4))-1)</f>
        <v>3.9901035411319201</v>
      </c>
      <c r="E142" s="6">
        <f ca="1">LN((RAND()^(-Results!$E$4))-1)</f>
        <v>5.3315306196378316</v>
      </c>
      <c r="F142" s="6">
        <f ca="1">LN((RAND()^(-Results!$E$4))-1)</f>
        <v>1.3539215329020731</v>
      </c>
      <c r="G142" s="6">
        <f ca="1">LN((RAND()^(-Results!$E$4))-1)</f>
        <v>2.4572058676580526</v>
      </c>
      <c r="H142" s="6">
        <f t="shared" ca="1" si="12"/>
        <v>-7.8340953063753105E-2</v>
      </c>
      <c r="I142" s="10">
        <f ca="1">SUMPRODUCT(J142:O142,Results!B$12:G$12)+Results!$E$5*H142</f>
        <v>-36.312011141672301</v>
      </c>
      <c r="J142" s="10">
        <f ca="1">SUMPRODUCT($A142:$F142,Results!$B$15:$G$15)</f>
        <v>-12.962065777403074</v>
      </c>
      <c r="K142" s="10">
        <f ca="1">SUMPRODUCT($A142:$F142,Results!$B$16:$G$16)</f>
        <v>8.6920919904542231</v>
      </c>
      <c r="L142" s="10">
        <f ca="1">SUMPRODUCT($A142:$F142,Results!$B$17:$G$17)</f>
        <v>-4.1196796935914577</v>
      </c>
      <c r="M142" s="10">
        <f ca="1">SUMPRODUCT($A142:$F142,Results!$B$18:$G$18)</f>
        <v>-3.9579870699540511</v>
      </c>
      <c r="N142" s="10">
        <f ca="1">SUMPRODUCT($A142:$F142,Results!$B$19:$G$19)</f>
        <v>17.91801868089394</v>
      </c>
      <c r="O142" s="10">
        <f ca="1">SUMPRODUCT($A142:$F142,Results!$B$20:$G$20)</f>
        <v>14.524976013998328</v>
      </c>
      <c r="P142" s="10" cm="1">
        <f t="array" aca="1" ref="P142" ca="1">SUMPRODUCT(J142:O142,TRANSPOSE(Test!BL$20:BL$25))+Test!$AD$20-Test!$BL$27</f>
        <v>-34.430390987432453</v>
      </c>
      <c r="Q142" s="10" cm="1">
        <f t="array" aca="1" ref="Q142" ca="1">SUMPRODUCT(J142:O142,TRANSPOSE(Test!ES$20:ES$25))+Test!$AD$20-Test!$ES$27</f>
        <v>-35.856297497790734</v>
      </c>
      <c r="R142" s="10">
        <f ca="1">I142-Results!$E$5*H142</f>
        <v>-35.841965423289778</v>
      </c>
      <c r="S142" s="10" cm="1">
        <f t="array" aca="1" ref="S142" ca="1">SUMPRODUCT(J142:O142,TRANSPOSE(Test!AR$28:AR$33))+Test!$AD$20-Test!$AC$26</f>
        <v>-31.651505952545662</v>
      </c>
      <c r="T142" s="10">
        <f ca="1">SUMPRODUCT(J142:O142,Results!K$9:P$9)</f>
        <v>-36.657358301656302</v>
      </c>
      <c r="U142" s="10">
        <f ca="1">SUMPRODUCT(J142:O142,Results!K$9:P$9)+Test!$AD$20-Test!$AC$31</f>
        <v>-36.554341896770481</v>
      </c>
      <c r="V142" s="10">
        <f t="shared" ca="1" si="13"/>
        <v>-1.8816201542398474</v>
      </c>
      <c r="W142" s="10">
        <f t="shared" ca="1" si="14"/>
        <v>-0.4557136438815661</v>
      </c>
      <c r="X142" s="10">
        <f t="shared" ca="1" si="15"/>
        <v>-0.47004571838252218</v>
      </c>
      <c r="Y142" s="10">
        <f t="shared" ca="1" si="16"/>
        <v>-4.6605051891266385</v>
      </c>
      <c r="Z142" s="10">
        <f ca="1">I142-Test!$AD$20</f>
        <v>-47.38448273596137</v>
      </c>
      <c r="AA142" s="10">
        <f t="shared" ca="1" si="17"/>
        <v>0.24233075509818036</v>
      </c>
    </row>
    <row r="143" spans="1:27">
      <c r="A143" s="6">
        <f ca="1">LN((RAND()^(-Results!$E$4))-1)</f>
        <v>1.5265392795685191</v>
      </c>
      <c r="B143" s="6">
        <f ca="1">LN((RAND()^(-Results!$E$4))-1)</f>
        <v>-0.16093580710466562</v>
      </c>
      <c r="C143" s="6">
        <f ca="1">LN((RAND()^(-Results!$E$4))-1)</f>
        <v>0.48298680418296497</v>
      </c>
      <c r="D143" s="6">
        <f ca="1">LN((RAND()^(-Results!$E$4))-1)</f>
        <v>10.3668825544488</v>
      </c>
      <c r="E143" s="6">
        <f ca="1">LN((RAND()^(-Results!$E$4))-1)</f>
        <v>0.3754247517746509</v>
      </c>
      <c r="F143" s="6">
        <f ca="1">LN((RAND()^(-Results!$E$4))-1)</f>
        <v>3.1511757124505602</v>
      </c>
      <c r="G143" s="6">
        <f ca="1">LN((RAND()^(-Results!$E$4))-1)</f>
        <v>2.5171718967146308</v>
      </c>
      <c r="H143" s="6">
        <f t="shared" ca="1" si="12"/>
        <v>-1.8374924007174886E-2</v>
      </c>
      <c r="I143" s="10">
        <f ca="1">SUMPRODUCT(J143:O143,Results!B$12:G$12)+Results!$E$5*H143</f>
        <v>-52.117115343712356</v>
      </c>
      <c r="J143" s="10">
        <f ca="1">SUMPRODUCT($A143:$F143,Results!$B$15:$G$15)</f>
        <v>-16.528376346460497</v>
      </c>
      <c r="K143" s="10">
        <f ca="1">SUMPRODUCT($A143:$F143,Results!$B$16:$G$16)</f>
        <v>7.0167712041460177</v>
      </c>
      <c r="L143" s="10">
        <f ca="1">SUMPRODUCT($A143:$F143,Results!$B$17:$G$17)</f>
        <v>3.5491746528689849</v>
      </c>
      <c r="M143" s="10">
        <f ca="1">SUMPRODUCT($A143:$F143,Results!$B$18:$G$18)</f>
        <v>-17.821146461918165</v>
      </c>
      <c r="N143" s="10">
        <f ca="1">SUMPRODUCT($A143:$F143,Results!$B$19:$G$19)</f>
        <v>14.200532263250178</v>
      </c>
      <c r="O143" s="10">
        <f ca="1">SUMPRODUCT($A143:$F143,Results!$B$20:$G$20)</f>
        <v>44.549019420845937</v>
      </c>
      <c r="P143" s="10" cm="1">
        <f t="array" aca="1" ref="P143" ca="1">SUMPRODUCT(J143:O143,TRANSPOSE(Test!BL$20:BL$25))+Test!$AD$20-Test!$BL$27</f>
        <v>-54.403113238837477</v>
      </c>
      <c r="Q143" s="10" cm="1">
        <f t="array" aca="1" ref="Q143" ca="1">SUMPRODUCT(J143:O143,TRANSPOSE(Test!ES$20:ES$25))+Test!$AD$20-Test!$ES$27</f>
        <v>-54.689478711348215</v>
      </c>
      <c r="R143" s="10">
        <f ca="1">I143-Results!$E$5*H143</f>
        <v>-52.006865799669306</v>
      </c>
      <c r="S143" s="10" cm="1">
        <f t="array" aca="1" ref="S143" ca="1">SUMPRODUCT(J143:O143,TRANSPOSE(Test!AR$28:AR$33))+Test!$AD$20-Test!$AC$26</f>
        <v>-54.612186880155868</v>
      </c>
      <c r="T143" s="10">
        <f ca="1">SUMPRODUCT(J143:O143,Results!K$9:P$9)</f>
        <v>-54.681578453718032</v>
      </c>
      <c r="U143" s="10">
        <f ca="1">SUMPRODUCT(J143:O143,Results!K$9:P$9)+Test!$AD$20-Test!$AC$31</f>
        <v>-54.578562048832211</v>
      </c>
      <c r="V143" s="10">
        <f t="shared" ca="1" si="13"/>
        <v>2.2859978951251207</v>
      </c>
      <c r="W143" s="10">
        <f t="shared" ca="1" si="14"/>
        <v>2.5723633676358588</v>
      </c>
      <c r="X143" s="10">
        <f t="shared" ca="1" si="15"/>
        <v>-0.11024954404305021</v>
      </c>
      <c r="Y143" s="10">
        <f t="shared" ca="1" si="16"/>
        <v>2.4950715364435112</v>
      </c>
      <c r="Z143" s="10">
        <f ca="1">I143-Test!$AD$20</f>
        <v>-63.189586938001426</v>
      </c>
      <c r="AA143" s="10">
        <f t="shared" ca="1" si="17"/>
        <v>2.4614467051198545</v>
      </c>
    </row>
    <row r="144" spans="1:27">
      <c r="A144" s="6">
        <f ca="1">LN((RAND()^(-Results!$E$4))-1)</f>
        <v>3.3940938232540665</v>
      </c>
      <c r="B144" s="6">
        <f ca="1">LN((RAND()^(-Results!$E$4))-1)</f>
        <v>0.95948722380975882</v>
      </c>
      <c r="C144" s="6">
        <f ca="1">LN((RAND()^(-Results!$E$4))-1)</f>
        <v>1.4023034786889168</v>
      </c>
      <c r="D144" s="6">
        <f ca="1">LN((RAND()^(-Results!$E$4))-1)</f>
        <v>-1.0363534121812672</v>
      </c>
      <c r="E144" s="6">
        <f ca="1">LN((RAND()^(-Results!$E$4))-1)</f>
        <v>1.8818394595210761</v>
      </c>
      <c r="F144" s="6">
        <f ca="1">LN((RAND()^(-Results!$E$4))-1)</f>
        <v>13.516314797960682</v>
      </c>
      <c r="G144" s="6">
        <f ca="1">LN((RAND()^(-Results!$E$4))-1)</f>
        <v>9.178554346783363</v>
      </c>
      <c r="H144" s="6">
        <f t="shared" ca="1" si="12"/>
        <v>6.6430075260615578</v>
      </c>
      <c r="I144" s="10">
        <f ca="1">SUMPRODUCT(J144:O144,Results!B$12:G$12)+Results!$E$5*H144</f>
        <v>28.424999519824347</v>
      </c>
      <c r="J144" s="10">
        <f ca="1">SUMPRODUCT($A144:$F144,Results!$B$15:$G$15)</f>
        <v>13.672793409674739</v>
      </c>
      <c r="K144" s="10">
        <f ca="1">SUMPRODUCT($A144:$F144,Results!$B$16:$G$16)</f>
        <v>86.902254900216008</v>
      </c>
      <c r="L144" s="10">
        <f ca="1">SUMPRODUCT($A144:$F144,Results!$B$17:$G$17)</f>
        <v>-11.497812604787912</v>
      </c>
      <c r="M144" s="10">
        <f ca="1">SUMPRODUCT($A144:$F144,Results!$B$18:$G$18)</f>
        <v>2.4199732836499237</v>
      </c>
      <c r="N144" s="10">
        <f ca="1">SUMPRODUCT($A144:$F144,Results!$B$19:$G$19)</f>
        <v>12.782814153565132</v>
      </c>
      <c r="O144" s="10">
        <f ca="1">SUMPRODUCT($A144:$F144,Results!$B$20:$G$20)</f>
        <v>-0.47366281535397015</v>
      </c>
      <c r="P144" s="10" cm="1">
        <f t="array" aca="1" ref="P144" ca="1">SUMPRODUCT(J144:O144,TRANSPOSE(Test!BL$20:BL$25))+Test!$AD$20-Test!$BL$27</f>
        <v>-9.7669556452818824</v>
      </c>
      <c r="Q144" s="10" cm="1">
        <f t="array" aca="1" ref="Q144" ca="1">SUMPRODUCT(J144:O144,TRANSPOSE(Test!ES$20:ES$25))+Test!$AD$20-Test!$ES$27</f>
        <v>-13.388879872054638</v>
      </c>
      <c r="R144" s="10">
        <f ca="1">I144-Results!$E$5*H144</f>
        <v>-11.433045636544996</v>
      </c>
      <c r="S144" s="10" cm="1">
        <f t="array" aca="1" ref="S144" ca="1">SUMPRODUCT(J144:O144,TRANSPOSE(Test!AR$28:AR$33))+Test!$AD$20-Test!$AC$26</f>
        <v>-4.3344855414755115</v>
      </c>
      <c r="T144" s="10">
        <f ca="1">SUMPRODUCT(J144:O144,Results!K$9:P$9)</f>
        <v>-12.828879515652019</v>
      </c>
      <c r="U144" s="10">
        <f ca="1">SUMPRODUCT(J144:O144,Results!K$9:P$9)+Test!$AD$20-Test!$AC$31</f>
        <v>-12.7258631107662</v>
      </c>
      <c r="V144" s="10">
        <f t="shared" ca="1" si="13"/>
        <v>38.191955165106229</v>
      </c>
      <c r="W144" s="10">
        <f t="shared" ca="1" si="14"/>
        <v>41.813879391878984</v>
      </c>
      <c r="X144" s="10">
        <f t="shared" ca="1" si="15"/>
        <v>39.858045156369343</v>
      </c>
      <c r="Y144" s="10">
        <f t="shared" ca="1" si="16"/>
        <v>32.759485061299856</v>
      </c>
      <c r="Z144" s="10">
        <f ca="1">I144-Test!$AD$20</f>
        <v>17.352527925535277</v>
      </c>
      <c r="AA144" s="10">
        <f t="shared" ca="1" si="17"/>
        <v>41.150862630590545</v>
      </c>
    </row>
    <row r="145" spans="1:27">
      <c r="A145" s="6">
        <f ca="1">LN((RAND()^(-Results!$E$4))-1)</f>
        <v>3.5464031432718626</v>
      </c>
      <c r="B145" s="6">
        <f ca="1">LN((RAND()^(-Results!$E$4))-1)</f>
        <v>4.1103598236707416E-2</v>
      </c>
      <c r="C145" s="6">
        <f ca="1">LN((RAND()^(-Results!$E$4))-1)</f>
        <v>7.8957473433343033</v>
      </c>
      <c r="D145" s="6">
        <f ca="1">LN((RAND()^(-Results!$E$4))-1)</f>
        <v>-0.17007686398898464</v>
      </c>
      <c r="E145" s="6">
        <f ca="1">LN((RAND()^(-Results!$E$4))-1)</f>
        <v>1.0577462643417244</v>
      </c>
      <c r="F145" s="6">
        <f ca="1">LN((RAND()^(-Results!$E$4))-1)</f>
        <v>1.5342006852073672E-2</v>
      </c>
      <c r="G145" s="6">
        <f ca="1">LN((RAND()^(-Results!$E$4))-1)</f>
        <v>1.1024734446631206</v>
      </c>
      <c r="H145" s="6">
        <f t="shared" ca="1" si="12"/>
        <v>-1.4330733760586851</v>
      </c>
      <c r="I145" s="10">
        <f ca="1">SUMPRODUCT(J145:O145,Results!B$12:G$12)+Results!$E$5*H145</f>
        <v>20.986618588776345</v>
      </c>
      <c r="J145" s="10">
        <f ca="1">SUMPRODUCT($A145:$F145,Results!$B$15:$G$15)</f>
        <v>25.755462519856767</v>
      </c>
      <c r="K145" s="10">
        <f ca="1">SUMPRODUCT($A145:$F145,Results!$B$16:$G$16)</f>
        <v>20.988249704892652</v>
      </c>
      <c r="L145" s="10">
        <f ca="1">SUMPRODUCT($A145:$F145,Results!$B$17:$G$17)</f>
        <v>6.2124416862974678</v>
      </c>
      <c r="M145" s="10">
        <f ca="1">SUMPRODUCT($A145:$F145,Results!$B$18:$G$18)</f>
        <v>4.5037561655321241</v>
      </c>
      <c r="N145" s="10">
        <f ca="1">SUMPRODUCT($A145:$F145,Results!$B$19:$G$19)</f>
        <v>3.941023656871776</v>
      </c>
      <c r="O145" s="10">
        <f ca="1">SUMPRODUCT($A145:$F145,Results!$B$20:$G$20)</f>
        <v>3.8574809890892117</v>
      </c>
      <c r="P145" s="10" cm="1">
        <f t="array" aca="1" ref="P145" ca="1">SUMPRODUCT(J145:O145,TRANSPOSE(Test!BL$20:BL$25))+Test!$AD$20-Test!$BL$27</f>
        <v>27.48298601317255</v>
      </c>
      <c r="Q145" s="10" cm="1">
        <f t="array" aca="1" ref="Q145" ca="1">SUMPRODUCT(J145:O145,TRANSPOSE(Test!ES$20:ES$25))+Test!$AD$20-Test!$ES$27</f>
        <v>30.180679740818547</v>
      </c>
      <c r="R145" s="10">
        <f ca="1">I145-Results!$E$5*H145</f>
        <v>29.585058845128458</v>
      </c>
      <c r="S145" s="10" cm="1">
        <f t="array" aca="1" ref="S145" ca="1">SUMPRODUCT(J145:O145,TRANSPOSE(Test!AR$28:AR$33))+Test!$AD$20-Test!$AC$26</f>
        <v>25.528874789604231</v>
      </c>
      <c r="T145" s="10">
        <f ca="1">SUMPRODUCT(J145:O145,Results!K$9:P$9)</f>
        <v>30.682728719186731</v>
      </c>
      <c r="U145" s="10">
        <f ca="1">SUMPRODUCT(J145:O145,Results!K$9:P$9)+Test!$AD$20-Test!$AC$31</f>
        <v>30.785745124072548</v>
      </c>
      <c r="V145" s="10">
        <f t="shared" ca="1" si="13"/>
        <v>-6.4963674243962046</v>
      </c>
      <c r="W145" s="10">
        <f t="shared" ca="1" si="14"/>
        <v>-9.1940611520422024</v>
      </c>
      <c r="X145" s="10">
        <f t="shared" ca="1" si="15"/>
        <v>-8.598440256352113</v>
      </c>
      <c r="Y145" s="10">
        <f t="shared" ca="1" si="16"/>
        <v>-4.5422562008278859</v>
      </c>
      <c r="Z145" s="10">
        <f ca="1">I145-Test!$AD$20</f>
        <v>9.9141469944872753</v>
      </c>
      <c r="AA145" s="10">
        <f t="shared" ca="1" si="17"/>
        <v>-9.7991265352962031</v>
      </c>
    </row>
    <row r="146" spans="1:27">
      <c r="A146" s="6">
        <f ca="1">LN((RAND()^(-Results!$E$4))-1)</f>
        <v>6.4079222709429979</v>
      </c>
      <c r="B146" s="6">
        <f ca="1">LN((RAND()^(-Results!$E$4))-1)</f>
        <v>2.1808305309731884</v>
      </c>
      <c r="C146" s="6">
        <f ca="1">LN((RAND()^(-Results!$E$4))-1)</f>
        <v>3.6976827522898108</v>
      </c>
      <c r="D146" s="6">
        <f ca="1">LN((RAND()^(-Results!$E$4))-1)</f>
        <v>-6.1528041281162462</v>
      </c>
      <c r="E146" s="6">
        <f ca="1">LN((RAND()^(-Results!$E$4))-1)</f>
        <v>10.694728841874365</v>
      </c>
      <c r="F146" s="6">
        <f ca="1">LN((RAND()^(-Results!$E$4))-1)</f>
        <v>4.1277666323775133</v>
      </c>
      <c r="G146" s="6">
        <f ca="1">LN((RAND()^(-Results!$E$4))-1)</f>
        <v>3.1535288245033843</v>
      </c>
      <c r="H146" s="6">
        <f t="shared" ca="1" si="12"/>
        <v>0.61798200378157864</v>
      </c>
      <c r="I146" s="10">
        <f ca="1">SUMPRODUCT(J146:O146,Results!B$12:G$12)+Results!$E$5*H146</f>
        <v>57.403966675424215</v>
      </c>
      <c r="J146" s="10">
        <f ca="1">SUMPRODUCT($A146:$F146,Results!$B$15:$G$15)</f>
        <v>29.449139734409968</v>
      </c>
      <c r="K146" s="10">
        <f ca="1">SUMPRODUCT($A146:$F146,Results!$B$16:$G$16)</f>
        <v>73.565073857698223</v>
      </c>
      <c r="L146" s="10">
        <f ca="1">SUMPRODUCT($A146:$F146,Results!$B$17:$G$17)</f>
        <v>-0.87971920228351053</v>
      </c>
      <c r="M146" s="10">
        <f ca="1">SUMPRODUCT($A146:$F146,Results!$B$18:$G$18)</f>
        <v>17.623795922705607</v>
      </c>
      <c r="N146" s="10">
        <f ca="1">SUMPRODUCT($A146:$F146,Results!$B$19:$G$19)</f>
        <v>19.691433444489579</v>
      </c>
      <c r="O146" s="10">
        <f ca="1">SUMPRODUCT($A146:$F146,Results!$B$20:$G$20)</f>
        <v>-37.980983892444684</v>
      </c>
      <c r="P146" s="10" cm="1">
        <f t="array" aca="1" ref="P146" ca="1">SUMPRODUCT(J146:O146,TRANSPOSE(Test!BL$20:BL$25))+Test!$AD$20-Test!$BL$27</f>
        <v>55.992243467314893</v>
      </c>
      <c r="Q146" s="10" cm="1">
        <f t="array" aca="1" ref="Q146" ca="1">SUMPRODUCT(J146:O146,TRANSPOSE(Test!ES$20:ES$25))+Test!$AD$20-Test!$ES$27</f>
        <v>56.398346407958556</v>
      </c>
      <c r="R146" s="10">
        <f ca="1">I146-Results!$E$5*H146</f>
        <v>53.696074652734744</v>
      </c>
      <c r="S146" s="10" cm="1">
        <f t="array" aca="1" ref="S146" ca="1">SUMPRODUCT(J146:O146,TRANSPOSE(Test!AR$28:AR$33))+Test!$AD$20-Test!$AC$26</f>
        <v>48.687818939681932</v>
      </c>
      <c r="T146" s="10">
        <f ca="1">SUMPRODUCT(J146:O146,Results!K$9:P$9)</f>
        <v>55.697240070162621</v>
      </c>
      <c r="U146" s="10">
        <f ca="1">SUMPRODUCT(J146:O146,Results!K$9:P$9)+Test!$AD$20-Test!$AC$31</f>
        <v>55.800256475048442</v>
      </c>
      <c r="V146" s="10">
        <f t="shared" ca="1" si="13"/>
        <v>1.4117232081093221</v>
      </c>
      <c r="W146" s="10">
        <f t="shared" ca="1" si="14"/>
        <v>1.0056202674656589</v>
      </c>
      <c r="X146" s="10">
        <f t="shared" ca="1" si="15"/>
        <v>3.7078920226894709</v>
      </c>
      <c r="Y146" s="10">
        <f t="shared" ca="1" si="16"/>
        <v>8.7161477357422825</v>
      </c>
      <c r="Z146" s="10">
        <f ca="1">I146-Test!$AD$20</f>
        <v>46.331495081135145</v>
      </c>
      <c r="AA146" s="10">
        <f t="shared" ca="1" si="17"/>
        <v>1.6037102003757724</v>
      </c>
    </row>
    <row r="147" spans="1:27">
      <c r="A147" s="6">
        <f ca="1">LN((RAND()^(-Results!$E$4))-1)</f>
        <v>1.9251354249609949</v>
      </c>
      <c r="B147" s="6">
        <f ca="1">LN((RAND()^(-Results!$E$4))-1)</f>
        <v>2.8803969288247204</v>
      </c>
      <c r="C147" s="6">
        <f ca="1">LN((RAND()^(-Results!$E$4))-1)</f>
        <v>2.495073499570851</v>
      </c>
      <c r="D147" s="6">
        <f ca="1">LN((RAND()^(-Results!$E$4))-1)</f>
        <v>0.62872924963683274</v>
      </c>
      <c r="E147" s="6">
        <f ca="1">LN((RAND()^(-Results!$E$4))-1)</f>
        <v>1.5647846049190655</v>
      </c>
      <c r="F147" s="6">
        <f ca="1">LN((RAND()^(-Results!$E$4))-1)</f>
        <v>1.3126768731657641</v>
      </c>
      <c r="G147" s="6">
        <f ca="1">LN((RAND()^(-Results!$E$4))-1)</f>
        <v>-5.7862280157906385</v>
      </c>
      <c r="H147" s="6">
        <f t="shared" ca="1" si="12"/>
        <v>-8.3217748365124447</v>
      </c>
      <c r="I147" s="10">
        <f ca="1">SUMPRODUCT(J147:O147,Results!B$12:G$12)+Results!$E$5*H147</f>
        <v>-26.324226529871815</v>
      </c>
      <c r="J147" s="10">
        <f ca="1">SUMPRODUCT($A147:$F147,Results!$B$15:$G$15)</f>
        <v>15.314707530831251</v>
      </c>
      <c r="K147" s="10">
        <f ca="1">SUMPRODUCT($A147:$F147,Results!$B$16:$G$16)</f>
        <v>14.410214904702269</v>
      </c>
      <c r="L147" s="10">
        <f ca="1">SUMPRODUCT($A147:$F147,Results!$B$17:$G$17)</f>
        <v>6.3599354687499847</v>
      </c>
      <c r="M147" s="10">
        <f ca="1">SUMPRODUCT($A147:$F147,Results!$B$18:$G$18)</f>
        <v>3.7234052196722751</v>
      </c>
      <c r="N147" s="10">
        <f ca="1">SUMPRODUCT($A147:$F147,Results!$B$19:$G$19)</f>
        <v>-6.5354340138759586</v>
      </c>
      <c r="O147" s="10">
        <f ca="1">SUMPRODUCT($A147:$F147,Results!$B$20:$G$20)</f>
        <v>-0.55297169288357073</v>
      </c>
      <c r="P147" s="10" cm="1">
        <f t="array" aca="1" ref="P147" ca="1">SUMPRODUCT(J147:O147,TRANSPOSE(Test!BL$20:BL$25))+Test!$AD$20-Test!$BL$27</f>
        <v>23.813989343013773</v>
      </c>
      <c r="Q147" s="10" cm="1">
        <f t="array" aca="1" ref="Q147" ca="1">SUMPRODUCT(J147:O147,TRANSPOSE(Test!ES$20:ES$25))+Test!$AD$20-Test!$ES$27</f>
        <v>24.075516911546188</v>
      </c>
      <c r="R147" s="10">
        <f ca="1">I147-Results!$E$5*H147</f>
        <v>23.606422489202849</v>
      </c>
      <c r="S147" s="10" cm="1">
        <f t="array" aca="1" ref="S147" ca="1">SUMPRODUCT(J147:O147,TRANSPOSE(Test!AR$28:AR$33))+Test!$AD$20-Test!$AC$26</f>
        <v>24.327829340136262</v>
      </c>
      <c r="T147" s="10">
        <f ca="1">SUMPRODUCT(J147:O147,Results!K$9:P$9)</f>
        <v>24.084846205113369</v>
      </c>
      <c r="U147" s="10">
        <f ca="1">SUMPRODUCT(J147:O147,Results!K$9:P$9)+Test!$AD$20-Test!$AC$31</f>
        <v>24.187862609999186</v>
      </c>
      <c r="V147" s="10">
        <f t="shared" ca="1" si="13"/>
        <v>-50.138215872885588</v>
      </c>
      <c r="W147" s="10">
        <f t="shared" ca="1" si="14"/>
        <v>-50.399743441418003</v>
      </c>
      <c r="X147" s="10">
        <f t="shared" ca="1" si="15"/>
        <v>-49.930649019074664</v>
      </c>
      <c r="Y147" s="10">
        <f t="shared" ca="1" si="16"/>
        <v>-50.652055870008077</v>
      </c>
      <c r="Z147" s="10">
        <f ca="1">I147-Test!$AD$20</f>
        <v>-37.396698124160885</v>
      </c>
      <c r="AA147" s="10">
        <f t="shared" ca="1" si="17"/>
        <v>-50.512089139871001</v>
      </c>
    </row>
    <row r="148" spans="1:27">
      <c r="A148" s="6">
        <f ca="1">LN((RAND()^(-Results!$E$4))-1)</f>
        <v>0.58084343189087473</v>
      </c>
      <c r="B148" s="6">
        <f ca="1">LN((RAND()^(-Results!$E$4))-1)</f>
        <v>3.0750625622464041</v>
      </c>
      <c r="C148" s="6">
        <f ca="1">LN((RAND()^(-Results!$E$4))-1)</f>
        <v>4.5282573612992731</v>
      </c>
      <c r="D148" s="6">
        <f ca="1">LN((RAND()^(-Results!$E$4))-1)</f>
        <v>3.3244750304611208</v>
      </c>
      <c r="E148" s="6">
        <f ca="1">LN((RAND()^(-Results!$E$4))-1)</f>
        <v>3.6426267916002129</v>
      </c>
      <c r="F148" s="6">
        <f ca="1">LN((RAND()^(-Results!$E$4))-1)</f>
        <v>3.5343524034820724</v>
      </c>
      <c r="G148" s="6">
        <f ca="1">LN((RAND()^(-Results!$E$4))-1)</f>
        <v>5.2355692090835415</v>
      </c>
      <c r="H148" s="6">
        <f t="shared" ca="1" si="12"/>
        <v>2.7000223883617358</v>
      </c>
      <c r="I148" s="10">
        <f ca="1">SUMPRODUCT(J148:O148,Results!B$12:G$12)+Results!$E$5*H148</f>
        <v>16.272664175149274</v>
      </c>
      <c r="J148" s="10">
        <f ca="1">SUMPRODUCT($A148:$F148,Results!$B$15:$G$15)</f>
        <v>11.170798045992642</v>
      </c>
      <c r="K148" s="10">
        <f ca="1">SUMPRODUCT($A148:$F148,Results!$B$16:$G$16)</f>
        <v>21.83047928775682</v>
      </c>
      <c r="L148" s="10">
        <f ca="1">SUMPRODUCT($A148:$F148,Results!$B$17:$G$17)</f>
        <v>3.1966610891907772</v>
      </c>
      <c r="M148" s="10">
        <f ca="1">SUMPRODUCT($A148:$F148,Results!$B$18:$G$18)</f>
        <v>1.8412485134757537</v>
      </c>
      <c r="N148" s="10">
        <f ca="1">SUMPRODUCT($A148:$F148,Results!$B$19:$G$19)</f>
        <v>-0.97760857202812224</v>
      </c>
      <c r="O148" s="10">
        <f ca="1">SUMPRODUCT($A148:$F148,Results!$B$20:$G$20)</f>
        <v>12.705182039944571</v>
      </c>
      <c r="P148" s="10" cm="1">
        <f t="array" aca="1" ref="P148" ca="1">SUMPRODUCT(J148:O148,TRANSPOSE(Test!BL$20:BL$25))+Test!$AD$20-Test!$BL$27</f>
        <v>1.8552920164484288</v>
      </c>
      <c r="Q148" s="10" cm="1">
        <f t="array" aca="1" ref="Q148" ca="1">SUMPRODUCT(J148:O148,TRANSPOSE(Test!ES$20:ES$25))+Test!$AD$20-Test!$ES$27</f>
        <v>0.38856161388102173</v>
      </c>
      <c r="R148" s="10">
        <f ca="1">I148-Results!$E$5*H148</f>
        <v>7.2529844978859614E-2</v>
      </c>
      <c r="S148" s="10" cm="1">
        <f t="array" aca="1" ref="S148" ca="1">SUMPRODUCT(J148:O148,TRANSPOSE(Test!AR$28:AR$33))+Test!$AD$20-Test!$AC$26</f>
        <v>7.4947165194034628</v>
      </c>
      <c r="T148" s="10">
        <f ca="1">SUMPRODUCT(J148:O148,Results!K$9:P$9)</f>
        <v>-4.1817317955567646E-2</v>
      </c>
      <c r="U148" s="10">
        <f ca="1">SUMPRODUCT(J148:O148,Results!K$9:P$9)+Test!$AD$20-Test!$AC$31</f>
        <v>6.1199086930251667E-2</v>
      </c>
      <c r="V148" s="10">
        <f t="shared" ca="1" si="13"/>
        <v>14.417372158700845</v>
      </c>
      <c r="W148" s="10">
        <f t="shared" ca="1" si="14"/>
        <v>15.884102561268252</v>
      </c>
      <c r="X148" s="10">
        <f t="shared" ca="1" si="15"/>
        <v>16.200134330170414</v>
      </c>
      <c r="Y148" s="10">
        <f t="shared" ca="1" si="16"/>
        <v>8.7779476557458107</v>
      </c>
      <c r="Z148" s="10">
        <f ca="1">I148-Test!$AD$20</f>
        <v>5.2001925808602039</v>
      </c>
      <c r="AA148" s="10">
        <f t="shared" ca="1" si="17"/>
        <v>16.211465088219022</v>
      </c>
    </row>
    <row r="149" spans="1:27">
      <c r="A149" s="6">
        <f ca="1">LN((RAND()^(-Results!$E$4))-1)</f>
        <v>-0.97121409816213689</v>
      </c>
      <c r="B149" s="6">
        <f ca="1">LN((RAND()^(-Results!$E$4))-1)</f>
        <v>-4.2567719013856239E-2</v>
      </c>
      <c r="C149" s="6">
        <f ca="1">LN((RAND()^(-Results!$E$4))-1)</f>
        <v>1.4249746595438642</v>
      </c>
      <c r="D149" s="6">
        <f ca="1">LN((RAND()^(-Results!$E$4))-1)</f>
        <v>-0.41071015287180407</v>
      </c>
      <c r="E149" s="6">
        <f ca="1">LN((RAND()^(-Results!$E$4))-1)</f>
        <v>1.2486234701365166</v>
      </c>
      <c r="F149" s="6">
        <f ca="1">LN((RAND()^(-Results!$E$4))-1)</f>
        <v>6.1298219061854153</v>
      </c>
      <c r="G149" s="6">
        <f ca="1">LN((RAND()^(-Results!$E$4))-1)</f>
        <v>3.8088954738317011</v>
      </c>
      <c r="H149" s="6">
        <f t="shared" ca="1" si="12"/>
        <v>1.2733486531098954</v>
      </c>
      <c r="I149" s="10">
        <f ca="1">SUMPRODUCT(J149:O149,Results!B$12:G$12)+Results!$E$5*H149</f>
        <v>-11.943053820070197</v>
      </c>
      <c r="J149" s="10">
        <f ca="1">SUMPRODUCT($A149:$F149,Results!$B$15:$G$15)</f>
        <v>1.4400596577633151</v>
      </c>
      <c r="K149" s="10">
        <f ca="1">SUMPRODUCT($A149:$F149,Results!$B$16:$G$16)</f>
        <v>31.989362514155626</v>
      </c>
      <c r="L149" s="10">
        <f ca="1">SUMPRODUCT($A149:$F149,Results!$B$17:$G$17)</f>
        <v>-9.3179079650404724</v>
      </c>
      <c r="M149" s="10">
        <f ca="1">SUMPRODUCT($A149:$F149,Results!$B$18:$G$18)</f>
        <v>1.8887544020396907</v>
      </c>
      <c r="N149" s="10">
        <f ca="1">SUMPRODUCT($A149:$F149,Results!$B$19:$G$19)</f>
        <v>5.6596046505998761</v>
      </c>
      <c r="O149" s="10">
        <f ca="1">SUMPRODUCT($A149:$F149,Results!$B$20:$G$20)</f>
        <v>2.8073819413951631</v>
      </c>
      <c r="P149" s="10" cm="1">
        <f t="array" aca="1" ref="P149" ca="1">SUMPRODUCT(J149:O149,TRANSPOSE(Test!BL$20:BL$25))+Test!$AD$20-Test!$BL$27</f>
        <v>-17.554115931481263</v>
      </c>
      <c r="Q149" s="10" cm="1">
        <f t="array" aca="1" ref="Q149" ca="1">SUMPRODUCT(J149:O149,TRANSPOSE(Test!ES$20:ES$25))+Test!$AD$20-Test!$ES$27</f>
        <v>-20.331942398181081</v>
      </c>
      <c r="R149" s="10">
        <f ca="1">I149-Results!$E$5*H149</f>
        <v>-19.58314573872957</v>
      </c>
      <c r="S149" s="10" cm="1">
        <f t="array" aca="1" ref="S149" ca="1">SUMPRODUCT(J149:O149,TRANSPOSE(Test!AR$28:AR$33))+Test!$AD$20-Test!$AC$26</f>
        <v>-9.5461477701157431</v>
      </c>
      <c r="T149" s="10">
        <f ca="1">SUMPRODUCT(J149:O149,Results!K$9:P$9)</f>
        <v>-20.226878501769093</v>
      </c>
      <c r="U149" s="10">
        <f ca="1">SUMPRODUCT(J149:O149,Results!K$9:P$9)+Test!$AD$20-Test!$AC$31</f>
        <v>-20.123862096883272</v>
      </c>
      <c r="V149" s="10">
        <f t="shared" ca="1" si="13"/>
        <v>5.6110621114110657</v>
      </c>
      <c r="W149" s="10">
        <f t="shared" ca="1" si="14"/>
        <v>8.3888885781108833</v>
      </c>
      <c r="X149" s="10">
        <f t="shared" ca="1" si="15"/>
        <v>7.6400919186593725</v>
      </c>
      <c r="Y149" s="10">
        <f t="shared" ca="1" si="16"/>
        <v>-2.3969060499544543</v>
      </c>
      <c r="Z149" s="10">
        <f ca="1">I149-Test!$AD$20</f>
        <v>-23.015525414359267</v>
      </c>
      <c r="AA149" s="10">
        <f t="shared" ca="1" si="17"/>
        <v>8.1808082768130745</v>
      </c>
    </row>
    <row r="150" spans="1:27">
      <c r="A150" s="6">
        <f ca="1">LN((RAND()^(-Results!$E$4))-1)</f>
        <v>8.2765465284382689</v>
      </c>
      <c r="B150" s="6">
        <f ca="1">LN((RAND()^(-Results!$E$4))-1)</f>
        <v>-0.70544824631979941</v>
      </c>
      <c r="C150" s="6">
        <f ca="1">LN((RAND()^(-Results!$E$4))-1)</f>
        <v>2.7792861092419674</v>
      </c>
      <c r="D150" s="6">
        <f ca="1">LN((RAND()^(-Results!$E$4))-1)</f>
        <v>-2.4844117854497147</v>
      </c>
      <c r="E150" s="6">
        <f ca="1">LN((RAND()^(-Results!$E$4))-1)</f>
        <v>4.1553034030050258</v>
      </c>
      <c r="F150" s="6">
        <f ca="1">LN((RAND()^(-Results!$E$4))-1)</f>
        <v>-1.28039715736354</v>
      </c>
      <c r="G150" s="6">
        <f ca="1">LN((RAND()^(-Results!$E$4))-1)</f>
        <v>0.67713958227655613</v>
      </c>
      <c r="H150" s="6">
        <f t="shared" ca="1" si="12"/>
        <v>-1.8584072384452495</v>
      </c>
      <c r="I150" s="10">
        <f ca="1">SUMPRODUCT(J150:O150,Results!B$12:G$12)+Results!$E$5*H150</f>
        <v>37.292993443338858</v>
      </c>
      <c r="J150" s="10">
        <f ca="1">SUMPRODUCT($A150:$F150,Results!$B$15:$G$15)</f>
        <v>21.629337250160599</v>
      </c>
      <c r="K150" s="10">
        <f ca="1">SUMPRODUCT($A150:$F150,Results!$B$16:$G$16)</f>
        <v>37.568873240126457</v>
      </c>
      <c r="L150" s="10">
        <f ca="1">SUMPRODUCT($A150:$F150,Results!$B$17:$G$17)</f>
        <v>8.2036422775266651</v>
      </c>
      <c r="M150" s="10">
        <f ca="1">SUMPRODUCT($A150:$F150,Results!$B$18:$G$18)</f>
        <v>4.5196196375080895</v>
      </c>
      <c r="N150" s="10">
        <f ca="1">SUMPRODUCT($A150:$F150,Results!$B$19:$G$19)</f>
        <v>19.202040964285853</v>
      </c>
      <c r="O150" s="10">
        <f ca="1">SUMPRODUCT($A150:$F150,Results!$B$20:$G$20)</f>
        <v>-17.629265608855011</v>
      </c>
      <c r="P150" s="10" cm="1">
        <f t="array" aca="1" ref="P150" ca="1">SUMPRODUCT(J150:O150,TRANSPOSE(Test!BL$20:BL$25))+Test!$AD$20-Test!$BL$27</f>
        <v>44.504765306594244</v>
      </c>
      <c r="Q150" s="10" cm="1">
        <f t="array" aca="1" ref="Q150" ca="1">SUMPRODUCT(J150:O150,TRANSPOSE(Test!ES$20:ES$25))+Test!$AD$20-Test!$ES$27</f>
        <v>49.335229948004063</v>
      </c>
      <c r="R150" s="10">
        <f ca="1">I150-Results!$E$5*H150</f>
        <v>48.443436874010359</v>
      </c>
      <c r="S150" s="10" cm="1">
        <f t="array" aca="1" ref="S150" ca="1">SUMPRODUCT(J150:O150,TRANSPOSE(Test!AR$28:AR$33))+Test!$AD$20-Test!$AC$26</f>
        <v>28.371588069907546</v>
      </c>
      <c r="T150" s="10">
        <f ca="1">SUMPRODUCT(J150:O150,Results!K$9:P$9)</f>
        <v>49.707054603846842</v>
      </c>
      <c r="U150" s="10">
        <f ca="1">SUMPRODUCT(J150:O150,Results!K$9:P$9)+Test!$AD$20-Test!$AC$31</f>
        <v>49.810071008732663</v>
      </c>
      <c r="V150" s="10">
        <f t="shared" ca="1" si="13"/>
        <v>-7.211771863255386</v>
      </c>
      <c r="W150" s="10">
        <f t="shared" ca="1" si="14"/>
        <v>-12.042236504665205</v>
      </c>
      <c r="X150" s="10">
        <f t="shared" ca="1" si="15"/>
        <v>-11.150443430671501</v>
      </c>
      <c r="Y150" s="10">
        <f t="shared" ca="1" si="16"/>
        <v>8.9214053734313126</v>
      </c>
      <c r="Z150" s="10">
        <f ca="1">I150-Test!$AD$20</f>
        <v>26.220521849049788</v>
      </c>
      <c r="AA150" s="10">
        <f t="shared" ca="1" si="17"/>
        <v>-12.517077565393805</v>
      </c>
    </row>
    <row r="151" spans="1:27">
      <c r="A151" s="6">
        <f ca="1">LN((RAND()^(-Results!$E$4))-1)</f>
        <v>-0.43082925436981151</v>
      </c>
      <c r="B151" s="6">
        <f ca="1">LN((RAND()^(-Results!$E$4))-1)</f>
        <v>-1.0663149229596607</v>
      </c>
      <c r="C151" s="6">
        <f ca="1">LN((RAND()^(-Results!$E$4))-1)</f>
        <v>3.9832231638671902</v>
      </c>
      <c r="D151" s="6">
        <f ca="1">LN((RAND()^(-Results!$E$4))-1)</f>
        <v>2.2689535211984904</v>
      </c>
      <c r="E151" s="6">
        <f ca="1">LN((RAND()^(-Results!$E$4))-1)</f>
        <v>2.4667973424509033</v>
      </c>
      <c r="F151" s="6">
        <f ca="1">LN((RAND()^(-Results!$E$4))-1)</f>
        <v>4.7934446971679199</v>
      </c>
      <c r="G151" s="6">
        <f ca="1">LN((RAND()^(-Results!$E$4))-1)</f>
        <v>9.8745873711980767</v>
      </c>
      <c r="H151" s="6">
        <f t="shared" ca="1" si="12"/>
        <v>7.3390405504762715</v>
      </c>
      <c r="I151" s="10">
        <f ca="1">SUMPRODUCT(J151:O151,Results!B$12:G$12)+Results!$E$5*H151</f>
        <v>13.844331751734337</v>
      </c>
      <c r="J151" s="10">
        <f ca="1">SUMPRODUCT($A151:$F151,Results!$B$15:$G$15)</f>
        <v>-0.51490308721038192</v>
      </c>
      <c r="K151" s="10">
        <f ca="1">SUMPRODUCT($A151:$F151,Results!$B$16:$G$16)</f>
        <v>28.11884769154706</v>
      </c>
      <c r="L151" s="10">
        <f ca="1">SUMPRODUCT($A151:$F151,Results!$B$17:$G$17)</f>
        <v>-7.309389601132791</v>
      </c>
      <c r="M151" s="10">
        <f ca="1">SUMPRODUCT($A151:$F151,Results!$B$18:$G$18)</f>
        <v>-1.7128292458698391</v>
      </c>
      <c r="N151" s="10">
        <f ca="1">SUMPRODUCT($A151:$F151,Results!$B$19:$G$19)</f>
        <v>14.291042648672867</v>
      </c>
      <c r="O151" s="10">
        <f ca="1">SUMPRODUCT($A151:$F151,Results!$B$20:$G$20)</f>
        <v>15.521673940042431</v>
      </c>
      <c r="P151" s="10" cm="1">
        <f t="array" aca="1" ref="P151" ca="1">SUMPRODUCT(J151:O151,TRANSPOSE(Test!BL$20:BL$25))+Test!$AD$20-Test!$BL$27</f>
        <v>-29.201221934882703</v>
      </c>
      <c r="Q151" s="10" cm="1">
        <f t="array" aca="1" ref="Q151" ca="1">SUMPRODUCT(J151:O151,TRANSPOSE(Test!ES$20:ES$25))+Test!$AD$20-Test!$ES$27</f>
        <v>-30.944774907348002</v>
      </c>
      <c r="R151" s="10">
        <f ca="1">I151-Results!$E$5*H151</f>
        <v>-30.189911551123295</v>
      </c>
      <c r="S151" s="10" cm="1">
        <f t="array" aca="1" ref="S151" ca="1">SUMPRODUCT(J151:O151,TRANSPOSE(Test!AR$28:AR$33))+Test!$AD$20-Test!$AC$26</f>
        <v>-22.724485314253407</v>
      </c>
      <c r="T151" s="10">
        <f ca="1">SUMPRODUCT(J151:O151,Results!K$9:P$9)</f>
        <v>-30.999283191315101</v>
      </c>
      <c r="U151" s="10">
        <f ca="1">SUMPRODUCT(J151:O151,Results!K$9:P$9)+Test!$AD$20-Test!$AC$31</f>
        <v>-30.89626678642928</v>
      </c>
      <c r="V151" s="10">
        <f t="shared" ca="1" si="13"/>
        <v>43.045553686617041</v>
      </c>
      <c r="W151" s="10">
        <f t="shared" ca="1" si="14"/>
        <v>44.789106659082336</v>
      </c>
      <c r="X151" s="10">
        <f t="shared" ca="1" si="15"/>
        <v>44.034243302857632</v>
      </c>
      <c r="Y151" s="10">
        <f t="shared" ca="1" si="16"/>
        <v>36.568817065987744</v>
      </c>
      <c r="Z151" s="10">
        <f ca="1">I151-Test!$AD$20</f>
        <v>2.7718601574452677</v>
      </c>
      <c r="AA151" s="10">
        <f t="shared" ca="1" si="17"/>
        <v>44.740598538163617</v>
      </c>
    </row>
    <row r="152" spans="1:27">
      <c r="A152" s="6">
        <f ca="1">LN((RAND()^(-Results!$E$4))-1)</f>
        <v>5.2114753520662607</v>
      </c>
      <c r="B152" s="6">
        <f ca="1">LN((RAND()^(-Results!$E$4))-1)</f>
        <v>6.2929768373146242</v>
      </c>
      <c r="C152" s="6">
        <f ca="1">LN((RAND()^(-Results!$E$4))-1)</f>
        <v>7.6998752061714617</v>
      </c>
      <c r="D152" s="6">
        <f ca="1">LN((RAND()^(-Results!$E$4))-1)</f>
        <v>1.4660718365092653</v>
      </c>
      <c r="E152" s="6">
        <f ca="1">LN((RAND()^(-Results!$E$4))-1)</f>
        <v>2.0241822522373671</v>
      </c>
      <c r="F152" s="6">
        <f ca="1">LN((RAND()^(-Results!$E$4))-1)</f>
        <v>5.2439969526745669</v>
      </c>
      <c r="G152" s="6">
        <f ca="1">LN((RAND()^(-Results!$E$4))-1)</f>
        <v>0.82892620542600581</v>
      </c>
      <c r="H152" s="6">
        <f t="shared" ca="1" si="12"/>
        <v>-1.7066206152957999</v>
      </c>
      <c r="I152" s="10">
        <f ca="1">SUMPRODUCT(J152:O152,Results!B$12:G$12)+Results!$E$5*H152</f>
        <v>44.572291769647308</v>
      </c>
      <c r="J152" s="10">
        <f ca="1">SUMPRODUCT($A152:$F152,Results!$B$15:$G$15)</f>
        <v>42.25197666472701</v>
      </c>
      <c r="K152" s="10">
        <f ca="1">SUMPRODUCT($A152:$F152,Results!$B$16:$G$16)</f>
        <v>46.421739917092083</v>
      </c>
      <c r="L152" s="10">
        <f ca="1">SUMPRODUCT($A152:$F152,Results!$B$17:$G$17)</f>
        <v>13.743926940522714</v>
      </c>
      <c r="M152" s="10">
        <f ca="1">SUMPRODUCT($A152:$F152,Results!$B$18:$G$18)</f>
        <v>8.2043182824172458</v>
      </c>
      <c r="N152" s="10">
        <f ca="1">SUMPRODUCT($A152:$F152,Results!$B$19:$G$19)</f>
        <v>-15.233939739877723</v>
      </c>
      <c r="O152" s="10">
        <f ca="1">SUMPRODUCT($A152:$F152,Results!$B$20:$G$20)</f>
        <v>3.6819739994802099</v>
      </c>
      <c r="P152" s="10" cm="1">
        <f t="array" aca="1" ref="P152" ca="1">SUMPRODUCT(J152:O152,TRANSPOSE(Test!BL$20:BL$25))+Test!$AD$20-Test!$BL$27</f>
        <v>55.055614976848972</v>
      </c>
      <c r="Q152" s="10" cm="1">
        <f t="array" aca="1" ref="Q152" ca="1">SUMPRODUCT(J152:O152,TRANSPOSE(Test!ES$20:ES$25))+Test!$AD$20-Test!$ES$27</f>
        <v>55.458205226308223</v>
      </c>
      <c r="R152" s="10">
        <f ca="1">I152-Results!$E$5*H152</f>
        <v>54.812015461422106</v>
      </c>
      <c r="S152" s="10" cm="1">
        <f t="array" aca="1" ref="S152" ca="1">SUMPRODUCT(J152:O152,TRANSPOSE(Test!AR$28:AR$33))+Test!$AD$20-Test!$AC$26</f>
        <v>56.638912214997433</v>
      </c>
      <c r="T152" s="10">
        <f ca="1">SUMPRODUCT(J152:O152,Results!K$9:P$9)</f>
        <v>55.710062615654387</v>
      </c>
      <c r="U152" s="10">
        <f ca="1">SUMPRODUCT(J152:O152,Results!K$9:P$9)+Test!$AD$20-Test!$AC$31</f>
        <v>55.813079020540215</v>
      </c>
      <c r="V152" s="10">
        <f t="shared" ca="1" si="13"/>
        <v>-10.483323207201664</v>
      </c>
      <c r="W152" s="10">
        <f t="shared" ca="1" si="14"/>
        <v>-10.885913456660916</v>
      </c>
      <c r="X152" s="10">
        <f t="shared" ca="1" si="15"/>
        <v>-10.239723691774799</v>
      </c>
      <c r="Y152" s="10">
        <f t="shared" ca="1" si="16"/>
        <v>-12.066620445350125</v>
      </c>
      <c r="Z152" s="10">
        <f ca="1">I152-Test!$AD$20</f>
        <v>33.499820175358238</v>
      </c>
      <c r="AA152" s="10">
        <f t="shared" ca="1" si="17"/>
        <v>-11.240787250892907</v>
      </c>
    </row>
    <row r="153" spans="1:27">
      <c r="A153" s="6">
        <f ca="1">LN((RAND()^(-Results!$E$4))-1)</f>
        <v>-3.3201536940096567E-2</v>
      </c>
      <c r="B153" s="6">
        <f ca="1">LN((RAND()^(-Results!$E$4))-1)</f>
        <v>4.9328443021222581</v>
      </c>
      <c r="C153" s="6">
        <f ca="1">LN((RAND()^(-Results!$E$4))-1)</f>
        <v>-0.4441926603474064</v>
      </c>
      <c r="D153" s="6">
        <f ca="1">LN((RAND()^(-Results!$E$4))-1)</f>
        <v>3.915264838104338</v>
      </c>
      <c r="E153" s="6">
        <f ca="1">LN((RAND()^(-Results!$E$4))-1)</f>
        <v>0.29894891135536783</v>
      </c>
      <c r="F153" s="6">
        <f ca="1">LN((RAND()^(-Results!$E$4))-1)</f>
        <v>3.1736979289384268</v>
      </c>
      <c r="G153" s="6">
        <f ca="1">LN((RAND()^(-Results!$E$4))-1)</f>
        <v>8.2613054709073435</v>
      </c>
      <c r="H153" s="6">
        <f t="shared" ca="1" si="12"/>
        <v>5.7257586501855382</v>
      </c>
      <c r="I153" s="10">
        <f ca="1">SUMPRODUCT(J153:O153,Results!B$12:G$12)+Results!$E$5*H153</f>
        <v>38.312320099338848</v>
      </c>
      <c r="J153" s="10">
        <f ca="1">SUMPRODUCT($A153:$F153,Results!$B$15:$G$15)</f>
        <v>5.01243953063228</v>
      </c>
      <c r="K153" s="10">
        <f ca="1">SUMPRODUCT($A153:$F153,Results!$B$16:$G$16)</f>
        <v>5.187300557786406</v>
      </c>
      <c r="L153" s="10">
        <f ca="1">SUMPRODUCT($A153:$F153,Results!$B$17:$G$17)</f>
        <v>6.975347476658504</v>
      </c>
      <c r="M153" s="10">
        <f ca="1">SUMPRODUCT($A153:$F153,Results!$B$18:$G$18)</f>
        <v>-1.380613659157397</v>
      </c>
      <c r="N153" s="10">
        <f ca="1">SUMPRODUCT($A153:$F153,Results!$B$19:$G$19)</f>
        <v>-16.30020543266513</v>
      </c>
      <c r="O153" s="10">
        <f ca="1">SUMPRODUCT($A153:$F153,Results!$B$20:$G$20)</f>
        <v>11.440933603245648</v>
      </c>
      <c r="P153" s="10" cm="1">
        <f t="array" aca="1" ref="P153" ca="1">SUMPRODUCT(J153:O153,TRANSPOSE(Test!BL$20:BL$25))+Test!$AD$20-Test!$BL$27</f>
        <v>5.433347305446194</v>
      </c>
      <c r="Q153" s="10" cm="1">
        <f t="array" aca="1" ref="Q153" ca="1">SUMPRODUCT(J153:O153,TRANSPOSE(Test!ES$20:ES$25))+Test!$AD$20-Test!$ES$27</f>
        <v>3.4895703101250195</v>
      </c>
      <c r="R153" s="10">
        <f ca="1">I153-Results!$E$5*H153</f>
        <v>3.9577681982256223</v>
      </c>
      <c r="S153" s="10" cm="1">
        <f t="array" aca="1" ref="S153" ca="1">SUMPRODUCT(J153:O153,TRANSPOSE(Test!AR$28:AR$33))+Test!$AD$20-Test!$AC$26</f>
        <v>10.736417712134637</v>
      </c>
      <c r="T153" s="10">
        <f ca="1">SUMPRODUCT(J153:O153,Results!K$9:P$9)</f>
        <v>3.2969353839153079</v>
      </c>
      <c r="U153" s="10">
        <f ca="1">SUMPRODUCT(J153:O153,Results!K$9:P$9)+Test!$AD$20-Test!$AC$31</f>
        <v>3.3999517888011273</v>
      </c>
      <c r="V153" s="10">
        <f t="shared" ca="1" si="13"/>
        <v>32.878972793892657</v>
      </c>
      <c r="W153" s="10">
        <f t="shared" ca="1" si="14"/>
        <v>34.82274978921383</v>
      </c>
      <c r="X153" s="10">
        <f t="shared" ca="1" si="15"/>
        <v>34.354551901113226</v>
      </c>
      <c r="Y153" s="10">
        <f t="shared" ca="1" si="16"/>
        <v>27.575902387204209</v>
      </c>
      <c r="Z153" s="10">
        <f ca="1">I153-Test!$AD$20</f>
        <v>27.239848505049778</v>
      </c>
      <c r="AA153" s="10">
        <f t="shared" ca="1" si="17"/>
        <v>34.912368310537722</v>
      </c>
    </row>
    <row r="154" spans="1:27">
      <c r="A154" s="6">
        <f ca="1">LN((RAND()^(-Results!$E$4))-1)</f>
        <v>-1.5519146326164333</v>
      </c>
      <c r="B154" s="6">
        <f ca="1">LN((RAND()^(-Results!$E$4))-1)</f>
        <v>4.8165124330150667E-2</v>
      </c>
      <c r="C154" s="6">
        <f ca="1">LN((RAND()^(-Results!$E$4))-1)</f>
        <v>1.5272531850417621</v>
      </c>
      <c r="D154" s="6">
        <f ca="1">LN((RAND()^(-Results!$E$4))-1)</f>
        <v>2.7141997560062814</v>
      </c>
      <c r="E154" s="6">
        <f ca="1">LN((RAND()^(-Results!$E$4))-1)</f>
        <v>5.5807305854485438</v>
      </c>
      <c r="F154" s="6">
        <f ca="1">LN((RAND()^(-Results!$E$4))-1)</f>
        <v>2.3416987321416009E-2</v>
      </c>
      <c r="G154" s="6">
        <f ca="1">LN((RAND()^(-Results!$E$4))-1)</f>
        <v>-0.15599122873458032</v>
      </c>
      <c r="H154" s="6">
        <f t="shared" ca="1" si="12"/>
        <v>-2.6915380494563861</v>
      </c>
      <c r="I154" s="10">
        <f ca="1">SUMPRODUCT(J154:O154,Results!B$12:G$12)+Results!$E$5*H154</f>
        <v>-41.136104050420066</v>
      </c>
      <c r="J154" s="10">
        <f ca="1">SUMPRODUCT($A154:$F154,Results!$B$15:$G$15)</f>
        <v>-9.7485842735224111</v>
      </c>
      <c r="K154" s="10">
        <f ca="1">SUMPRODUCT($A154:$F154,Results!$B$16:$G$16)</f>
        <v>1.3476065117872005</v>
      </c>
      <c r="L154" s="10">
        <f ca="1">SUMPRODUCT($A154:$F154,Results!$B$17:$G$17)</f>
        <v>-3.0501312171033721</v>
      </c>
      <c r="M154" s="10">
        <f ca="1">SUMPRODUCT($A154:$F154,Results!$B$18:$G$18)</f>
        <v>-0.54068122651454453</v>
      </c>
      <c r="N154" s="10">
        <f ca="1">SUMPRODUCT($A154:$F154,Results!$B$19:$G$19)</f>
        <v>12.776186276402195</v>
      </c>
      <c r="O154" s="10">
        <f ca="1">SUMPRODUCT($A154:$F154,Results!$B$20:$G$20)</f>
        <v>8.1540081419776556</v>
      </c>
      <c r="P154" s="10" cm="1">
        <f t="array" aca="1" ref="P154" ca="1">SUMPRODUCT(J154:O154,TRANSPOSE(Test!BL$20:BL$25))+Test!$AD$20-Test!$BL$27</f>
        <v>-22.921224543318491</v>
      </c>
      <c r="Q154" s="10" cm="1">
        <f t="array" aca="1" ref="Q154" ca="1">SUMPRODUCT(J154:O154,TRANSPOSE(Test!ES$20:ES$25))+Test!$AD$20-Test!$ES$27</f>
        <v>-24.277891755416803</v>
      </c>
      <c r="R154" s="10">
        <f ca="1">I154-Results!$E$5*H154</f>
        <v>-24.986875753681751</v>
      </c>
      <c r="S154" s="10" cm="1">
        <f t="array" aca="1" ref="S154" ca="1">SUMPRODUCT(J154:O154,TRANSPOSE(Test!AR$28:AR$33))+Test!$AD$20-Test!$AC$26</f>
        <v>-19.33513161802091</v>
      </c>
      <c r="T154" s="10">
        <f ca="1">SUMPRODUCT(J154:O154,Results!K$9:P$9)</f>
        <v>-25.199007341194498</v>
      </c>
      <c r="U154" s="10">
        <f ca="1">SUMPRODUCT(J154:O154,Results!K$9:P$9)+Test!$AD$20-Test!$AC$31</f>
        <v>-25.095990936308681</v>
      </c>
      <c r="V154" s="10">
        <f t="shared" ca="1" si="13"/>
        <v>-18.214879507101575</v>
      </c>
      <c r="W154" s="10">
        <f t="shared" ca="1" si="14"/>
        <v>-16.858212295003263</v>
      </c>
      <c r="X154" s="10">
        <f t="shared" ca="1" si="15"/>
        <v>-16.149228296738315</v>
      </c>
      <c r="Y154" s="10">
        <f t="shared" ca="1" si="16"/>
        <v>-21.800972432399156</v>
      </c>
      <c r="Z154" s="10">
        <f ca="1">I154-Test!$AD$20</f>
        <v>-52.208575644709136</v>
      </c>
      <c r="AA154" s="10">
        <f t="shared" ca="1" si="17"/>
        <v>-16.040113114111385</v>
      </c>
    </row>
    <row r="155" spans="1:27">
      <c r="A155" s="6">
        <f ca="1">LN((RAND()^(-Results!$E$4))-1)</f>
        <v>-4.3414699181610138E-2</v>
      </c>
      <c r="B155" s="6">
        <f ca="1">LN((RAND()^(-Results!$E$4))-1)</f>
        <v>3.3811151383123055</v>
      </c>
      <c r="C155" s="6">
        <f ca="1">LN((RAND()^(-Results!$E$4))-1)</f>
        <v>3.4858278568858796</v>
      </c>
      <c r="D155" s="6">
        <f ca="1">LN((RAND()^(-Results!$E$4))-1)</f>
        <v>2.1528847168133627</v>
      </c>
      <c r="E155" s="6">
        <f ca="1">LN((RAND()^(-Results!$E$4))-1)</f>
        <v>2.2692227359082087</v>
      </c>
      <c r="F155" s="6">
        <f ca="1">LN((RAND()^(-Results!$E$4))-1)</f>
        <v>-1.3090944794982764</v>
      </c>
      <c r="G155" s="6">
        <f ca="1">LN((RAND()^(-Results!$E$4))-1)</f>
        <v>-1.1125456750833904</v>
      </c>
      <c r="H155" s="6">
        <f t="shared" ca="1" si="12"/>
        <v>-3.6480924958051961</v>
      </c>
      <c r="I155" s="10">
        <f ca="1">SUMPRODUCT(J155:O155,Results!B$12:G$12)+Results!$E$5*H155</f>
        <v>-3.2179745013058856</v>
      </c>
      <c r="J155" s="10">
        <f ca="1">SUMPRODUCT($A155:$F155,Results!$B$15:$G$15)</f>
        <v>11.571501011865687</v>
      </c>
      <c r="K155" s="10">
        <f ca="1">SUMPRODUCT($A155:$F155,Results!$B$16:$G$16)</f>
        <v>-7.1191323078409345</v>
      </c>
      <c r="L155" s="10">
        <f ca="1">SUMPRODUCT($A155:$F155,Results!$B$17:$G$17)</f>
        <v>8.6437240161851125</v>
      </c>
      <c r="M155" s="10">
        <f ca="1">SUMPRODUCT($A155:$F155,Results!$B$18:$G$18)</f>
        <v>3.4652219018483921</v>
      </c>
      <c r="N155" s="10">
        <f ca="1">SUMPRODUCT($A155:$F155,Results!$B$19:$G$19)</f>
        <v>-10.567533894374193</v>
      </c>
      <c r="O155" s="10">
        <f ca="1">SUMPRODUCT($A155:$F155,Results!$B$20:$G$20)</f>
        <v>5.3569438157144322</v>
      </c>
      <c r="P155" s="10" cm="1">
        <f t="array" aca="1" ref="P155" ca="1">SUMPRODUCT(J155:O155,TRANSPOSE(Test!BL$20:BL$25))+Test!$AD$20-Test!$BL$27</f>
        <v>19.642567053250993</v>
      </c>
      <c r="Q155" s="10" cm="1">
        <f t="array" aca="1" ref="Q155" ca="1">SUMPRODUCT(J155:O155,TRANSPOSE(Test!ES$20:ES$25))+Test!$AD$20-Test!$ES$27</f>
        <v>19.808278230283804</v>
      </c>
      <c r="R155" s="10">
        <f ca="1">I155-Results!$E$5*H155</f>
        <v>18.670580473525291</v>
      </c>
      <c r="S155" s="10" cm="1">
        <f t="array" aca="1" ref="S155" ca="1">SUMPRODUCT(J155:O155,TRANSPOSE(Test!AR$28:AR$33))+Test!$AD$20-Test!$AC$26</f>
        <v>22.662543760336135</v>
      </c>
      <c r="T155" s="10">
        <f ca="1">SUMPRODUCT(J155:O155,Results!K$9:P$9)</f>
        <v>19.40555729874211</v>
      </c>
      <c r="U155" s="10">
        <f ca="1">SUMPRODUCT(J155:O155,Results!K$9:P$9)+Test!$AD$20-Test!$AC$31</f>
        <v>19.508573703627931</v>
      </c>
      <c r="V155" s="10">
        <f t="shared" ca="1" si="13"/>
        <v>-22.860541554556878</v>
      </c>
      <c r="W155" s="10">
        <f t="shared" ca="1" si="14"/>
        <v>-23.02625273158969</v>
      </c>
      <c r="X155" s="10">
        <f t="shared" ca="1" si="15"/>
        <v>-21.888554974831177</v>
      </c>
      <c r="Y155" s="10">
        <f t="shared" ca="1" si="16"/>
        <v>-25.88051826164202</v>
      </c>
      <c r="Z155" s="10">
        <f ca="1">I155-Test!$AD$20</f>
        <v>-14.290446095594955</v>
      </c>
      <c r="AA155" s="10">
        <f t="shared" ca="1" si="17"/>
        <v>-22.726548204933817</v>
      </c>
    </row>
    <row r="156" spans="1:27">
      <c r="A156" s="6">
        <f ca="1">LN((RAND()^(-Results!$E$4))-1)</f>
        <v>-0.42221347002849224</v>
      </c>
      <c r="B156" s="6">
        <f ca="1">LN((RAND()^(-Results!$E$4))-1)</f>
        <v>2.660837201526749</v>
      </c>
      <c r="C156" s="6">
        <f ca="1">LN((RAND()^(-Results!$E$4))-1)</f>
        <v>-0.55603209496365469</v>
      </c>
      <c r="D156" s="6">
        <f ca="1">LN((RAND()^(-Results!$E$4))-1)</f>
        <v>1.9459917969247418</v>
      </c>
      <c r="E156" s="6">
        <f ca="1">LN((RAND()^(-Results!$E$4))-1)</f>
        <v>3.9241176009401784</v>
      </c>
      <c r="F156" s="6">
        <f ca="1">LN((RAND()^(-Results!$E$4))-1)</f>
        <v>6.2473825654316801</v>
      </c>
      <c r="G156" s="6">
        <f ca="1">LN((RAND()^(-Results!$E$4))-1)</f>
        <v>-0.41842317669638851</v>
      </c>
      <c r="H156" s="6">
        <f t="shared" ca="1" si="12"/>
        <v>-2.9539699974181941</v>
      </c>
      <c r="I156" s="10">
        <f ca="1">SUMPRODUCT(J156:O156,Results!B$12:G$12)+Results!$E$5*H156</f>
        <v>-35.285877894807633</v>
      </c>
      <c r="J156" s="10">
        <f ca="1">SUMPRODUCT($A156:$F156,Results!$B$15:$G$15)</f>
        <v>-1.9210374019677741</v>
      </c>
      <c r="K156" s="10">
        <f ca="1">SUMPRODUCT($A156:$F156,Results!$B$16:$G$16)</f>
        <v>31.404022591593893</v>
      </c>
      <c r="L156" s="10">
        <f ca="1">SUMPRODUCT($A156:$F156,Results!$B$17:$G$17)</f>
        <v>-4.507357819101844</v>
      </c>
      <c r="M156" s="10">
        <f ca="1">SUMPRODUCT($A156:$F156,Results!$B$18:$G$18)</f>
        <v>0.8328298183997902</v>
      </c>
      <c r="N156" s="10">
        <f ca="1">SUMPRODUCT($A156:$F156,Results!$B$19:$G$19)</f>
        <v>2.8643577711705106</v>
      </c>
      <c r="O156" s="10">
        <f ca="1">SUMPRODUCT($A156:$F156,Results!$B$20:$G$20)</f>
        <v>4.1496087176760117</v>
      </c>
      <c r="P156" s="10" cm="1">
        <f t="array" aca="1" ref="P156" ca="1">SUMPRODUCT(J156:O156,TRANSPOSE(Test!BL$20:BL$25))+Test!$AD$20-Test!$BL$27</f>
        <v>-14.366062350438234</v>
      </c>
      <c r="Q156" s="10" cm="1">
        <f t="array" aca="1" ref="Q156" ca="1">SUMPRODUCT(J156:O156,TRANSPOSE(Test!ES$20:ES$25))+Test!$AD$20-Test!$ES$27</f>
        <v>-17.929673298005241</v>
      </c>
      <c r="R156" s="10">
        <f ca="1">I156-Results!$E$5*H156</f>
        <v>-17.562057910298471</v>
      </c>
      <c r="S156" s="10" cm="1">
        <f t="array" aca="1" ref="S156" ca="1">SUMPRODUCT(J156:O156,TRANSPOSE(Test!AR$28:AR$33))+Test!$AD$20-Test!$AC$26</f>
        <v>-7.7270567275311226</v>
      </c>
      <c r="T156" s="10">
        <f ca="1">SUMPRODUCT(J156:O156,Results!K$9:P$9)</f>
        <v>-18.472054276405906</v>
      </c>
      <c r="U156" s="10">
        <f ca="1">SUMPRODUCT(J156:O156,Results!K$9:P$9)+Test!$AD$20-Test!$AC$31</f>
        <v>-18.369037871520085</v>
      </c>
      <c r="V156" s="10">
        <f t="shared" ca="1" si="13"/>
        <v>-20.919815544369399</v>
      </c>
      <c r="W156" s="10">
        <f t="shared" ca="1" si="14"/>
        <v>-17.356204596802392</v>
      </c>
      <c r="X156" s="10">
        <f t="shared" ca="1" si="15"/>
        <v>-17.723819984509163</v>
      </c>
      <c r="Y156" s="10">
        <f t="shared" ca="1" si="16"/>
        <v>-27.558821167276513</v>
      </c>
      <c r="Z156" s="10">
        <f ca="1">I156-Test!$AD$20</f>
        <v>-46.358349489096703</v>
      </c>
      <c r="AA156" s="10">
        <f t="shared" ca="1" si="17"/>
        <v>-16.916840023287548</v>
      </c>
    </row>
    <row r="157" spans="1:27">
      <c r="A157" s="6">
        <f ca="1">LN((RAND()^(-Results!$E$4))-1)</f>
        <v>3.8575980777600707</v>
      </c>
      <c r="B157" s="6">
        <f ca="1">LN((RAND()^(-Results!$E$4))-1)</f>
        <v>5.6382941003678777</v>
      </c>
      <c r="C157" s="6">
        <f ca="1">LN((RAND()^(-Results!$E$4))-1)</f>
        <v>3.7795075064763002</v>
      </c>
      <c r="D157" s="6">
        <f ca="1">LN((RAND()^(-Results!$E$4))-1)</f>
        <v>6.0912468168340519</v>
      </c>
      <c r="E157" s="6">
        <f ca="1">LN((RAND()^(-Results!$E$4))-1)</f>
        <v>6.2027463194185346</v>
      </c>
      <c r="F157" s="6">
        <f ca="1">LN((RAND()^(-Results!$E$4))-1)</f>
        <v>1.6447553037299947</v>
      </c>
      <c r="G157" s="6">
        <f ca="1">LN((RAND()^(-Results!$E$4))-1)</f>
        <v>0.96509582085966461</v>
      </c>
      <c r="H157" s="6">
        <f t="shared" ca="1" si="12"/>
        <v>-1.5704509998621412</v>
      </c>
      <c r="I157" s="10">
        <f ca="1">SUMPRODUCT(J157:O157,Results!B$12:G$12)+Results!$E$5*H157</f>
        <v>10.480810983981726</v>
      </c>
      <c r="J157" s="10">
        <f ca="1">SUMPRODUCT($A157:$F157,Results!$B$15:$G$15)</f>
        <v>14.947344307061783</v>
      </c>
      <c r="K157" s="10">
        <f ca="1">SUMPRODUCT($A157:$F157,Results!$B$16:$G$16)</f>
        <v>21.066794666220506</v>
      </c>
      <c r="L157" s="10">
        <f ca="1">SUMPRODUCT($A157:$F157,Results!$B$17:$G$17)</f>
        <v>14.385461260834269</v>
      </c>
      <c r="M157" s="10">
        <f ca="1">SUMPRODUCT($A157:$F157,Results!$B$18:$G$18)</f>
        <v>-4.6159483957656122E-2</v>
      </c>
      <c r="N157" s="10">
        <f ca="1">SUMPRODUCT($A157:$F157,Results!$B$19:$G$19)</f>
        <v>-1.6138277801560152</v>
      </c>
      <c r="O157" s="10">
        <f ca="1">SUMPRODUCT($A157:$F157,Results!$B$20:$G$20)</f>
        <v>14.231647761931681</v>
      </c>
      <c r="P157" s="10" cm="1">
        <f t="array" aca="1" ref="P157" ca="1">SUMPRODUCT(J157:O157,TRANSPOSE(Test!BL$20:BL$25))+Test!$AD$20-Test!$BL$27</f>
        <v>20.618705940681842</v>
      </c>
      <c r="Q157" s="10" cm="1">
        <f t="array" aca="1" ref="Q157" ca="1">SUMPRODUCT(J157:O157,TRANSPOSE(Test!ES$20:ES$25))+Test!$AD$20-Test!$ES$27</f>
        <v>20.760318634770556</v>
      </c>
      <c r="R157" s="10">
        <f ca="1">I157-Results!$E$5*H157</f>
        <v>19.903516983154574</v>
      </c>
      <c r="S157" s="10" cm="1">
        <f t="array" aca="1" ref="S157" ca="1">SUMPRODUCT(J157:O157,TRANSPOSE(Test!AR$28:AR$33))+Test!$AD$20-Test!$AC$26</f>
        <v>18.543110645983326</v>
      </c>
      <c r="T157" s="10">
        <f ca="1">SUMPRODUCT(J157:O157,Results!K$9:P$9)</f>
        <v>19.906413855195794</v>
      </c>
      <c r="U157" s="10">
        <f ca="1">SUMPRODUCT(J157:O157,Results!K$9:P$9)+Test!$AD$20-Test!$AC$31</f>
        <v>20.009430260081615</v>
      </c>
      <c r="V157" s="10">
        <f t="shared" ca="1" si="13"/>
        <v>-10.137894956700116</v>
      </c>
      <c r="W157" s="10">
        <f t="shared" ca="1" si="14"/>
        <v>-10.27950765078883</v>
      </c>
      <c r="X157" s="10">
        <f t="shared" ca="1" si="15"/>
        <v>-9.4227059991728481</v>
      </c>
      <c r="Y157" s="10">
        <f t="shared" ca="1" si="16"/>
        <v>-8.0622996620015996</v>
      </c>
      <c r="Z157" s="10">
        <f ca="1">I157-Test!$AD$20</f>
        <v>-0.5916606103073434</v>
      </c>
      <c r="AA157" s="10">
        <f t="shared" ca="1" si="17"/>
        <v>-9.5286192760998887</v>
      </c>
    </row>
    <row r="158" spans="1:27">
      <c r="A158" s="6">
        <f ca="1">LN((RAND()^(-Results!$E$4))-1)</f>
        <v>-2.5494088496469947</v>
      </c>
      <c r="B158" s="6">
        <f ca="1">LN((RAND()^(-Results!$E$4))-1)</f>
        <v>-3.3822019912638628</v>
      </c>
      <c r="C158" s="6">
        <f ca="1">LN((RAND()^(-Results!$E$4))-1)</f>
        <v>3.1750972183577812</v>
      </c>
      <c r="D158" s="6">
        <f ca="1">LN((RAND()^(-Results!$E$4))-1)</f>
        <v>-0.30675237642359637</v>
      </c>
      <c r="E158" s="6">
        <f ca="1">LN((RAND()^(-Results!$E$4))-1)</f>
        <v>2.2908666747716961</v>
      </c>
      <c r="F158" s="6">
        <f ca="1">LN((RAND()^(-Results!$E$4))-1)</f>
        <v>-3.6233923343245915</v>
      </c>
      <c r="G158" s="6">
        <f ca="1">LN((RAND()^(-Results!$E$4))-1)</f>
        <v>-0.46469476410960919</v>
      </c>
      <c r="H158" s="6">
        <f t="shared" ca="1" si="12"/>
        <v>-3.0002415848314148</v>
      </c>
      <c r="I158" s="10">
        <f ca="1">SUMPRODUCT(J158:O158,Results!B$12:G$12)+Results!$E$5*H158</f>
        <v>-38.483474816504298</v>
      </c>
      <c r="J158" s="10">
        <f ca="1">SUMPRODUCT($A158:$F158,Results!$B$15:$G$15)</f>
        <v>-8.4393673576607835</v>
      </c>
      <c r="K158" s="10">
        <f ca="1">SUMPRODUCT($A158:$F158,Results!$B$16:$G$16)</f>
        <v>-17.41972252835134</v>
      </c>
      <c r="L158" s="10">
        <f ca="1">SUMPRODUCT($A158:$F158,Results!$B$17:$G$17)</f>
        <v>-5.6005442569696067</v>
      </c>
      <c r="M158" s="10">
        <f ca="1">SUMPRODUCT($A158:$F158,Results!$B$18:$G$18)</f>
        <v>0.74362185708270023</v>
      </c>
      <c r="N158" s="10">
        <f ca="1">SUMPRODUCT($A158:$F158,Results!$B$19:$G$19)</f>
        <v>13.884985247637118</v>
      </c>
      <c r="O158" s="10">
        <f ca="1">SUMPRODUCT($A158:$F158,Results!$B$20:$G$20)</f>
        <v>3.4585615291631524</v>
      </c>
      <c r="P158" s="10" cm="1">
        <f t="array" aca="1" ref="P158" ca="1">SUMPRODUCT(J158:O158,TRANSPOSE(Test!BL$20:BL$25))+Test!$AD$20-Test!$BL$27</f>
        <v>-20.412007939707681</v>
      </c>
      <c r="Q158" s="10" cm="1">
        <f t="array" aca="1" ref="Q158" ca="1">SUMPRODUCT(J158:O158,TRANSPOSE(Test!ES$20:ES$25))+Test!$AD$20-Test!$ES$27</f>
        <v>-19.661361189921326</v>
      </c>
      <c r="R158" s="10">
        <f ca="1">I158-Results!$E$5*H158</f>
        <v>-20.482025307515809</v>
      </c>
      <c r="S158" s="10" cm="1">
        <f t="array" aca="1" ref="S158" ca="1">SUMPRODUCT(J158:O158,TRANSPOSE(Test!AR$28:AR$33))+Test!$AD$20-Test!$AC$26</f>
        <v>-17.701774933211716</v>
      </c>
      <c r="T158" s="10">
        <f ca="1">SUMPRODUCT(J158:O158,Results!K$9:P$9)</f>
        <v>-19.922601943530946</v>
      </c>
      <c r="U158" s="10">
        <f ca="1">SUMPRODUCT(J158:O158,Results!K$9:P$9)+Test!$AD$20-Test!$AC$31</f>
        <v>-19.819585538645129</v>
      </c>
      <c r="V158" s="10">
        <f t="shared" ca="1" si="13"/>
        <v>-18.071466876796617</v>
      </c>
      <c r="W158" s="10">
        <f t="shared" ca="1" si="14"/>
        <v>-18.822113626582972</v>
      </c>
      <c r="X158" s="10">
        <f t="shared" ca="1" si="15"/>
        <v>-18.00144950898849</v>
      </c>
      <c r="Y158" s="10">
        <f t="shared" ca="1" si="16"/>
        <v>-20.781699883292582</v>
      </c>
      <c r="Z158" s="10">
        <f ca="1">I158-Test!$AD$20</f>
        <v>-49.555946410793368</v>
      </c>
      <c r="AA158" s="10">
        <f t="shared" ca="1" si="17"/>
        <v>-18.66388927785917</v>
      </c>
    </row>
    <row r="159" spans="1:27">
      <c r="A159" s="6">
        <f ca="1">LN((RAND()^(-Results!$E$4))-1)</f>
        <v>0.6312585476625554</v>
      </c>
      <c r="B159" s="6">
        <f ca="1">LN((RAND()^(-Results!$E$4))-1)</f>
        <v>0.38217377894355764</v>
      </c>
      <c r="C159" s="6">
        <f ca="1">LN((RAND()^(-Results!$E$4))-1)</f>
        <v>3.3356030934974576</v>
      </c>
      <c r="D159" s="6">
        <f ca="1">LN((RAND()^(-Results!$E$4))-1)</f>
        <v>0.57015481848141525</v>
      </c>
      <c r="E159" s="6">
        <f ca="1">LN((RAND()^(-Results!$E$4))-1)</f>
        <v>6.3052731416529779</v>
      </c>
      <c r="F159" s="6">
        <f ca="1">LN((RAND()^(-Results!$E$4))-1)</f>
        <v>-0.23465415137643936</v>
      </c>
      <c r="G159" s="6">
        <f ca="1">LN((RAND()^(-Results!$E$4))-1)</f>
        <v>2.3174745077800485</v>
      </c>
      <c r="H159" s="6">
        <f t="shared" ca="1" si="12"/>
        <v>-0.21807231294175722</v>
      </c>
      <c r="I159" s="10">
        <f ca="1">SUMPRODUCT(J159:O159,Results!B$12:G$12)+Results!$E$5*H159</f>
        <v>-0.83407301888095087</v>
      </c>
      <c r="J159" s="10">
        <f ca="1">SUMPRODUCT($A159:$F159,Results!$B$15:$G$15)</f>
        <v>3.3080914200856562</v>
      </c>
      <c r="K159" s="10">
        <f ca="1">SUMPRODUCT($A159:$F159,Results!$B$16:$G$16)</f>
        <v>13.551688948394059</v>
      </c>
      <c r="L159" s="10">
        <f ca="1">SUMPRODUCT($A159:$F159,Results!$B$17:$G$17)</f>
        <v>-0.36114448653369885</v>
      </c>
      <c r="M159" s="10">
        <f ca="1">SUMPRODUCT($A159:$F159,Results!$B$18:$G$18)</f>
        <v>4.2081173298890144</v>
      </c>
      <c r="N159" s="10">
        <f ca="1">SUMPRODUCT($A159:$F159,Results!$B$19:$G$19)</f>
        <v>13.060255273732608</v>
      </c>
      <c r="O159" s="10">
        <f ca="1">SUMPRODUCT($A159:$F159,Results!$B$20:$G$20)</f>
        <v>-1.8206360390112317</v>
      </c>
      <c r="P159" s="10" cm="1">
        <f t="array" aca="1" ref="P159" ca="1">SUMPRODUCT(J159:O159,TRANSPOSE(Test!BL$20:BL$25))+Test!$AD$20-Test!$BL$27</f>
        <v>1.9236530879286207</v>
      </c>
      <c r="Q159" s="10" cm="1">
        <f t="array" aca="1" ref="Q159" ca="1">SUMPRODUCT(J159:O159,TRANSPOSE(Test!ES$20:ES$25))+Test!$AD$20-Test!$ES$27</f>
        <v>1.8591915815898972</v>
      </c>
      <c r="R159" s="10">
        <f ca="1">I159-Results!$E$5*H159</f>
        <v>0.47436085876959244</v>
      </c>
      <c r="S159" s="10" cm="1">
        <f t="array" aca="1" ref="S159" ca="1">SUMPRODUCT(J159:O159,TRANSPOSE(Test!AR$28:AR$33))+Test!$AD$20-Test!$AC$26</f>
        <v>2.1308959056517072</v>
      </c>
      <c r="T159" s="10">
        <f ca="1">SUMPRODUCT(J159:O159,Results!K$9:P$9)</f>
        <v>1.1016420592247518</v>
      </c>
      <c r="U159" s="10">
        <f ca="1">SUMPRODUCT(J159:O159,Results!K$9:P$9)+Test!$AD$20-Test!$AC$31</f>
        <v>1.2046584641105706</v>
      </c>
      <c r="V159" s="10">
        <f t="shared" ca="1" si="13"/>
        <v>-2.7577261068095718</v>
      </c>
      <c r="W159" s="10">
        <f t="shared" ca="1" si="14"/>
        <v>-2.6932646004708483</v>
      </c>
      <c r="X159" s="10">
        <f t="shared" ca="1" si="15"/>
        <v>-1.3084338776505433</v>
      </c>
      <c r="Y159" s="10">
        <f t="shared" ca="1" si="16"/>
        <v>-2.9649689245326583</v>
      </c>
      <c r="Z159" s="10">
        <f ca="1">I159-Test!$AD$20</f>
        <v>-11.90654461317002</v>
      </c>
      <c r="AA159" s="10">
        <f t="shared" ca="1" si="17"/>
        <v>-2.0387314829915217</v>
      </c>
    </row>
    <row r="160" spans="1:27">
      <c r="A160" s="6">
        <f ca="1">LN((RAND()^(-Results!$E$4))-1)</f>
        <v>9.7328875361347968</v>
      </c>
      <c r="B160" s="6">
        <f ca="1">LN((RAND()^(-Results!$E$4))-1)</f>
        <v>3.2838630812901166</v>
      </c>
      <c r="C160" s="6">
        <f ca="1">LN((RAND()^(-Results!$E$4))-1)</f>
        <v>6.3442917139520318</v>
      </c>
      <c r="D160" s="6">
        <f ca="1">LN((RAND()^(-Results!$E$4))-1)</f>
        <v>1.3461109079518252</v>
      </c>
      <c r="E160" s="6">
        <f ca="1">LN((RAND()^(-Results!$E$4))-1)</f>
        <v>6.2442999237650287</v>
      </c>
      <c r="F160" s="6">
        <f ca="1">LN((RAND()^(-Results!$E$4))-1)</f>
        <v>1.0129218765647647</v>
      </c>
      <c r="G160" s="6">
        <f ca="1">LN((RAND()^(-Results!$E$4))-1)</f>
        <v>5.2319632472363509</v>
      </c>
      <c r="H160" s="6">
        <f t="shared" ca="1" si="12"/>
        <v>2.6964164265145452</v>
      </c>
      <c r="I160" s="10">
        <f ca="1">SUMPRODUCT(J160:O160,Results!B$12:G$12)+Results!$E$5*H160</f>
        <v>76.502854105003792</v>
      </c>
      <c r="J160" s="10">
        <f ca="1">SUMPRODUCT($A160:$F160,Results!$B$15:$G$15)</f>
        <v>35.1444938288342</v>
      </c>
      <c r="K160" s="10">
        <f ca="1">SUMPRODUCT($A160:$F160,Results!$B$16:$G$16)</f>
        <v>50.960100093856319</v>
      </c>
      <c r="L160" s="10">
        <f ca="1">SUMPRODUCT($A160:$F160,Results!$B$17:$G$17)</f>
        <v>16.573939029193511</v>
      </c>
      <c r="M160" s="10">
        <f ca="1">SUMPRODUCT($A160:$F160,Results!$B$18:$G$18)</f>
        <v>5.0766940325217824</v>
      </c>
      <c r="N160" s="10">
        <f ca="1">SUMPRODUCT($A160:$F160,Results!$B$19:$G$19)</f>
        <v>11.250731210672988</v>
      </c>
      <c r="O160" s="10">
        <f ca="1">SUMPRODUCT($A160:$F160,Results!$B$20:$G$20)</f>
        <v>-4.6536593902896399</v>
      </c>
      <c r="P160" s="10" cm="1">
        <f t="array" aca="1" ref="P160" ca="1">SUMPRODUCT(J160:O160,TRANSPOSE(Test!BL$20:BL$25))+Test!$AD$20-Test!$BL$27</f>
        <v>57.413696544694943</v>
      </c>
      <c r="Q160" s="10" cm="1">
        <f t="array" aca="1" ref="Q160" ca="1">SUMPRODUCT(J160:O160,TRANSPOSE(Test!ES$20:ES$25))+Test!$AD$20-Test!$ES$27</f>
        <v>61.544936702888094</v>
      </c>
      <c r="R160" s="10">
        <f ca="1">I160-Results!$E$5*H160</f>
        <v>60.324355545916518</v>
      </c>
      <c r="S160" s="10" cm="1">
        <f t="array" aca="1" ref="S160" ca="1">SUMPRODUCT(J160:O160,TRANSPOSE(Test!AR$28:AR$33))+Test!$AD$20-Test!$AC$26</f>
        <v>43.637108199530417</v>
      </c>
      <c r="T160" s="10">
        <f ca="1">SUMPRODUCT(J160:O160,Results!K$9:P$9)</f>
        <v>61.522047819342994</v>
      </c>
      <c r="U160" s="10">
        <f ca="1">SUMPRODUCT(J160:O160,Results!K$9:P$9)+Test!$AD$20-Test!$AC$31</f>
        <v>61.625064224228822</v>
      </c>
      <c r="V160" s="10">
        <f t="shared" ca="1" si="13"/>
        <v>19.089157560308848</v>
      </c>
      <c r="W160" s="10">
        <f t="shared" ca="1" si="14"/>
        <v>14.957917402115697</v>
      </c>
      <c r="X160" s="10">
        <f t="shared" ca="1" si="15"/>
        <v>16.178498559087274</v>
      </c>
      <c r="Y160" s="10">
        <f t="shared" ca="1" si="16"/>
        <v>32.865745905473375</v>
      </c>
      <c r="Z160" s="10">
        <f ca="1">I160-Test!$AD$20</f>
        <v>65.430382510714722</v>
      </c>
      <c r="AA160" s="10">
        <f t="shared" ca="1" si="17"/>
        <v>14.877789880774969</v>
      </c>
    </row>
    <row r="161" spans="1:27">
      <c r="A161" s="6">
        <f ca="1">LN((RAND()^(-Results!$E$4))-1)</f>
        <v>0.90761045960575515</v>
      </c>
      <c r="B161" s="6">
        <f ca="1">LN((RAND()^(-Results!$E$4))-1)</f>
        <v>4.0205764769203514</v>
      </c>
      <c r="C161" s="6">
        <f ca="1">LN((RAND()^(-Results!$E$4))-1)</f>
        <v>2.8649997915693564</v>
      </c>
      <c r="D161" s="6">
        <f ca="1">LN((RAND()^(-Results!$E$4))-1)</f>
        <v>5.9701720947463084</v>
      </c>
      <c r="E161" s="6">
        <f ca="1">LN((RAND()^(-Results!$E$4))-1)</f>
        <v>4.7475297174775966</v>
      </c>
      <c r="F161" s="6">
        <f ca="1">LN((RAND()^(-Results!$E$4))-1)</f>
        <v>-0.39333055268573736</v>
      </c>
      <c r="G161" s="6">
        <f ca="1">LN((RAND()^(-Results!$E$4))-1)</f>
        <v>-0.14199717017336608</v>
      </c>
      <c r="H161" s="6">
        <f t="shared" ca="1" si="12"/>
        <v>-2.6775439908951717</v>
      </c>
      <c r="I161" s="10">
        <f ca="1">SUMPRODUCT(J161:O161,Results!B$12:G$12)+Results!$E$5*H161</f>
        <v>-13.933988221105331</v>
      </c>
      <c r="J161" s="10">
        <f ca="1">SUMPRODUCT($A161:$F161,Results!$B$15:$G$15)</f>
        <v>3.9581671081141487</v>
      </c>
      <c r="K161" s="10">
        <f ca="1">SUMPRODUCT($A161:$F161,Results!$B$16:$G$16)</f>
        <v>-1.5393662745032684</v>
      </c>
      <c r="L161" s="10">
        <f ca="1">SUMPRODUCT($A161:$F161,Results!$B$17:$G$17)</f>
        <v>10.539856897877803</v>
      </c>
      <c r="M161" s="10">
        <f ca="1">SUMPRODUCT($A161:$F161,Results!$B$18:$G$18)</f>
        <v>-1.8198809595498509</v>
      </c>
      <c r="N161" s="10">
        <f ca="1">SUMPRODUCT($A161:$F161,Results!$B$19:$G$19)</f>
        <v>-2.4965230149640272</v>
      </c>
      <c r="O161" s="10">
        <f ca="1">SUMPRODUCT($A161:$F161,Results!$B$20:$G$20)</f>
        <v>17.183890128142245</v>
      </c>
      <c r="P161" s="10" cm="1">
        <f t="array" aca="1" ref="P161" ca="1">SUMPRODUCT(J161:O161,TRANSPOSE(Test!BL$20:BL$25))+Test!$AD$20-Test!$BL$27</f>
        <v>3.1336088028810956</v>
      </c>
      <c r="Q161" s="10" cm="1">
        <f t="array" aca="1" ref="Q161" ca="1">SUMPRODUCT(J161:O161,TRANSPOSE(Test!ES$20:ES$25))+Test!$AD$20-Test!$ES$27</f>
        <v>2.8883318629099897</v>
      </c>
      <c r="R161" s="10">
        <f ca="1">I161-Results!$E$5*H161</f>
        <v>2.1312757242656986</v>
      </c>
      <c r="S161" s="10" cm="1">
        <f t="array" aca="1" ref="S161" ca="1">SUMPRODUCT(J161:O161,TRANSPOSE(Test!AR$28:AR$33))+Test!$AD$20-Test!$AC$26</f>
        <v>4.2905300743858881</v>
      </c>
      <c r="T161" s="10">
        <f ca="1">SUMPRODUCT(J161:O161,Results!K$9:P$9)</f>
        <v>2.0206672977468862</v>
      </c>
      <c r="U161" s="10">
        <f ca="1">SUMPRODUCT(J161:O161,Results!K$9:P$9)+Test!$AD$20-Test!$AC$31</f>
        <v>2.1236837026327056</v>
      </c>
      <c r="V161" s="10">
        <f t="shared" ca="1" si="13"/>
        <v>-17.067597023986426</v>
      </c>
      <c r="W161" s="10">
        <f t="shared" ca="1" si="14"/>
        <v>-16.82232008401532</v>
      </c>
      <c r="X161" s="10">
        <f t="shared" ca="1" si="15"/>
        <v>-16.065263945371029</v>
      </c>
      <c r="Y161" s="10">
        <f t="shared" ca="1" si="16"/>
        <v>-18.224518295491219</v>
      </c>
      <c r="Z161" s="10">
        <f ca="1">I161-Test!$AD$20</f>
        <v>-25.0064598153944</v>
      </c>
      <c r="AA161" s="10">
        <f t="shared" ca="1" si="17"/>
        <v>-16.057671923738035</v>
      </c>
    </row>
    <row r="162" spans="1:27">
      <c r="A162" s="6">
        <f ca="1">LN((RAND()^(-Results!$E$4))-1)</f>
        <v>-0.27762513702989211</v>
      </c>
      <c r="B162" s="6">
        <f ca="1">LN((RAND()^(-Results!$E$4))-1)</f>
        <v>2.6493460525934251</v>
      </c>
      <c r="C162" s="6">
        <f ca="1">LN((RAND()^(-Results!$E$4))-1)</f>
        <v>3.9750198245257398</v>
      </c>
      <c r="D162" s="6">
        <f ca="1">LN((RAND()^(-Results!$E$4))-1)</f>
        <v>1.0524127363586897</v>
      </c>
      <c r="E162" s="6">
        <f ca="1">LN((RAND()^(-Results!$E$4))-1)</f>
        <v>4.4366336162767714</v>
      </c>
      <c r="F162" s="6">
        <f ca="1">LN((RAND()^(-Results!$E$4))-1)</f>
        <v>7.6236931640284133</v>
      </c>
      <c r="G162" s="6">
        <f ca="1">LN((RAND()^(-Results!$E$4))-1)</f>
        <v>1.272382034884183</v>
      </c>
      <c r="H162" s="6">
        <f t="shared" ca="1" si="12"/>
        <v>-1.2631647858376227</v>
      </c>
      <c r="I162" s="10">
        <f ca="1">SUMPRODUCT(J162:O162,Results!B$12:G$12)+Results!$E$5*H162</f>
        <v>-17.192076187875617</v>
      </c>
      <c r="J162" s="10">
        <f ca="1">SUMPRODUCT($A162:$F162,Results!$B$15:$G$15)</f>
        <v>10.801886376296139</v>
      </c>
      <c r="K162" s="10">
        <f ca="1">SUMPRODUCT($A162:$F162,Results!$B$16:$G$16)</f>
        <v>44.705170940421645</v>
      </c>
      <c r="L162" s="10">
        <f ca="1">SUMPRODUCT($A162:$F162,Results!$B$17:$G$17)</f>
        <v>-5.5270471839749415</v>
      </c>
      <c r="M162" s="10">
        <f ca="1">SUMPRODUCT($A162:$F162,Results!$B$18:$G$18)</f>
        <v>5.1415141515587974</v>
      </c>
      <c r="N162" s="10">
        <f ca="1">SUMPRODUCT($A162:$F162,Results!$B$19:$G$19)</f>
        <v>3.1119238214866778</v>
      </c>
      <c r="O162" s="10">
        <f ca="1">SUMPRODUCT($A162:$F162,Results!$B$20:$G$20)</f>
        <v>5.3135728367172401</v>
      </c>
      <c r="P162" s="10" cm="1">
        <f t="array" aca="1" ref="P162" ca="1">SUMPRODUCT(J162:O162,TRANSPOSE(Test!BL$20:BL$25))+Test!$AD$20-Test!$BL$27</f>
        <v>-5.9019105429243579</v>
      </c>
      <c r="Q162" s="10" cm="1">
        <f t="array" aca="1" ref="Q162" ca="1">SUMPRODUCT(J162:O162,TRANSPOSE(Test!ES$20:ES$25))+Test!$AD$20-Test!$ES$27</f>
        <v>-9.5315726782588825</v>
      </c>
      <c r="R162" s="10">
        <f ca="1">I162-Results!$E$5*H162</f>
        <v>-9.6130874728498803</v>
      </c>
      <c r="S162" s="10" cm="1">
        <f t="array" aca="1" ref="S162" ca="1">SUMPRODUCT(J162:O162,TRANSPOSE(Test!AR$28:AR$33))+Test!$AD$20-Test!$AC$26</f>
        <v>4.0303472996482999</v>
      </c>
      <c r="T162" s="10">
        <f ca="1">SUMPRODUCT(J162:O162,Results!K$9:P$9)</f>
        <v>-9.9656524507404001</v>
      </c>
      <c r="U162" s="10">
        <f ca="1">SUMPRODUCT(J162:O162,Results!K$9:P$9)+Test!$AD$20-Test!$AC$31</f>
        <v>-9.8626360458545808</v>
      </c>
      <c r="V162" s="10">
        <f t="shared" ca="1" si="13"/>
        <v>-11.290165644951259</v>
      </c>
      <c r="W162" s="10">
        <f t="shared" ca="1" si="14"/>
        <v>-7.6605035096167349</v>
      </c>
      <c r="X162" s="10">
        <f t="shared" ca="1" si="15"/>
        <v>-7.5789887150257371</v>
      </c>
      <c r="Y162" s="10">
        <f t="shared" ca="1" si="16"/>
        <v>-21.222423487523919</v>
      </c>
      <c r="Z162" s="10">
        <f ca="1">I162-Test!$AD$20</f>
        <v>-28.264547782164687</v>
      </c>
      <c r="AA162" s="10">
        <f t="shared" ca="1" si="17"/>
        <v>-7.3294401420210367</v>
      </c>
    </row>
    <row r="163" spans="1:27">
      <c r="A163" s="6">
        <f ca="1">LN((RAND()^(-Results!$E$4))-1)</f>
        <v>2.3525156126575828</v>
      </c>
      <c r="B163" s="6">
        <f ca="1">LN((RAND()^(-Results!$E$4))-1)</f>
        <v>-0.82816361281799555</v>
      </c>
      <c r="C163" s="6">
        <f ca="1">LN((RAND()^(-Results!$E$4))-1)</f>
        <v>2.5410244090924143</v>
      </c>
      <c r="D163" s="6">
        <f ca="1">LN((RAND()^(-Results!$E$4))-1)</f>
        <v>-0.13902572850435144</v>
      </c>
      <c r="E163" s="6">
        <f ca="1">LN((RAND()^(-Results!$E$4))-1)</f>
        <v>-0.1137811571529517</v>
      </c>
      <c r="F163" s="6">
        <f ca="1">LN((RAND()^(-Results!$E$4))-1)</f>
        <v>0.13066234010854169</v>
      </c>
      <c r="G163" s="6">
        <f ca="1">LN((RAND()^(-Results!$E$4))-1)</f>
        <v>-1.8923153586503851</v>
      </c>
      <c r="H163" s="6">
        <f t="shared" ca="1" si="12"/>
        <v>-4.4278621793721911</v>
      </c>
      <c r="I163" s="10">
        <f ca="1">SUMPRODUCT(J163:O163,Results!B$12:G$12)+Results!$E$5*H163</f>
        <v>-16.344964976890473</v>
      </c>
      <c r="J163" s="10">
        <f ca="1">SUMPRODUCT($A163:$F163,Results!$B$15:$G$15)</f>
        <v>8.8832610368711062</v>
      </c>
      <c r="K163" s="10">
        <f ca="1">SUMPRODUCT($A163:$F163,Results!$B$16:$G$16)</f>
        <v>12.013181021915594</v>
      </c>
      <c r="L163" s="10">
        <f ca="1">SUMPRODUCT($A163:$F163,Results!$B$17:$G$17)</f>
        <v>2.0892406017040974</v>
      </c>
      <c r="M163" s="10">
        <f ca="1">SUMPRODUCT($A163:$F163,Results!$B$18:$G$18)</f>
        <v>5.2831819025947468E-2</v>
      </c>
      <c r="N163" s="10">
        <f ca="1">SUMPRODUCT($A163:$F163,Results!$B$19:$G$19)</f>
        <v>5.5652958482720214</v>
      </c>
      <c r="O163" s="10">
        <f ca="1">SUMPRODUCT($A163:$F163,Results!$B$20:$G$20)</f>
        <v>1.6219700313322483</v>
      </c>
      <c r="P163" s="10" cm="1">
        <f t="array" aca="1" ref="P163" ca="1">SUMPRODUCT(J163:O163,TRANSPOSE(Test!BL$20:BL$25))+Test!$AD$20-Test!$BL$27</f>
        <v>8.1729933517002209</v>
      </c>
      <c r="Q163" s="10" cm="1">
        <f t="array" aca="1" ref="Q163" ca="1">SUMPRODUCT(J163:O163,TRANSPOSE(Test!ES$20:ES$25))+Test!$AD$20-Test!$ES$27</f>
        <v>9.9476290770798315</v>
      </c>
      <c r="R163" s="10">
        <f ca="1">I163-Results!$E$5*H163</f>
        <v>10.222208099342673</v>
      </c>
      <c r="S163" s="10" cm="1">
        <f t="array" aca="1" ref="S163" ca="1">SUMPRODUCT(J163:O163,TRANSPOSE(Test!AR$28:AR$33))+Test!$AD$20-Test!$AC$26</f>
        <v>5.4135704819880157</v>
      </c>
      <c r="T163" s="10">
        <f ca="1">SUMPRODUCT(J163:O163,Results!K$9:P$9)</f>
        <v>10.452782455528501</v>
      </c>
      <c r="U163" s="10">
        <f ca="1">SUMPRODUCT(J163:O163,Results!K$9:P$9)+Test!$AD$20-Test!$AC$31</f>
        <v>10.555798860414319</v>
      </c>
      <c r="V163" s="10">
        <f t="shared" ca="1" si="13"/>
        <v>-24.517958328590694</v>
      </c>
      <c r="W163" s="10">
        <f t="shared" ca="1" si="14"/>
        <v>-26.292594053970305</v>
      </c>
      <c r="X163" s="10">
        <f t="shared" ca="1" si="15"/>
        <v>-26.567173076233146</v>
      </c>
      <c r="Y163" s="10">
        <f t="shared" ca="1" si="16"/>
        <v>-21.758535458878491</v>
      </c>
      <c r="Z163" s="10">
        <f ca="1">I163-Test!$AD$20</f>
        <v>-27.417436571179543</v>
      </c>
      <c r="AA163" s="10">
        <f t="shared" ca="1" si="17"/>
        <v>-26.900763837304794</v>
      </c>
    </row>
    <row r="164" spans="1:27">
      <c r="A164" s="6">
        <f ca="1">LN((RAND()^(-Results!$E$4))-1)</f>
        <v>0.89976922405193172</v>
      </c>
      <c r="B164" s="6">
        <f ca="1">LN((RAND()^(-Results!$E$4))-1)</f>
        <v>3.0942509048546691</v>
      </c>
      <c r="C164" s="6">
        <f ca="1">LN((RAND()^(-Results!$E$4))-1)</f>
        <v>3.2404843973305173</v>
      </c>
      <c r="D164" s="6">
        <f ca="1">LN((RAND()^(-Results!$E$4))-1)</f>
        <v>0.42018732730611391</v>
      </c>
      <c r="E164" s="6">
        <f ca="1">LN((RAND()^(-Results!$E$4))-1)</f>
        <v>3.2708247960679318</v>
      </c>
      <c r="F164" s="6">
        <f ca="1">LN((RAND()^(-Results!$E$4))-1)</f>
        <v>-2.2861094407186817</v>
      </c>
      <c r="G164" s="6">
        <f ca="1">LN((RAND()^(-Results!$E$4))-1)</f>
        <v>4.0312627022561918</v>
      </c>
      <c r="H164" s="6">
        <f t="shared" ca="1" si="12"/>
        <v>1.4957158815343861</v>
      </c>
      <c r="I164" s="10">
        <f ca="1">SUMPRODUCT(J164:O164,Results!B$12:G$12)+Results!$E$5*H164</f>
        <v>39.376428893842075</v>
      </c>
      <c r="J164" s="10">
        <f ca="1">SUMPRODUCT($A164:$F164,Results!$B$15:$G$15)</f>
        <v>14.316779210504411</v>
      </c>
      <c r="K164" s="10">
        <f ca="1">SUMPRODUCT($A164:$F164,Results!$B$16:$G$16)</f>
        <v>-4.145245389283879</v>
      </c>
      <c r="L164" s="10">
        <f ca="1">SUMPRODUCT($A164:$F164,Results!$B$17:$G$17)</f>
        <v>8.9664333553196762</v>
      </c>
      <c r="M164" s="10">
        <f ca="1">SUMPRODUCT($A164:$F164,Results!$B$18:$G$18)</f>
        <v>6.1465270019405338</v>
      </c>
      <c r="N164" s="10">
        <f ca="1">SUMPRODUCT($A164:$F164,Results!$B$19:$G$19)</f>
        <v>-7.8152445667054291</v>
      </c>
      <c r="O164" s="10">
        <f ca="1">SUMPRODUCT($A164:$F164,Results!$B$20:$G$20)</f>
        <v>-4.1063564247599809</v>
      </c>
      <c r="P164" s="10" cm="1">
        <f t="array" aca="1" ref="P164" ca="1">SUMPRODUCT(J164:O164,TRANSPOSE(Test!BL$20:BL$25))+Test!$AD$20-Test!$BL$27</f>
        <v>31.167025647301557</v>
      </c>
      <c r="Q164" s="10" cm="1">
        <f t="array" aca="1" ref="Q164" ca="1">SUMPRODUCT(J164:O164,TRANSPOSE(Test!ES$20:ES$25))+Test!$AD$20-Test!$ES$27</f>
        <v>32.08967661654799</v>
      </c>
      <c r="R164" s="10">
        <f ca="1">I164-Results!$E$5*H164</f>
        <v>30.402133604635758</v>
      </c>
      <c r="S164" s="10" cm="1">
        <f t="array" aca="1" ref="S164" ca="1">SUMPRODUCT(J164:O164,TRANSPOSE(Test!AR$28:AR$33))+Test!$AD$20-Test!$AC$26</f>
        <v>31.163712060327015</v>
      </c>
      <c r="T164" s="10">
        <f ca="1">SUMPRODUCT(J164:O164,Results!K$9:P$9)</f>
        <v>31.646779067044395</v>
      </c>
      <c r="U164" s="10">
        <f ca="1">SUMPRODUCT(J164:O164,Results!K$9:P$9)+Test!$AD$20-Test!$AC$31</f>
        <v>31.749795471930213</v>
      </c>
      <c r="V164" s="10">
        <f t="shared" ca="1" si="13"/>
        <v>8.2094032465405178</v>
      </c>
      <c r="W164" s="10">
        <f t="shared" ca="1" si="14"/>
        <v>7.2867522772940845</v>
      </c>
      <c r="X164" s="10">
        <f t="shared" ca="1" si="15"/>
        <v>8.9742952892063172</v>
      </c>
      <c r="Y164" s="10">
        <f t="shared" ca="1" si="16"/>
        <v>8.21271683351506</v>
      </c>
      <c r="Z164" s="10">
        <f ca="1">I164-Test!$AD$20</f>
        <v>28.303957299553005</v>
      </c>
      <c r="AA164" s="10">
        <f t="shared" ca="1" si="17"/>
        <v>7.6266334219118619</v>
      </c>
    </row>
    <row r="165" spans="1:27">
      <c r="A165" s="6">
        <f ca="1">LN((RAND()^(-Results!$E$4))-1)</f>
        <v>1.9307891908849857</v>
      </c>
      <c r="B165" s="6">
        <f ca="1">LN((RAND()^(-Results!$E$4))-1)</f>
        <v>-0.84944014001693524</v>
      </c>
      <c r="C165" s="6">
        <f ca="1">LN((RAND()^(-Results!$E$4))-1)</f>
        <v>2.8166888442246947</v>
      </c>
      <c r="D165" s="6">
        <f ca="1">LN((RAND()^(-Results!$E$4))-1)</f>
        <v>4.2316007403673783</v>
      </c>
      <c r="E165" s="6">
        <f ca="1">LN((RAND()^(-Results!$E$4))-1)</f>
        <v>-0.73547841381217838</v>
      </c>
      <c r="F165" s="6">
        <f ca="1">LN((RAND()^(-Results!$E$4))-1)</f>
        <v>4.5152724042735519</v>
      </c>
      <c r="G165" s="6">
        <f ca="1">LN((RAND()^(-Results!$E$4))-1)</f>
        <v>-0.31114746618622469</v>
      </c>
      <c r="H165" s="6">
        <f t="shared" ca="1" si="12"/>
        <v>-2.8466942869080305</v>
      </c>
      <c r="I165" s="10">
        <f ca="1">SUMPRODUCT(J165:O165,Results!B$12:G$12)+Results!$E$5*H165</f>
        <v>-40.945175211386086</v>
      </c>
      <c r="J165" s="10">
        <f ca="1">SUMPRODUCT($A165:$F165,Results!$B$15:$G$15)</f>
        <v>1.0830389341938296</v>
      </c>
      <c r="K165" s="10">
        <f ca="1">SUMPRODUCT($A165:$F165,Results!$B$16:$G$16)</f>
        <v>25.440446252105005</v>
      </c>
      <c r="L165" s="10">
        <f ca="1">SUMPRODUCT($A165:$F165,Results!$B$17:$G$17)</f>
        <v>-0.99856032927378457</v>
      </c>
      <c r="M165" s="10">
        <f ca="1">SUMPRODUCT($A165:$F165,Results!$B$18:$G$18)</f>
        <v>-7.636752107852816</v>
      </c>
      <c r="N165" s="10">
        <f ca="1">SUMPRODUCT($A165:$F165,Results!$B$19:$G$19)</f>
        <v>10.431809429517973</v>
      </c>
      <c r="O165" s="10">
        <f ca="1">SUMPRODUCT($A165:$F165,Results!$B$20:$G$20)</f>
        <v>23.798709646292984</v>
      </c>
      <c r="P165" s="10" cm="1">
        <f t="array" aca="1" ref="P165" ca="1">SUMPRODUCT(J165:O165,TRANSPOSE(Test!BL$20:BL$25))+Test!$AD$20-Test!$BL$27</f>
        <v>-25.74843528836049</v>
      </c>
      <c r="Q165" s="10" cm="1">
        <f t="array" aca="1" ref="Q165" ca="1">SUMPRODUCT(J165:O165,TRANSPOSE(Test!ES$20:ES$25))+Test!$AD$20-Test!$ES$27</f>
        <v>-25.814625082444103</v>
      </c>
      <c r="R165" s="10">
        <f ca="1">I165-Results!$E$5*H165</f>
        <v>-23.865009489937904</v>
      </c>
      <c r="S165" s="10" cm="1">
        <f t="array" aca="1" ref="S165" ca="1">SUMPRODUCT(J165:O165,TRANSPOSE(Test!AR$28:AR$33))+Test!$AD$20-Test!$AC$26</f>
        <v>-24.228738846482415</v>
      </c>
      <c r="T165" s="10">
        <f ca="1">SUMPRODUCT(J165:O165,Results!K$9:P$9)</f>
        <v>-25.259032817990438</v>
      </c>
      <c r="U165" s="10">
        <f ca="1">SUMPRODUCT(J165:O165,Results!K$9:P$9)+Test!$AD$20-Test!$AC$31</f>
        <v>-25.156016413104616</v>
      </c>
      <c r="V165" s="10">
        <f t="shared" ca="1" si="13"/>
        <v>-15.196739923025596</v>
      </c>
      <c r="W165" s="10">
        <f t="shared" ca="1" si="14"/>
        <v>-15.130550128941984</v>
      </c>
      <c r="X165" s="10">
        <f t="shared" ca="1" si="15"/>
        <v>-17.080165721448182</v>
      </c>
      <c r="Y165" s="10">
        <f t="shared" ca="1" si="16"/>
        <v>-16.716436364903672</v>
      </c>
      <c r="Z165" s="10">
        <f ca="1">I165-Test!$AD$20</f>
        <v>-52.017646805675156</v>
      </c>
      <c r="AA165" s="10">
        <f t="shared" ca="1" si="17"/>
        <v>-15.78915879828147</v>
      </c>
    </row>
    <row r="166" spans="1:27">
      <c r="A166" s="6">
        <f ca="1">LN((RAND()^(-Results!$E$4))-1)</f>
        <v>4.7602089479301259</v>
      </c>
      <c r="B166" s="6">
        <f ca="1">LN((RAND()^(-Results!$E$4))-1)</f>
        <v>2.8358649368645721</v>
      </c>
      <c r="C166" s="6">
        <f ca="1">LN((RAND()^(-Results!$E$4))-1)</f>
        <v>3.1135215099347788</v>
      </c>
      <c r="D166" s="6">
        <f ca="1">LN((RAND()^(-Results!$E$4))-1)</f>
        <v>1.5937968355172571</v>
      </c>
      <c r="E166" s="6">
        <f ca="1">LN((RAND()^(-Results!$E$4))-1)</f>
        <v>6.3181613429508667</v>
      </c>
      <c r="F166" s="6">
        <f ca="1">LN((RAND()^(-Results!$E$4))-1)</f>
        <v>6.1986764768951765</v>
      </c>
      <c r="G166" s="6">
        <f ca="1">LN((RAND()^(-Results!$E$4))-1)</f>
        <v>0.90916474206332709</v>
      </c>
      <c r="H166" s="6">
        <f t="shared" ca="1" si="12"/>
        <v>-1.6263820786584786</v>
      </c>
      <c r="I166" s="10">
        <f ca="1">SUMPRODUCT(J166:O166,Results!B$12:G$12)+Results!$E$5*H166</f>
        <v>2.8252913758588551</v>
      </c>
      <c r="J166" s="10">
        <f ca="1">SUMPRODUCT($A166:$F166,Results!$B$15:$G$15)</f>
        <v>16.025030869346498</v>
      </c>
      <c r="K166" s="10">
        <f ca="1">SUMPRODUCT($A166:$F166,Results!$B$16:$G$16)</f>
        <v>57.373814230414666</v>
      </c>
      <c r="L166" s="10">
        <f ca="1">SUMPRODUCT($A166:$F166,Results!$B$17:$G$17)</f>
        <v>2.155980541146497</v>
      </c>
      <c r="M166" s="10">
        <f ca="1">SUMPRODUCT($A166:$F166,Results!$B$18:$G$18)</f>
        <v>3.3518040775671811</v>
      </c>
      <c r="N166" s="10">
        <f ca="1">SUMPRODUCT($A166:$F166,Results!$B$19:$G$19)</f>
        <v>12.489557909810189</v>
      </c>
      <c r="O166" s="10">
        <f ca="1">SUMPRODUCT($A166:$F166,Results!$B$20:$G$20)</f>
        <v>6.9541715162936946E-2</v>
      </c>
      <c r="P166" s="10" cm="1">
        <f t="array" aca="1" ref="P166" ca="1">SUMPRODUCT(J166:O166,TRANSPOSE(Test!BL$20:BL$25))+Test!$AD$20-Test!$BL$27</f>
        <v>13.602465837569472</v>
      </c>
      <c r="Q166" s="10" cm="1">
        <f t="array" aca="1" ref="Q166" ca="1">SUMPRODUCT(J166:O166,TRANSPOSE(Test!ES$20:ES$25))+Test!$AD$20-Test!$ES$27</f>
        <v>12.789417677771908</v>
      </c>
      <c r="R166" s="10">
        <f ca="1">I166-Results!$E$5*H166</f>
        <v>12.583583847809727</v>
      </c>
      <c r="S166" s="10" cm="1">
        <f t="array" aca="1" ref="S166" ca="1">SUMPRODUCT(J166:O166,TRANSPOSE(Test!AR$28:AR$33))+Test!$AD$20-Test!$AC$26</f>
        <v>11.633088956034085</v>
      </c>
      <c r="T166" s="10">
        <f ca="1">SUMPRODUCT(J166:O166,Results!K$9:P$9)</f>
        <v>12.403711836890356</v>
      </c>
      <c r="U166" s="10">
        <f ca="1">SUMPRODUCT(J166:O166,Results!K$9:P$9)+Test!$AD$20-Test!$AC$31</f>
        <v>12.506728241776175</v>
      </c>
      <c r="V166" s="10">
        <f t="shared" ca="1" si="13"/>
        <v>-10.777174461710617</v>
      </c>
      <c r="W166" s="10">
        <f t="shared" ca="1" si="14"/>
        <v>-9.964126301913053</v>
      </c>
      <c r="X166" s="10">
        <f t="shared" ca="1" si="15"/>
        <v>-9.7582924719508721</v>
      </c>
      <c r="Y166" s="10">
        <f t="shared" ca="1" si="16"/>
        <v>-8.8077975801752295</v>
      </c>
      <c r="Z166" s="10">
        <f ca="1">I166-Test!$AD$20</f>
        <v>-8.2471802184302145</v>
      </c>
      <c r="AA166" s="10">
        <f t="shared" ca="1" si="17"/>
        <v>-9.6814368659173198</v>
      </c>
    </row>
    <row r="167" spans="1:27">
      <c r="A167" s="6">
        <f ca="1">LN((RAND()^(-Results!$E$4))-1)</f>
        <v>0.60629158272991279</v>
      </c>
      <c r="B167" s="6">
        <f ca="1">LN((RAND()^(-Results!$E$4))-1)</f>
        <v>7.1334158126823262</v>
      </c>
      <c r="C167" s="6">
        <f ca="1">LN((RAND()^(-Results!$E$4))-1)</f>
        <v>7.4948991043899023</v>
      </c>
      <c r="D167" s="6">
        <f ca="1">LN((RAND()^(-Results!$E$4))-1)</f>
        <v>3.8557874091302775</v>
      </c>
      <c r="E167" s="6">
        <f ca="1">LN((RAND()^(-Results!$E$4))-1)</f>
        <v>2.6145851264459115</v>
      </c>
      <c r="F167" s="6">
        <f ca="1">LN((RAND()^(-Results!$E$4))-1)</f>
        <v>6.6674655300887249</v>
      </c>
      <c r="G167" s="6">
        <f ca="1">LN((RAND()^(-Results!$E$4))-1)</f>
        <v>-0.59234226395598244</v>
      </c>
      <c r="H167" s="6">
        <f t="shared" ca="1" si="12"/>
        <v>-3.127889084677788</v>
      </c>
      <c r="I167" s="10">
        <f ca="1">SUMPRODUCT(J167:O167,Results!B$12:G$12)+Results!$E$5*H167</f>
        <v>3.559806930972961</v>
      </c>
      <c r="J167" s="10">
        <f ca="1">SUMPRODUCT($A167:$F167,Results!$B$15:$G$15)</f>
        <v>30.068177067090058</v>
      </c>
      <c r="K167" s="10">
        <f ca="1">SUMPRODUCT($A167:$F167,Results!$B$16:$G$16)</f>
        <v>33.336646225189121</v>
      </c>
      <c r="L167" s="10">
        <f ca="1">SUMPRODUCT($A167:$F167,Results!$B$17:$G$17)</f>
        <v>8.4923845246294594</v>
      </c>
      <c r="M167" s="10">
        <f ca="1">SUMPRODUCT($A167:$F167,Results!$B$18:$G$18)</f>
        <v>6.5908728838100581</v>
      </c>
      <c r="N167" s="10">
        <f ca="1">SUMPRODUCT($A167:$F167,Results!$B$19:$G$19)</f>
        <v>-20.230307063890752</v>
      </c>
      <c r="O167" s="10">
        <f ca="1">SUMPRODUCT($A167:$F167,Results!$B$20:$G$20)</f>
        <v>15.926656010546049</v>
      </c>
      <c r="P167" s="10" cm="1">
        <f t="array" aca="1" ref="P167" ca="1">SUMPRODUCT(J167:O167,TRANSPOSE(Test!BL$20:BL$25))+Test!$AD$20-Test!$BL$27</f>
        <v>25.706209817683224</v>
      </c>
      <c r="Q167" s="10" cm="1">
        <f t="array" aca="1" ref="Q167" ca="1">SUMPRODUCT(J167:O167,TRANSPOSE(Test!ES$20:ES$25))+Test!$AD$20-Test!$ES$27</f>
        <v>22.868227915696906</v>
      </c>
      <c r="R167" s="10">
        <f ca="1">I167-Results!$E$5*H167</f>
        <v>22.327141439039689</v>
      </c>
      <c r="S167" s="10" cm="1">
        <f t="array" aca="1" ref="S167" ca="1">SUMPRODUCT(J167:O167,TRANSPOSE(Test!AR$28:AR$33))+Test!$AD$20-Test!$AC$26</f>
        <v>37.638812975030909</v>
      </c>
      <c r="T167" s="10">
        <f ca="1">SUMPRODUCT(J167:O167,Results!K$9:P$9)</f>
        <v>22.534774633779371</v>
      </c>
      <c r="U167" s="10">
        <f ca="1">SUMPRODUCT(J167:O167,Results!K$9:P$9)+Test!$AD$20-Test!$AC$31</f>
        <v>22.637791038665192</v>
      </c>
      <c r="V167" s="10">
        <f t="shared" ca="1" si="13"/>
        <v>-22.146402886710263</v>
      </c>
      <c r="W167" s="10">
        <f t="shared" ca="1" si="14"/>
        <v>-19.308420984723945</v>
      </c>
      <c r="X167" s="10">
        <f t="shared" ca="1" si="15"/>
        <v>-18.767334508066728</v>
      </c>
      <c r="Y167" s="10">
        <f t="shared" ca="1" si="16"/>
        <v>-34.079006044057948</v>
      </c>
      <c r="Z167" s="10">
        <f ca="1">I167-Test!$AD$20</f>
        <v>-7.5126646633161087</v>
      </c>
      <c r="AA167" s="10">
        <f t="shared" ca="1" si="17"/>
        <v>-19.077984107692231</v>
      </c>
    </row>
    <row r="168" spans="1:27">
      <c r="A168" s="6">
        <f ca="1">LN((RAND()^(-Results!$E$4))-1)</f>
        <v>2.6292009288142291</v>
      </c>
      <c r="B168" s="6">
        <f ca="1">LN((RAND()^(-Results!$E$4))-1)</f>
        <v>-2.6900693561036224</v>
      </c>
      <c r="C168" s="6">
        <f ca="1">LN((RAND()^(-Results!$E$4))-1)</f>
        <v>-3.0613496891160961</v>
      </c>
      <c r="D168" s="6">
        <f ca="1">LN((RAND()^(-Results!$E$4))-1)</f>
        <v>8.6846620963486743</v>
      </c>
      <c r="E168" s="6">
        <f ca="1">LN((RAND()^(-Results!$E$4))-1)</f>
        <v>1.431491411804783</v>
      </c>
      <c r="F168" s="6">
        <f ca="1">LN((RAND()^(-Results!$E$4))-1)</f>
        <v>-1.5262025290497532</v>
      </c>
      <c r="G168" s="6">
        <f ca="1">LN((RAND()^(-Results!$E$4))-1)</f>
        <v>1.782283957179374</v>
      </c>
      <c r="H168" s="6">
        <f t="shared" ca="1" si="12"/>
        <v>-0.75326286354243166</v>
      </c>
      <c r="I168" s="10">
        <f ca="1">SUMPRODUCT(J168:O168,Results!B$12:G$12)+Results!$E$5*H168</f>
        <v>-54.439180998238513</v>
      </c>
      <c r="J168" s="10">
        <f ca="1">SUMPRODUCT($A168:$F168,Results!$B$15:$G$15)</f>
        <v>-28.257194791893284</v>
      </c>
      <c r="K168" s="10">
        <f ca="1">SUMPRODUCT($A168:$F168,Results!$B$16:$G$16)</f>
        <v>-8.5590216935231513</v>
      </c>
      <c r="L168" s="10">
        <f ca="1">SUMPRODUCT($A168:$F168,Results!$B$17:$G$17)</f>
        <v>3.5775453194769069</v>
      </c>
      <c r="M168" s="10">
        <f ca="1">SUMPRODUCT($A168:$F168,Results!$B$18:$G$18)</f>
        <v>-19.478224157498261</v>
      </c>
      <c r="N168" s="10">
        <f ca="1">SUMPRODUCT($A168:$F168,Results!$B$19:$G$19)</f>
        <v>25.964534005994178</v>
      </c>
      <c r="O168" s="10">
        <f ca="1">SUMPRODUCT($A168:$F168,Results!$B$20:$G$20)</f>
        <v>32.272505441601119</v>
      </c>
      <c r="P168" s="10" cm="1">
        <f t="array" aca="1" ref="P168" ca="1">SUMPRODUCT(J168:O168,TRANSPOSE(Test!BL$20:BL$25))+Test!$AD$20-Test!$BL$27</f>
        <v>-54.159677530584354</v>
      </c>
      <c r="Q168" s="10" cm="1">
        <f t="array" aca="1" ref="Q168" ca="1">SUMPRODUCT(J168:O168,TRANSPOSE(Test!ES$20:ES$25))+Test!$AD$20-Test!$ES$27</f>
        <v>-52.162047653233444</v>
      </c>
      <c r="R168" s="10">
        <f ca="1">I168-Results!$E$5*H168</f>
        <v>-49.919603816983923</v>
      </c>
      <c r="S168" s="10" cm="1">
        <f t="array" aca="1" ref="S168" ca="1">SUMPRODUCT(J168:O168,TRANSPOSE(Test!AR$28:AR$33))+Test!$AD$20-Test!$AC$26</f>
        <v>-63.598951719542768</v>
      </c>
      <c r="T168" s="10">
        <f ca="1">SUMPRODUCT(J168:O168,Results!K$9:P$9)</f>
        <v>-52.256889737883412</v>
      </c>
      <c r="U168" s="10">
        <f ca="1">SUMPRODUCT(J168:O168,Results!K$9:P$9)+Test!$AD$20-Test!$AC$31</f>
        <v>-52.153873332997591</v>
      </c>
      <c r="V168" s="10">
        <f t="shared" ca="1" si="13"/>
        <v>-0.27950346765415901</v>
      </c>
      <c r="W168" s="10">
        <f t="shared" ca="1" si="14"/>
        <v>-2.277133345005069</v>
      </c>
      <c r="X168" s="10">
        <f t="shared" ca="1" si="15"/>
        <v>-4.51957718125459</v>
      </c>
      <c r="Y168" s="10">
        <f t="shared" ca="1" si="16"/>
        <v>9.1597707213042554</v>
      </c>
      <c r="Z168" s="10">
        <f ca="1">I168-Test!$AD$20</f>
        <v>-65.511652592527582</v>
      </c>
      <c r="AA168" s="10">
        <f t="shared" ca="1" si="17"/>
        <v>-2.2853076652409214</v>
      </c>
    </row>
    <row r="169" spans="1:27">
      <c r="A169" s="6">
        <f ca="1">LN((RAND()^(-Results!$E$4))-1)</f>
        <v>4.1619194555019084E-2</v>
      </c>
      <c r="B169" s="6">
        <f ca="1">LN((RAND()^(-Results!$E$4))-1)</f>
        <v>1.0483775461299498</v>
      </c>
      <c r="C169" s="6">
        <f ca="1">LN((RAND()^(-Results!$E$4))-1)</f>
        <v>3.8899580783519143</v>
      </c>
      <c r="D169" s="6">
        <f ca="1">LN((RAND()^(-Results!$E$4))-1)</f>
        <v>3.041086971325841</v>
      </c>
      <c r="E169" s="6">
        <f ca="1">LN((RAND()^(-Results!$E$4))-1)</f>
        <v>-0.36171524616353057</v>
      </c>
      <c r="F169" s="6">
        <f ca="1">LN((RAND()^(-Results!$E$4))-1)</f>
        <v>0.61805860485298625</v>
      </c>
      <c r="G169" s="6">
        <f ca="1">LN((RAND()^(-Results!$E$4))-1)</f>
        <v>9.1823619244090118</v>
      </c>
      <c r="H169" s="6">
        <f t="shared" ca="1" si="12"/>
        <v>6.6468151036872065</v>
      </c>
      <c r="I169" s="10">
        <f ca="1">SUMPRODUCT(J169:O169,Results!B$12:G$12)+Results!$E$5*H169</f>
        <v>37.945164544806012</v>
      </c>
      <c r="J169" s="10">
        <f ca="1">SUMPRODUCT($A169:$F169,Results!$B$15:$G$15)</f>
        <v>7.1157198159927146</v>
      </c>
      <c r="K169" s="10">
        <f ca="1">SUMPRODUCT($A169:$F169,Results!$B$16:$G$16)</f>
        <v>-0.18878934501212674</v>
      </c>
      <c r="L169" s="10">
        <f ca="1">SUMPRODUCT($A169:$F169,Results!$B$17:$G$17)</f>
        <v>4.1836039876451467</v>
      </c>
      <c r="M169" s="10">
        <f ca="1">SUMPRODUCT($A169:$F169,Results!$B$18:$G$18)</f>
        <v>-1.7931029859955492</v>
      </c>
      <c r="N169" s="10">
        <f ca="1">SUMPRODUCT($A169:$F169,Results!$B$19:$G$19)</f>
        <v>-3.9080807631392798</v>
      </c>
      <c r="O169" s="10">
        <f ca="1">SUMPRODUCT($A169:$F169,Results!$B$20:$G$20)</f>
        <v>16.227369963268313</v>
      </c>
      <c r="P169" s="10" cm="1">
        <f t="array" aca="1" ref="P169" ca="1">SUMPRODUCT(J169:O169,TRANSPOSE(Test!BL$20:BL$25))+Test!$AD$20-Test!$BL$27</f>
        <v>-2.5090183874821204</v>
      </c>
      <c r="Q169" s="10" cm="1">
        <f t="array" aca="1" ref="Q169" ca="1">SUMPRODUCT(J169:O169,TRANSPOSE(Test!ES$20:ES$25))+Test!$AD$20-Test!$ES$27</f>
        <v>-2.2678639306985762</v>
      </c>
      <c r="R169" s="10">
        <f ca="1">I169-Results!$E$5*H169</f>
        <v>-1.9357260773172271</v>
      </c>
      <c r="S169" s="10" cm="1">
        <f t="array" aca="1" ref="S169" ca="1">SUMPRODUCT(J169:O169,TRANSPOSE(Test!AR$28:AR$33))+Test!$AD$20-Test!$AC$26</f>
        <v>1.3250944768678909</v>
      </c>
      <c r="T169" s="10">
        <f ca="1">SUMPRODUCT(J169:O169,Results!K$9:P$9)</f>
        <v>-2.0819173033860654</v>
      </c>
      <c r="U169" s="10">
        <f ca="1">SUMPRODUCT(J169:O169,Results!K$9:P$9)+Test!$AD$20-Test!$AC$31</f>
        <v>-1.9789008985002461</v>
      </c>
      <c r="V169" s="10">
        <f t="shared" ca="1" si="13"/>
        <v>40.454182932288134</v>
      </c>
      <c r="W169" s="10">
        <f t="shared" ca="1" si="14"/>
        <v>40.213028475504586</v>
      </c>
      <c r="X169" s="10">
        <f t="shared" ca="1" si="15"/>
        <v>39.880890622123239</v>
      </c>
      <c r="Y169" s="10">
        <f t="shared" ca="1" si="16"/>
        <v>36.620070067938123</v>
      </c>
      <c r="Z169" s="10">
        <f ca="1">I169-Test!$AD$20</f>
        <v>26.872692950516942</v>
      </c>
      <c r="AA169" s="10">
        <f t="shared" ca="1" si="17"/>
        <v>39.924065443306262</v>
      </c>
    </row>
    <row r="170" spans="1:27">
      <c r="A170" s="6">
        <f ca="1">LN((RAND()^(-Results!$E$4))-1)</f>
        <v>2.2587348255826574</v>
      </c>
      <c r="B170" s="6">
        <f ca="1">LN((RAND()^(-Results!$E$4))-1)</f>
        <v>6.2796367794132628</v>
      </c>
      <c r="C170" s="6">
        <f ca="1">LN((RAND()^(-Results!$E$4))-1)</f>
        <v>8.6136898596602745</v>
      </c>
      <c r="D170" s="6">
        <f ca="1">LN((RAND()^(-Results!$E$4))-1)</f>
        <v>1.3826419291597016</v>
      </c>
      <c r="E170" s="6">
        <f ca="1">LN((RAND()^(-Results!$E$4))-1)</f>
        <v>-1.4982276953274833</v>
      </c>
      <c r="F170" s="6">
        <f ca="1">LN((RAND()^(-Results!$E$4))-1)</f>
        <v>0.6889521942740614</v>
      </c>
      <c r="G170" s="6">
        <f ca="1">LN((RAND()^(-Results!$E$4))-1)</f>
        <v>8.5646964220771959</v>
      </c>
      <c r="H170" s="6">
        <f t="shared" ca="1" si="12"/>
        <v>6.0291496013553907</v>
      </c>
      <c r="I170" s="10">
        <f ca="1">SUMPRODUCT(J170:O170,Results!B$12:G$12)+Results!$E$5*H170</f>
        <v>96.848541836163037</v>
      </c>
      <c r="J170" s="10">
        <f ca="1">SUMPRODUCT($A170:$F170,Results!$B$15:$G$15)</f>
        <v>42.05158476492538</v>
      </c>
      <c r="K170" s="10">
        <f ca="1">SUMPRODUCT($A170:$F170,Results!$B$16:$G$16)</f>
        <v>6.7802365484329279</v>
      </c>
      <c r="L170" s="10">
        <f ca="1">SUMPRODUCT($A170:$F170,Results!$B$17:$G$17)</f>
        <v>17.536644812116968</v>
      </c>
      <c r="M170" s="10">
        <f ca="1">SUMPRODUCT($A170:$F170,Results!$B$18:$G$18)</f>
        <v>8.5334209162394945</v>
      </c>
      <c r="N170" s="10">
        <f ca="1">SUMPRODUCT($A170:$F170,Results!$B$19:$G$19)</f>
        <v>-30.764771859387423</v>
      </c>
      <c r="O170" s="10">
        <f ca="1">SUMPRODUCT($A170:$F170,Results!$B$20:$G$20)</f>
        <v>7.4088073042097102</v>
      </c>
      <c r="P170" s="10" cm="1">
        <f t="array" aca="1" ref="P170" ca="1">SUMPRODUCT(J170:O170,TRANSPOSE(Test!BL$20:BL$25))+Test!$AD$20-Test!$BL$27</f>
        <v>60.489423061052292</v>
      </c>
      <c r="Q170" s="10" cm="1">
        <f t="array" aca="1" ref="Q170" ca="1">SUMPRODUCT(J170:O170,TRANSPOSE(Test!ES$20:ES$25))+Test!$AD$20-Test!$ES$27</f>
        <v>61.751982709802306</v>
      </c>
      <c r="R170" s="10">
        <f ca="1">I170-Results!$E$5*H170</f>
        <v>60.673644228030696</v>
      </c>
      <c r="S170" s="10" cm="1">
        <f t="array" aca="1" ref="S170" ca="1">SUMPRODUCT(J170:O170,TRANSPOSE(Test!AR$28:AR$33))+Test!$AD$20-Test!$AC$26</f>
        <v>65.613529106809125</v>
      </c>
      <c r="T170" s="10">
        <f ca="1">SUMPRODUCT(J170:O170,Results!K$9:P$9)</f>
        <v>62.210533250448243</v>
      </c>
      <c r="U170" s="10">
        <f ca="1">SUMPRODUCT(J170:O170,Results!K$9:P$9)+Test!$AD$20-Test!$AC$31</f>
        <v>62.313549655334072</v>
      </c>
      <c r="V170" s="10">
        <f t="shared" ca="1" si="13"/>
        <v>36.359118775110744</v>
      </c>
      <c r="W170" s="10">
        <f t="shared" ca="1" si="14"/>
        <v>35.096559126360731</v>
      </c>
      <c r="X170" s="10">
        <f t="shared" ca="1" si="15"/>
        <v>36.174897608132341</v>
      </c>
      <c r="Y170" s="10">
        <f t="shared" ca="1" si="16"/>
        <v>31.235012729353912</v>
      </c>
      <c r="Z170" s="10">
        <f ca="1">I170-Test!$AD$20</f>
        <v>85.776070241873967</v>
      </c>
      <c r="AA170" s="10">
        <f t="shared" ca="1" si="17"/>
        <v>34.534992180828965</v>
      </c>
    </row>
    <row r="171" spans="1:27">
      <c r="A171" s="6">
        <f ca="1">LN((RAND()^(-Results!$E$4))-1)</f>
        <v>12.364044957177772</v>
      </c>
      <c r="B171" s="6">
        <f ca="1">LN((RAND()^(-Results!$E$4))-1)</f>
        <v>1.6323370037529392</v>
      </c>
      <c r="C171" s="6">
        <f ca="1">LN((RAND()^(-Results!$E$4))-1)</f>
        <v>0.92976714997950527</v>
      </c>
      <c r="D171" s="6">
        <f ca="1">LN((RAND()^(-Results!$E$4))-1)</f>
        <v>2.3346680997955831</v>
      </c>
      <c r="E171" s="6">
        <f ca="1">LN((RAND()^(-Results!$E$4))-1)</f>
        <v>0.44812393552784241</v>
      </c>
      <c r="F171" s="6">
        <f ca="1">LN((RAND()^(-Results!$E$4))-1)</f>
        <v>10.705917267343027</v>
      </c>
      <c r="G171" s="6">
        <f ca="1">LN((RAND()^(-Results!$E$4))-1)</f>
        <v>-1.2922640211650529</v>
      </c>
      <c r="H171" s="6">
        <f t="shared" ca="1" si="12"/>
        <v>-3.8278108418868584</v>
      </c>
      <c r="I171" s="10">
        <f ca="1">SUMPRODUCT(J171:O171,Results!B$12:G$12)+Results!$E$5*H171</f>
        <v>5.0745701183397465</v>
      </c>
      <c r="J171" s="10">
        <f ca="1">SUMPRODUCT($A171:$F171,Results!$B$15:$G$15)</f>
        <v>26.499505521543316</v>
      </c>
      <c r="K171" s="10">
        <f ca="1">SUMPRODUCT($A171:$F171,Results!$B$16:$G$16)</f>
        <v>96.248570310434189</v>
      </c>
      <c r="L171" s="10">
        <f ca="1">SUMPRODUCT($A171:$F171,Results!$B$17:$G$17)</f>
        <v>7.3595822603770937</v>
      </c>
      <c r="M171" s="10">
        <f ca="1">SUMPRODUCT($A171:$F171,Results!$B$18:$G$18)</f>
        <v>-5.949249343218554</v>
      </c>
      <c r="N171" s="10">
        <f ca="1">SUMPRODUCT($A171:$F171,Results!$B$19:$G$19)</f>
        <v>18.108947200885737</v>
      </c>
      <c r="O171" s="10">
        <f ca="1">SUMPRODUCT($A171:$F171,Results!$B$20:$G$20)</f>
        <v>5.8377949962487765</v>
      </c>
      <c r="P171" s="10" cm="1">
        <f t="array" aca="1" ref="P171" ca="1">SUMPRODUCT(J171:O171,TRANSPOSE(Test!BL$20:BL$25))+Test!$AD$20-Test!$BL$27</f>
        <v>22.853657538733771</v>
      </c>
      <c r="Q171" s="10" cm="1">
        <f t="array" aca="1" ref="Q171" ca="1">SUMPRODUCT(J171:O171,TRANSPOSE(Test!ES$20:ES$25))+Test!$AD$20-Test!$ES$27</f>
        <v>25.123965349209342</v>
      </c>
      <c r="R171" s="10">
        <f ca="1">I171-Results!$E$5*H171</f>
        <v>28.041435169660897</v>
      </c>
      <c r="S171" s="10" cm="1">
        <f t="array" aca="1" ref="S171" ca="1">SUMPRODUCT(J171:O171,TRANSPOSE(Test!AR$28:AR$33))+Test!$AD$20-Test!$AC$26</f>
        <v>8.449549851985422</v>
      </c>
      <c r="T171" s="10">
        <f ca="1">SUMPRODUCT(J171:O171,Results!K$9:P$9)</f>
        <v>26.461424803605905</v>
      </c>
      <c r="U171" s="10">
        <f ca="1">SUMPRODUCT(J171:O171,Results!K$9:P$9)+Test!$AD$20-Test!$AC$31</f>
        <v>26.564441208491729</v>
      </c>
      <c r="V171" s="10">
        <f t="shared" ca="1" si="13"/>
        <v>-17.779087420394024</v>
      </c>
      <c r="W171" s="10">
        <f t="shared" ca="1" si="14"/>
        <v>-20.049395230869596</v>
      </c>
      <c r="X171" s="10">
        <f t="shared" ca="1" si="15"/>
        <v>-22.96686505132115</v>
      </c>
      <c r="Y171" s="10">
        <f t="shared" ca="1" si="16"/>
        <v>-3.3749797336456755</v>
      </c>
      <c r="Z171" s="10">
        <f ca="1">I171-Test!$AD$20</f>
        <v>-5.9979014759493232</v>
      </c>
      <c r="AA171" s="10">
        <f t="shared" ca="1" si="17"/>
        <v>-21.489871090151983</v>
      </c>
    </row>
    <row r="172" spans="1:27">
      <c r="A172" s="6">
        <f ca="1">LN((RAND()^(-Results!$E$4))-1)</f>
        <v>7.3803497856627311</v>
      </c>
      <c r="B172" s="6">
        <f ca="1">LN((RAND()^(-Results!$E$4))-1)</f>
        <v>3.1573869356653681</v>
      </c>
      <c r="C172" s="6">
        <f ca="1">LN((RAND()^(-Results!$E$4))-1)</f>
        <v>-0.20523022191138737</v>
      </c>
      <c r="D172" s="6">
        <f ca="1">LN((RAND()^(-Results!$E$4))-1)</f>
        <v>1.4966193084321935</v>
      </c>
      <c r="E172" s="6">
        <f ca="1">LN((RAND()^(-Results!$E$4))-1)</f>
        <v>-1.7097500988601151</v>
      </c>
      <c r="F172" s="6">
        <f ca="1">LN((RAND()^(-Results!$E$4))-1)</f>
        <v>8.1540535670850804</v>
      </c>
      <c r="G172" s="6">
        <f ca="1">LN((RAND()^(-Results!$E$4))-1)</f>
        <v>4.2415143318441997</v>
      </c>
      <c r="H172" s="6">
        <f t="shared" ca="1" si="12"/>
        <v>1.705967511122394</v>
      </c>
      <c r="I172" s="10">
        <f ca="1">SUMPRODUCT(J172:O172,Results!B$12:G$12)+Results!$E$5*H172</f>
        <v>37.476082759930804</v>
      </c>
      <c r="J172" s="10">
        <f ca="1">SUMPRODUCT($A172:$F172,Results!$B$15:$G$15)</f>
        <v>21.884906434493214</v>
      </c>
      <c r="K172" s="10">
        <f ca="1">SUMPRODUCT($A172:$F172,Results!$B$16:$G$16)</f>
        <v>59.972307894630049</v>
      </c>
      <c r="L172" s="10">
        <f ca="1">SUMPRODUCT($A172:$F172,Results!$B$17:$G$17)</f>
        <v>7.1410854235383745</v>
      </c>
      <c r="M172" s="10">
        <f ca="1">SUMPRODUCT($A172:$F172,Results!$B$18:$G$18)</f>
        <v>-2.7701487508544855</v>
      </c>
      <c r="N172" s="10">
        <f ca="1">SUMPRODUCT($A172:$F172,Results!$B$19:$G$19)</f>
        <v>-2.245696313022667</v>
      </c>
      <c r="O172" s="10">
        <f ca="1">SUMPRODUCT($A172:$F172,Results!$B$20:$G$20)</f>
        <v>3.5481357058915894</v>
      </c>
      <c r="P172" s="10" cm="1">
        <f t="array" aca="1" ref="P172" ca="1">SUMPRODUCT(J172:O172,TRANSPOSE(Test!BL$20:BL$25))+Test!$AD$20-Test!$BL$27</f>
        <v>24.435908077098318</v>
      </c>
      <c r="Q172" s="10" cm="1">
        <f t="array" aca="1" ref="Q172" ca="1">SUMPRODUCT(J172:O172,TRANSPOSE(Test!ES$20:ES$25))+Test!$AD$20-Test!$ES$27</f>
        <v>25.05841406440625</v>
      </c>
      <c r="R172" s="10">
        <f ca="1">I172-Results!$E$5*H172</f>
        <v>27.24027769319644</v>
      </c>
      <c r="S172" s="10" cm="1">
        <f t="array" aca="1" ref="S172" ca="1">SUMPRODUCT(J172:O172,TRANSPOSE(Test!AR$28:AR$33))+Test!$AD$20-Test!$AC$26</f>
        <v>18.557553598925423</v>
      </c>
      <c r="T172" s="10">
        <f ca="1">SUMPRODUCT(J172:O172,Results!K$9:P$9)</f>
        <v>26.15632608694094</v>
      </c>
      <c r="U172" s="10">
        <f ca="1">SUMPRODUCT(J172:O172,Results!K$9:P$9)+Test!$AD$20-Test!$AC$31</f>
        <v>26.259342491826757</v>
      </c>
      <c r="V172" s="10">
        <f t="shared" ca="1" si="13"/>
        <v>13.040174682832486</v>
      </c>
      <c r="W172" s="10">
        <f t="shared" ca="1" si="14"/>
        <v>12.417668695524554</v>
      </c>
      <c r="X172" s="10">
        <f t="shared" ca="1" si="15"/>
        <v>10.235805066734365</v>
      </c>
      <c r="Y172" s="10">
        <f t="shared" ca="1" si="16"/>
        <v>18.918529161005381</v>
      </c>
      <c r="Z172" s="10">
        <f ca="1">I172-Test!$AD$20</f>
        <v>26.403611165641735</v>
      </c>
      <c r="AA172" s="10">
        <f t="shared" ca="1" si="17"/>
        <v>11.216740268104047</v>
      </c>
    </row>
    <row r="173" spans="1:27">
      <c r="A173" s="6">
        <f ca="1">LN((RAND()^(-Results!$E$4))-1)</f>
        <v>3.8345654014066008</v>
      </c>
      <c r="B173" s="6">
        <f ca="1">LN((RAND()^(-Results!$E$4))-1)</f>
        <v>-1.3712604571327411</v>
      </c>
      <c r="C173" s="6">
        <f ca="1">LN((RAND()^(-Results!$E$4))-1)</f>
        <v>0.28826057472611466</v>
      </c>
      <c r="D173" s="6">
        <f ca="1">LN((RAND()^(-Results!$E$4))-1)</f>
        <v>1.4745136822027329</v>
      </c>
      <c r="E173" s="6">
        <f ca="1">LN((RAND()^(-Results!$E$4))-1)</f>
        <v>1.1177150149757262</v>
      </c>
      <c r="F173" s="6">
        <f ca="1">LN((RAND()^(-Results!$E$4))-1)</f>
        <v>2.6425373287121849</v>
      </c>
      <c r="G173" s="6">
        <f ca="1">LN((RAND()^(-Results!$E$4))-1)</f>
        <v>2.4405868468405991</v>
      </c>
      <c r="H173" s="6">
        <f t="shared" ca="1" si="12"/>
        <v>-9.4959973881206583E-2</v>
      </c>
      <c r="I173" s="10">
        <f ca="1">SUMPRODUCT(J173:O173,Results!B$12:G$12)+Results!$E$5*H173</f>
        <v>-7.4114613382125265</v>
      </c>
      <c r="J173" s="10">
        <f ca="1">SUMPRODUCT($A173:$F173,Results!$B$15:$G$15)</f>
        <v>0.51191375586212928</v>
      </c>
      <c r="K173" s="10">
        <f ca="1">SUMPRODUCT($A173:$F173,Results!$B$16:$G$16)</f>
        <v>28.933074385296671</v>
      </c>
      <c r="L173" s="10">
        <f ca="1">SUMPRODUCT($A173:$F173,Results!$B$17:$G$17)</f>
        <v>-0.42830294518095835</v>
      </c>
      <c r="M173" s="10">
        <f ca="1">SUMPRODUCT($A173:$F173,Results!$B$18:$G$18)</f>
        <v>-4.7169195630473997</v>
      </c>
      <c r="N173" s="10">
        <f ca="1">SUMPRODUCT($A173:$F173,Results!$B$19:$G$19)</f>
        <v>16.66790247294049</v>
      </c>
      <c r="O173" s="10">
        <f ca="1">SUMPRODUCT($A173:$F173,Results!$B$20:$G$20)</f>
        <v>5.8458264610101258</v>
      </c>
      <c r="P173" s="10" cm="1">
        <f t="array" aca="1" ref="P173" ca="1">SUMPRODUCT(J173:O173,TRANSPOSE(Test!BL$20:BL$25))+Test!$AD$20-Test!$BL$27</f>
        <v>-9.2825538996592698</v>
      </c>
      <c r="Q173" s="10" cm="1">
        <f t="array" aca="1" ref="Q173" ca="1">SUMPRODUCT(J173:O173,TRANSPOSE(Test!ES$20:ES$25))+Test!$AD$20-Test!$ES$27</f>
        <v>-8.0575078946350747</v>
      </c>
      <c r="R173" s="10">
        <f ca="1">I173-Results!$E$5*H173</f>
        <v>-6.841701494925287</v>
      </c>
      <c r="S173" s="10" cm="1">
        <f t="array" aca="1" ref="S173" ca="1">SUMPRODUCT(J173:O173,TRANSPOSE(Test!AR$28:AR$33))+Test!$AD$20-Test!$AC$26</f>
        <v>-14.919881149307331</v>
      </c>
      <c r="T173" s="10">
        <f ca="1">SUMPRODUCT(J173:O173,Results!K$9:P$9)</f>
        <v>-7.6295743747020737</v>
      </c>
      <c r="U173" s="10">
        <f ca="1">SUMPRODUCT(J173:O173,Results!K$9:P$9)+Test!$AD$20-Test!$AC$31</f>
        <v>-7.5265579698162544</v>
      </c>
      <c r="V173" s="10">
        <f t="shared" ca="1" si="13"/>
        <v>1.8710925614467433</v>
      </c>
      <c r="W173" s="10">
        <f t="shared" ca="1" si="14"/>
        <v>0.64604655642254816</v>
      </c>
      <c r="X173" s="10">
        <f t="shared" ca="1" si="15"/>
        <v>-0.5697598432872395</v>
      </c>
      <c r="Y173" s="10">
        <f t="shared" ca="1" si="16"/>
        <v>7.5084198110948046</v>
      </c>
      <c r="Z173" s="10">
        <f ca="1">I173-Test!$AD$20</f>
        <v>-18.483932932501595</v>
      </c>
      <c r="AA173" s="10">
        <f t="shared" ca="1" si="17"/>
        <v>0.11509663160372785</v>
      </c>
    </row>
    <row r="174" spans="1:27">
      <c r="A174" s="6">
        <f ca="1">LN((RAND()^(-Results!$E$4))-1)</f>
        <v>1.3699990713065924</v>
      </c>
      <c r="B174" s="6">
        <f ca="1">LN((RAND()^(-Results!$E$4))-1)</f>
        <v>3.9392104183467489</v>
      </c>
      <c r="C174" s="6">
        <f ca="1">LN((RAND()^(-Results!$E$4))-1)</f>
        <v>11.721907923297755</v>
      </c>
      <c r="D174" s="6">
        <f ca="1">LN((RAND()^(-Results!$E$4))-1)</f>
        <v>0.28680004564329198</v>
      </c>
      <c r="E174" s="6">
        <f ca="1">LN((RAND()^(-Results!$E$4))-1)</f>
        <v>5.1291123651563773</v>
      </c>
      <c r="F174" s="6">
        <f ca="1">LN((RAND()^(-Results!$E$4))-1)</f>
        <v>0.81905074904230502</v>
      </c>
      <c r="G174" s="6">
        <f ca="1">LN((RAND()^(-Results!$E$4))-1)</f>
        <v>1.7616395003055785</v>
      </c>
      <c r="H174" s="6">
        <f t="shared" ca="1" si="12"/>
        <v>-0.77390732041622723</v>
      </c>
      <c r="I174" s="10">
        <f ca="1">SUMPRODUCT(J174:O174,Results!B$12:G$12)+Results!$E$5*H174</f>
        <v>37.28663907973263</v>
      </c>
      <c r="J174" s="10">
        <f ca="1">SUMPRODUCT($A174:$F174,Results!$B$15:$G$15)</f>
        <v>37.137432183676793</v>
      </c>
      <c r="K174" s="10">
        <f ca="1">SUMPRODUCT($A174:$F174,Results!$B$16:$G$16)</f>
        <v>22.521608785083963</v>
      </c>
      <c r="L174" s="10">
        <f ca="1">SUMPRODUCT($A174:$F174,Results!$B$17:$G$17)</f>
        <v>8.6221493348780704</v>
      </c>
      <c r="M174" s="10">
        <f ca="1">SUMPRODUCT($A174:$F174,Results!$B$18:$G$18)</f>
        <v>12.915593653667104</v>
      </c>
      <c r="N174" s="10">
        <f ca="1">SUMPRODUCT($A174:$F174,Results!$B$19:$G$19)</f>
        <v>-7.3179548104047871</v>
      </c>
      <c r="O174" s="10">
        <f ca="1">SUMPRODUCT($A174:$F174,Results!$B$20:$G$20)</f>
        <v>2.6808082462692182</v>
      </c>
      <c r="P174" s="10" cm="1">
        <f t="array" aca="1" ref="P174" ca="1">SUMPRODUCT(J174:O174,TRANSPOSE(Test!BL$20:BL$25))+Test!$AD$20-Test!$BL$27</f>
        <v>43.992169035539035</v>
      </c>
      <c r="Q174" s="10" cm="1">
        <f t="array" aca="1" ref="Q174" ca="1">SUMPRODUCT(J174:O174,TRANSPOSE(Test!ES$20:ES$25))+Test!$AD$20-Test!$ES$27</f>
        <v>44.414660207811494</v>
      </c>
      <c r="R174" s="10">
        <f ca="1">I174-Results!$E$5*H174</f>
        <v>41.930083002229992</v>
      </c>
      <c r="S174" s="10" cm="1">
        <f t="array" aca="1" ref="S174" ca="1">SUMPRODUCT(J174:O174,TRANSPOSE(Test!AR$28:AR$33))+Test!$AD$20-Test!$AC$26</f>
        <v>50.362824939147792</v>
      </c>
      <c r="T174" s="10">
        <f ca="1">SUMPRODUCT(J174:O174,Results!K$9:P$9)</f>
        <v>43.965668156516379</v>
      </c>
      <c r="U174" s="10">
        <f ca="1">SUMPRODUCT(J174:O174,Results!K$9:P$9)+Test!$AD$20-Test!$AC$31</f>
        <v>44.0686845614022</v>
      </c>
      <c r="V174" s="10">
        <f t="shared" ca="1" si="13"/>
        <v>-6.705529955806405</v>
      </c>
      <c r="W174" s="10">
        <f t="shared" ca="1" si="14"/>
        <v>-7.1280211280788635</v>
      </c>
      <c r="X174" s="10">
        <f t="shared" ca="1" si="15"/>
        <v>-4.6434439224973616</v>
      </c>
      <c r="Y174" s="10">
        <f t="shared" ca="1" si="16"/>
        <v>-13.076185859415162</v>
      </c>
      <c r="Z174" s="10">
        <f ca="1">I174-Test!$AD$20</f>
        <v>26.214167485443561</v>
      </c>
      <c r="AA174" s="10">
        <f t="shared" ca="1" si="17"/>
        <v>-6.7820454816695701</v>
      </c>
    </row>
    <row r="175" spans="1:27">
      <c r="A175" s="6">
        <f ca="1">LN((RAND()^(-Results!$E$4))-1)</f>
        <v>1.1139850904885287</v>
      </c>
      <c r="B175" s="6">
        <f ca="1">LN((RAND()^(-Results!$E$4))-1)</f>
        <v>2.6542249882091773</v>
      </c>
      <c r="C175" s="6">
        <f ca="1">LN((RAND()^(-Results!$E$4))-1)</f>
        <v>3.3659252944968814</v>
      </c>
      <c r="D175" s="6">
        <f ca="1">LN((RAND()^(-Results!$E$4))-1)</f>
        <v>-3.5302390649181135E-2</v>
      </c>
      <c r="E175" s="6">
        <f ca="1">LN((RAND()^(-Results!$E$4))-1)</f>
        <v>0.37394451033627962</v>
      </c>
      <c r="F175" s="6">
        <f ca="1">LN((RAND()^(-Results!$E$4))-1)</f>
        <v>0.19929054914596386</v>
      </c>
      <c r="G175" s="6">
        <f ca="1">LN((RAND()^(-Results!$E$4))-1)</f>
        <v>4.0510310273183547</v>
      </c>
      <c r="H175" s="6">
        <f t="shared" ca="1" si="12"/>
        <v>1.515484206596549</v>
      </c>
      <c r="I175" s="10">
        <f ca="1">SUMPRODUCT(J175:O175,Results!B$12:G$12)+Results!$E$5*H175</f>
        <v>36.846671396223087</v>
      </c>
      <c r="J175" s="10">
        <f ca="1">SUMPRODUCT($A175:$F175,Results!$B$15:$G$15)</f>
        <v>17.625014909549943</v>
      </c>
      <c r="K175" s="10">
        <f ca="1">SUMPRODUCT($A175:$F175,Results!$B$16:$G$16)</f>
        <v>5.5170656833165408</v>
      </c>
      <c r="L175" s="10">
        <f ca="1">SUMPRODUCT($A175:$F175,Results!$B$17:$G$17)</f>
        <v>6.7654694218829619</v>
      </c>
      <c r="M175" s="10">
        <f ca="1">SUMPRODUCT($A175:$F175,Results!$B$18:$G$18)</f>
        <v>4.900059867258145</v>
      </c>
      <c r="N175" s="10">
        <f ca="1">SUMPRODUCT($A175:$F175,Results!$B$19:$G$19)</f>
        <v>-10.931657785122082</v>
      </c>
      <c r="O175" s="10">
        <f ca="1">SUMPRODUCT($A175:$F175,Results!$B$20:$G$20)</f>
        <v>-0.97963181442661851</v>
      </c>
      <c r="P175" s="10" cm="1">
        <f t="array" aca="1" ref="P175" ca="1">SUMPRODUCT(J175:O175,TRANSPOSE(Test!BL$20:BL$25))+Test!$AD$20-Test!$BL$27</f>
        <v>27.829096935740978</v>
      </c>
      <c r="Q175" s="10" cm="1">
        <f t="array" aca="1" ref="Q175" ca="1">SUMPRODUCT(J175:O175,TRANSPOSE(Test!ES$20:ES$25))+Test!$AD$20-Test!$ES$27</f>
        <v>28.407322086215245</v>
      </c>
      <c r="R175" s="10">
        <f ca="1">I175-Results!$E$5*H175</f>
        <v>27.753766156643792</v>
      </c>
      <c r="S175" s="10" cm="1">
        <f t="array" aca="1" ref="S175" ca="1">SUMPRODUCT(J175:O175,TRANSPOSE(Test!AR$28:AR$33))+Test!$AD$20-Test!$AC$26</f>
        <v>29.734201895033237</v>
      </c>
      <c r="T175" s="10">
        <f ca="1">SUMPRODUCT(J175:O175,Results!K$9:P$9)</f>
        <v>28.561088401712542</v>
      </c>
      <c r="U175" s="10">
        <f ca="1">SUMPRODUCT(J175:O175,Results!K$9:P$9)+Test!$AD$20-Test!$AC$31</f>
        <v>28.66410480659836</v>
      </c>
      <c r="V175" s="10">
        <f t="shared" ca="1" si="13"/>
        <v>9.0175744604821091</v>
      </c>
      <c r="W175" s="10">
        <f t="shared" ca="1" si="14"/>
        <v>8.4393493100078416</v>
      </c>
      <c r="X175" s="10">
        <f t="shared" ca="1" si="15"/>
        <v>9.0929052395792951</v>
      </c>
      <c r="Y175" s="10">
        <f t="shared" ca="1" si="16"/>
        <v>7.1124695011898496</v>
      </c>
      <c r="Z175" s="10">
        <f ca="1">I175-Test!$AD$20</f>
        <v>25.774199801934017</v>
      </c>
      <c r="AA175" s="10">
        <f t="shared" ca="1" si="17"/>
        <v>8.1825665896247273</v>
      </c>
    </row>
    <row r="176" spans="1:27">
      <c r="A176" s="6">
        <f ca="1">LN((RAND()^(-Results!$E$4))-1)</f>
        <v>1.321483824683912</v>
      </c>
      <c r="B176" s="6">
        <f ca="1">LN((RAND()^(-Results!$E$4))-1)</f>
        <v>2.1094248876457806</v>
      </c>
      <c r="C176" s="6">
        <f ca="1">LN((RAND()^(-Results!$E$4))-1)</f>
        <v>0.17932662623548634</v>
      </c>
      <c r="D176" s="6">
        <f ca="1">LN((RAND()^(-Results!$E$4))-1)</f>
        <v>3.1324395563700906</v>
      </c>
      <c r="E176" s="6">
        <f ca="1">LN((RAND()^(-Results!$E$4))-1)</f>
        <v>3.5020626753082049</v>
      </c>
      <c r="F176" s="6">
        <f ca="1">LN((RAND()^(-Results!$E$4))-1)</f>
        <v>-2.304787836933984</v>
      </c>
      <c r="G176" s="6">
        <f ca="1">LN((RAND()^(-Results!$E$4))-1)</f>
        <v>2.3618727346621693</v>
      </c>
      <c r="H176" s="6">
        <f t="shared" ca="1" si="12"/>
        <v>-0.17367408605963641</v>
      </c>
      <c r="I176" s="10">
        <f ca="1">SUMPRODUCT(J176:O176,Results!B$12:G$12)+Results!$E$5*H176</f>
        <v>6.3501440534460949</v>
      </c>
      <c r="J176" s="10">
        <f ca="1">SUMPRODUCT($A176:$F176,Results!$B$15:$G$15)</f>
        <v>-0.64188914410982423</v>
      </c>
      <c r="K176" s="10">
        <f ca="1">SUMPRODUCT($A176:$F176,Results!$B$16:$G$16)</f>
        <v>-7.7207682601345926</v>
      </c>
      <c r="L176" s="10">
        <f ca="1">SUMPRODUCT($A176:$F176,Results!$B$17:$G$17)</f>
        <v>8.2712323207322793</v>
      </c>
      <c r="M176" s="10">
        <f ca="1">SUMPRODUCT($A176:$F176,Results!$B$18:$G$18)</f>
        <v>-1.3857866942019685</v>
      </c>
      <c r="N176" s="10">
        <f ca="1">SUMPRODUCT($A176:$F176,Results!$B$19:$G$19)</f>
        <v>0.98065433600786811</v>
      </c>
      <c r="O176" s="10">
        <f ca="1">SUMPRODUCT($A176:$F176,Results!$B$20:$G$20)</f>
        <v>4.7356469902045202</v>
      </c>
      <c r="P176" s="10" cm="1">
        <f t="array" aca="1" ref="P176" ca="1">SUMPRODUCT(J176:O176,TRANSPOSE(Test!BL$20:BL$25))+Test!$AD$20-Test!$BL$27</f>
        <v>7.1642107820870891</v>
      </c>
      <c r="Q176" s="10" cm="1">
        <f t="array" aca="1" ref="Q176" ca="1">SUMPRODUCT(J176:O176,TRANSPOSE(Test!ES$20:ES$25))+Test!$AD$20-Test!$ES$27</f>
        <v>8.1007047998736184</v>
      </c>
      <c r="R176" s="10">
        <f ca="1">I176-Results!$E$5*H176</f>
        <v>7.3921885698039134</v>
      </c>
      <c r="S176" s="10" cm="1">
        <f t="array" aca="1" ref="S176" ca="1">SUMPRODUCT(J176:O176,TRANSPOSE(Test!AR$28:AR$33))+Test!$AD$20-Test!$AC$26</f>
        <v>3.8903417241777429</v>
      </c>
      <c r="T176" s="10">
        <f ca="1">SUMPRODUCT(J176:O176,Results!K$9:P$9)</f>
        <v>7.5452466887901855</v>
      </c>
      <c r="U176" s="10">
        <f ca="1">SUMPRODUCT(J176:O176,Results!K$9:P$9)+Test!$AD$20-Test!$AC$31</f>
        <v>7.6482630936760057</v>
      </c>
      <c r="V176" s="10">
        <f t="shared" ca="1" si="13"/>
        <v>-0.81406672864099416</v>
      </c>
      <c r="W176" s="10">
        <f t="shared" ca="1" si="14"/>
        <v>-1.7505607464275235</v>
      </c>
      <c r="X176" s="10">
        <f t="shared" ca="1" si="15"/>
        <v>-1.0420445163578185</v>
      </c>
      <c r="Y176" s="10">
        <f t="shared" ca="1" si="16"/>
        <v>2.459802329268352</v>
      </c>
      <c r="Z176" s="10">
        <f ca="1">I176-Test!$AD$20</f>
        <v>-4.7223275408429748</v>
      </c>
      <c r="AA176" s="10">
        <f t="shared" ca="1" si="17"/>
        <v>-1.2981190402299108</v>
      </c>
    </row>
    <row r="177" spans="1:27">
      <c r="A177" s="6">
        <f ca="1">LN((RAND()^(-Results!$E$4))-1)</f>
        <v>3.5567965611246777</v>
      </c>
      <c r="B177" s="6">
        <f ca="1">LN((RAND()^(-Results!$E$4))-1)</f>
        <v>2.7715620120966689</v>
      </c>
      <c r="C177" s="6">
        <f ca="1">LN((RAND()^(-Results!$E$4))-1)</f>
        <v>0.91705934449167803</v>
      </c>
      <c r="D177" s="6">
        <f ca="1">LN((RAND()^(-Results!$E$4))-1)</f>
        <v>2.5111815670446762</v>
      </c>
      <c r="E177" s="6">
        <f ca="1">LN((RAND()^(-Results!$E$4))-1)</f>
        <v>5.4825046757673244</v>
      </c>
      <c r="F177" s="6">
        <f ca="1">LN((RAND()^(-Results!$E$4))-1)</f>
        <v>-0.95558639216657226</v>
      </c>
      <c r="G177" s="6">
        <f ca="1">LN((RAND()^(-Results!$E$4))-1)</f>
        <v>-0.66575100468172754</v>
      </c>
      <c r="H177" s="6">
        <f t="shared" ca="1" si="12"/>
        <v>-3.2012978254035334</v>
      </c>
      <c r="I177" s="10">
        <f ca="1">SUMPRODUCT(J177:O177,Results!B$12:G$12)+Results!$E$5*H177</f>
        <v>0.70893597007996689</v>
      </c>
      <c r="J177" s="10">
        <f ca="1">SUMPRODUCT($A177:$F177,Results!$B$15:$G$15)</f>
        <v>6.7317324507592815</v>
      </c>
      <c r="K177" s="10">
        <f ca="1">SUMPRODUCT($A177:$F177,Results!$B$16:$G$16)</f>
        <v>11.69571083619665</v>
      </c>
      <c r="L177" s="10">
        <f ca="1">SUMPRODUCT($A177:$F177,Results!$B$17:$G$17)</f>
        <v>9.5361163594931497</v>
      </c>
      <c r="M177" s="10">
        <f ca="1">SUMPRODUCT($A177:$F177,Results!$B$18:$G$18)</f>
        <v>0.96385766692640285</v>
      </c>
      <c r="N177" s="10">
        <f ca="1">SUMPRODUCT($A177:$F177,Results!$B$19:$G$19)</f>
        <v>5.5576635642863579</v>
      </c>
      <c r="O177" s="10">
        <f ca="1">SUMPRODUCT($A177:$F177,Results!$B$20:$G$20)</f>
        <v>-0.78623684464067567</v>
      </c>
      <c r="P177" s="10" cm="1">
        <f t="array" aca="1" ref="P177" ca="1">SUMPRODUCT(J177:O177,TRANSPOSE(Test!BL$20:BL$25))+Test!$AD$20-Test!$BL$27</f>
        <v>19.669209564484436</v>
      </c>
      <c r="Q177" s="10" cm="1">
        <f t="array" aca="1" ref="Q177" ca="1">SUMPRODUCT(J177:O177,TRANSPOSE(Test!ES$20:ES$25))+Test!$AD$20-Test!$ES$27</f>
        <v>20.93621062525709</v>
      </c>
      <c r="R177" s="10">
        <f ca="1">I177-Results!$E$5*H177</f>
        <v>19.916722922501169</v>
      </c>
      <c r="S177" s="10" cm="1">
        <f t="array" aca="1" ref="S177" ca="1">SUMPRODUCT(J177:O177,TRANSPOSE(Test!AR$28:AR$33))+Test!$AD$20-Test!$AC$26</f>
        <v>13.401945256886828</v>
      </c>
      <c r="T177" s="10">
        <f ca="1">SUMPRODUCT(J177:O177,Results!K$9:P$9)</f>
        <v>20.298490577872773</v>
      </c>
      <c r="U177" s="10">
        <f ca="1">SUMPRODUCT(J177:O177,Results!K$9:P$9)+Test!$AD$20-Test!$AC$31</f>
        <v>20.40150698275859</v>
      </c>
      <c r="V177" s="10">
        <f t="shared" ca="1" si="13"/>
        <v>-18.96027359440447</v>
      </c>
      <c r="W177" s="10">
        <f t="shared" ca="1" si="14"/>
        <v>-20.227274655177123</v>
      </c>
      <c r="X177" s="10">
        <f t="shared" ca="1" si="15"/>
        <v>-19.207786952421202</v>
      </c>
      <c r="Y177" s="10">
        <f t="shared" ca="1" si="16"/>
        <v>-12.693009286806861</v>
      </c>
      <c r="Z177" s="10">
        <f ca="1">I177-Test!$AD$20</f>
        <v>-10.363535624209103</v>
      </c>
      <c r="AA177" s="10">
        <f t="shared" ca="1" si="17"/>
        <v>-19.692571012678624</v>
      </c>
    </row>
    <row r="178" spans="1:27">
      <c r="A178" s="6">
        <f ca="1">LN((RAND()^(-Results!$E$4))-1)</f>
        <v>-1.8544209188636493</v>
      </c>
      <c r="B178" s="6">
        <f ca="1">LN((RAND()^(-Results!$E$4))-1)</f>
        <v>-0.91132093370383738</v>
      </c>
      <c r="C178" s="6">
        <f ca="1">LN((RAND()^(-Results!$E$4))-1)</f>
        <v>-2.4787233510936524</v>
      </c>
      <c r="D178" s="6">
        <f ca="1">LN((RAND()^(-Results!$E$4))-1)</f>
        <v>0.5266378541031006</v>
      </c>
      <c r="E178" s="6">
        <f ca="1">LN((RAND()^(-Results!$E$4))-1)</f>
        <v>3.9523696728839557</v>
      </c>
      <c r="F178" s="6">
        <f ca="1">LN((RAND()^(-Results!$E$4))-1)</f>
        <v>0.40877481843716934</v>
      </c>
      <c r="G178" s="6">
        <f ca="1">LN((RAND()^(-Results!$E$4))-1)</f>
        <v>1.9442093698999805</v>
      </c>
      <c r="H178" s="6">
        <f t="shared" ca="1" si="12"/>
        <v>-0.59133745082182521</v>
      </c>
      <c r="I178" s="10">
        <f ca="1">SUMPRODUCT(J178:O178,Results!B$12:G$12)+Results!$E$5*H178</f>
        <v>-31.611002110595791</v>
      </c>
      <c r="J178" s="10">
        <f ca="1">SUMPRODUCT($A178:$F178,Results!$B$15:$G$15)</f>
        <v>-17.076909884073206</v>
      </c>
      <c r="K178" s="10">
        <f ca="1">SUMPRODUCT($A178:$F178,Results!$B$16:$G$16)</f>
        <v>0.70772764561014023</v>
      </c>
      <c r="L178" s="10">
        <f ca="1">SUMPRODUCT($A178:$F178,Results!$B$17:$G$17)</f>
        <v>-7.1146952371827767</v>
      </c>
      <c r="M178" s="10">
        <f ca="1">SUMPRODUCT($A178:$F178,Results!$B$18:$G$18)</f>
        <v>-1.0607774505001262</v>
      </c>
      <c r="N178" s="10">
        <f ca="1">SUMPRODUCT($A178:$F178,Results!$B$19:$G$19)</f>
        <v>12.75873356396905</v>
      </c>
      <c r="O178" s="10">
        <f ca="1">SUMPRODUCT($A178:$F178,Results!$B$20:$G$20)</f>
        <v>-1.8557689708169427</v>
      </c>
      <c r="P178" s="10" cm="1">
        <f t="array" aca="1" ref="P178" ca="1">SUMPRODUCT(J178:O178,TRANSPOSE(Test!BL$20:BL$25))+Test!$AD$20-Test!$BL$27</f>
        <v>-26.220432366815096</v>
      </c>
      <c r="Q178" s="10" cm="1">
        <f t="array" aca="1" ref="Q178" ca="1">SUMPRODUCT(J178:O178,TRANSPOSE(Test!ES$20:ES$25))+Test!$AD$20-Test!$ES$27</f>
        <v>-27.902522776622245</v>
      </c>
      <c r="R178" s="10">
        <f ca="1">I178-Results!$E$5*H178</f>
        <v>-28.062977405664839</v>
      </c>
      <c r="S178" s="10" cm="1">
        <f t="array" aca="1" ref="S178" ca="1">SUMPRODUCT(J178:O178,TRANSPOSE(Test!AR$28:AR$33))+Test!$AD$20-Test!$AC$26</f>
        <v>-24.091247492842783</v>
      </c>
      <c r="T178" s="10">
        <f ca="1">SUMPRODUCT(J178:O178,Results!K$9:P$9)</f>
        <v>-28.550944821347954</v>
      </c>
      <c r="U178" s="10">
        <f ca="1">SUMPRODUCT(J178:O178,Results!K$9:P$9)+Test!$AD$20-Test!$AC$31</f>
        <v>-28.447928416462133</v>
      </c>
      <c r="V178" s="10">
        <f t="shared" ca="1" si="13"/>
        <v>-5.390569743780695</v>
      </c>
      <c r="W178" s="10">
        <f t="shared" ca="1" si="14"/>
        <v>-3.7084793339735462</v>
      </c>
      <c r="X178" s="10">
        <f t="shared" ca="1" si="15"/>
        <v>-3.5480247049309526</v>
      </c>
      <c r="Y178" s="10">
        <f t="shared" ca="1" si="16"/>
        <v>-7.5197546177530086</v>
      </c>
      <c r="Z178" s="10">
        <f ca="1">I178-Test!$AD$20</f>
        <v>-42.683473704884861</v>
      </c>
      <c r="AA178" s="10">
        <f t="shared" ca="1" si="17"/>
        <v>-3.1630736941336579</v>
      </c>
    </row>
    <row r="179" spans="1:27">
      <c r="A179" s="6">
        <f ca="1">LN((RAND()^(-Results!$E$4))-1)</f>
        <v>-2.621593887149285</v>
      </c>
      <c r="B179" s="6">
        <f ca="1">LN((RAND()^(-Results!$E$4))-1)</f>
        <v>1.0619285989650094</v>
      </c>
      <c r="C179" s="6">
        <f ca="1">LN((RAND()^(-Results!$E$4))-1)</f>
        <v>1.1211628159119249</v>
      </c>
      <c r="D179" s="6">
        <f ca="1">LN((RAND()^(-Results!$E$4))-1)</f>
        <v>5.5973653854976231</v>
      </c>
      <c r="E179" s="6">
        <f ca="1">LN((RAND()^(-Results!$E$4))-1)</f>
        <v>7.8241154463969744</v>
      </c>
      <c r="F179" s="6">
        <f ca="1">LN((RAND()^(-Results!$E$4))-1)</f>
        <v>-1.5800406240180571</v>
      </c>
      <c r="G179" s="6">
        <f ca="1">LN((RAND()^(-Results!$E$4))-1)</f>
        <v>-1.5998958000622949</v>
      </c>
      <c r="H179" s="6">
        <f t="shared" ca="1" si="12"/>
        <v>-4.1354426207841009</v>
      </c>
      <c r="I179" s="10">
        <f ca="1">SUMPRODUCT(J179:O179,Results!B$12:G$12)+Results!$E$5*H179</f>
        <v>-60.970430866234189</v>
      </c>
      <c r="J179" s="10">
        <f ca="1">SUMPRODUCT($A179:$F179,Results!$B$15:$G$15)</f>
        <v>-17.807885688722113</v>
      </c>
      <c r="K179" s="10">
        <f ca="1">SUMPRODUCT($A179:$F179,Results!$B$16:$G$16)</f>
        <v>-12.60352290670264</v>
      </c>
      <c r="L179" s="10">
        <f ca="1">SUMPRODUCT($A179:$F179,Results!$B$17:$G$17)</f>
        <v>-0.36757164691687816</v>
      </c>
      <c r="M179" s="10">
        <f ca="1">SUMPRODUCT($A179:$F179,Results!$B$18:$G$18)</f>
        <v>-2.9958569742406285</v>
      </c>
      <c r="N179" s="10">
        <f ca="1">SUMPRODUCT($A179:$F179,Results!$B$19:$G$19)</f>
        <v>13.420461295532109</v>
      </c>
      <c r="O179" s="10">
        <f ca="1">SUMPRODUCT($A179:$F179,Results!$B$20:$G$20)</f>
        <v>16.017054958268076</v>
      </c>
      <c r="P179" s="10" cm="1">
        <f t="array" aca="1" ref="P179" ca="1">SUMPRODUCT(J179:O179,TRANSPOSE(Test!BL$20:BL$25))+Test!$AD$20-Test!$BL$27</f>
        <v>-33.168236212578059</v>
      </c>
      <c r="Q179" s="10" cm="1">
        <f t="array" aca="1" ref="Q179" ca="1">SUMPRODUCT(J179:O179,TRANSPOSE(Test!ES$20:ES$25))+Test!$AD$20-Test!$ES$27</f>
        <v>-35.007509579196324</v>
      </c>
      <c r="R179" s="10">
        <f ca="1">I179-Results!$E$5*H179</f>
        <v>-36.157775141529584</v>
      </c>
      <c r="S179" s="10" cm="1">
        <f t="array" aca="1" ref="S179" ca="1">SUMPRODUCT(J179:O179,TRANSPOSE(Test!AR$28:AR$33))+Test!$AD$20-Test!$AC$26</f>
        <v>-28.967270142543072</v>
      </c>
      <c r="T179" s="10">
        <f ca="1">SUMPRODUCT(J179:O179,Results!K$9:P$9)</f>
        <v>-36.586917448337893</v>
      </c>
      <c r="U179" s="10">
        <f ca="1">SUMPRODUCT(J179:O179,Results!K$9:P$9)+Test!$AD$20-Test!$AC$31</f>
        <v>-36.483901043452072</v>
      </c>
      <c r="V179" s="10">
        <f t="shared" ca="1" si="13"/>
        <v>-27.80219465365613</v>
      </c>
      <c r="W179" s="10">
        <f t="shared" ca="1" si="14"/>
        <v>-25.962921287037865</v>
      </c>
      <c r="X179" s="10">
        <f t="shared" ca="1" si="15"/>
        <v>-24.812655724704605</v>
      </c>
      <c r="Y179" s="10">
        <f t="shared" ca="1" si="16"/>
        <v>-32.003160723691117</v>
      </c>
      <c r="Z179" s="10">
        <f ca="1">I179-Test!$AD$20</f>
        <v>-72.042902460523266</v>
      </c>
      <c r="AA179" s="10">
        <f t="shared" ca="1" si="17"/>
        <v>-24.486529822782117</v>
      </c>
    </row>
    <row r="180" spans="1:27">
      <c r="A180" s="6">
        <f ca="1">LN((RAND()^(-Results!$E$4))-1)</f>
        <v>-2.9070755527937506</v>
      </c>
      <c r="B180" s="6">
        <f ca="1">LN((RAND()^(-Results!$E$4))-1)</f>
        <v>1.8008638931903536</v>
      </c>
      <c r="C180" s="6">
        <f ca="1">LN((RAND()^(-Results!$E$4))-1)</f>
        <v>4.6310362536949148</v>
      </c>
      <c r="D180" s="6">
        <f ca="1">LN((RAND()^(-Results!$E$4))-1)</f>
        <v>3.520540987659766</v>
      </c>
      <c r="E180" s="6">
        <f ca="1">LN((RAND()^(-Results!$E$4))-1)</f>
        <v>1.0294575377350488</v>
      </c>
      <c r="F180" s="6">
        <f ca="1">LN((RAND()^(-Results!$E$4))-1)</f>
        <v>1.1295507791166337</v>
      </c>
      <c r="G180" s="6">
        <f ca="1">LN((RAND()^(-Results!$E$4))-1)</f>
        <v>-0.70436884708221859</v>
      </c>
      <c r="H180" s="6">
        <f t="shared" ca="1" si="12"/>
        <v>-3.2399156678040244</v>
      </c>
      <c r="I180" s="10">
        <f ca="1">SUMPRODUCT(J180:O180,Results!B$12:G$12)+Results!$E$5*H180</f>
        <v>-34.504407335006171</v>
      </c>
      <c r="J180" s="10">
        <f ca="1">SUMPRODUCT($A180:$F180,Results!$B$15:$G$15)</f>
        <v>3.0955039503190194</v>
      </c>
      <c r="K180" s="10">
        <f ca="1">SUMPRODUCT($A180:$F180,Results!$B$16:$G$16)</f>
        <v>-6.7747247862599611</v>
      </c>
      <c r="L180" s="10">
        <f ca="1">SUMPRODUCT($A180:$F180,Results!$B$17:$G$17)</f>
        <v>0.81008175780429914</v>
      </c>
      <c r="M180" s="10">
        <f ca="1">SUMPRODUCT($A180:$F180,Results!$B$18:$G$18)</f>
        <v>0.2013296212207894</v>
      </c>
      <c r="N180" s="10">
        <f ca="1">SUMPRODUCT($A180:$F180,Results!$B$19:$G$19)</f>
        <v>-7.1530083681637331</v>
      </c>
      <c r="O180" s="10">
        <f ca="1">SUMPRODUCT($A180:$F180,Results!$B$20:$G$20)</f>
        <v>19.006049222557312</v>
      </c>
      <c r="P180" s="10" cm="1">
        <f t="array" aca="1" ref="P180" ca="1">SUMPRODUCT(J180:O180,TRANSPOSE(Test!BL$20:BL$25))+Test!$AD$20-Test!$BL$27</f>
        <v>-13.100046018863535</v>
      </c>
      <c r="Q180" s="10" cm="1">
        <f t="array" aca="1" ref="Q180" ca="1">SUMPRODUCT(J180:O180,TRANSPOSE(Test!ES$20:ES$25))+Test!$AD$20-Test!$ES$27</f>
        <v>-14.866670517050995</v>
      </c>
      <c r="R180" s="10">
        <f ca="1">I180-Results!$E$5*H180</f>
        <v>-15.064913328182023</v>
      </c>
      <c r="S180" s="10" cm="1">
        <f t="array" aca="1" ref="S180" ca="1">SUMPRODUCT(J180:O180,TRANSPOSE(Test!AR$28:AR$33))+Test!$AD$20-Test!$AC$26</f>
        <v>-2.483507493244975</v>
      </c>
      <c r="T180" s="10">
        <f ca="1">SUMPRODUCT(J180:O180,Results!K$9:P$9)</f>
        <v>-15.185541109342068</v>
      </c>
      <c r="U180" s="10">
        <f ca="1">SUMPRODUCT(J180:O180,Results!K$9:P$9)+Test!$AD$20-Test!$AC$31</f>
        <v>-15.082524704456249</v>
      </c>
      <c r="V180" s="10">
        <f t="shared" ca="1" si="13"/>
        <v>-21.404361316142634</v>
      </c>
      <c r="W180" s="10">
        <f t="shared" ca="1" si="14"/>
        <v>-19.637736817955176</v>
      </c>
      <c r="X180" s="10">
        <f t="shared" ca="1" si="15"/>
        <v>-19.439494006824148</v>
      </c>
      <c r="Y180" s="10">
        <f t="shared" ca="1" si="16"/>
        <v>-32.020899841761192</v>
      </c>
      <c r="Z180" s="10">
        <f ca="1">I180-Test!$AD$20</f>
        <v>-45.576878929295241</v>
      </c>
      <c r="AA180" s="10">
        <f t="shared" ca="1" si="17"/>
        <v>-19.421882630549923</v>
      </c>
    </row>
    <row r="181" spans="1:27">
      <c r="A181" s="6">
        <f ca="1">LN((RAND()^(-Results!$E$4))-1)</f>
        <v>-0.11730540255439778</v>
      </c>
      <c r="B181" s="6">
        <f ca="1">LN((RAND()^(-Results!$E$4))-1)</f>
        <v>1.8391883557911251</v>
      </c>
      <c r="C181" s="6">
        <f ca="1">LN((RAND()^(-Results!$E$4))-1)</f>
        <v>-1.8598610157830218</v>
      </c>
      <c r="D181" s="6">
        <f ca="1">LN((RAND()^(-Results!$E$4))-1)</f>
        <v>0.47478306240579332</v>
      </c>
      <c r="E181" s="6">
        <f ca="1">LN((RAND()^(-Results!$E$4))-1)</f>
        <v>-0.74992202954631382</v>
      </c>
      <c r="F181" s="6">
        <f ca="1">LN((RAND()^(-Results!$E$4))-1)</f>
        <v>5.1044619687050812</v>
      </c>
      <c r="G181" s="6">
        <f ca="1">LN((RAND()^(-Results!$E$4))-1)</f>
        <v>0.91467147644865254</v>
      </c>
      <c r="H181" s="6">
        <f t="shared" ca="1" si="12"/>
        <v>-1.6208753442731532</v>
      </c>
      <c r="I181" s="10">
        <f ca="1">SUMPRODUCT(J181:O181,Results!B$12:G$12)+Results!$E$5*H181</f>
        <v>-16.896677869570254</v>
      </c>
      <c r="J181" s="10">
        <f ca="1">SUMPRODUCT($A181:$F181,Results!$B$15:$G$15)</f>
        <v>0.44682652373331966</v>
      </c>
      <c r="K181" s="10">
        <f ca="1">SUMPRODUCT($A181:$F181,Results!$B$16:$G$16)</f>
        <v>20.446796182351331</v>
      </c>
      <c r="L181" s="10">
        <f ca="1">SUMPRODUCT($A181:$F181,Results!$B$17:$G$17)</f>
        <v>-2.8666176696595889</v>
      </c>
      <c r="M181" s="10">
        <f ca="1">SUMPRODUCT($A181:$F181,Results!$B$18:$G$18)</f>
        <v>-0.56057617348712263</v>
      </c>
      <c r="N181" s="10">
        <f ca="1">SUMPRODUCT($A181:$F181,Results!$B$19:$G$19)</f>
        <v>-5.6128186171016843</v>
      </c>
      <c r="O181" s="10">
        <f ca="1">SUMPRODUCT($A181:$F181,Results!$B$20:$G$20)</f>
        <v>1.6631340001800732</v>
      </c>
      <c r="P181" s="10" cm="1">
        <f t="array" aca="1" ref="P181" ca="1">SUMPRODUCT(J181:O181,TRANSPOSE(Test!BL$20:BL$25))+Test!$AD$20-Test!$BL$27</f>
        <v>-6.0548963339777941</v>
      </c>
      <c r="Q181" s="10" cm="1">
        <f t="array" aca="1" ref="Q181" ca="1">SUMPRODUCT(J181:O181,TRANSPOSE(Test!ES$20:ES$25))+Test!$AD$20-Test!$ES$27</f>
        <v>-8.3063210556831901</v>
      </c>
      <c r="R181" s="10">
        <f ca="1">I181-Results!$E$5*H181</f>
        <v>-7.171425803931335</v>
      </c>
      <c r="S181" s="10" cm="1">
        <f t="array" aca="1" ref="S181" ca="1">SUMPRODUCT(J181:O181,TRANSPOSE(Test!AR$28:AR$33))+Test!$AD$20-Test!$AC$26</f>
        <v>-1.1132116810824879</v>
      </c>
      <c r="T181" s="10">
        <f ca="1">SUMPRODUCT(J181:O181,Results!K$9:P$9)</f>
        <v>-8.0409638214194565</v>
      </c>
      <c r="U181" s="10">
        <f ca="1">SUMPRODUCT(J181:O181,Results!K$9:P$9)+Test!$AD$20-Test!$AC$31</f>
        <v>-7.9379474165336372</v>
      </c>
      <c r="V181" s="10">
        <f t="shared" ca="1" si="13"/>
        <v>-10.84178153559246</v>
      </c>
      <c r="W181" s="10">
        <f t="shared" ca="1" si="14"/>
        <v>-8.5903568138870643</v>
      </c>
      <c r="X181" s="10">
        <f t="shared" ca="1" si="15"/>
        <v>-9.7252520656389194</v>
      </c>
      <c r="Y181" s="10">
        <f t="shared" ca="1" si="16"/>
        <v>-15.783466188487767</v>
      </c>
      <c r="Z181" s="10">
        <f ca="1">I181-Test!$AD$20</f>
        <v>-27.969149463859324</v>
      </c>
      <c r="AA181" s="10">
        <f t="shared" ca="1" si="17"/>
        <v>-8.9587304530366172</v>
      </c>
    </row>
    <row r="182" spans="1:27">
      <c r="A182" s="6">
        <f ca="1">LN((RAND()^(-Results!$E$4))-1)</f>
        <v>4.8090381874659105</v>
      </c>
      <c r="B182" s="6">
        <f ca="1">LN((RAND()^(-Results!$E$4))-1)</f>
        <v>10.594885329405221</v>
      </c>
      <c r="C182" s="6">
        <f ca="1">LN((RAND()^(-Results!$E$4))-1)</f>
        <v>-0.37039960238374098</v>
      </c>
      <c r="D182" s="6">
        <f ca="1">LN((RAND()^(-Results!$E$4))-1)</f>
        <v>-1.0136659852753098</v>
      </c>
      <c r="E182" s="6">
        <f ca="1">LN((RAND()^(-Results!$E$4))-1)</f>
        <v>3.0264644160319341</v>
      </c>
      <c r="F182" s="6">
        <f ca="1">LN((RAND()^(-Results!$E$4))-1)</f>
        <v>3.2284631935100228</v>
      </c>
      <c r="G182" s="6">
        <f ca="1">LN((RAND()^(-Results!$E$4))-1)</f>
        <v>2.0436099750788252</v>
      </c>
      <c r="H182" s="6">
        <f t="shared" ca="1" si="12"/>
        <v>-0.49193684564298046</v>
      </c>
      <c r="I182" s="10">
        <f ca="1">SUMPRODUCT(J182:O182,Results!B$12:G$12)+Results!$E$5*H182</f>
        <v>81.170980161785749</v>
      </c>
      <c r="J182" s="10">
        <f ca="1">SUMPRODUCT($A182:$F182,Results!$B$15:$G$15)</f>
        <v>37.375921277662862</v>
      </c>
      <c r="K182" s="10">
        <f ca="1">SUMPRODUCT($A182:$F182,Results!$B$16:$G$16)</f>
        <v>29.614219625754526</v>
      </c>
      <c r="L182" s="10">
        <f ca="1">SUMPRODUCT($A182:$F182,Results!$B$17:$G$17)</f>
        <v>19.348256131053766</v>
      </c>
      <c r="M182" s="10">
        <f ca="1">SUMPRODUCT($A182:$F182,Results!$B$18:$G$18)</f>
        <v>13.070415216712897</v>
      </c>
      <c r="N182" s="10">
        <f ca="1">SUMPRODUCT($A182:$F182,Results!$B$19:$G$19)</f>
        <v>-34.066461618152687</v>
      </c>
      <c r="O182" s="10">
        <f ca="1">SUMPRODUCT($A182:$F182,Results!$B$20:$G$20)</f>
        <v>-22.402059025424176</v>
      </c>
      <c r="P182" s="10" cm="1">
        <f t="array" aca="1" ref="P182" ca="1">SUMPRODUCT(J182:O182,TRANSPOSE(Test!BL$20:BL$25))+Test!$AD$20-Test!$BL$27</f>
        <v>86.537071405099155</v>
      </c>
      <c r="Q182" s="10" cm="1">
        <f t="array" aca="1" ref="Q182" ca="1">SUMPRODUCT(J182:O182,TRANSPOSE(Test!ES$20:ES$25))+Test!$AD$20-Test!$ES$27</f>
        <v>85.891767472586267</v>
      </c>
      <c r="R182" s="10">
        <f ca="1">I182-Results!$E$5*H182</f>
        <v>84.122601235643629</v>
      </c>
      <c r="S182" s="10" cm="1">
        <f t="array" aca="1" ref="S182" ca="1">SUMPRODUCT(J182:O182,TRANSPOSE(Test!AR$28:AR$33))+Test!$AD$20-Test!$AC$26</f>
        <v>84.894469289169365</v>
      </c>
      <c r="T182" s="10">
        <f ca="1">SUMPRODUCT(J182:O182,Results!K$9:P$9)</f>
        <v>85.551108375249257</v>
      </c>
      <c r="U182" s="10">
        <f ca="1">SUMPRODUCT(J182:O182,Results!K$9:P$9)+Test!$AD$20-Test!$AC$31</f>
        <v>85.654124780135078</v>
      </c>
      <c r="V182" s="10">
        <f t="shared" ca="1" si="13"/>
        <v>-5.3660912433134058</v>
      </c>
      <c r="W182" s="10">
        <f t="shared" ca="1" si="14"/>
        <v>-4.7207873108005174</v>
      </c>
      <c r="X182" s="10">
        <f t="shared" ca="1" si="15"/>
        <v>-2.9516210738578792</v>
      </c>
      <c r="Y182" s="10">
        <f t="shared" ca="1" si="16"/>
        <v>-3.7234891273836155</v>
      </c>
      <c r="Z182" s="10">
        <f ca="1">I182-Test!$AD$20</f>
        <v>70.09850856749668</v>
      </c>
      <c r="AA182" s="10">
        <f t="shared" ca="1" si="17"/>
        <v>-4.4831446183493284</v>
      </c>
    </row>
    <row r="183" spans="1:27">
      <c r="A183" s="6">
        <f ca="1">LN((RAND()^(-Results!$E$4))-1)</f>
        <v>0.95488288063426663</v>
      </c>
      <c r="B183" s="6">
        <f ca="1">LN((RAND()^(-Results!$E$4))-1)</f>
        <v>3.4289611729675724</v>
      </c>
      <c r="C183" s="6">
        <f ca="1">LN((RAND()^(-Results!$E$4))-1)</f>
        <v>-2.7937275665523509</v>
      </c>
      <c r="D183" s="6">
        <f ca="1">LN((RAND()^(-Results!$E$4))-1)</f>
        <v>0.64481076024000039</v>
      </c>
      <c r="E183" s="6">
        <f ca="1">LN((RAND()^(-Results!$E$4))-1)</f>
        <v>1.8392538902708035</v>
      </c>
      <c r="F183" s="6">
        <f ca="1">LN((RAND()^(-Results!$E$4))-1)</f>
        <v>-0.9272360922167574</v>
      </c>
      <c r="G183" s="6">
        <f ca="1">LN((RAND()^(-Results!$E$4))-1)</f>
        <v>2.2695981999783124</v>
      </c>
      <c r="H183" s="6">
        <f t="shared" ca="1" si="12"/>
        <v>-0.26594862074349335</v>
      </c>
      <c r="I183" s="10">
        <f ca="1">SUMPRODUCT(J183:O183,Results!B$12:G$12)+Results!$E$5*H183</f>
        <v>18.063507766103786</v>
      </c>
      <c r="J183" s="10">
        <f ca="1">SUMPRODUCT($A183:$F183,Results!$B$15:$G$15)</f>
        <v>1.5191323021961642</v>
      </c>
      <c r="K183" s="10">
        <f ca="1">SUMPRODUCT($A183:$F183,Results!$B$16:$G$16)</f>
        <v>-4.7174099295687952</v>
      </c>
      <c r="L183" s="10">
        <f ca="1">SUMPRODUCT($A183:$F183,Results!$B$17:$G$17)</f>
        <v>7.2101376669024351</v>
      </c>
      <c r="M183" s="10">
        <f ca="1">SUMPRODUCT($A183:$F183,Results!$B$18:$G$18)</f>
        <v>1.7156188249191335</v>
      </c>
      <c r="N183" s="10">
        <f ca="1">SUMPRODUCT($A183:$F183,Results!$B$19:$G$19)</f>
        <v>-9.5215961757021095</v>
      </c>
      <c r="O183" s="10">
        <f ca="1">SUMPRODUCT($A183:$F183,Results!$B$20:$G$20)</f>
        <v>-7.6024101124356953</v>
      </c>
      <c r="P183" s="10" cm="1">
        <f t="array" aca="1" ref="P183" ca="1">SUMPRODUCT(J183:O183,TRANSPOSE(Test!BL$20:BL$25))+Test!$AD$20-Test!$BL$27</f>
        <v>20.291388515871439</v>
      </c>
      <c r="Q183" s="10" cm="1">
        <f t="array" aca="1" ref="Q183" ca="1">SUMPRODUCT(J183:O183,TRANSPOSE(Test!ES$20:ES$25))+Test!$AD$20-Test!$ES$27</f>
        <v>20.247711776741845</v>
      </c>
      <c r="R183" s="10">
        <f ca="1">I183-Results!$E$5*H183</f>
        <v>19.659199490564745</v>
      </c>
      <c r="S183" s="10" cm="1">
        <f t="array" aca="1" ref="S183" ca="1">SUMPRODUCT(J183:O183,TRANSPOSE(Test!AR$28:AR$33))+Test!$AD$20-Test!$AC$26</f>
        <v>18.224155788236359</v>
      </c>
      <c r="T183" s="10">
        <f ca="1">SUMPRODUCT(J183:O183,Results!K$9:P$9)</f>
        <v>19.9079107601193</v>
      </c>
      <c r="U183" s="10">
        <f ca="1">SUMPRODUCT(J183:O183,Results!K$9:P$9)+Test!$AD$20-Test!$AC$31</f>
        <v>20.010927165005121</v>
      </c>
      <c r="V183" s="10">
        <f t="shared" ca="1" si="13"/>
        <v>-2.2278807497676532</v>
      </c>
      <c r="W183" s="10">
        <f t="shared" ca="1" si="14"/>
        <v>-2.1842040106380587</v>
      </c>
      <c r="X183" s="10">
        <f t="shared" ca="1" si="15"/>
        <v>-1.5956917244609592</v>
      </c>
      <c r="Y183" s="10">
        <f t="shared" ca="1" si="16"/>
        <v>-0.16064802213257323</v>
      </c>
      <c r="Z183" s="10">
        <f ca="1">I183-Test!$AD$20</f>
        <v>6.9910361718147165</v>
      </c>
      <c r="AA183" s="10">
        <f t="shared" ca="1" si="17"/>
        <v>-1.9474193989013351</v>
      </c>
    </row>
    <row r="184" spans="1:27">
      <c r="A184" s="6">
        <f ca="1">LN((RAND()^(-Results!$E$4))-1)</f>
        <v>2.4750744223828938</v>
      </c>
      <c r="B184" s="6">
        <f ca="1">LN((RAND()^(-Results!$E$4))-1)</f>
        <v>5.1734835096360836</v>
      </c>
      <c r="C184" s="6">
        <f ca="1">LN((RAND()^(-Results!$E$4))-1)</f>
        <v>-2.1933716599857234</v>
      </c>
      <c r="D184" s="6">
        <f ca="1">LN((RAND()^(-Results!$E$4))-1)</f>
        <v>7.5066965429756101</v>
      </c>
      <c r="E184" s="6">
        <f ca="1">LN((RAND()^(-Results!$E$4))-1)</f>
        <v>1.1537377382790861</v>
      </c>
      <c r="F184" s="6">
        <f ca="1">LN((RAND()^(-Results!$E$4))-1)</f>
        <v>1.6689063566896216</v>
      </c>
      <c r="G184" s="6">
        <f ca="1">LN((RAND()^(-Results!$E$4))-1)</f>
        <v>3.0857163417811386</v>
      </c>
      <c r="H184" s="6">
        <f t="shared" ca="1" si="12"/>
        <v>0.55016952105933292</v>
      </c>
      <c r="I184" s="10">
        <f ca="1">SUMPRODUCT(J184:O184,Results!B$12:G$12)+Results!$E$5*H184</f>
        <v>3.5944275785066289</v>
      </c>
      <c r="J184" s="10">
        <f ca="1">SUMPRODUCT($A184:$F184,Results!$B$15:$G$15)</f>
        <v>-1.6123665838480172</v>
      </c>
      <c r="K184" s="10">
        <f ca="1">SUMPRODUCT($A184:$F184,Results!$B$16:$G$16)</f>
        <v>0.9991283803999913</v>
      </c>
      <c r="L184" s="10">
        <f ca="1">SUMPRODUCT($A184:$F184,Results!$B$17:$G$17)</f>
        <v>13.561190895929753</v>
      </c>
      <c r="M184" s="10">
        <f ca="1">SUMPRODUCT($A184:$F184,Results!$B$18:$G$18)</f>
        <v>-8.4498092244043477</v>
      </c>
      <c r="N184" s="10">
        <f ca="1">SUMPRODUCT($A184:$F184,Results!$B$19:$G$19)</f>
        <v>-9.9205115896120315</v>
      </c>
      <c r="O184" s="10">
        <f ca="1">SUMPRODUCT($A184:$F184,Results!$B$20:$G$20)</f>
        <v>20.81439693910832</v>
      </c>
      <c r="P184" s="10" cm="1">
        <f t="array" aca="1" ref="P184" ca="1">SUMPRODUCT(J184:O184,TRANSPOSE(Test!BL$20:BL$25))+Test!$AD$20-Test!$BL$27</f>
        <v>-0.31083969774312337</v>
      </c>
      <c r="Q184" s="10" cm="1">
        <f t="array" aca="1" ref="Q184" ca="1">SUMPRODUCT(J184:O184,TRANSPOSE(Test!ES$20:ES$25))+Test!$AD$20-Test!$ES$27</f>
        <v>-0.70218325794100878</v>
      </c>
      <c r="R184" s="10">
        <f ca="1">I184-Results!$E$5*H184</f>
        <v>0.29341045215063133</v>
      </c>
      <c r="S184" s="10" cm="1">
        <f t="array" aca="1" ref="S184" ca="1">SUMPRODUCT(J184:O184,TRANSPOSE(Test!AR$28:AR$33))+Test!$AD$20-Test!$AC$26</f>
        <v>-2.3667428849513037</v>
      </c>
      <c r="T184" s="10">
        <f ca="1">SUMPRODUCT(J184:O184,Results!K$9:P$9)</f>
        <v>-1.0291746957678392</v>
      </c>
      <c r="U184" s="10">
        <f ca="1">SUMPRODUCT(J184:O184,Results!K$9:P$9)+Test!$AD$20-Test!$AC$31</f>
        <v>-0.92615829088201984</v>
      </c>
      <c r="V184" s="10">
        <f t="shared" ca="1" si="13"/>
        <v>3.9052672762497522</v>
      </c>
      <c r="W184" s="10">
        <f t="shared" ca="1" si="14"/>
        <v>4.2966108364476376</v>
      </c>
      <c r="X184" s="10">
        <f t="shared" ca="1" si="15"/>
        <v>3.3010171263559975</v>
      </c>
      <c r="Y184" s="10">
        <f t="shared" ca="1" si="16"/>
        <v>5.9611704634579326</v>
      </c>
      <c r="Z184" s="10">
        <f ca="1">I184-Test!$AD$20</f>
        <v>-7.4780440157824408</v>
      </c>
      <c r="AA184" s="10">
        <f t="shared" ca="1" si="17"/>
        <v>4.5205858693886487</v>
      </c>
    </row>
    <row r="185" spans="1:27">
      <c r="A185" s="6">
        <f ca="1">LN((RAND()^(-Results!$E$4))-1)</f>
        <v>0.48263956890593973</v>
      </c>
      <c r="B185" s="6">
        <f ca="1">LN((RAND()^(-Results!$E$4))-1)</f>
        <v>6.2494788588744098E-2</v>
      </c>
      <c r="C185" s="6">
        <f ca="1">LN((RAND()^(-Results!$E$4))-1)</f>
        <v>5.8279200561142082</v>
      </c>
      <c r="D185" s="6">
        <f ca="1">LN((RAND()^(-Results!$E$4))-1)</f>
        <v>14.497786293809659</v>
      </c>
      <c r="E185" s="6">
        <f ca="1">LN((RAND()^(-Results!$E$4))-1)</f>
        <v>7.7911583486828944</v>
      </c>
      <c r="F185" s="6">
        <f ca="1">LN((RAND()^(-Results!$E$4))-1)</f>
        <v>1.6200492658857402</v>
      </c>
      <c r="G185" s="6">
        <f ca="1">LN((RAND()^(-Results!$E$4))-1)</f>
        <v>0.75779876597964102</v>
      </c>
      <c r="H185" s="6">
        <f t="shared" ca="1" si="12"/>
        <v>-1.7777480547421647</v>
      </c>
      <c r="I185" s="10">
        <f ca="1">SUMPRODUCT(J185:O185,Results!B$12:G$12)+Results!$E$5*H185</f>
        <v>-82.470277769952943</v>
      </c>
      <c r="J185" s="10">
        <f ca="1">SUMPRODUCT($A185:$F185,Results!$B$15:$G$15)</f>
        <v>-19.991340227550655</v>
      </c>
      <c r="K185" s="10">
        <f ca="1">SUMPRODUCT($A185:$F185,Results!$B$16:$G$16)</f>
        <v>5.9750057719046978</v>
      </c>
      <c r="L185" s="10">
        <f ca="1">SUMPRODUCT($A185:$F185,Results!$B$17:$G$17)</f>
        <v>4.2330216379930974</v>
      </c>
      <c r="M185" s="10">
        <f ca="1">SUMPRODUCT($A185:$F185,Results!$B$18:$G$18)</f>
        <v>-17.422337241804282</v>
      </c>
      <c r="N185" s="10">
        <f ca="1">SUMPRODUCT($A185:$F185,Results!$B$19:$G$19)</f>
        <v>29.899104068983281</v>
      </c>
      <c r="O185" s="10">
        <f ca="1">SUMPRODUCT($A185:$F185,Results!$B$20:$G$20)</f>
        <v>59.200505006511762</v>
      </c>
      <c r="P185" s="10" cm="1">
        <f t="array" aca="1" ref="P185" ca="1">SUMPRODUCT(J185:O185,TRANSPOSE(Test!BL$20:BL$25))+Test!$AD$20-Test!$BL$27</f>
        <v>-71.999415721109102</v>
      </c>
      <c r="Q185" s="10" cm="1">
        <f t="array" aca="1" ref="Q185" ca="1">SUMPRODUCT(J185:O185,TRANSPOSE(Test!ES$20:ES$25))+Test!$AD$20-Test!$ES$27</f>
        <v>-72.854257779121795</v>
      </c>
      <c r="R185" s="10">
        <f ca="1">I185-Results!$E$5*H185</f>
        <v>-71.803789441499958</v>
      </c>
      <c r="S185" s="10" cm="1">
        <f t="array" aca="1" ref="S185" ca="1">SUMPRODUCT(J185:O185,TRANSPOSE(Test!AR$28:AR$33))+Test!$AD$20-Test!$AC$26</f>
        <v>-69.755312788665265</v>
      </c>
      <c r="T185" s="10">
        <f ca="1">SUMPRODUCT(J185:O185,Results!K$9:P$9)</f>
        <v>-74.19450891896453</v>
      </c>
      <c r="U185" s="10">
        <f ca="1">SUMPRODUCT(J185:O185,Results!K$9:P$9)+Test!$AD$20-Test!$AC$31</f>
        <v>-74.091492514078709</v>
      </c>
      <c r="V185" s="10">
        <f t="shared" ca="1" si="13"/>
        <v>-10.470862048843841</v>
      </c>
      <c r="W185" s="10">
        <f t="shared" ca="1" si="14"/>
        <v>-9.6160199908311483</v>
      </c>
      <c r="X185" s="10">
        <f t="shared" ca="1" si="15"/>
        <v>-10.666488328452985</v>
      </c>
      <c r="Y185" s="10">
        <f t="shared" ca="1" si="16"/>
        <v>-12.714964981287679</v>
      </c>
      <c r="Z185" s="10">
        <f ca="1">I185-Test!$AD$20</f>
        <v>-93.542749364242013</v>
      </c>
      <c r="AA185" s="10">
        <f t="shared" ca="1" si="17"/>
        <v>-8.3787852558742344</v>
      </c>
    </row>
    <row r="186" spans="1:27">
      <c r="A186" s="6">
        <f ca="1">LN((RAND()^(-Results!$E$4))-1)</f>
        <v>0.51660945092995536</v>
      </c>
      <c r="B186" s="6">
        <f ca="1">LN((RAND()^(-Results!$E$4))-1)</f>
        <v>1.1404032719732964</v>
      </c>
      <c r="C186" s="6">
        <f ca="1">LN((RAND()^(-Results!$E$4))-1)</f>
        <v>-3.131658708868986</v>
      </c>
      <c r="D186" s="6">
        <f ca="1">LN((RAND()^(-Results!$E$4))-1)</f>
        <v>3.9659206346853981</v>
      </c>
      <c r="E186" s="6">
        <f ca="1">LN((RAND()^(-Results!$E$4))-1)</f>
        <v>1.7043385596391643</v>
      </c>
      <c r="F186" s="6">
        <f ca="1">LN((RAND()^(-Results!$E$4))-1)</f>
        <v>5.3141085794904557</v>
      </c>
      <c r="G186" s="6">
        <f ca="1">LN((RAND()^(-Results!$E$4))-1)</f>
        <v>-2.9567210241387145</v>
      </c>
      <c r="H186" s="6">
        <f t="shared" ca="1" si="12"/>
        <v>-5.4922678448605202</v>
      </c>
      <c r="I186" s="10">
        <f ca="1">SUMPRODUCT(J186:O186,Results!B$12:G$12)+Results!$E$5*H186</f>
        <v>-64.600041133353471</v>
      </c>
      <c r="J186" s="10">
        <f ca="1">SUMPRODUCT($A186:$F186,Results!$B$15:$G$15)</f>
        <v>-12.528985236297553</v>
      </c>
      <c r="K186" s="10">
        <f ca="1">SUMPRODUCT($A186:$F186,Results!$B$16:$G$16)</f>
        <v>22.622389911075256</v>
      </c>
      <c r="L186" s="10">
        <f ca="1">SUMPRODUCT($A186:$F186,Results!$B$17:$G$17)</f>
        <v>-3.3135295173133423</v>
      </c>
      <c r="M186" s="10">
        <f ca="1">SUMPRODUCT($A186:$F186,Results!$B$18:$G$18)</f>
        <v>-7.058281022644902</v>
      </c>
      <c r="N186" s="10">
        <f ca="1">SUMPRODUCT($A186:$F186,Results!$B$19:$G$19)</f>
        <v>7.5876574576209359</v>
      </c>
      <c r="O186" s="10">
        <f ca="1">SUMPRODUCT($A186:$F186,Results!$B$20:$G$20)</f>
        <v>12.929580240345015</v>
      </c>
      <c r="P186" s="10" cm="1">
        <f t="array" aca="1" ref="P186" ca="1">SUMPRODUCT(J186:O186,TRANSPOSE(Test!BL$20:BL$25))+Test!$AD$20-Test!$BL$27</f>
        <v>-30.873353768505297</v>
      </c>
      <c r="Q186" s="10" cm="1">
        <f t="array" aca="1" ref="Q186" ca="1">SUMPRODUCT(J186:O186,TRANSPOSE(Test!ES$20:ES$25))+Test!$AD$20-Test!$ES$27</f>
        <v>-33.285690805139225</v>
      </c>
      <c r="R186" s="10">
        <f ca="1">I186-Results!$E$5*H186</f>
        <v>-31.646434064190352</v>
      </c>
      <c r="S186" s="10" cm="1">
        <f t="array" aca="1" ref="S186" ca="1">SUMPRODUCT(J186:O186,TRANSPOSE(Test!AR$28:AR$33))+Test!$AD$20-Test!$AC$26</f>
        <v>-28.741094665912421</v>
      </c>
      <c r="T186" s="10">
        <f ca="1">SUMPRODUCT(J186:O186,Results!K$9:P$9)</f>
        <v>-33.463622190119914</v>
      </c>
      <c r="U186" s="10">
        <f ca="1">SUMPRODUCT(J186:O186,Results!K$9:P$9)+Test!$AD$20-Test!$AC$31</f>
        <v>-33.360605785234092</v>
      </c>
      <c r="V186" s="10">
        <f t="shared" ca="1" si="13"/>
        <v>-33.726687364848175</v>
      </c>
      <c r="W186" s="10">
        <f t="shared" ca="1" si="14"/>
        <v>-31.314350328214246</v>
      </c>
      <c r="X186" s="10">
        <f t="shared" ca="1" si="15"/>
        <v>-32.95360706916312</v>
      </c>
      <c r="Y186" s="10">
        <f t="shared" ca="1" si="16"/>
        <v>-35.858946467441051</v>
      </c>
      <c r="Z186" s="10">
        <f ca="1">I186-Test!$AD$20</f>
        <v>-75.672512727642541</v>
      </c>
      <c r="AA186" s="10">
        <f t="shared" ca="1" si="17"/>
        <v>-31.239435348119379</v>
      </c>
    </row>
    <row r="187" spans="1:27">
      <c r="A187" s="6">
        <f ca="1">LN((RAND()^(-Results!$E$4))-1)</f>
        <v>4.5718050747349253</v>
      </c>
      <c r="B187" s="6">
        <f ca="1">LN((RAND()^(-Results!$E$4))-1)</f>
        <v>-1.983250013627142</v>
      </c>
      <c r="C187" s="6">
        <f ca="1">LN((RAND()^(-Results!$E$4))-1)</f>
        <v>3.3236971013717578</v>
      </c>
      <c r="D187" s="6">
        <f ca="1">LN((RAND()^(-Results!$E$4))-1)</f>
        <v>1.5845247192500809</v>
      </c>
      <c r="E187" s="6">
        <f ca="1">LN((RAND()^(-Results!$E$4))-1)</f>
        <v>5.0021972173835865</v>
      </c>
      <c r="F187" s="6">
        <f ca="1">LN((RAND()^(-Results!$E$4))-1)</f>
        <v>-0.36130552490881107</v>
      </c>
      <c r="G187" s="6">
        <f ca="1">LN((RAND()^(-Results!$E$4))-1)</f>
        <v>0.63257501114917514</v>
      </c>
      <c r="H187" s="6">
        <f t="shared" ca="1" si="12"/>
        <v>-1.9029718095726307</v>
      </c>
      <c r="I187" s="10">
        <f ca="1">SUMPRODUCT(J187:O187,Results!B$12:G$12)+Results!$E$5*H187</f>
        <v>-11.054516557710468</v>
      </c>
      <c r="J187" s="10">
        <f ca="1">SUMPRODUCT($A187:$F187,Results!$B$15:$G$15)</f>
        <v>3.56789649622911</v>
      </c>
      <c r="K187" s="10">
        <f ca="1">SUMPRODUCT($A187:$F187,Results!$B$16:$G$16)</f>
        <v>25.830222714525867</v>
      </c>
      <c r="L187" s="10">
        <f ca="1">SUMPRODUCT($A187:$F187,Results!$B$17:$G$17)</f>
        <v>1.8806222973747686</v>
      </c>
      <c r="M187" s="10">
        <f ca="1">SUMPRODUCT($A187:$F187,Results!$B$18:$G$18)</f>
        <v>-1.9623332539052345</v>
      </c>
      <c r="N187" s="10">
        <f ca="1">SUMPRODUCT($A187:$F187,Results!$B$19:$G$19)</f>
        <v>26.41439819997294</v>
      </c>
      <c r="O187" s="10">
        <f ca="1">SUMPRODUCT($A187:$F187,Results!$B$20:$G$20)</f>
        <v>3.8483332245760202</v>
      </c>
      <c r="P187" s="10" cm="1">
        <f t="array" aca="1" ref="P187" ca="1">SUMPRODUCT(J187:O187,TRANSPOSE(Test!BL$20:BL$25))+Test!$AD$20-Test!$BL$27</f>
        <v>-2.0478905158009351</v>
      </c>
      <c r="Q187" s="10" cm="1">
        <f t="array" aca="1" ref="Q187" ca="1">SUMPRODUCT(J187:O187,TRANSPOSE(Test!ES$20:ES$25))+Test!$AD$20-Test!$ES$27</f>
        <v>0.56730659132490047</v>
      </c>
      <c r="R187" s="10">
        <f ca="1">I187-Results!$E$5*H187</f>
        <v>0.36331429972531737</v>
      </c>
      <c r="S187" s="10" cm="1">
        <f t="array" aca="1" ref="S187" ca="1">SUMPRODUCT(J187:O187,TRANSPOSE(Test!AR$28:AR$33))+Test!$AD$20-Test!$AC$26</f>
        <v>-10.794735453835196</v>
      </c>
      <c r="T187" s="10">
        <f ca="1">SUMPRODUCT(J187:O187,Results!K$9:P$9)</f>
        <v>0.45096250509558544</v>
      </c>
      <c r="U187" s="10">
        <f ca="1">SUMPRODUCT(J187:O187,Results!K$9:P$9)+Test!$AD$20-Test!$AC$31</f>
        <v>0.55397890998140475</v>
      </c>
      <c r="V187" s="10">
        <f t="shared" ca="1" si="13"/>
        <v>-9.0066260419095325</v>
      </c>
      <c r="W187" s="10">
        <f t="shared" ca="1" si="14"/>
        <v>-11.621823149035368</v>
      </c>
      <c r="X187" s="10">
        <f t="shared" ca="1" si="15"/>
        <v>-11.417830857435785</v>
      </c>
      <c r="Y187" s="10">
        <f t="shared" ca="1" si="16"/>
        <v>-0.25978110387527131</v>
      </c>
      <c r="Z187" s="10">
        <f ca="1">I187-Test!$AD$20</f>
        <v>-22.126988151999537</v>
      </c>
      <c r="AA187" s="10">
        <f t="shared" ca="1" si="17"/>
        <v>-11.608495467691872</v>
      </c>
    </row>
    <row r="188" spans="1:27">
      <c r="A188" s="6">
        <f ca="1">LN((RAND()^(-Results!$E$4))-1)</f>
        <v>3.5603132140738118</v>
      </c>
      <c r="B188" s="6">
        <f ca="1">LN((RAND()^(-Results!$E$4))-1)</f>
        <v>1.4175884881517244</v>
      </c>
      <c r="C188" s="6">
        <f ca="1">LN((RAND()^(-Results!$E$4))-1)</f>
        <v>1.8062301718690874</v>
      </c>
      <c r="D188" s="6">
        <f ca="1">LN((RAND()^(-Results!$E$4))-1)</f>
        <v>5.2185293631805703</v>
      </c>
      <c r="E188" s="6">
        <f ca="1">LN((RAND()^(-Results!$E$4))-1)</f>
        <v>10.060381740237425</v>
      </c>
      <c r="F188" s="6">
        <f ca="1">LN((RAND()^(-Results!$E$4))-1)</f>
        <v>8.7994547954319078</v>
      </c>
      <c r="G188" s="6">
        <f ca="1">LN((RAND()^(-Results!$E$4))-1)</f>
        <v>0.62136703907872803</v>
      </c>
      <c r="H188" s="6">
        <f t="shared" ca="1" si="12"/>
        <v>-1.9141797816430777</v>
      </c>
      <c r="I188" s="10">
        <f ca="1">SUMPRODUCT(J188:O188,Results!B$12:G$12)+Results!$E$5*H188</f>
        <v>-46.012238423371087</v>
      </c>
      <c r="J188" s="10">
        <f ca="1">SUMPRODUCT($A188:$F188,Results!$B$15:$G$15)</f>
        <v>-3.9826129359728979</v>
      </c>
      <c r="K188" s="10">
        <f ca="1">SUMPRODUCT($A188:$F188,Results!$B$16:$G$16)</f>
        <v>68.012288607968543</v>
      </c>
      <c r="L188" s="10">
        <f ca="1">SUMPRODUCT($A188:$F188,Results!$B$17:$G$17)</f>
        <v>-5.538608960760337</v>
      </c>
      <c r="M188" s="10">
        <f ca="1">SUMPRODUCT($A188:$F188,Results!$B$18:$G$18)</f>
        <v>-3.2379155726800288</v>
      </c>
      <c r="N188" s="10">
        <f ca="1">SUMPRODUCT($A188:$F188,Results!$B$19:$G$19)</f>
        <v>31.673109531785215</v>
      </c>
      <c r="O188" s="10">
        <f ca="1">SUMPRODUCT($A188:$F188,Results!$B$20:$G$20)</f>
        <v>14.101300939105382</v>
      </c>
      <c r="P188" s="10" cm="1">
        <f t="array" aca="1" ref="P188" ca="1">SUMPRODUCT(J188:O188,TRANSPOSE(Test!BL$20:BL$25))+Test!$AD$20-Test!$BL$27</f>
        <v>-32.067365952243527</v>
      </c>
      <c r="Q188" s="10" cm="1">
        <f t="array" aca="1" ref="Q188" ca="1">SUMPRODUCT(J188:O188,TRANSPOSE(Test!ES$20:ES$25))+Test!$AD$20-Test!$ES$27</f>
        <v>-35.039723126965519</v>
      </c>
      <c r="R188" s="10">
        <f ca="1">I188-Results!$E$5*H188</f>
        <v>-34.527159733512619</v>
      </c>
      <c r="S188" s="10" cm="1">
        <f t="array" aca="1" ref="S188" ca="1">SUMPRODUCT(J188:O188,TRANSPOSE(Test!AR$28:AR$33))+Test!$AD$20-Test!$AC$26</f>
        <v>-31.986965846040427</v>
      </c>
      <c r="T188" s="10">
        <f ca="1">SUMPRODUCT(J188:O188,Results!K$9:P$9)</f>
        <v>-36.136505264421601</v>
      </c>
      <c r="U188" s="10">
        <f ca="1">SUMPRODUCT(J188:O188,Results!K$9:P$9)+Test!$AD$20-Test!$AC$31</f>
        <v>-36.03348885953578</v>
      </c>
      <c r="V188" s="10">
        <f t="shared" ca="1" si="13"/>
        <v>-13.94487247112756</v>
      </c>
      <c r="W188" s="10">
        <f t="shared" ca="1" si="14"/>
        <v>-10.972515296405568</v>
      </c>
      <c r="X188" s="10">
        <f t="shared" ca="1" si="15"/>
        <v>-11.485078689858469</v>
      </c>
      <c r="Y188" s="10">
        <f t="shared" ca="1" si="16"/>
        <v>-14.025272577330661</v>
      </c>
      <c r="Z188" s="10">
        <f ca="1">I188-Test!$AD$20</f>
        <v>-57.084710017660157</v>
      </c>
      <c r="AA188" s="10">
        <f t="shared" ca="1" si="17"/>
        <v>-9.9787495638353079</v>
      </c>
    </row>
    <row r="189" spans="1:27">
      <c r="A189" s="6">
        <f ca="1">LN((RAND()^(-Results!$E$4))-1)</f>
        <v>2.8718939960431698</v>
      </c>
      <c r="B189" s="6">
        <f ca="1">LN((RAND()^(-Results!$E$4))-1)</f>
        <v>0.23711199992289483</v>
      </c>
      <c r="C189" s="6">
        <f ca="1">LN((RAND()^(-Results!$E$4))-1)</f>
        <v>0.27314073388570026</v>
      </c>
      <c r="D189" s="6">
        <f ca="1">LN((RAND()^(-Results!$E$4))-1)</f>
        <v>1.9675293848203028</v>
      </c>
      <c r="E189" s="6">
        <f ca="1">LN((RAND()^(-Results!$E$4))-1)</f>
        <v>5.2556118052556853</v>
      </c>
      <c r="F189" s="6">
        <f ca="1">LN((RAND()^(-Results!$E$4))-1)</f>
        <v>3.1263026743033651</v>
      </c>
      <c r="G189" s="6">
        <f ca="1">LN((RAND()^(-Results!$E$4))-1)</f>
        <v>0.2927918241705843</v>
      </c>
      <c r="H189" s="6">
        <f t="shared" ca="1" si="12"/>
        <v>-2.2427549965512212</v>
      </c>
      <c r="I189" s="10">
        <f ca="1">SUMPRODUCT(J189:O189,Results!B$12:G$12)+Results!$E$5*H189</f>
        <v>-23.475422784206778</v>
      </c>
      <c r="J189" s="10">
        <f ca="1">SUMPRODUCT($A189:$F189,Results!$B$15:$G$15)</f>
        <v>-1.8002641930418661</v>
      </c>
      <c r="K189" s="10">
        <f ca="1">SUMPRODUCT($A189:$F189,Results!$B$16:$G$16)</f>
        <v>32.83802696235707</v>
      </c>
      <c r="L189" s="10">
        <f ca="1">SUMPRODUCT($A189:$F189,Results!$B$17:$G$17)</f>
        <v>-1.3097132009022205</v>
      </c>
      <c r="M189" s="10">
        <f ca="1">SUMPRODUCT($A189:$F189,Results!$B$18:$G$18)</f>
        <v>-1.5862884677092302</v>
      </c>
      <c r="N189" s="10">
        <f ca="1">SUMPRODUCT($A189:$F189,Results!$B$19:$G$19)</f>
        <v>18.600620029743357</v>
      </c>
      <c r="O189" s="10">
        <f ca="1">SUMPRODUCT($A189:$F189,Results!$B$20:$G$20)</f>
        <v>2.5247028789550741</v>
      </c>
      <c r="P189" s="10" cm="1">
        <f t="array" aca="1" ref="P189" ca="1">SUMPRODUCT(J189:O189,TRANSPOSE(Test!BL$20:BL$25))+Test!$AD$20-Test!$BL$27</f>
        <v>-9.8529917882316607</v>
      </c>
      <c r="Q189" s="10" cm="1">
        <f t="array" aca="1" ref="Q189" ca="1">SUMPRODUCT(J189:O189,TRANSPOSE(Test!ES$20:ES$25))+Test!$AD$20-Test!$ES$27</f>
        <v>-10.198701023423718</v>
      </c>
      <c r="R189" s="10">
        <f ca="1">I189-Results!$E$5*H189</f>
        <v>-10.018892804899451</v>
      </c>
      <c r="S189" s="10" cm="1">
        <f t="array" aca="1" ref="S189" ca="1">SUMPRODUCT(J189:O189,TRANSPOSE(Test!AR$28:AR$33))+Test!$AD$20-Test!$AC$26</f>
        <v>-13.194653307477596</v>
      </c>
      <c r="T189" s="10">
        <f ca="1">SUMPRODUCT(J189:O189,Results!K$9:P$9)</f>
        <v>-10.609075560684001</v>
      </c>
      <c r="U189" s="10">
        <f ca="1">SUMPRODUCT(J189:O189,Results!K$9:P$9)+Test!$AD$20-Test!$AC$31</f>
        <v>-10.506059155798182</v>
      </c>
      <c r="V189" s="10">
        <f t="shared" ca="1" si="13"/>
        <v>-13.622430995975117</v>
      </c>
      <c r="W189" s="10">
        <f t="shared" ca="1" si="14"/>
        <v>-13.27672176078306</v>
      </c>
      <c r="X189" s="10">
        <f t="shared" ca="1" si="15"/>
        <v>-13.456529979307327</v>
      </c>
      <c r="Y189" s="10">
        <f t="shared" ca="1" si="16"/>
        <v>-10.280769476729182</v>
      </c>
      <c r="Z189" s="10">
        <f ca="1">I189-Test!$AD$20</f>
        <v>-34.547894378495847</v>
      </c>
      <c r="AA189" s="10">
        <f t="shared" ca="1" si="17"/>
        <v>-12.969363628408596</v>
      </c>
    </row>
    <row r="190" spans="1:27">
      <c r="A190" s="6">
        <f ca="1">LN((RAND()^(-Results!$E$4))-1)</f>
        <v>3.6854190721705091</v>
      </c>
      <c r="B190" s="6">
        <f ca="1">LN((RAND()^(-Results!$E$4))-1)</f>
        <v>0.71222279820271628</v>
      </c>
      <c r="C190" s="6">
        <f ca="1">LN((RAND()^(-Results!$E$4))-1)</f>
        <v>7.2106681890611046</v>
      </c>
      <c r="D190" s="6">
        <f ca="1">LN((RAND()^(-Results!$E$4))-1)</f>
        <v>0.68893079692911807</v>
      </c>
      <c r="E190" s="6">
        <f ca="1">LN((RAND()^(-Results!$E$4))-1)</f>
        <v>-2.0255408323093276</v>
      </c>
      <c r="F190" s="6">
        <f ca="1">LN((RAND()^(-Results!$E$4))-1)</f>
        <v>-0.73795484517620835</v>
      </c>
      <c r="G190" s="6">
        <f ca="1">LN((RAND()^(-Results!$E$4))-1)</f>
        <v>4.409916534637075</v>
      </c>
      <c r="H190" s="6">
        <f t="shared" ca="1" si="12"/>
        <v>1.8743697139152693</v>
      </c>
      <c r="I190" s="10">
        <f ca="1">SUMPRODUCT(J190:O190,Results!B$12:G$12)+Results!$E$5*H190</f>
        <v>47.079078283614834</v>
      </c>
      <c r="J190" s="10">
        <f ca="1">SUMPRODUCT($A190:$F190,Results!$B$15:$G$15)</f>
        <v>27.498042852425815</v>
      </c>
      <c r="K190" s="10">
        <f ca="1">SUMPRODUCT($A190:$F190,Results!$B$16:$G$16)</f>
        <v>9.573368605046074</v>
      </c>
      <c r="L190" s="10">
        <f ca="1">SUMPRODUCT($A190:$F190,Results!$B$17:$G$17)</f>
        <v>10.490665122453072</v>
      </c>
      <c r="M190" s="10">
        <f ca="1">SUMPRODUCT($A190:$F190,Results!$B$18:$G$18)</f>
        <v>2.0080864720324296</v>
      </c>
      <c r="N190" s="10">
        <f ca="1">SUMPRODUCT($A190:$F190,Results!$B$19:$G$19)</f>
        <v>-5.8483265194344396</v>
      </c>
      <c r="O190" s="10">
        <f ca="1">SUMPRODUCT($A190:$F190,Results!$B$20:$G$20)</f>
        <v>8.616017333475023</v>
      </c>
      <c r="P190" s="10" cm="1">
        <f t="array" aca="1" ref="P190" ca="1">SUMPRODUCT(J190:O190,TRANSPOSE(Test!BL$20:BL$25))+Test!$AD$20-Test!$BL$27</f>
        <v>32.488918255696582</v>
      </c>
      <c r="Q190" s="10" cm="1">
        <f t="array" aca="1" ref="Q190" ca="1">SUMPRODUCT(J190:O190,TRANSPOSE(Test!ES$20:ES$25))+Test!$AD$20-Test!$ES$27</f>
        <v>35.845238544713716</v>
      </c>
      <c r="R190" s="10">
        <f ca="1">I190-Results!$E$5*H190</f>
        <v>35.832860000123219</v>
      </c>
      <c r="S190" s="10" cm="1">
        <f t="array" aca="1" ref="S190" ca="1">SUMPRODUCT(J190:O190,TRANSPOSE(Test!AR$28:AR$33))+Test!$AD$20-Test!$AC$26</f>
        <v>30.169569353916614</v>
      </c>
      <c r="T190" s="10">
        <f ca="1">SUMPRODUCT(J190:O190,Results!K$9:P$9)</f>
        <v>36.754812609547628</v>
      </c>
      <c r="U190" s="10">
        <f ca="1">SUMPRODUCT(J190:O190,Results!K$9:P$9)+Test!$AD$20-Test!$AC$31</f>
        <v>36.857829014433449</v>
      </c>
      <c r="V190" s="10">
        <f t="shared" ca="1" si="13"/>
        <v>14.590160027918252</v>
      </c>
      <c r="W190" s="10">
        <f t="shared" ca="1" si="14"/>
        <v>11.233839738901118</v>
      </c>
      <c r="X190" s="10">
        <f t="shared" ca="1" si="15"/>
        <v>11.246218283491615</v>
      </c>
      <c r="Y190" s="10">
        <f t="shared" ca="1" si="16"/>
        <v>16.90950892969822</v>
      </c>
      <c r="Z190" s="10">
        <f ca="1">I190-Test!$AD$20</f>
        <v>36.006606689325764</v>
      </c>
      <c r="AA190" s="10">
        <f t="shared" ca="1" si="17"/>
        <v>10.221249269181385</v>
      </c>
    </row>
    <row r="191" spans="1:27">
      <c r="A191" s="6">
        <f ca="1">LN((RAND()^(-Results!$E$4))-1)</f>
        <v>2.7806518260397541</v>
      </c>
      <c r="B191" s="6">
        <f ca="1">LN((RAND()^(-Results!$E$4))-1)</f>
        <v>4.8164375809845037</v>
      </c>
      <c r="C191" s="6">
        <f ca="1">LN((RAND()^(-Results!$E$4))-1)</f>
        <v>-0.1746931369399852</v>
      </c>
      <c r="D191" s="6">
        <f ca="1">LN((RAND()^(-Results!$E$4))-1)</f>
        <v>-0.52535830684389728</v>
      </c>
      <c r="E191" s="6">
        <f ca="1">LN((RAND()^(-Results!$E$4))-1)</f>
        <v>10.771462473543396</v>
      </c>
      <c r="F191" s="6">
        <f ca="1">LN((RAND()^(-Results!$E$4))-1)</f>
        <v>2.1562577969283248</v>
      </c>
      <c r="G191" s="6">
        <f ca="1">LN((RAND()^(-Results!$E$4))-1)</f>
        <v>2.7776443354655354</v>
      </c>
      <c r="H191" s="6">
        <f t="shared" ca="1" si="12"/>
        <v>0.24209751474372965</v>
      </c>
      <c r="I191" s="10">
        <f ca="1">SUMPRODUCT(J191:O191,Results!B$12:G$12)+Results!$E$5*H191</f>
        <v>27.915890426912629</v>
      </c>
      <c r="J191" s="10">
        <f ca="1">SUMPRODUCT($A191:$F191,Results!$B$15:$G$15)</f>
        <v>9.2117344174551565</v>
      </c>
      <c r="K191" s="10">
        <f ca="1">SUMPRODUCT($A191:$F191,Results!$B$16:$G$16)</f>
        <v>36.025836972188749</v>
      </c>
      <c r="L191" s="10">
        <f ca="1">SUMPRODUCT($A191:$F191,Results!$B$17:$G$17)</f>
        <v>3.6071672829510892</v>
      </c>
      <c r="M191" s="10">
        <f ca="1">SUMPRODUCT($A191:$F191,Results!$B$18:$G$18)</f>
        <v>10.117151491483973</v>
      </c>
      <c r="N191" s="10">
        <f ca="1">SUMPRODUCT($A191:$F191,Results!$B$19:$G$19)</f>
        <v>7.7849034170160269</v>
      </c>
      <c r="O191" s="10">
        <f ca="1">SUMPRODUCT($A191:$F191,Results!$B$20:$G$20)</f>
        <v>-20.358827992492479</v>
      </c>
      <c r="P191" s="10" cm="1">
        <f t="array" aca="1" ref="P191" ca="1">SUMPRODUCT(J191:O191,TRANSPOSE(Test!BL$20:BL$25))+Test!$AD$20-Test!$BL$27</f>
        <v>30.47178527842383</v>
      </c>
      <c r="Q191" s="10" cm="1">
        <f t="array" aca="1" ref="Q191" ca="1">SUMPRODUCT(J191:O191,TRANSPOSE(Test!ES$20:ES$25))+Test!$AD$20-Test!$ES$27</f>
        <v>28.898633395060841</v>
      </c>
      <c r="R191" s="10">
        <f ca="1">I191-Results!$E$5*H191</f>
        <v>26.463305338450251</v>
      </c>
      <c r="S191" s="10" cm="1">
        <f t="array" aca="1" ref="S191" ca="1">SUMPRODUCT(J191:O191,TRANSPOSE(Test!AR$28:AR$33))+Test!$AD$20-Test!$AC$26</f>
        <v>27.719491340174976</v>
      </c>
      <c r="T191" s="10">
        <f ca="1">SUMPRODUCT(J191:O191,Results!K$9:P$9)</f>
        <v>27.395037809983194</v>
      </c>
      <c r="U191" s="10">
        <f ca="1">SUMPRODUCT(J191:O191,Results!K$9:P$9)+Test!$AD$20-Test!$AC$31</f>
        <v>27.498054214869015</v>
      </c>
      <c r="V191" s="10">
        <f t="shared" ca="1" si="13"/>
        <v>-2.5558948515112014</v>
      </c>
      <c r="W191" s="10">
        <f t="shared" ca="1" si="14"/>
        <v>-0.98274296814821227</v>
      </c>
      <c r="X191" s="10">
        <f t="shared" ca="1" si="15"/>
        <v>1.4525850884623779</v>
      </c>
      <c r="Y191" s="10">
        <f t="shared" ca="1" si="16"/>
        <v>0.19639908673765305</v>
      </c>
      <c r="Z191" s="10">
        <f ca="1">I191-Test!$AD$20</f>
        <v>16.843418832623559</v>
      </c>
      <c r="AA191" s="10">
        <f t="shared" ca="1" si="17"/>
        <v>0.4178362120436141</v>
      </c>
    </row>
    <row r="192" spans="1:27">
      <c r="A192" s="6">
        <f ca="1">LN((RAND()^(-Results!$E$4))-1)</f>
        <v>-0.76888328351956448</v>
      </c>
      <c r="B192" s="6">
        <f ca="1">LN((RAND()^(-Results!$E$4))-1)</f>
        <v>3.0355701754033388</v>
      </c>
      <c r="C192" s="6">
        <f ca="1">LN((RAND()^(-Results!$E$4))-1)</f>
        <v>2.8589120771643173</v>
      </c>
      <c r="D192" s="6">
        <f ca="1">LN((RAND()^(-Results!$E$4))-1)</f>
        <v>1.9764502893378222</v>
      </c>
      <c r="E192" s="6">
        <f ca="1">LN((RAND()^(-Results!$E$4))-1)</f>
        <v>-3.4298005173798725E-2</v>
      </c>
      <c r="F192" s="6">
        <f ca="1">LN((RAND()^(-Results!$E$4))-1)</f>
        <v>3.9527823099892325</v>
      </c>
      <c r="G192" s="6">
        <f ca="1">LN((RAND()^(-Results!$E$4))-1)</f>
        <v>4.7962189622151463</v>
      </c>
      <c r="H192" s="6">
        <f t="shared" ca="1" si="12"/>
        <v>2.2606721414933406</v>
      </c>
      <c r="I192" s="10">
        <f ca="1">SUMPRODUCT(J192:O192,Results!B$12:G$12)+Results!$E$5*H192</f>
        <v>14.509633087638782</v>
      </c>
      <c r="J192" s="10">
        <f ca="1">SUMPRODUCT($A192:$F192,Results!$B$15:$G$15)</f>
        <v>10.512079576697008</v>
      </c>
      <c r="K192" s="10">
        <f ca="1">SUMPRODUCT($A192:$F192,Results!$B$16:$G$16)</f>
        <v>13.383268115272596</v>
      </c>
      <c r="L192" s="10">
        <f ca="1">SUMPRODUCT($A192:$F192,Results!$B$17:$G$17)</f>
        <v>1.6320139306249377</v>
      </c>
      <c r="M192" s="10">
        <f ca="1">SUMPRODUCT($A192:$F192,Results!$B$18:$G$18)</f>
        <v>1.7429193201382949</v>
      </c>
      <c r="N192" s="10">
        <f ca="1">SUMPRODUCT($A192:$F192,Results!$B$19:$G$19)</f>
        <v>-11.3518335848661</v>
      </c>
      <c r="O192" s="10">
        <f ca="1">SUMPRODUCT($A192:$F192,Results!$B$20:$G$20)</f>
        <v>10.431269038356765</v>
      </c>
      <c r="P192" s="10" cm="1">
        <f t="array" aca="1" ref="P192" ca="1">SUMPRODUCT(J192:O192,TRANSPOSE(Test!BL$20:BL$25))+Test!$AD$20-Test!$BL$27</f>
        <v>2.5772257536263741</v>
      </c>
      <c r="Q192" s="10" cm="1">
        <f t="array" aca="1" ref="Q192" ca="1">SUMPRODUCT(J192:O192,TRANSPOSE(Test!ES$20:ES$25))+Test!$AD$20-Test!$ES$27</f>
        <v>0.627685540632136</v>
      </c>
      <c r="R192" s="10">
        <f ca="1">I192-Results!$E$5*H192</f>
        <v>0.94560023867873966</v>
      </c>
      <c r="S192" s="10" cm="1">
        <f t="array" aca="1" ref="S192" ca="1">SUMPRODUCT(J192:O192,TRANSPOSE(Test!AR$28:AR$33))+Test!$AD$20-Test!$AC$26</f>
        <v>11.014084907365389</v>
      </c>
      <c r="T192" s="10">
        <f ca="1">SUMPRODUCT(J192:O192,Results!K$9:P$9)</f>
        <v>0.68984124500639865</v>
      </c>
      <c r="U192" s="10">
        <f ca="1">SUMPRODUCT(J192:O192,Results!K$9:P$9)+Test!$AD$20-Test!$AC$31</f>
        <v>0.79285764989221796</v>
      </c>
      <c r="V192" s="10">
        <f t="shared" ca="1" si="13"/>
        <v>11.932407334012408</v>
      </c>
      <c r="W192" s="10">
        <f t="shared" ca="1" si="14"/>
        <v>13.881947547006646</v>
      </c>
      <c r="X192" s="10">
        <f t="shared" ca="1" si="15"/>
        <v>13.564032848960043</v>
      </c>
      <c r="Y192" s="10">
        <f t="shared" ca="1" si="16"/>
        <v>3.4955481802733939</v>
      </c>
      <c r="Z192" s="10">
        <f ca="1">I192-Test!$AD$20</f>
        <v>3.4371614933497128</v>
      </c>
      <c r="AA192" s="10">
        <f t="shared" ca="1" si="17"/>
        <v>13.716775437746564</v>
      </c>
    </row>
    <row r="193" spans="1:27">
      <c r="A193" s="6">
        <f ca="1">LN((RAND()^(-Results!$E$4))-1)</f>
        <v>3.8905663573648872</v>
      </c>
      <c r="B193" s="6">
        <f ca="1">LN((RAND()^(-Results!$E$4))-1)</f>
        <v>4.5377642405760623</v>
      </c>
      <c r="C193" s="6">
        <f ca="1">LN((RAND()^(-Results!$E$4))-1)</f>
        <v>2.8466579314376292</v>
      </c>
      <c r="D193" s="6">
        <f ca="1">LN((RAND()^(-Results!$E$4))-1)</f>
        <v>0.73198385631053997</v>
      </c>
      <c r="E193" s="6">
        <f ca="1">LN((RAND()^(-Results!$E$4))-1)</f>
        <v>8.6295726122603647</v>
      </c>
      <c r="F193" s="6">
        <f ca="1">LN((RAND()^(-Results!$E$4))-1)</f>
        <v>3.6544068560071294</v>
      </c>
      <c r="G193" s="6">
        <f ca="1">LN((RAND()^(-Results!$E$4))-1)</f>
        <v>0.95507564116326193</v>
      </c>
      <c r="H193" s="6">
        <f t="shared" ca="1" si="12"/>
        <v>-1.5804711795585438</v>
      </c>
      <c r="I193" s="10">
        <f ca="1">SUMPRODUCT(J193:O193,Results!B$12:G$12)+Results!$E$5*H193</f>
        <v>18.128789335509868</v>
      </c>
      <c r="J193" s="10">
        <f ca="1">SUMPRODUCT($A193:$F193,Results!$B$15:$G$15)</f>
        <v>17.749749970264801</v>
      </c>
      <c r="K193" s="10">
        <f ca="1">SUMPRODUCT($A193:$F193,Results!$B$16:$G$16)</f>
        <v>44.571104145881883</v>
      </c>
      <c r="L193" s="10">
        <f ca="1">SUMPRODUCT($A193:$F193,Results!$B$17:$G$17)</f>
        <v>5.4210863480187408</v>
      </c>
      <c r="M193" s="10">
        <f ca="1">SUMPRODUCT($A193:$F193,Results!$B$18:$G$18)</f>
        <v>8.081192635602612</v>
      </c>
      <c r="N193" s="10">
        <f ca="1">SUMPRODUCT($A193:$F193,Results!$B$19:$G$19)</f>
        <v>6.5464126826433917</v>
      </c>
      <c r="O193" s="10">
        <f ca="1">SUMPRODUCT($A193:$F193,Results!$B$20:$G$20)</f>
        <v>-9.2408143551781521</v>
      </c>
      <c r="P193" s="10" cm="1">
        <f t="array" aca="1" ref="P193" ca="1">SUMPRODUCT(J193:O193,TRANSPOSE(Test!BL$20:BL$25))+Test!$AD$20-Test!$BL$27</f>
        <v>30.176676846263327</v>
      </c>
      <c r="Q193" s="10" cm="1">
        <f t="array" aca="1" ref="Q193" ca="1">SUMPRODUCT(J193:O193,TRANSPOSE(Test!ES$20:ES$25))+Test!$AD$20-Test!$ES$27</f>
        <v>29.274110291743966</v>
      </c>
      <c r="R193" s="10">
        <f ca="1">I193-Results!$E$5*H193</f>
        <v>27.611616412861132</v>
      </c>
      <c r="S193" s="10" cm="1">
        <f t="array" aca="1" ref="S193" ca="1">SUMPRODUCT(J193:O193,TRANSPOSE(Test!AR$28:AR$33))+Test!$AD$20-Test!$AC$26</f>
        <v>28.293725464146853</v>
      </c>
      <c r="T193" s="10">
        <f ca="1">SUMPRODUCT(J193:O193,Results!K$9:P$9)</f>
        <v>28.300877320564581</v>
      </c>
      <c r="U193" s="10">
        <f ca="1">SUMPRODUCT(J193:O193,Results!K$9:P$9)+Test!$AD$20-Test!$AC$31</f>
        <v>28.403893725450402</v>
      </c>
      <c r="V193" s="10">
        <f t="shared" ca="1" si="13"/>
        <v>-12.047887510753458</v>
      </c>
      <c r="W193" s="10">
        <f t="shared" ca="1" si="14"/>
        <v>-11.145320956234098</v>
      </c>
      <c r="X193" s="10">
        <f t="shared" ca="1" si="15"/>
        <v>-9.4828270773512635</v>
      </c>
      <c r="Y193" s="10">
        <f t="shared" ca="1" si="16"/>
        <v>-10.164936128636985</v>
      </c>
      <c r="Z193" s="10">
        <f ca="1">I193-Test!$AD$20</f>
        <v>7.0563177412207985</v>
      </c>
      <c r="AA193" s="10">
        <f t="shared" ca="1" si="17"/>
        <v>-10.275104389940534</v>
      </c>
    </row>
    <row r="194" spans="1:27">
      <c r="A194" s="6">
        <f ca="1">LN((RAND()^(-Results!$E$4))-1)</f>
        <v>3.3259750566839115</v>
      </c>
      <c r="B194" s="6">
        <f ca="1">LN((RAND()^(-Results!$E$4))-1)</f>
        <v>5.6073840462785558</v>
      </c>
      <c r="C194" s="6">
        <f ca="1">LN((RAND()^(-Results!$E$4))-1)</f>
        <v>5.7280181547608802</v>
      </c>
      <c r="D194" s="6">
        <f ca="1">LN((RAND()^(-Results!$E$4))-1)</f>
        <v>1.809741341098416</v>
      </c>
      <c r="E194" s="6">
        <f ca="1">LN((RAND()^(-Results!$E$4))-1)</f>
        <v>0.10885996182619229</v>
      </c>
      <c r="F194" s="6">
        <f ca="1">LN((RAND()^(-Results!$E$4))-1)</f>
        <v>5.2850522870734409</v>
      </c>
      <c r="G194" s="6">
        <f ca="1">LN((RAND()^(-Results!$E$4))-1)</f>
        <v>-2.6980079204348426</v>
      </c>
      <c r="H194" s="6">
        <f t="shared" ca="1" si="12"/>
        <v>-5.2335547411566488</v>
      </c>
      <c r="I194" s="10">
        <f ca="1">SUMPRODUCT(J194:O194,Results!B$12:G$12)+Results!$E$5*H194</f>
        <v>7.5432242245986529</v>
      </c>
      <c r="J194" s="10">
        <f ca="1">SUMPRODUCT($A194:$F194,Results!$B$15:$G$15)</f>
        <v>33.001148080733365</v>
      </c>
      <c r="K194" s="10">
        <f ca="1">SUMPRODUCT($A194:$F194,Results!$B$16:$G$16)</f>
        <v>35.078092141911732</v>
      </c>
      <c r="L194" s="10">
        <f ca="1">SUMPRODUCT($A194:$F194,Results!$B$17:$G$17)</f>
        <v>10.664704086329834</v>
      </c>
      <c r="M194" s="10">
        <f ca="1">SUMPRODUCT($A194:$F194,Results!$B$18:$G$18)</f>
        <v>5.3597361384101987</v>
      </c>
      <c r="N194" s="10">
        <f ca="1">SUMPRODUCT($A194:$F194,Results!$B$19:$G$19)</f>
        <v>-17.932501663430372</v>
      </c>
      <c r="O194" s="10">
        <f ca="1">SUMPRODUCT($A194:$F194,Results!$B$20:$G$20)</f>
        <v>7.2862354231506838</v>
      </c>
      <c r="P194" s="10" cm="1">
        <f t="array" aca="1" ref="P194" ca="1">SUMPRODUCT(J194:O194,TRANSPOSE(Test!BL$20:BL$25))+Test!$AD$20-Test!$BL$27</f>
        <v>39.365795884607053</v>
      </c>
      <c r="Q194" s="10" cm="1">
        <f t="array" aca="1" ref="Q194" ca="1">SUMPRODUCT(J194:O194,TRANSPOSE(Test!ES$20:ES$25))+Test!$AD$20-Test!$ES$27</f>
        <v>38.943226640313668</v>
      </c>
      <c r="R194" s="10">
        <f ca="1">I194-Results!$E$5*H194</f>
        <v>38.944552671538545</v>
      </c>
      <c r="S194" s="10" cm="1">
        <f t="array" aca="1" ref="S194" ca="1">SUMPRODUCT(J194:O194,TRANSPOSE(Test!AR$28:AR$33))+Test!$AD$20-Test!$AC$26</f>
        <v>43.606624557712401</v>
      </c>
      <c r="T194" s="10">
        <f ca="1">SUMPRODUCT(J194:O194,Results!K$9:P$9)</f>
        <v>39.317195469709908</v>
      </c>
      <c r="U194" s="10">
        <f ca="1">SUMPRODUCT(J194:O194,Results!K$9:P$9)+Test!$AD$20-Test!$AC$31</f>
        <v>39.420211874595729</v>
      </c>
      <c r="V194" s="10">
        <f t="shared" ca="1" si="13"/>
        <v>-31.8225716600084</v>
      </c>
      <c r="W194" s="10">
        <f t="shared" ca="1" si="14"/>
        <v>-31.400002415715015</v>
      </c>
      <c r="X194" s="10">
        <f t="shared" ca="1" si="15"/>
        <v>-31.401328446939893</v>
      </c>
      <c r="Y194" s="10">
        <f t="shared" ca="1" si="16"/>
        <v>-36.063400333113748</v>
      </c>
      <c r="Z194" s="10">
        <f ca="1">I194-Test!$AD$20</f>
        <v>-3.5292473696904167</v>
      </c>
      <c r="AA194" s="10">
        <f t="shared" ca="1" si="17"/>
        <v>-31.876987649997076</v>
      </c>
    </row>
    <row r="195" spans="1:27">
      <c r="A195" s="6">
        <f ca="1">LN((RAND()^(-Results!$E$4))-1)</f>
        <v>8.3165879664977123</v>
      </c>
      <c r="B195" s="6">
        <f ca="1">LN((RAND()^(-Results!$E$4))-1)</f>
        <v>2.1368117745187831</v>
      </c>
      <c r="C195" s="6">
        <f ca="1">LN((RAND()^(-Results!$E$4))-1)</f>
        <v>-1.7715738689625409</v>
      </c>
      <c r="D195" s="6">
        <f ca="1">LN((RAND()^(-Results!$E$4))-1)</f>
        <v>1.0606294414391861</v>
      </c>
      <c r="E195" s="6">
        <f ca="1">LN((RAND()^(-Results!$E$4))-1)</f>
        <v>-0.50848908344783095</v>
      </c>
      <c r="F195" s="6">
        <f ca="1">LN((RAND()^(-Results!$E$4))-1)</f>
        <v>2.0790188105267067</v>
      </c>
      <c r="G195" s="6">
        <f ca="1">LN((RAND()^(-Results!$E$4))-1)</f>
        <v>-2.5935653354565384</v>
      </c>
      <c r="H195" s="6">
        <f t="shared" ref="H195:H258" ca="1" si="18">G195-$AC$5</f>
        <v>-5.1291121561783442</v>
      </c>
      <c r="I195" s="10">
        <f ca="1">SUMPRODUCT(J195:O195,Results!B$12:G$12)+Results!$E$5*H195</f>
        <v>9.0579631327489736</v>
      </c>
      <c r="J195" s="10">
        <f ca="1">SUMPRODUCT($A195:$F195,Results!$B$15:$G$15)</f>
        <v>16.315788764893149</v>
      </c>
      <c r="K195" s="10">
        <f ca="1">SUMPRODUCT($A195:$F195,Results!$B$16:$G$16)</f>
        <v>34.827128281745203</v>
      </c>
      <c r="L195" s="10">
        <f ca="1">SUMPRODUCT($A195:$F195,Results!$B$17:$G$17)</f>
        <v>12.571747042350799</v>
      </c>
      <c r="M195" s="10">
        <f ca="1">SUMPRODUCT($A195:$F195,Results!$B$18:$G$18)</f>
        <v>-3.392685814512725</v>
      </c>
      <c r="N195" s="10">
        <f ca="1">SUMPRODUCT($A195:$F195,Results!$B$19:$G$19)</f>
        <v>2.0860581560280353</v>
      </c>
      <c r="O195" s="10">
        <f ca="1">SUMPRODUCT($A195:$F195,Results!$B$20:$G$20)</f>
        <v>-4.1634310395917691</v>
      </c>
      <c r="P195" s="10" cm="1">
        <f t="array" aca="1" ref="P195" ca="1">SUMPRODUCT(J195:O195,TRANSPOSE(Test!BL$20:BL$25))+Test!$AD$20-Test!$BL$27</f>
        <v>35.328628602633927</v>
      </c>
      <c r="Q195" s="10" cm="1">
        <f t="array" aca="1" ref="Q195" ca="1">SUMPRODUCT(J195:O195,TRANSPOSE(Test!ES$20:ES$25))+Test!$AD$20-Test!$ES$27</f>
        <v>38.645787752301082</v>
      </c>
      <c r="R195" s="10">
        <f ca="1">I195-Results!$E$5*H195</f>
        <v>39.832636069819038</v>
      </c>
      <c r="S195" s="10" cm="1">
        <f t="array" aca="1" ref="S195" ca="1">SUMPRODUCT(J195:O195,TRANSPOSE(Test!AR$28:AR$33))+Test!$AD$20-Test!$AC$26</f>
        <v>21.279314581802673</v>
      </c>
      <c r="T195" s="10">
        <f ca="1">SUMPRODUCT(J195:O195,Results!K$9:P$9)</f>
        <v>39.490977992159905</v>
      </c>
      <c r="U195" s="10">
        <f ca="1">SUMPRODUCT(J195:O195,Results!K$9:P$9)+Test!$AD$20-Test!$AC$31</f>
        <v>39.593994397045726</v>
      </c>
      <c r="V195" s="10">
        <f t="shared" ref="V195:V258" ca="1" si="19">I195-P195</f>
        <v>-26.270665469884953</v>
      </c>
      <c r="W195" s="10">
        <f t="shared" ref="W195:W258" ca="1" si="20">I195-Q195</f>
        <v>-29.587824619552109</v>
      </c>
      <c r="X195" s="10">
        <f t="shared" ref="X195:X258" ca="1" si="21">I195-R195</f>
        <v>-30.774672937070065</v>
      </c>
      <c r="Y195" s="10">
        <f t="shared" ref="Y195:Y258" ca="1" si="22">I195-S195</f>
        <v>-12.221351449053699</v>
      </c>
      <c r="Z195" s="10">
        <f ca="1">I195-Test!$AD$20</f>
        <v>-2.0145084615400961</v>
      </c>
      <c r="AA195" s="10">
        <f t="shared" ref="AA195:AA258" ca="1" si="23">I195-U195</f>
        <v>-30.536031264296753</v>
      </c>
    </row>
    <row r="196" spans="1:27">
      <c r="A196" s="6">
        <f ca="1">LN((RAND()^(-Results!$E$4))-1)</f>
        <v>2.8401123224305556</v>
      </c>
      <c r="B196" s="6">
        <f ca="1">LN((RAND()^(-Results!$E$4))-1)</f>
        <v>3.8171066133429794</v>
      </c>
      <c r="C196" s="6">
        <f ca="1">LN((RAND()^(-Results!$E$4))-1)</f>
        <v>-1.8146740407449833</v>
      </c>
      <c r="D196" s="6">
        <f ca="1">LN((RAND()^(-Results!$E$4))-1)</f>
        <v>2.028622326613148</v>
      </c>
      <c r="E196" s="6">
        <f ca="1">LN((RAND()^(-Results!$E$4))-1)</f>
        <v>1.5069236948582736</v>
      </c>
      <c r="F196" s="6">
        <f ca="1">LN((RAND()^(-Results!$E$4))-1)</f>
        <v>3.6694083799462733</v>
      </c>
      <c r="G196" s="6">
        <f ca="1">LN((RAND()^(-Results!$E$4))-1)</f>
        <v>-0.52040175161695923</v>
      </c>
      <c r="H196" s="6">
        <f t="shared" ca="1" si="18"/>
        <v>-3.0559485723387647</v>
      </c>
      <c r="I196" s="10">
        <f ca="1">SUMPRODUCT(J196:O196,Results!B$12:G$12)+Results!$E$5*H196</f>
        <v>-4.8237671210252291</v>
      </c>
      <c r="J196" s="10">
        <f ca="1">SUMPRODUCT($A196:$F196,Results!$B$15:$G$15)</f>
        <v>6.5804916525572956</v>
      </c>
      <c r="K196" s="10">
        <f ca="1">SUMPRODUCT($A196:$F196,Results!$B$16:$G$16)</f>
        <v>23.398295153745543</v>
      </c>
      <c r="L196" s="10">
        <f ca="1">SUMPRODUCT($A196:$F196,Results!$B$17:$G$17)</f>
        <v>5.996532755183769</v>
      </c>
      <c r="M196" s="10">
        <f ca="1">SUMPRODUCT($A196:$F196,Results!$B$18:$G$18)</f>
        <v>-0.66993699137392237</v>
      </c>
      <c r="N196" s="10">
        <f ca="1">SUMPRODUCT($A196:$F196,Results!$B$19:$G$19)</f>
        <v>-5.5836217575455906</v>
      </c>
      <c r="O196" s="10">
        <f ca="1">SUMPRODUCT($A196:$F196,Results!$B$20:$G$20)</f>
        <v>0.46848034031430541</v>
      </c>
      <c r="P196" s="10" cm="1">
        <f t="array" aca="1" ref="P196" ca="1">SUMPRODUCT(J196:O196,TRANSPOSE(Test!BL$20:BL$25))+Test!$AD$20-Test!$BL$27</f>
        <v>13.752334551475982</v>
      </c>
      <c r="Q196" s="10" cm="1">
        <f t="array" aca="1" ref="Q196" ca="1">SUMPRODUCT(J196:O196,TRANSPOSE(Test!ES$20:ES$25))+Test!$AD$20-Test!$ES$27</f>
        <v>12.98431691076545</v>
      </c>
      <c r="R196" s="10">
        <f ca="1">I196-Results!$E$5*H196</f>
        <v>13.511924313007361</v>
      </c>
      <c r="S196" s="10" cm="1">
        <f t="array" aca="1" ref="S196" ca="1">SUMPRODUCT(J196:O196,TRANSPOSE(Test!AR$28:AR$33))+Test!$AD$20-Test!$AC$26</f>
        <v>12.234147209227819</v>
      </c>
      <c r="T196" s="10">
        <f ca="1">SUMPRODUCT(J196:O196,Results!K$9:P$9)</f>
        <v>12.94986776353551</v>
      </c>
      <c r="U196" s="10">
        <f ca="1">SUMPRODUCT(J196:O196,Results!K$9:P$9)+Test!$AD$20-Test!$AC$31</f>
        <v>13.052884168421327</v>
      </c>
      <c r="V196" s="10">
        <f t="shared" ca="1" si="19"/>
        <v>-18.57610167250121</v>
      </c>
      <c r="W196" s="10">
        <f t="shared" ca="1" si="20"/>
        <v>-17.808084031790678</v>
      </c>
      <c r="X196" s="10">
        <f t="shared" ca="1" si="21"/>
        <v>-18.33569143403259</v>
      </c>
      <c r="Y196" s="10">
        <f t="shared" ca="1" si="22"/>
        <v>-17.057914330253048</v>
      </c>
      <c r="Z196" s="10">
        <f ca="1">I196-Test!$AD$20</f>
        <v>-15.896238715314299</v>
      </c>
      <c r="AA196" s="10">
        <f t="shared" ca="1" si="23"/>
        <v>-17.876651289446556</v>
      </c>
    </row>
    <row r="197" spans="1:27">
      <c r="A197" s="6">
        <f ca="1">LN((RAND()^(-Results!$E$4))-1)</f>
        <v>-1.3152626378298082</v>
      </c>
      <c r="B197" s="6">
        <f ca="1">LN((RAND()^(-Results!$E$4))-1)</f>
        <v>5.505659030587883</v>
      </c>
      <c r="C197" s="6">
        <f ca="1">LN((RAND()^(-Results!$E$4))-1)</f>
        <v>3.9513144996387024</v>
      </c>
      <c r="D197" s="6">
        <f ca="1">LN((RAND()^(-Results!$E$4))-1)</f>
        <v>-1.3315493938045162</v>
      </c>
      <c r="E197" s="6">
        <f ca="1">LN((RAND()^(-Results!$E$4))-1)</f>
        <v>4.5830968254514302</v>
      </c>
      <c r="F197" s="6">
        <f ca="1">LN((RAND()^(-Results!$E$4))-1)</f>
        <v>2.8362923596788505</v>
      </c>
      <c r="G197" s="6">
        <f ca="1">LN((RAND()^(-Results!$E$4))-1)</f>
        <v>0.58888216995730336</v>
      </c>
      <c r="H197" s="6">
        <f t="shared" ca="1" si="18"/>
        <v>-1.9466646507645025</v>
      </c>
      <c r="I197" s="10">
        <f ca="1">SUMPRODUCT(J197:O197,Results!B$12:G$12)+Results!$E$5*H197</f>
        <v>17.682309248807655</v>
      </c>
      <c r="J197" s="10">
        <f ca="1">SUMPRODUCT($A197:$F197,Results!$B$15:$G$15)</f>
        <v>20.950403469530279</v>
      </c>
      <c r="K197" s="10">
        <f ca="1">SUMPRODUCT($A197:$F197,Results!$B$16:$G$16)</f>
        <v>17.190507784066231</v>
      </c>
      <c r="L197" s="10">
        <f ca="1">SUMPRODUCT($A197:$F197,Results!$B$17:$G$17)</f>
        <v>2.7510022001031342</v>
      </c>
      <c r="M197" s="10">
        <f ca="1">SUMPRODUCT($A197:$F197,Results!$B$18:$G$18)</f>
        <v>13.107917832323425</v>
      </c>
      <c r="N197" s="10">
        <f ca="1">SUMPRODUCT($A197:$F197,Results!$B$19:$G$19)</f>
        <v>-16.417133998426884</v>
      </c>
      <c r="O197" s="10">
        <f ca="1">SUMPRODUCT($A197:$F197,Results!$B$20:$G$20)</f>
        <v>-10.477668474442336</v>
      </c>
      <c r="P197" s="10" cm="1">
        <f t="array" aca="1" ref="P197" ca="1">SUMPRODUCT(J197:O197,TRANSPOSE(Test!BL$20:BL$25))+Test!$AD$20-Test!$BL$27</f>
        <v>34.162438576364806</v>
      </c>
      <c r="Q197" s="10" cm="1">
        <f t="array" aca="1" ref="Q197" ca="1">SUMPRODUCT(J197:O197,TRANSPOSE(Test!ES$20:ES$25))+Test!$AD$20-Test!$ES$27</f>
        <v>31.420930593099605</v>
      </c>
      <c r="R197" s="10">
        <f ca="1">I197-Results!$E$5*H197</f>
        <v>29.362297153394671</v>
      </c>
      <c r="S197" s="10" cm="1">
        <f t="array" aca="1" ref="S197" ca="1">SUMPRODUCT(J197:O197,TRANSPOSE(Test!AR$28:AR$33))+Test!$AD$20-Test!$AC$26</f>
        <v>43.991431357533017</v>
      </c>
      <c r="T197" s="10">
        <f ca="1">SUMPRODUCT(J197:O197,Results!K$9:P$9)</f>
        <v>30.665658585127993</v>
      </c>
      <c r="U197" s="10">
        <f ca="1">SUMPRODUCT(J197:O197,Results!K$9:P$9)+Test!$AD$20-Test!$AC$31</f>
        <v>30.768674990013814</v>
      </c>
      <c r="V197" s="10">
        <f t="shared" ca="1" si="19"/>
        <v>-16.480129327557151</v>
      </c>
      <c r="W197" s="10">
        <f t="shared" ca="1" si="20"/>
        <v>-13.73862134429195</v>
      </c>
      <c r="X197" s="10">
        <f t="shared" ca="1" si="21"/>
        <v>-11.679987904587016</v>
      </c>
      <c r="Y197" s="10">
        <f t="shared" ca="1" si="22"/>
        <v>-26.309122108725361</v>
      </c>
      <c r="Z197" s="10">
        <f ca="1">I197-Test!$AD$20</f>
        <v>6.6098376545185857</v>
      </c>
      <c r="AA197" s="10">
        <f t="shared" ca="1" si="23"/>
        <v>-13.086365741206158</v>
      </c>
    </row>
    <row r="198" spans="1:27">
      <c r="A198" s="6">
        <f ca="1">LN((RAND()^(-Results!$E$4))-1)</f>
        <v>-2.716843261265721</v>
      </c>
      <c r="B198" s="6">
        <f ca="1">LN((RAND()^(-Results!$E$4))-1)</f>
        <v>2.0404771739143066</v>
      </c>
      <c r="C198" s="6">
        <f ca="1">LN((RAND()^(-Results!$E$4))-1)</f>
        <v>0.59837867629594832</v>
      </c>
      <c r="D198" s="6">
        <f ca="1">LN((RAND()^(-Results!$E$4))-1)</f>
        <v>-0.14621046952294708</v>
      </c>
      <c r="E198" s="6">
        <f ca="1">LN((RAND()^(-Results!$E$4))-1)</f>
        <v>1.7622838761036377</v>
      </c>
      <c r="F198" s="6">
        <f ca="1">LN((RAND()^(-Results!$E$4))-1)</f>
        <v>-1.0996208786377319</v>
      </c>
      <c r="G198" s="6">
        <f ca="1">LN((RAND()^(-Results!$E$4))-1)</f>
        <v>0.72034526648457431</v>
      </c>
      <c r="H198" s="6">
        <f t="shared" ca="1" si="18"/>
        <v>-1.8152015542372313</v>
      </c>
      <c r="I198" s="10">
        <f ca="1">SUMPRODUCT(J198:O198,Results!B$12:G$12)+Results!$E$5*H198</f>
        <v>-7.5196264799980188</v>
      </c>
      <c r="J198" s="10">
        <f ca="1">SUMPRODUCT($A198:$F198,Results!$B$15:$G$15)</f>
        <v>0.45467100595749987</v>
      </c>
      <c r="K198" s="10">
        <f ca="1">SUMPRODUCT($A198:$F198,Results!$B$16:$G$16)</f>
        <v>-13.875475712847113</v>
      </c>
      <c r="L198" s="10">
        <f ca="1">SUMPRODUCT($A198:$F198,Results!$B$17:$G$17)</f>
        <v>0.65165470696153183</v>
      </c>
      <c r="M198" s="10">
        <f ca="1">SUMPRODUCT($A198:$F198,Results!$B$18:$G$18)</f>
        <v>4.6350791502967965</v>
      </c>
      <c r="N198" s="10">
        <f ca="1">SUMPRODUCT($A198:$F198,Results!$B$19:$G$19)</f>
        <v>-9.6654253161825867</v>
      </c>
      <c r="O198" s="10">
        <f ca="1">SUMPRODUCT($A198:$F198,Results!$B$20:$G$20)</f>
        <v>-3.0888563556288218</v>
      </c>
      <c r="P198" s="10" cm="1">
        <f t="array" aca="1" ref="P198" ca="1">SUMPRODUCT(J198:O198,TRANSPOSE(Test!BL$20:BL$25))+Test!$AD$20-Test!$BL$27</f>
        <v>5.7788997929869197</v>
      </c>
      <c r="Q198" s="10" cm="1">
        <f t="array" aca="1" ref="Q198" ca="1">SUMPRODUCT(J198:O198,TRANSPOSE(Test!ES$20:ES$25))+Test!$AD$20-Test!$ES$27</f>
        <v>4.4408594180420558</v>
      </c>
      <c r="R198" s="10">
        <f ca="1">I198-Results!$E$5*H198</f>
        <v>3.3715828454253689</v>
      </c>
      <c r="S198" s="10" cm="1">
        <f t="array" aca="1" ref="S198" ca="1">SUMPRODUCT(J198:O198,TRANSPOSE(Test!AR$28:AR$33))+Test!$AD$20-Test!$AC$26</f>
        <v>12.160158260634061</v>
      </c>
      <c r="T198" s="10">
        <f ca="1">SUMPRODUCT(J198:O198,Results!K$9:P$9)</f>
        <v>3.9687745662485878</v>
      </c>
      <c r="U198" s="10">
        <f ca="1">SUMPRODUCT(J198:O198,Results!K$9:P$9)+Test!$AD$20-Test!$AC$31</f>
        <v>4.0717909711344067</v>
      </c>
      <c r="V198" s="10">
        <f t="shared" ca="1" si="19"/>
        <v>-13.298526272984939</v>
      </c>
      <c r="W198" s="10">
        <f t="shared" ca="1" si="20"/>
        <v>-11.960485898040075</v>
      </c>
      <c r="X198" s="10">
        <f t="shared" ca="1" si="21"/>
        <v>-10.891209325423388</v>
      </c>
      <c r="Y198" s="10">
        <f t="shared" ca="1" si="22"/>
        <v>-19.67978474063208</v>
      </c>
      <c r="Z198" s="10">
        <f ca="1">I198-Test!$AD$20</f>
        <v>-18.592098074287087</v>
      </c>
      <c r="AA198" s="10">
        <f t="shared" ca="1" si="23"/>
        <v>-11.591417451132425</v>
      </c>
    </row>
    <row r="199" spans="1:27">
      <c r="A199" s="6">
        <f ca="1">LN((RAND()^(-Results!$E$4))-1)</f>
        <v>3.470694857484117</v>
      </c>
      <c r="B199" s="6">
        <f ca="1">LN((RAND()^(-Results!$E$4))-1)</f>
        <v>6.8364476006003567</v>
      </c>
      <c r="C199" s="6">
        <f ca="1">LN((RAND()^(-Results!$E$4))-1)</f>
        <v>19.475978084304739</v>
      </c>
      <c r="D199" s="6">
        <f ca="1">LN((RAND()^(-Results!$E$4))-1)</f>
        <v>-0.5198972956191219</v>
      </c>
      <c r="E199" s="6">
        <f ca="1">LN((RAND()^(-Results!$E$4))-1)</f>
        <v>3.2957469591408746</v>
      </c>
      <c r="F199" s="6">
        <f ca="1">LN((RAND()^(-Results!$E$4))-1)</f>
        <v>1.4827981174027747</v>
      </c>
      <c r="G199" s="6">
        <f ca="1">LN((RAND()^(-Results!$E$4))-1)</f>
        <v>3.0479741034905716</v>
      </c>
      <c r="H199" s="6">
        <f t="shared" ca="1" si="18"/>
        <v>0.51242728276876592</v>
      </c>
      <c r="I199" s="10">
        <f ca="1">SUMPRODUCT(J199:O199,Results!B$12:G$12)+Results!$E$5*H199</f>
        <v>91.840656069055953</v>
      </c>
      <c r="J199" s="10">
        <f ca="1">SUMPRODUCT($A199:$F199,Results!$B$15:$G$15)</f>
        <v>71.821542255411316</v>
      </c>
      <c r="K199" s="10">
        <f ca="1">SUMPRODUCT($A199:$F199,Results!$B$16:$G$16)</f>
        <v>34.293226085441532</v>
      </c>
      <c r="L199" s="10">
        <f ca="1">SUMPRODUCT($A199:$F199,Results!$B$17:$G$17)</f>
        <v>18.540817583313626</v>
      </c>
      <c r="M199" s="10">
        <f ca="1">SUMPRODUCT($A199:$F199,Results!$B$18:$G$18)</f>
        <v>20.686388095394875</v>
      </c>
      <c r="N199" s="10">
        <f ca="1">SUMPRODUCT($A199:$F199,Results!$B$19:$G$19)</f>
        <v>-25.065459794526529</v>
      </c>
      <c r="O199" s="10">
        <f ca="1">SUMPRODUCT($A199:$F199,Results!$B$20:$G$20)</f>
        <v>4.6411058860628609</v>
      </c>
      <c r="P199" s="10" cm="1">
        <f t="array" aca="1" ref="P199" ca="1">SUMPRODUCT(J199:O199,TRANSPOSE(Test!BL$20:BL$25))+Test!$AD$20-Test!$BL$27</f>
        <v>90.177957434786336</v>
      </c>
      <c r="Q199" s="10" cm="1">
        <f t="array" aca="1" ref="Q199" ca="1">SUMPRODUCT(J199:O199,TRANSPOSE(Test!ES$20:ES$25))+Test!$AD$20-Test!$ES$27</f>
        <v>92.095951511038948</v>
      </c>
      <c r="R199" s="10">
        <f ca="1">I199-Results!$E$5*H199</f>
        <v>88.766092372443353</v>
      </c>
      <c r="S199" s="10" cm="1">
        <f t="array" aca="1" ref="S199" ca="1">SUMPRODUCT(J199:O199,TRANSPOSE(Test!AR$28:AR$33))+Test!$AD$20-Test!$AC$26</f>
        <v>99.153760105312699</v>
      </c>
      <c r="T199" s="10">
        <f ca="1">SUMPRODUCT(J199:O199,Results!K$9:P$9)</f>
        <v>92.20608475198307</v>
      </c>
      <c r="U199" s="10">
        <f ca="1">SUMPRODUCT(J199:O199,Results!K$9:P$9)+Test!$AD$20-Test!$AC$31</f>
        <v>92.309101156868891</v>
      </c>
      <c r="V199" s="10">
        <f t="shared" ca="1" si="19"/>
        <v>1.6626986342696171</v>
      </c>
      <c r="W199" s="10">
        <f t="shared" ca="1" si="20"/>
        <v>-0.25529544198299448</v>
      </c>
      <c r="X199" s="10">
        <f t="shared" ca="1" si="21"/>
        <v>3.0745636966126</v>
      </c>
      <c r="Y199" s="10">
        <f t="shared" ca="1" si="22"/>
        <v>-7.3131040362567461</v>
      </c>
      <c r="Z199" s="10">
        <f ca="1">I199-Test!$AD$20</f>
        <v>80.768184474766883</v>
      </c>
      <c r="AA199" s="10">
        <f t="shared" ca="1" si="23"/>
        <v>-0.46844508781293825</v>
      </c>
    </row>
    <row r="200" spans="1:27">
      <c r="A200" s="6">
        <f ca="1">LN((RAND()^(-Results!$E$4))-1)</f>
        <v>7.1100498576722435</v>
      </c>
      <c r="B200" s="6">
        <f ca="1">LN((RAND()^(-Results!$E$4))-1)</f>
        <v>1.1134772324021178</v>
      </c>
      <c r="C200" s="6">
        <f ca="1">LN((RAND()^(-Results!$E$4))-1)</f>
        <v>2.1955563661802318</v>
      </c>
      <c r="D200" s="6">
        <f ca="1">LN((RAND()^(-Results!$E$4))-1)</f>
        <v>0.57094774646303803</v>
      </c>
      <c r="E200" s="6">
        <f ca="1">LN((RAND()^(-Results!$E$4))-1)</f>
        <v>21.547581294275695</v>
      </c>
      <c r="F200" s="6">
        <f ca="1">LN((RAND()^(-Results!$E$4))-1)</f>
        <v>6.7303333480341729</v>
      </c>
      <c r="G200" s="6">
        <f ca="1">LN((RAND()^(-Results!$E$4))-1)</f>
        <v>7.8699108976590013</v>
      </c>
      <c r="H200" s="6">
        <f t="shared" ca="1" si="18"/>
        <v>5.3343640769371952</v>
      </c>
      <c r="I200" s="10">
        <f ca="1">SUMPRODUCT(J200:O200,Results!B$12:G$12)+Results!$E$5*H200</f>
        <v>24.955136451592804</v>
      </c>
      <c r="J200" s="10">
        <f ca="1">SUMPRODUCT($A200:$F200,Results!$B$15:$G$15)</f>
        <v>0.77212599481540256</v>
      </c>
      <c r="K200" s="10">
        <f ca="1">SUMPRODUCT($A200:$F200,Results!$B$16:$G$16)</f>
        <v>98.530290770853185</v>
      </c>
      <c r="L200" s="10">
        <f ca="1">SUMPRODUCT($A200:$F200,Results!$B$17:$G$17)</f>
        <v>-7.6398121766941536</v>
      </c>
      <c r="M200" s="10">
        <f ca="1">SUMPRODUCT($A200:$F200,Results!$B$18:$G$18)</f>
        <v>8.7904851099055996</v>
      </c>
      <c r="N200" s="10">
        <f ca="1">SUMPRODUCT($A200:$F200,Results!$B$19:$G$19)</f>
        <v>58.919772947763789</v>
      </c>
      <c r="O200" s="10">
        <f ca="1">SUMPRODUCT($A200:$F200,Results!$B$20:$G$20)</f>
        <v>-20.417953375376264</v>
      </c>
      <c r="P200" s="10" cm="1">
        <f t="array" aca="1" ref="P200" ca="1">SUMPRODUCT(J200:O200,TRANSPOSE(Test!BL$20:BL$25))+Test!$AD$20-Test!$BL$27</f>
        <v>-2.3961927165048813</v>
      </c>
      <c r="Q200" s="10" cm="1">
        <f t="array" aca="1" ref="Q200" ca="1">SUMPRODUCT(J200:O200,TRANSPOSE(Test!ES$20:ES$25))+Test!$AD$20-Test!$ES$27</f>
        <v>-4.3073844677907651</v>
      </c>
      <c r="R200" s="10">
        <f ca="1">I200-Results!$E$5*H200</f>
        <v>-7.0510480100303674</v>
      </c>
      <c r="S200" s="10" cm="1">
        <f t="array" aca="1" ref="S200" ca="1">SUMPRODUCT(J200:O200,TRANSPOSE(Test!AR$28:AR$33))+Test!$AD$20-Test!$AC$26</f>
        <v>-12.856662545342919</v>
      </c>
      <c r="T200" s="10">
        <f ca="1">SUMPRODUCT(J200:O200,Results!K$9:P$9)</f>
        <v>-6.8243662684596913</v>
      </c>
      <c r="U200" s="10">
        <f ca="1">SUMPRODUCT(J200:O200,Results!K$9:P$9)+Test!$AD$20-Test!$AC$31</f>
        <v>-6.721349863573872</v>
      </c>
      <c r="V200" s="10">
        <f t="shared" ca="1" si="19"/>
        <v>27.351329168097685</v>
      </c>
      <c r="W200" s="10">
        <f t="shared" ca="1" si="20"/>
        <v>29.262520919383569</v>
      </c>
      <c r="X200" s="10">
        <f t="shared" ca="1" si="21"/>
        <v>32.006184461623171</v>
      </c>
      <c r="Y200" s="10">
        <f t="shared" ca="1" si="22"/>
        <v>37.811798996935721</v>
      </c>
      <c r="Z200" s="10">
        <f ca="1">I200-Test!$AD$20</f>
        <v>13.882664857303734</v>
      </c>
      <c r="AA200" s="10">
        <f t="shared" ca="1" si="23"/>
        <v>31.676486315166677</v>
      </c>
    </row>
    <row r="201" spans="1:27">
      <c r="A201" s="6">
        <f ca="1">LN((RAND()^(-Results!$E$4))-1)</f>
        <v>13.382215597164675</v>
      </c>
      <c r="B201" s="6">
        <f ca="1">LN((RAND()^(-Results!$E$4))-1)</f>
        <v>2.0553167414411533</v>
      </c>
      <c r="C201" s="6">
        <f ca="1">LN((RAND()^(-Results!$E$4))-1)</f>
        <v>-0.204863934176445</v>
      </c>
      <c r="D201" s="6">
        <f ca="1">LN((RAND()^(-Results!$E$4))-1)</f>
        <v>7.6328450064583553</v>
      </c>
      <c r="E201" s="6">
        <f ca="1">LN((RAND()^(-Results!$E$4))-1)</f>
        <v>9.1689096551356393</v>
      </c>
      <c r="F201" s="6">
        <f ca="1">LN((RAND()^(-Results!$E$4))-1)</f>
        <v>3.739460897142044</v>
      </c>
      <c r="G201" s="6">
        <f ca="1">LN((RAND()^(-Results!$E$4))-1)</f>
        <v>2.8670524479488839</v>
      </c>
      <c r="H201" s="6">
        <f t="shared" ca="1" si="18"/>
        <v>0.33150562722707821</v>
      </c>
      <c r="I201" s="10">
        <f ca="1">SUMPRODUCT(J201:O201,Results!B$12:G$12)+Results!$E$5*H201</f>
        <v>18.274920771123554</v>
      </c>
      <c r="J201" s="10">
        <f ca="1">SUMPRODUCT($A201:$F201,Results!$B$15:$G$15)</f>
        <v>7.805062762108494</v>
      </c>
      <c r="K201" s="10">
        <f ca="1">SUMPRODUCT($A201:$F201,Results!$B$16:$G$16)</f>
        <v>70.203875234242588</v>
      </c>
      <c r="L201" s="10">
        <f ca="1">SUMPRODUCT($A201:$F201,Results!$B$17:$G$17)</f>
        <v>15.851289095768845</v>
      </c>
      <c r="M201" s="10">
        <f ca="1">SUMPRODUCT($A201:$F201,Results!$B$18:$G$18)</f>
        <v>-10.807964063080043</v>
      </c>
      <c r="N201" s="10">
        <f ca="1">SUMPRODUCT($A201:$F201,Results!$B$19:$G$19)</f>
        <v>37.524724828816879</v>
      </c>
      <c r="O201" s="10">
        <f ca="1">SUMPRODUCT($A201:$F201,Results!$B$20:$G$20)</f>
        <v>12.340073618575937</v>
      </c>
      <c r="P201" s="10" cm="1">
        <f t="array" aca="1" ref="P201" ca="1">SUMPRODUCT(J201:O201,TRANSPOSE(Test!BL$20:BL$25))+Test!$AD$20-Test!$BL$27</f>
        <v>11.2635215727069</v>
      </c>
      <c r="Q201" s="10" cm="1">
        <f t="array" aca="1" ref="Q201" ca="1">SUMPRODUCT(J201:O201,TRANSPOSE(Test!ES$20:ES$25))+Test!$AD$20-Test!$ES$27</f>
        <v>15.285841015771179</v>
      </c>
      <c r="R201" s="10">
        <f ca="1">I201-Results!$E$5*H201</f>
        <v>16.285887007761083</v>
      </c>
      <c r="S201" s="10" cm="1">
        <f t="array" aca="1" ref="S201" ca="1">SUMPRODUCT(J201:O201,TRANSPOSE(Test!AR$28:AR$33))+Test!$AD$20-Test!$AC$26</f>
        <v>-12.874938254965464</v>
      </c>
      <c r="T201" s="10">
        <f ca="1">SUMPRODUCT(J201:O201,Results!K$9:P$9)</f>
        <v>14.886467967768287</v>
      </c>
      <c r="U201" s="10">
        <f ca="1">SUMPRODUCT(J201:O201,Results!K$9:P$9)+Test!$AD$20-Test!$AC$31</f>
        <v>14.989484372654106</v>
      </c>
      <c r="V201" s="10">
        <f t="shared" ca="1" si="19"/>
        <v>7.0113991984166546</v>
      </c>
      <c r="W201" s="10">
        <f t="shared" ca="1" si="20"/>
        <v>2.9890797553523747</v>
      </c>
      <c r="X201" s="10">
        <f t="shared" ca="1" si="21"/>
        <v>1.9890337633624711</v>
      </c>
      <c r="Y201" s="10">
        <f t="shared" ca="1" si="22"/>
        <v>31.149859026089018</v>
      </c>
      <c r="Z201" s="10">
        <f ca="1">I201-Test!$AD$20</f>
        <v>7.2024491768344845</v>
      </c>
      <c r="AA201" s="10">
        <f t="shared" ca="1" si="23"/>
        <v>3.2854363984694483</v>
      </c>
    </row>
    <row r="202" spans="1:27">
      <c r="A202" s="6">
        <f ca="1">LN((RAND()^(-Results!$E$4))-1)</f>
        <v>-0.32229305037319206</v>
      </c>
      <c r="B202" s="6">
        <f ca="1">LN((RAND()^(-Results!$E$4))-1)</f>
        <v>2.4038337251249593</v>
      </c>
      <c r="C202" s="6">
        <f ca="1">LN((RAND()^(-Results!$E$4))-1)</f>
        <v>2.9778345038506631</v>
      </c>
      <c r="D202" s="6">
        <f ca="1">LN((RAND()^(-Results!$E$4))-1)</f>
        <v>3.5149297199268914</v>
      </c>
      <c r="E202" s="6">
        <f ca="1">LN((RAND()^(-Results!$E$4))-1)</f>
        <v>-1.338201767759402</v>
      </c>
      <c r="F202" s="6">
        <f ca="1">LN((RAND()^(-Results!$E$4))-1)</f>
        <v>3.0371036970085559</v>
      </c>
      <c r="G202" s="6">
        <f ca="1">LN((RAND()^(-Results!$E$4))-1)</f>
        <v>-2.4460748252538553</v>
      </c>
      <c r="H202" s="6">
        <f t="shared" ca="1" si="18"/>
        <v>-4.981621645975661</v>
      </c>
      <c r="I202" s="10">
        <f ca="1">SUMPRODUCT(J202:O202,Results!B$12:G$12)+Results!$E$5*H202</f>
        <v>-33.816436973290365</v>
      </c>
      <c r="J202" s="10">
        <f ca="1">SUMPRODUCT($A202:$F202,Results!$B$15:$G$15)</f>
        <v>8.1317967327830232</v>
      </c>
      <c r="K202" s="10">
        <f ca="1">SUMPRODUCT($A202:$F202,Results!$B$16:$G$16)</f>
        <v>6.3555160057166642</v>
      </c>
      <c r="L202" s="10">
        <f ca="1">SUMPRODUCT($A202:$F202,Results!$B$17:$G$17)</f>
        <v>3.7715824733749468</v>
      </c>
      <c r="M202" s="10">
        <f ca="1">SUMPRODUCT($A202:$F202,Results!$B$18:$G$18)</f>
        <v>-2.1396384847487577</v>
      </c>
      <c r="N202" s="10">
        <f ca="1">SUMPRODUCT($A202:$F202,Results!$B$19:$G$19)</f>
        <v>-10.412436385776189</v>
      </c>
      <c r="O202" s="10">
        <f ca="1">SUMPRODUCT($A202:$F202,Results!$B$20:$G$20)</f>
        <v>18.300716071665292</v>
      </c>
      <c r="P202" s="10" cm="1">
        <f t="array" aca="1" ref="P202" ca="1">SUMPRODUCT(J202:O202,TRANSPOSE(Test!BL$20:BL$25))+Test!$AD$20-Test!$BL$27</f>
        <v>-3.7158147693772356</v>
      </c>
      <c r="Q202" s="10" cm="1">
        <f t="array" aca="1" ref="Q202" ca="1">SUMPRODUCT(J202:O202,TRANSPOSE(Test!ES$20:ES$25))+Test!$AD$20-Test!$ES$27</f>
        <v>-4.7719721477105619</v>
      </c>
      <c r="R202" s="10">
        <f ca="1">I202-Results!$E$5*H202</f>
        <v>-3.9267070974363989</v>
      </c>
      <c r="S202" s="10" cm="1">
        <f t="array" aca="1" ref="S202" ca="1">SUMPRODUCT(J202:O202,TRANSPOSE(Test!AR$28:AR$33))+Test!$AD$20-Test!$AC$26</f>
        <v>3.0436280028558755</v>
      </c>
      <c r="T202" s="10">
        <f ca="1">SUMPRODUCT(J202:O202,Results!K$9:P$9)</f>
        <v>-4.5012163592259089</v>
      </c>
      <c r="U202" s="10">
        <f ca="1">SUMPRODUCT(J202:O202,Results!K$9:P$9)+Test!$AD$20-Test!$AC$31</f>
        <v>-4.3981999543400896</v>
      </c>
      <c r="V202" s="10">
        <f t="shared" ca="1" si="19"/>
        <v>-30.100622203913129</v>
      </c>
      <c r="W202" s="10">
        <f t="shared" ca="1" si="20"/>
        <v>-29.044464825579801</v>
      </c>
      <c r="X202" s="10">
        <f t="shared" ca="1" si="21"/>
        <v>-29.889729875853966</v>
      </c>
      <c r="Y202" s="10">
        <f t="shared" ca="1" si="22"/>
        <v>-36.860064976146241</v>
      </c>
      <c r="Z202" s="10">
        <f ca="1">I202-Test!$AD$20</f>
        <v>-44.888908567579435</v>
      </c>
      <c r="AA202" s="10">
        <f t="shared" ca="1" si="23"/>
        <v>-29.418237018950276</v>
      </c>
    </row>
    <row r="203" spans="1:27">
      <c r="A203" s="6">
        <f ca="1">LN((RAND()^(-Results!$E$4))-1)</f>
        <v>-0.74511760409602001</v>
      </c>
      <c r="B203" s="6">
        <f ca="1">LN((RAND()^(-Results!$E$4))-1)</f>
        <v>-0.81519746494913903</v>
      </c>
      <c r="C203" s="6">
        <f ca="1">LN((RAND()^(-Results!$E$4))-1)</f>
        <v>-2.3947651522351014</v>
      </c>
      <c r="D203" s="6">
        <f ca="1">LN((RAND()^(-Results!$E$4))-1)</f>
        <v>-0.57287153865504903</v>
      </c>
      <c r="E203" s="6">
        <f ca="1">LN((RAND()^(-Results!$E$4))-1)</f>
        <v>-0.19466855807411318</v>
      </c>
      <c r="F203" s="6">
        <f ca="1">LN((RAND()^(-Results!$E$4))-1)</f>
        <v>6.8755036674428274</v>
      </c>
      <c r="G203" s="6">
        <f ca="1">LN((RAND()^(-Results!$E$4))-1)</f>
        <v>4.1972745022419415</v>
      </c>
      <c r="H203" s="6">
        <f t="shared" ca="1" si="18"/>
        <v>1.6617276815201358</v>
      </c>
      <c r="I203" s="10">
        <f ca="1">SUMPRODUCT(J203:O203,Results!B$12:G$12)+Results!$E$5*H203</f>
        <v>-19.586001436983622</v>
      </c>
      <c r="J203" s="10">
        <f ca="1">SUMPRODUCT($A203:$F203,Results!$B$15:$G$15)</f>
        <v>-7.9537647439375547</v>
      </c>
      <c r="K203" s="10">
        <f ca="1">SUMPRODUCT($A203:$F203,Results!$B$16:$G$16)</f>
        <v>32.281723521001339</v>
      </c>
      <c r="L203" s="10">
        <f ca="1">SUMPRODUCT($A203:$F203,Results!$B$17:$G$17)</f>
        <v>-11.714609501273069</v>
      </c>
      <c r="M203" s="10">
        <f ca="1">SUMPRODUCT($A203:$F203,Results!$B$18:$G$18)</f>
        <v>-1.8108250773359802</v>
      </c>
      <c r="N203" s="10">
        <f ca="1">SUMPRODUCT($A203:$F203,Results!$B$19:$G$19)</f>
        <v>7.7389398119525357</v>
      </c>
      <c r="O203" s="10">
        <f ca="1">SUMPRODUCT($A203:$F203,Results!$B$20:$G$20)</f>
        <v>0.89628733841964836</v>
      </c>
      <c r="P203" s="10" cm="1">
        <f t="array" aca="1" ref="P203" ca="1">SUMPRODUCT(J203:O203,TRANSPOSE(Test!BL$20:BL$25))+Test!$AD$20-Test!$BL$27</f>
        <v>-28.228575829197897</v>
      </c>
      <c r="Q203" s="10" cm="1">
        <f t="array" aca="1" ref="Q203" ca="1">SUMPRODUCT(J203:O203,TRANSPOSE(Test!ES$20:ES$25))+Test!$AD$20-Test!$ES$27</f>
        <v>-31.240651681539251</v>
      </c>
      <c r="R203" s="10">
        <f ca="1">I203-Results!$E$5*H203</f>
        <v>-29.556367526104438</v>
      </c>
      <c r="S203" s="10" cm="1">
        <f t="array" aca="1" ref="S203" ca="1">SUMPRODUCT(J203:O203,TRANSPOSE(Test!AR$28:AR$33))+Test!$AD$20-Test!$AC$26</f>
        <v>-22.381770023207991</v>
      </c>
      <c r="T203" s="10">
        <f ca="1">SUMPRODUCT(J203:O203,Results!K$9:P$9)</f>
        <v>-30.908530207962617</v>
      </c>
      <c r="U203" s="10">
        <f ca="1">SUMPRODUCT(J203:O203,Results!K$9:P$9)+Test!$AD$20-Test!$AC$31</f>
        <v>-30.805513803076799</v>
      </c>
      <c r="V203" s="10">
        <f t="shared" ca="1" si="19"/>
        <v>8.642574392214275</v>
      </c>
      <c r="W203" s="10">
        <f t="shared" ca="1" si="20"/>
        <v>11.654650244555629</v>
      </c>
      <c r="X203" s="10">
        <f t="shared" ca="1" si="21"/>
        <v>9.9703660891208159</v>
      </c>
      <c r="Y203" s="10">
        <f t="shared" ca="1" si="22"/>
        <v>2.7957685862243693</v>
      </c>
      <c r="Z203" s="10">
        <f ca="1">I203-Test!$AD$20</f>
        <v>-30.658473031272692</v>
      </c>
      <c r="AA203" s="10">
        <f t="shared" ca="1" si="23"/>
        <v>11.219512366093177</v>
      </c>
    </row>
    <row r="204" spans="1:27">
      <c r="A204" s="6">
        <f ca="1">LN((RAND()^(-Results!$E$4))-1)</f>
        <v>7.9940530267826286</v>
      </c>
      <c r="B204" s="6">
        <f ca="1">LN((RAND()^(-Results!$E$4))-1)</f>
        <v>1.2111726329402093</v>
      </c>
      <c r="C204" s="6">
        <f ca="1">LN((RAND()^(-Results!$E$4))-1)</f>
        <v>-0.17257316810820283</v>
      </c>
      <c r="D204" s="6">
        <f ca="1">LN((RAND()^(-Results!$E$4))-1)</f>
        <v>3.4800213820584527</v>
      </c>
      <c r="E204" s="6">
        <f ca="1">LN((RAND()^(-Results!$E$4))-1)</f>
        <v>1.7578235007809808</v>
      </c>
      <c r="F204" s="6">
        <f ca="1">LN((RAND()^(-Results!$E$4))-1)</f>
        <v>-0.74635649607354482</v>
      </c>
      <c r="G204" s="6">
        <f ca="1">LN((RAND()^(-Results!$E$4))-1)</f>
        <v>-1.9483964413935564</v>
      </c>
      <c r="H204" s="6">
        <f t="shared" ca="1" si="18"/>
        <v>-4.4839432621153623</v>
      </c>
      <c r="I204" s="10">
        <f ca="1">SUMPRODUCT(J204:O204,Results!B$12:G$12)+Results!$E$5*H204</f>
        <v>1.352395789744147</v>
      </c>
      <c r="J204" s="10">
        <f ca="1">SUMPRODUCT($A204:$F204,Results!$B$15:$G$15)</f>
        <v>10.006238324836772</v>
      </c>
      <c r="K204" s="10">
        <f ca="1">SUMPRODUCT($A204:$F204,Results!$B$16:$G$16)</f>
        <v>21.603901168344212</v>
      </c>
      <c r="L204" s="10">
        <f ca="1">SUMPRODUCT($A204:$F204,Results!$B$17:$G$17)</f>
        <v>14.469103482624329</v>
      </c>
      <c r="M204" s="10">
        <f ca="1">SUMPRODUCT($A204:$F204,Results!$B$18:$G$18)</f>
        <v>-6.1644257685151267</v>
      </c>
      <c r="N204" s="10">
        <f ca="1">SUMPRODUCT($A204:$F204,Results!$B$19:$G$19)</f>
        <v>10.679568552424893</v>
      </c>
      <c r="O204" s="10">
        <f ca="1">SUMPRODUCT($A204:$F204,Results!$B$20:$G$20)</f>
        <v>4.9676841223605193</v>
      </c>
      <c r="P204" s="10" cm="1">
        <f t="array" aca="1" ref="P204" ca="1">SUMPRODUCT(J204:O204,TRANSPOSE(Test!BL$20:BL$25))+Test!$AD$20-Test!$BL$27</f>
        <v>23.368379041469723</v>
      </c>
      <c r="Q204" s="10" cm="1">
        <f t="array" aca="1" ref="Q204" ca="1">SUMPRODUCT(J204:O204,TRANSPOSE(Test!ES$20:ES$25))+Test!$AD$20-Test!$ES$27</f>
        <v>27.577824675317643</v>
      </c>
      <c r="R204" s="10">
        <f ca="1">I204-Results!$E$5*H204</f>
        <v>28.256055362436321</v>
      </c>
      <c r="S204" s="10" cm="1">
        <f t="array" aca="1" ref="S204" ca="1">SUMPRODUCT(J204:O204,TRANSPOSE(Test!AR$28:AR$33))+Test!$AD$20-Test!$AC$26</f>
        <v>7.6741395113899582</v>
      </c>
      <c r="T204" s="10">
        <f ca="1">SUMPRODUCT(J204:O204,Results!K$9:P$9)</f>
        <v>27.957501499342875</v>
      </c>
      <c r="U204" s="10">
        <f ca="1">SUMPRODUCT(J204:O204,Results!K$9:P$9)+Test!$AD$20-Test!$AC$31</f>
        <v>28.060517904228696</v>
      </c>
      <c r="V204" s="10">
        <f t="shared" ca="1" si="19"/>
        <v>-22.015983251725576</v>
      </c>
      <c r="W204" s="10">
        <f t="shared" ca="1" si="20"/>
        <v>-26.225428885573496</v>
      </c>
      <c r="X204" s="10">
        <f t="shared" ca="1" si="21"/>
        <v>-26.903659572692174</v>
      </c>
      <c r="Y204" s="10">
        <f t="shared" ca="1" si="22"/>
        <v>-6.3217437216458112</v>
      </c>
      <c r="Z204" s="10">
        <f ca="1">I204-Test!$AD$20</f>
        <v>-9.7200758045449227</v>
      </c>
      <c r="AA204" s="10">
        <f t="shared" ca="1" si="23"/>
        <v>-26.708122114484549</v>
      </c>
    </row>
    <row r="205" spans="1:27">
      <c r="A205" s="6">
        <f ca="1">LN((RAND()^(-Results!$E$4))-1)</f>
        <v>2.6978599165625696</v>
      </c>
      <c r="B205" s="6">
        <f ca="1">LN((RAND()^(-Results!$E$4))-1)</f>
        <v>3.2217371558381531</v>
      </c>
      <c r="C205" s="6">
        <f ca="1">LN((RAND()^(-Results!$E$4))-1)</f>
        <v>0.92682204834766457</v>
      </c>
      <c r="D205" s="6">
        <f ca="1">LN((RAND()^(-Results!$E$4))-1)</f>
        <v>-2.5558042985609428</v>
      </c>
      <c r="E205" s="6">
        <f ca="1">LN((RAND()^(-Results!$E$4))-1)</f>
        <v>0.58263799925424953</v>
      </c>
      <c r="F205" s="6">
        <f ca="1">LN((RAND()^(-Results!$E$4))-1)</f>
        <v>-0.79744246956145681</v>
      </c>
      <c r="G205" s="6">
        <f ca="1">LN((RAND()^(-Results!$E$4))-1)</f>
        <v>2.812822746343389</v>
      </c>
      <c r="H205" s="6">
        <f t="shared" ca="1" si="18"/>
        <v>0.27727592562158332</v>
      </c>
      <c r="I205" s="10">
        <f ca="1">SUMPRODUCT(J205:O205,Results!B$12:G$12)+Results!$E$5*H205</f>
        <v>51.016247245926806</v>
      </c>
      <c r="J205" s="10">
        <f ca="1">SUMPRODUCT($A205:$F205,Results!$B$15:$G$15)</f>
        <v>20.893520093904041</v>
      </c>
      <c r="K205" s="10">
        <f ca="1">SUMPRODUCT($A205:$F205,Results!$B$16:$G$16)</f>
        <v>7.9750843118012229</v>
      </c>
      <c r="L205" s="10">
        <f ca="1">SUMPRODUCT($A205:$F205,Results!$B$17:$G$17)</f>
        <v>8.8847348983206889</v>
      </c>
      <c r="M205" s="10">
        <f ca="1">SUMPRODUCT($A205:$F205,Results!$B$18:$G$18)</f>
        <v>7.9794990760773912</v>
      </c>
      <c r="N205" s="10">
        <f ca="1">SUMPRODUCT($A205:$F205,Results!$B$19:$G$19)</f>
        <v>-13.147791815773425</v>
      </c>
      <c r="O205" s="10">
        <f ca="1">SUMPRODUCT($A205:$F205,Results!$B$20:$G$20)</f>
        <v>-16.71968684077741</v>
      </c>
      <c r="P205" s="10" cm="1">
        <f t="array" aca="1" ref="P205" ca="1">SUMPRODUCT(J205:O205,TRANSPOSE(Test!BL$20:BL$25))+Test!$AD$20-Test!$BL$27</f>
        <v>49.009493999882444</v>
      </c>
      <c r="Q205" s="10" cm="1">
        <f t="array" aca="1" ref="Q205" ca="1">SUMPRODUCT(J205:O205,TRANSPOSE(Test!ES$20:ES$25))+Test!$AD$20-Test!$ES$27</f>
        <v>50.45749689584342</v>
      </c>
      <c r="R205" s="10">
        <f ca="1">I205-Results!$E$5*H205</f>
        <v>49.352591692197308</v>
      </c>
      <c r="S205" s="10" cm="1">
        <f t="array" aca="1" ref="S205" ca="1">SUMPRODUCT(J205:O205,TRANSPOSE(Test!AR$28:AR$33))+Test!$AD$20-Test!$AC$26</f>
        <v>45.975540925177754</v>
      </c>
      <c r="T205" s="10">
        <f ca="1">SUMPRODUCT(J205:O205,Results!K$9:P$9)</f>
        <v>50.682390375780457</v>
      </c>
      <c r="U205" s="10">
        <f ca="1">SUMPRODUCT(J205:O205,Results!K$9:P$9)+Test!$AD$20-Test!$AC$31</f>
        <v>50.785406780666278</v>
      </c>
      <c r="V205" s="10">
        <f t="shared" ca="1" si="19"/>
        <v>2.0067532460443616</v>
      </c>
      <c r="W205" s="10">
        <f t="shared" ca="1" si="20"/>
        <v>0.55875035008338614</v>
      </c>
      <c r="X205" s="10">
        <f t="shared" ca="1" si="21"/>
        <v>1.6636555537294981</v>
      </c>
      <c r="Y205" s="10">
        <f t="shared" ca="1" si="22"/>
        <v>5.0407063207490523</v>
      </c>
      <c r="Z205" s="10">
        <f ca="1">I205-Test!$AD$20</f>
        <v>39.943775651637736</v>
      </c>
      <c r="AA205" s="10">
        <f t="shared" ca="1" si="23"/>
        <v>0.23084046526052759</v>
      </c>
    </row>
    <row r="206" spans="1:27">
      <c r="A206" s="6">
        <f ca="1">LN((RAND()^(-Results!$E$4))-1)</f>
        <v>0.19762710977959835</v>
      </c>
      <c r="B206" s="6">
        <f ca="1">LN((RAND()^(-Results!$E$4))-1)</f>
        <v>3.6346092380487116</v>
      </c>
      <c r="C206" s="6">
        <f ca="1">LN((RAND()^(-Results!$E$4))-1)</f>
        <v>0.13841652932259349</v>
      </c>
      <c r="D206" s="6">
        <f ca="1">LN((RAND()^(-Results!$E$4))-1)</f>
        <v>8.8609453901042698</v>
      </c>
      <c r="E206" s="6">
        <f ca="1">LN((RAND()^(-Results!$E$4))-1)</f>
        <v>1.1562881466365604</v>
      </c>
      <c r="F206" s="6">
        <f ca="1">LN((RAND()^(-Results!$E$4))-1)</f>
        <v>2.464139476143226</v>
      </c>
      <c r="G206" s="6">
        <f ca="1">LN((RAND()^(-Results!$E$4))-1)</f>
        <v>3.3875368363692693</v>
      </c>
      <c r="H206" s="6">
        <f t="shared" ca="1" si="18"/>
        <v>0.85199001564746357</v>
      </c>
      <c r="I206" s="10">
        <f ca="1">SUMPRODUCT(J206:O206,Results!B$12:G$12)+Results!$E$5*H206</f>
        <v>-20.264755660863351</v>
      </c>
      <c r="J206" s="10">
        <f ca="1">SUMPRODUCT($A206:$F206,Results!$B$15:$G$15)</f>
        <v>-7.1784289529925678</v>
      </c>
      <c r="K206" s="10">
        <f ca="1">SUMPRODUCT($A206:$F206,Results!$B$16:$G$16)</f>
        <v>-1.9023502496790403</v>
      </c>
      <c r="L206" s="10">
        <f ca="1">SUMPRODUCT($A206:$F206,Results!$B$17:$G$17)</f>
        <v>8.2199343786232557</v>
      </c>
      <c r="M206" s="10">
        <f ca="1">SUMPRODUCT($A206:$F206,Results!$B$18:$G$18)</f>
        <v>-10.407094099529077</v>
      </c>
      <c r="N206" s="10">
        <f ca="1">SUMPRODUCT($A206:$F206,Results!$B$19:$G$19)</f>
        <v>-4.6638975788422155</v>
      </c>
      <c r="O206" s="10">
        <f ca="1">SUMPRODUCT($A206:$F206,Results!$B$20:$G$20)</f>
        <v>32.902396789277596</v>
      </c>
      <c r="P206" s="10" cm="1">
        <f t="array" aca="1" ref="P206" ca="1">SUMPRODUCT(J206:O206,TRANSPOSE(Test!BL$20:BL$25))+Test!$AD$20-Test!$BL$27</f>
        <v>-25.243400444795249</v>
      </c>
      <c r="Q206" s="10" cm="1">
        <f t="array" aca="1" ref="Q206" ca="1">SUMPRODUCT(J206:O206,TRANSPOSE(Test!ES$20:ES$25))+Test!$AD$20-Test!$ES$27</f>
        <v>-26.682308248454131</v>
      </c>
      <c r="R206" s="10">
        <f ca="1">I206-Results!$E$5*H206</f>
        <v>-25.376695754748134</v>
      </c>
      <c r="S206" s="10" cm="1">
        <f t="array" aca="1" ref="S206" ca="1">SUMPRODUCT(J206:O206,TRANSPOSE(Test!AR$28:AR$33))+Test!$AD$20-Test!$AC$26</f>
        <v>-21.67579298816937</v>
      </c>
      <c r="T206" s="10">
        <f ca="1">SUMPRODUCT(J206:O206,Results!K$9:P$9)</f>
        <v>-27.093790369437961</v>
      </c>
      <c r="U206" s="10">
        <f ca="1">SUMPRODUCT(J206:O206,Results!K$9:P$9)+Test!$AD$20-Test!$AC$31</f>
        <v>-26.99077396455214</v>
      </c>
      <c r="V206" s="10">
        <f t="shared" ca="1" si="19"/>
        <v>4.9786447839318981</v>
      </c>
      <c r="W206" s="10">
        <f t="shared" ca="1" si="20"/>
        <v>6.4175525875907802</v>
      </c>
      <c r="X206" s="10">
        <f t="shared" ca="1" si="21"/>
        <v>5.1119400938847832</v>
      </c>
      <c r="Y206" s="10">
        <f t="shared" ca="1" si="22"/>
        <v>1.4110373273060191</v>
      </c>
      <c r="Z206" s="10">
        <f ca="1">I206-Test!$AD$20</f>
        <v>-31.33722725515242</v>
      </c>
      <c r="AA206" s="10">
        <f t="shared" ca="1" si="23"/>
        <v>6.7260183036887895</v>
      </c>
    </row>
    <row r="207" spans="1:27">
      <c r="A207" s="6">
        <f ca="1">LN((RAND()^(-Results!$E$4))-1)</f>
        <v>11.735734600188152</v>
      </c>
      <c r="B207" s="6">
        <f ca="1">LN((RAND()^(-Results!$E$4))-1)</f>
        <v>2.9023224670929677</v>
      </c>
      <c r="C207" s="6">
        <f ca="1">LN((RAND()^(-Results!$E$4))-1)</f>
        <v>1.4267464394517078</v>
      </c>
      <c r="D207" s="6">
        <f ca="1">LN((RAND()^(-Results!$E$4))-1)</f>
        <v>3.7666186109006694</v>
      </c>
      <c r="E207" s="6">
        <f ca="1">LN((RAND()^(-Results!$E$4))-1)</f>
        <v>6.7408036016711588</v>
      </c>
      <c r="F207" s="6">
        <f ca="1">LN((RAND()^(-Results!$E$4))-1)</f>
        <v>1.2272573750902012</v>
      </c>
      <c r="G207" s="6">
        <f ca="1">LN((RAND()^(-Results!$E$4))-1)</f>
        <v>0.59648215534097804</v>
      </c>
      <c r="H207" s="6">
        <f t="shared" ca="1" si="18"/>
        <v>-1.9390646653808277</v>
      </c>
      <c r="I207" s="10">
        <f ca="1">SUMPRODUCT(J207:O207,Results!B$12:G$12)+Results!$E$5*H207</f>
        <v>34.300211260712189</v>
      </c>
      <c r="J207" s="10">
        <f ca="1">SUMPRODUCT($A207:$F207,Results!$B$15:$G$15)</f>
        <v>20.6913056846338</v>
      </c>
      <c r="K207" s="10">
        <f ca="1">SUMPRODUCT($A207:$F207,Results!$B$16:$G$16)</f>
        <v>53.231228394301795</v>
      </c>
      <c r="L207" s="10">
        <f ca="1">SUMPRODUCT($A207:$F207,Results!$B$17:$G$17)</f>
        <v>17.931902800513136</v>
      </c>
      <c r="M207" s="10">
        <f ca="1">SUMPRODUCT($A207:$F207,Results!$B$18:$G$18)</f>
        <v>-2.7916885536444092</v>
      </c>
      <c r="N207" s="10">
        <f ca="1">SUMPRODUCT($A207:$F207,Results!$B$19:$G$19)</f>
        <v>20.352103961916868</v>
      </c>
      <c r="O207" s="10">
        <f ca="1">SUMPRODUCT($A207:$F207,Results!$B$20:$G$20)</f>
        <v>-0.9762523315312932</v>
      </c>
      <c r="P207" s="10" cm="1">
        <f t="array" aca="1" ref="P207" ca="1">SUMPRODUCT(J207:O207,TRANSPOSE(Test!BL$20:BL$25))+Test!$AD$20-Test!$BL$27</f>
        <v>41.500725173150016</v>
      </c>
      <c r="Q207" s="10" cm="1">
        <f t="array" aca="1" ref="Q207" ca="1">SUMPRODUCT(J207:O207,TRANSPOSE(Test!ES$20:ES$25))+Test!$AD$20-Test!$ES$27</f>
        <v>46.06683805189261</v>
      </c>
      <c r="R207" s="10">
        <f ca="1">I207-Results!$E$5*H207</f>
        <v>45.934599252997153</v>
      </c>
      <c r="S207" s="10" cm="1">
        <f t="array" aca="1" ref="S207" ca="1">SUMPRODUCT(J207:O207,TRANSPOSE(Test!AR$28:AR$33))+Test!$AD$20-Test!$AC$26</f>
        <v>20.702079501804988</v>
      </c>
      <c r="T207" s="10">
        <f ca="1">SUMPRODUCT(J207:O207,Results!K$9:P$9)</f>
        <v>45.966462377022687</v>
      </c>
      <c r="U207" s="10">
        <f ca="1">SUMPRODUCT(J207:O207,Results!K$9:P$9)+Test!$AD$20-Test!$AC$31</f>
        <v>46.069478781908508</v>
      </c>
      <c r="V207" s="10">
        <f t="shared" ca="1" si="19"/>
        <v>-7.2005139124378275</v>
      </c>
      <c r="W207" s="10">
        <f t="shared" ca="1" si="20"/>
        <v>-11.766626791180421</v>
      </c>
      <c r="X207" s="10">
        <f t="shared" ca="1" si="21"/>
        <v>-11.634387992284964</v>
      </c>
      <c r="Y207" s="10">
        <f t="shared" ca="1" si="22"/>
        <v>13.598131758907201</v>
      </c>
      <c r="Z207" s="10">
        <f ca="1">I207-Test!$AD$20</f>
        <v>23.227739666423119</v>
      </c>
      <c r="AA207" s="10">
        <f t="shared" ca="1" si="23"/>
        <v>-11.769267521196319</v>
      </c>
    </row>
    <row r="208" spans="1:27">
      <c r="A208" s="6">
        <f ca="1">LN((RAND()^(-Results!$E$4))-1)</f>
        <v>4.1433554905924597</v>
      </c>
      <c r="B208" s="6">
        <f ca="1">LN((RAND()^(-Results!$E$4))-1)</f>
        <v>-1.7686958978312035</v>
      </c>
      <c r="C208" s="6">
        <f ca="1">LN((RAND()^(-Results!$E$4))-1)</f>
        <v>0.3607471993663548</v>
      </c>
      <c r="D208" s="6">
        <f ca="1">LN((RAND()^(-Results!$E$4))-1)</f>
        <v>-2.8896860229552554E-2</v>
      </c>
      <c r="E208" s="6">
        <f ca="1">LN((RAND()^(-Results!$E$4))-1)</f>
        <v>-0.24687383667766108</v>
      </c>
      <c r="F208" s="6">
        <f ca="1">LN((RAND()^(-Results!$E$4))-1)</f>
        <v>2.0313619198071073</v>
      </c>
      <c r="G208" s="6">
        <f ca="1">LN((RAND()^(-Results!$E$4))-1)</f>
        <v>0.25731730414119713</v>
      </c>
      <c r="H208" s="6">
        <f t="shared" ca="1" si="18"/>
        <v>-2.2782295165806086</v>
      </c>
      <c r="I208" s="10">
        <f ca="1">SUMPRODUCT(J208:O208,Results!B$12:G$12)+Results!$E$5*H208</f>
        <v>-10.826103090181139</v>
      </c>
      <c r="J208" s="10">
        <f ca="1">SUMPRODUCT($A208:$F208,Results!$B$15:$G$15)</f>
        <v>4.363914802881963</v>
      </c>
      <c r="K208" s="10">
        <f ca="1">SUMPRODUCT($A208:$F208,Results!$B$16:$G$16)</f>
        <v>27.262940750037512</v>
      </c>
      <c r="L208" s="10">
        <f ca="1">SUMPRODUCT($A208:$F208,Results!$B$17:$G$17)</f>
        <v>-8.2526097328562198E-2</v>
      </c>
      <c r="M208" s="10">
        <f ca="1">SUMPRODUCT($A208:$F208,Results!$B$18:$G$18)</f>
        <v>-3.2715726735189454</v>
      </c>
      <c r="N208" s="10">
        <f ca="1">SUMPRODUCT($A208:$F208,Results!$B$19:$G$19)</f>
        <v>13.948065508418061</v>
      </c>
      <c r="O208" s="10">
        <f ca="1">SUMPRODUCT($A208:$F208,Results!$B$20:$G$20)</f>
        <v>0.96558977096296306</v>
      </c>
      <c r="P208" s="10" cm="1">
        <f t="array" aca="1" ref="P208" ca="1">SUMPRODUCT(J208:O208,TRANSPOSE(Test!BL$20:BL$25))+Test!$AD$20-Test!$BL$27</f>
        <v>-0.25902029286958417</v>
      </c>
      <c r="Q208" s="10" cm="1">
        <f t="array" aca="1" ref="Q208" ca="1">SUMPRODUCT(J208:O208,TRANSPOSE(Test!ES$20:ES$25))+Test!$AD$20-Test!$ES$27</f>
        <v>1.6501348857588471</v>
      </c>
      <c r="R208" s="10">
        <f ca="1">I208-Results!$E$5*H208</f>
        <v>2.8432740093025117</v>
      </c>
      <c r="S208" s="10" cm="1">
        <f t="array" aca="1" ref="S208" ca="1">SUMPRODUCT(J208:O208,TRANSPOSE(Test!AR$28:AR$33))+Test!$AD$20-Test!$AC$26</f>
        <v>-6.8146035660815789</v>
      </c>
      <c r="T208" s="10">
        <f ca="1">SUMPRODUCT(J208:O208,Results!K$9:P$9)</f>
        <v>2.3799206612074681</v>
      </c>
      <c r="U208" s="10">
        <f ca="1">SUMPRODUCT(J208:O208,Results!K$9:P$9)+Test!$AD$20-Test!$AC$31</f>
        <v>2.482937066093287</v>
      </c>
      <c r="V208" s="10">
        <f t="shared" ca="1" si="19"/>
        <v>-10.567082797311555</v>
      </c>
      <c r="W208" s="10">
        <f t="shared" ca="1" si="20"/>
        <v>-12.476237975939986</v>
      </c>
      <c r="X208" s="10">
        <f t="shared" ca="1" si="21"/>
        <v>-13.669377099483651</v>
      </c>
      <c r="Y208" s="10">
        <f t="shared" ca="1" si="22"/>
        <v>-4.0114995240995599</v>
      </c>
      <c r="Z208" s="10">
        <f ca="1">I208-Test!$AD$20</f>
        <v>-21.898574684470208</v>
      </c>
      <c r="AA208" s="10">
        <f t="shared" ca="1" si="23"/>
        <v>-13.309040156274426</v>
      </c>
    </row>
    <row r="209" spans="1:27">
      <c r="A209" s="6">
        <f ca="1">LN((RAND()^(-Results!$E$4))-1)</f>
        <v>-2.1089208867564824</v>
      </c>
      <c r="B209" s="6">
        <f ca="1">LN((RAND()^(-Results!$E$4))-1)</f>
        <v>2.0202855853280663</v>
      </c>
      <c r="C209" s="6">
        <f ca="1">LN((RAND()^(-Results!$E$4))-1)</f>
        <v>2.8741072609054727</v>
      </c>
      <c r="D209" s="6">
        <f ca="1">LN((RAND()^(-Results!$E$4))-1)</f>
        <v>2.0540612900204471</v>
      </c>
      <c r="E209" s="6">
        <f ca="1">LN((RAND()^(-Results!$E$4))-1)</f>
        <v>1.7731629395673447</v>
      </c>
      <c r="F209" s="6">
        <f ca="1">LN((RAND()^(-Results!$E$4))-1)</f>
        <v>0.89984526918305219</v>
      </c>
      <c r="G209" s="6">
        <f ca="1">LN((RAND()^(-Results!$E$4))-1)</f>
        <v>2.3629431428770564</v>
      </c>
      <c r="H209" s="6">
        <f t="shared" ca="1" si="18"/>
        <v>-0.17260367784474928</v>
      </c>
      <c r="I209" s="10">
        <f ca="1">SUMPRODUCT(J209:O209,Results!B$12:G$12)+Results!$E$5*H209</f>
        <v>-7.2748612971916282</v>
      </c>
      <c r="J209" s="10">
        <f ca="1">SUMPRODUCT($A209:$F209,Results!$B$15:$G$15)</f>
        <v>3.032802909001298</v>
      </c>
      <c r="K209" s="10">
        <f ca="1">SUMPRODUCT($A209:$F209,Results!$B$16:$G$16)</f>
        <v>-3.0163822502783173</v>
      </c>
      <c r="L209" s="10">
        <f ca="1">SUMPRODUCT($A209:$F209,Results!$B$17:$G$17)</f>
        <v>0.82258947561827744</v>
      </c>
      <c r="M209" s="10">
        <f ca="1">SUMPRODUCT($A209:$F209,Results!$B$18:$G$18)</f>
        <v>1.9593103364495266</v>
      </c>
      <c r="N209" s="10">
        <f ca="1">SUMPRODUCT($A209:$F209,Results!$B$19:$G$19)</f>
        <v>-6.2537481597089171</v>
      </c>
      <c r="O209" s="10">
        <f ca="1">SUMPRODUCT($A209:$F209,Results!$B$20:$G$20)</f>
        <v>9.2720176567243318</v>
      </c>
      <c r="P209" s="10" cm="1">
        <f t="array" aca="1" ref="P209" ca="1">SUMPRODUCT(J209:O209,TRANSPOSE(Test!BL$20:BL$25))+Test!$AD$20-Test!$BL$27</f>
        <v>-4.1876771297077839</v>
      </c>
      <c r="Q209" s="10" cm="1">
        <f t="array" aca="1" ref="Q209" ca="1">SUMPRODUCT(J209:O209,TRANSPOSE(Test!ES$20:ES$25))+Test!$AD$20-Test!$ES$27</f>
        <v>-5.7633390573319385</v>
      </c>
      <c r="R209" s="10">
        <f ca="1">I209-Results!$E$5*H209</f>
        <v>-6.2392392301231325</v>
      </c>
      <c r="S209" s="10" cm="1">
        <f t="array" aca="1" ref="S209" ca="1">SUMPRODUCT(J209:O209,TRANSPOSE(Test!AR$28:AR$33))+Test!$AD$20-Test!$AC$26</f>
        <v>3.7050359133488495</v>
      </c>
      <c r="T209" s="10">
        <f ca="1">SUMPRODUCT(J209:O209,Results!K$9:P$9)</f>
        <v>-6.1443268952047072</v>
      </c>
      <c r="U209" s="10">
        <f ca="1">SUMPRODUCT(J209:O209,Results!K$9:P$9)+Test!$AD$20-Test!$AC$31</f>
        <v>-6.0413104903188879</v>
      </c>
      <c r="V209" s="10">
        <f t="shared" ca="1" si="19"/>
        <v>-3.0871841674838443</v>
      </c>
      <c r="W209" s="10">
        <f t="shared" ca="1" si="20"/>
        <v>-1.5115222398596897</v>
      </c>
      <c r="X209" s="10">
        <f t="shared" ca="1" si="21"/>
        <v>-1.0356220670684957</v>
      </c>
      <c r="Y209" s="10">
        <f t="shared" ca="1" si="22"/>
        <v>-10.979897210540479</v>
      </c>
      <c r="Z209" s="10">
        <f ca="1">I209-Test!$AD$20</f>
        <v>-18.347332891480697</v>
      </c>
      <c r="AA209" s="10">
        <f t="shared" ca="1" si="23"/>
        <v>-1.2335508068727403</v>
      </c>
    </row>
    <row r="210" spans="1:27">
      <c r="A210" s="6">
        <f ca="1">LN((RAND()^(-Results!$E$4))-1)</f>
        <v>-0.91220525995124468</v>
      </c>
      <c r="B210" s="6">
        <f ca="1">LN((RAND()^(-Results!$E$4))-1)</f>
        <v>2.0033361693929521</v>
      </c>
      <c r="C210" s="6">
        <f ca="1">LN((RAND()^(-Results!$E$4))-1)</f>
        <v>-0.62083583869540138</v>
      </c>
      <c r="D210" s="6">
        <f ca="1">LN((RAND()^(-Results!$E$4))-1)</f>
        <v>-0.19095257743708835</v>
      </c>
      <c r="E210" s="6">
        <f ca="1">LN((RAND()^(-Results!$E$4))-1)</f>
        <v>2.6688191382793955</v>
      </c>
      <c r="F210" s="6">
        <f ca="1">LN((RAND()^(-Results!$E$4))-1)</f>
        <v>-0.39124156292308471</v>
      </c>
      <c r="G210" s="6">
        <f ca="1">LN((RAND()^(-Results!$E$4))-1)</f>
        <v>1.6765776710089972</v>
      </c>
      <c r="H210" s="6">
        <f t="shared" ca="1" si="18"/>
        <v>-0.85896914971280847</v>
      </c>
      <c r="I210" s="10">
        <f ca="1">SUMPRODUCT(J210:O210,Results!B$12:G$12)+Results!$E$5*H210</f>
        <v>1.2772626186884475</v>
      </c>
      <c r="J210" s="10">
        <f ca="1">SUMPRODUCT($A210:$F210,Results!$B$15:$G$15)</f>
        <v>9.4839422181204461E-2</v>
      </c>
      <c r="K210" s="10">
        <f ca="1">SUMPRODUCT($A210:$F210,Results!$B$16:$G$16)</f>
        <v>-2.8532303507640631</v>
      </c>
      <c r="L210" s="10">
        <f ca="1">SUMPRODUCT($A210:$F210,Results!$B$17:$G$17)</f>
        <v>1.2169060269230931</v>
      </c>
      <c r="M210" s="10">
        <f ca="1">SUMPRODUCT($A210:$F210,Results!$B$18:$G$18)</f>
        <v>3.7364587232401645</v>
      </c>
      <c r="N210" s="10">
        <f ca="1">SUMPRODUCT($A210:$F210,Results!$B$19:$G$19)</f>
        <v>-4.2883528314792425</v>
      </c>
      <c r="O210" s="10">
        <f ca="1">SUMPRODUCT($A210:$F210,Results!$B$20:$G$20)</f>
        <v>-6.3147397250330375</v>
      </c>
      <c r="P210" s="10" cm="1">
        <f t="array" aca="1" ref="P210" ca="1">SUMPRODUCT(J210:O210,TRANSPOSE(Test!BL$20:BL$25))+Test!$AD$20-Test!$BL$27</f>
        <v>8.2270381410704125</v>
      </c>
      <c r="Q210" s="10" cm="1">
        <f t="array" aca="1" ref="Q210" ca="1">SUMPRODUCT(J210:O210,TRANSPOSE(Test!ES$20:ES$25))+Test!$AD$20-Test!$ES$27</f>
        <v>7.3061741470679777</v>
      </c>
      <c r="R210" s="10">
        <f ca="1">I210-Results!$E$5*H210</f>
        <v>6.4310775169652983</v>
      </c>
      <c r="S210" s="10" cm="1">
        <f t="array" aca="1" ref="S210" ca="1">SUMPRODUCT(J210:O210,TRANSPOSE(Test!AR$28:AR$33))+Test!$AD$20-Test!$AC$26</f>
        <v>10.682434943789884</v>
      </c>
      <c r="T210" s="10">
        <f ca="1">SUMPRODUCT(J210:O210,Results!K$9:P$9)</f>
        <v>6.8396575355980627</v>
      </c>
      <c r="U210" s="10">
        <f ca="1">SUMPRODUCT(J210:O210,Results!K$9:P$9)+Test!$AD$20-Test!$AC$31</f>
        <v>6.9426739404838838</v>
      </c>
      <c r="V210" s="10">
        <f t="shared" ca="1" si="19"/>
        <v>-6.9497755223819651</v>
      </c>
      <c r="W210" s="10">
        <f t="shared" ca="1" si="20"/>
        <v>-6.0289115283795303</v>
      </c>
      <c r="X210" s="10">
        <f t="shared" ca="1" si="21"/>
        <v>-5.1538148982768508</v>
      </c>
      <c r="Y210" s="10">
        <f t="shared" ca="1" si="22"/>
        <v>-9.4051723251014359</v>
      </c>
      <c r="Z210" s="10">
        <f ca="1">I210-Test!$AD$20</f>
        <v>-9.7952089756006231</v>
      </c>
      <c r="AA210" s="10">
        <f t="shared" ca="1" si="23"/>
        <v>-5.6654113217954363</v>
      </c>
    </row>
    <row r="211" spans="1:27">
      <c r="A211" s="6">
        <f ca="1">LN((RAND()^(-Results!$E$4))-1)</f>
        <v>2.3054192532733309</v>
      </c>
      <c r="B211" s="6">
        <f ca="1">LN((RAND()^(-Results!$E$4))-1)</f>
        <v>1.834350599031529</v>
      </c>
      <c r="C211" s="6">
        <f ca="1">LN((RAND()^(-Results!$E$4))-1)</f>
        <v>20.783730433888142</v>
      </c>
      <c r="D211" s="6">
        <f ca="1">LN((RAND()^(-Results!$E$4))-1)</f>
        <v>6.538499970760915</v>
      </c>
      <c r="E211" s="6">
        <f ca="1">LN((RAND()^(-Results!$E$4))-1)</f>
        <v>8.9745797632261368</v>
      </c>
      <c r="F211" s="6">
        <f ca="1">LN((RAND()^(-Results!$E$4))-1)</f>
        <v>1.0164161489999783</v>
      </c>
      <c r="G211" s="6">
        <f ca="1">LN((RAND()^(-Results!$E$4))-1)</f>
        <v>1.4130466859678223</v>
      </c>
      <c r="H211" s="6">
        <f t="shared" ca="1" si="18"/>
        <v>-1.1225001347539834</v>
      </c>
      <c r="I211" s="10">
        <f ca="1">SUMPRODUCT(J211:O211,Results!B$12:G$12)+Results!$E$5*H211</f>
        <v>5.2837173985028443</v>
      </c>
      <c r="J211" s="10">
        <f ca="1">SUMPRODUCT($A211:$F211,Results!$B$15:$G$15)</f>
        <v>39.581032727128658</v>
      </c>
      <c r="K211" s="10">
        <f ca="1">SUMPRODUCT($A211:$F211,Results!$B$16:$G$16)</f>
        <v>33.177261212172787</v>
      </c>
      <c r="L211" s="10">
        <f ca="1">SUMPRODUCT($A211:$F211,Results!$B$17:$G$17)</f>
        <v>9.6818512756197279</v>
      </c>
      <c r="M211" s="10">
        <f ca="1">SUMPRODUCT($A211:$F211,Results!$B$18:$G$18)</f>
        <v>7.0017537908726863</v>
      </c>
      <c r="N211" s="10">
        <f ca="1">SUMPRODUCT($A211:$F211,Results!$B$19:$G$19)</f>
        <v>14.920432958954944</v>
      </c>
      <c r="O211" s="10">
        <f ca="1">SUMPRODUCT($A211:$F211,Results!$B$20:$G$20)</f>
        <v>36.35005300369172</v>
      </c>
      <c r="P211" s="10" cm="1">
        <f t="array" aca="1" ref="P211" ca="1">SUMPRODUCT(J211:O211,TRANSPOSE(Test!BL$20:BL$25))+Test!$AD$20-Test!$BL$27</f>
        <v>12.985492147468328</v>
      </c>
      <c r="Q211" s="10" cm="1">
        <f t="array" aca="1" ref="Q211" ca="1">SUMPRODUCT(J211:O211,TRANSPOSE(Test!ES$20:ES$25))+Test!$AD$20-Test!$ES$27</f>
        <v>14.47259721142575</v>
      </c>
      <c r="R211" s="10">
        <f ca="1">I211-Results!$E$5*H211</f>
        <v>12.018718207026744</v>
      </c>
      <c r="S211" s="10" cm="1">
        <f t="array" aca="1" ref="S211" ca="1">SUMPRODUCT(J211:O211,TRANSPOSE(Test!AR$28:AR$33))+Test!$AD$20-Test!$AC$26</f>
        <v>20.706068148470841</v>
      </c>
      <c r="T211" s="10">
        <f ca="1">SUMPRODUCT(J211:O211,Results!K$9:P$9)</f>
        <v>13.61441624186503</v>
      </c>
      <c r="U211" s="10">
        <f ca="1">SUMPRODUCT(J211:O211,Results!K$9:P$9)+Test!$AD$20-Test!$AC$31</f>
        <v>13.717432646750849</v>
      </c>
      <c r="V211" s="10">
        <f t="shared" ca="1" si="19"/>
        <v>-7.7017747489654838</v>
      </c>
      <c r="W211" s="10">
        <f t="shared" ca="1" si="20"/>
        <v>-9.1888798129229059</v>
      </c>
      <c r="X211" s="10">
        <f t="shared" ca="1" si="21"/>
        <v>-6.7350008085238997</v>
      </c>
      <c r="Y211" s="10">
        <f t="shared" ca="1" si="22"/>
        <v>-15.422350749967997</v>
      </c>
      <c r="Z211" s="10">
        <f ca="1">I211-Test!$AD$20</f>
        <v>-5.7887541957862254</v>
      </c>
      <c r="AA211" s="10">
        <f t="shared" ca="1" si="23"/>
        <v>-8.4337152482480047</v>
      </c>
    </row>
    <row r="212" spans="1:27">
      <c r="A212" s="6">
        <f ca="1">LN((RAND()^(-Results!$E$4))-1)</f>
        <v>6.4059427592516496</v>
      </c>
      <c r="B212" s="6">
        <f ca="1">LN((RAND()^(-Results!$E$4))-1)</f>
        <v>4.2048738205851208</v>
      </c>
      <c r="C212" s="6">
        <f ca="1">LN((RAND()^(-Results!$E$4))-1)</f>
        <v>-0.92319798103886519</v>
      </c>
      <c r="D212" s="6">
        <f ca="1">LN((RAND()^(-Results!$E$4))-1)</f>
        <v>2.2164670525356693</v>
      </c>
      <c r="E212" s="6">
        <f ca="1">LN((RAND()^(-Results!$E$4))-1)</f>
        <v>0.20276543980261363</v>
      </c>
      <c r="F212" s="6">
        <f ca="1">LN((RAND()^(-Results!$E$4))-1)</f>
        <v>5.0677502806329624</v>
      </c>
      <c r="G212" s="6">
        <f ca="1">LN((RAND()^(-Results!$E$4))-1)</f>
        <v>0.85731759432514565</v>
      </c>
      <c r="H212" s="6">
        <f t="shared" ca="1" si="18"/>
        <v>-1.6782292263966601</v>
      </c>
      <c r="I212" s="10">
        <f ca="1">SUMPRODUCT(J212:O212,Results!B$12:G$12)+Results!$E$5*H212</f>
        <v>21.12024514344581</v>
      </c>
      <c r="J212" s="10">
        <f ca="1">SUMPRODUCT($A212:$F212,Results!$B$15:$G$15)</f>
        <v>17.754952506817972</v>
      </c>
      <c r="K212" s="10">
        <f ca="1">SUMPRODUCT($A212:$F212,Results!$B$16:$G$16)</f>
        <v>41.205559971964369</v>
      </c>
      <c r="L212" s="10">
        <f ca="1">SUMPRODUCT($A212:$F212,Results!$B$17:$G$17)</f>
        <v>10.705793631343662</v>
      </c>
      <c r="M212" s="10">
        <f ca="1">SUMPRODUCT($A212:$F212,Results!$B$18:$G$18)</f>
        <v>-1.8115511618381315</v>
      </c>
      <c r="N212" s="10">
        <f ca="1">SUMPRODUCT($A212:$F212,Results!$B$19:$G$19)</f>
        <v>-5.1942600972236743</v>
      </c>
      <c r="O212" s="10">
        <f ca="1">SUMPRODUCT($A212:$F212,Results!$B$20:$G$20)</f>
        <v>1.3804263346376286</v>
      </c>
      <c r="P212" s="10" cm="1">
        <f t="array" aca="1" ref="P212" ca="1">SUMPRODUCT(J212:O212,TRANSPOSE(Test!BL$20:BL$25))+Test!$AD$20-Test!$BL$27</f>
        <v>29.226296808739065</v>
      </c>
      <c r="Q212" s="10" cm="1">
        <f t="array" aca="1" ref="Q212" ca="1">SUMPRODUCT(J212:O212,TRANSPOSE(Test!ES$20:ES$25))+Test!$AD$20-Test!$ES$27</f>
        <v>30.022000290961174</v>
      </c>
      <c r="R212" s="10">
        <f ca="1">I212-Results!$E$5*H212</f>
        <v>31.189620501825772</v>
      </c>
      <c r="S212" s="10" cm="1">
        <f t="array" aca="1" ref="S212" ca="1">SUMPRODUCT(J212:O212,TRANSPOSE(Test!AR$28:AR$33))+Test!$AD$20-Test!$AC$26</f>
        <v>22.633865521972979</v>
      </c>
      <c r="T212" s="10">
        <f ca="1">SUMPRODUCT(J212:O212,Results!K$9:P$9)</f>
        <v>30.54354377577318</v>
      </c>
      <c r="U212" s="10">
        <f ca="1">SUMPRODUCT(J212:O212,Results!K$9:P$9)+Test!$AD$20-Test!$AC$31</f>
        <v>30.646560180659002</v>
      </c>
      <c r="V212" s="10">
        <f t="shared" ca="1" si="19"/>
        <v>-8.1060516652932542</v>
      </c>
      <c r="W212" s="10">
        <f t="shared" ca="1" si="20"/>
        <v>-8.9017551475153631</v>
      </c>
      <c r="X212" s="10">
        <f t="shared" ca="1" si="21"/>
        <v>-10.069375358379961</v>
      </c>
      <c r="Y212" s="10">
        <f t="shared" ca="1" si="22"/>
        <v>-1.5136203785271682</v>
      </c>
      <c r="Z212" s="10">
        <f ca="1">I212-Test!$AD$20</f>
        <v>10.047773549156741</v>
      </c>
      <c r="AA212" s="10">
        <f t="shared" ca="1" si="23"/>
        <v>-9.5263150372131911</v>
      </c>
    </row>
    <row r="213" spans="1:27">
      <c r="A213" s="6">
        <f ca="1">LN((RAND()^(-Results!$E$4))-1)</f>
        <v>9.851654615067476</v>
      </c>
      <c r="B213" s="6">
        <f ca="1">LN((RAND()^(-Results!$E$4))-1)</f>
        <v>15.887737430761669</v>
      </c>
      <c r="C213" s="6">
        <f ca="1">LN((RAND()^(-Results!$E$4))-1)</f>
        <v>3.5197034157819052</v>
      </c>
      <c r="D213" s="6">
        <f ca="1">LN((RAND()^(-Results!$E$4))-1)</f>
        <v>1.2773318685500528</v>
      </c>
      <c r="E213" s="6">
        <f ca="1">LN((RAND()^(-Results!$E$4))-1)</f>
        <v>1.9355038682511647</v>
      </c>
      <c r="F213" s="6">
        <f ca="1">LN((RAND()^(-Results!$E$4))-1)</f>
        <v>2.958846288003977</v>
      </c>
      <c r="G213" s="6">
        <f ca="1">LN((RAND()^(-Results!$E$4))-1)</f>
        <v>0.31722649020531452</v>
      </c>
      <c r="H213" s="6">
        <f t="shared" ca="1" si="18"/>
        <v>-2.2183203305164914</v>
      </c>
      <c r="I213" s="10">
        <f ca="1">SUMPRODUCT(J213:O213,Results!B$12:G$12)+Results!$E$5*H213</f>
        <v>127.69377571063168</v>
      </c>
      <c r="J213" s="10">
        <f ca="1">SUMPRODUCT($A213:$F213,Results!$B$15:$G$15)</f>
        <v>68.210638754291153</v>
      </c>
      <c r="K213" s="10">
        <f ca="1">SUMPRODUCT($A213:$F213,Results!$B$16:$G$16)</f>
        <v>38.420393007400676</v>
      </c>
      <c r="L213" s="10">
        <f ca="1">SUMPRODUCT($A213:$F213,Results!$B$17:$G$17)</f>
        <v>38.847995217822714</v>
      </c>
      <c r="M213" s="10">
        <f ca="1">SUMPRODUCT($A213:$F213,Results!$B$18:$G$18)</f>
        <v>15.519022676355526</v>
      </c>
      <c r="N213" s="10">
        <f ca="1">SUMPRODUCT($A213:$F213,Results!$B$19:$G$19)</f>
        <v>-54.380349006639015</v>
      </c>
      <c r="O213" s="10">
        <f ca="1">SUMPRODUCT($A213:$F213,Results!$B$20:$G$20)</f>
        <v>-17.85656889302977</v>
      </c>
      <c r="P213" s="10" cm="1">
        <f t="array" aca="1" ref="P213" ca="1">SUMPRODUCT(J213:O213,TRANSPOSE(Test!BL$20:BL$25))+Test!$AD$20-Test!$BL$27</f>
        <v>141.36721387087215</v>
      </c>
      <c r="Q213" s="10" cm="1">
        <f t="array" aca="1" ref="Q213" ca="1">SUMPRODUCT(J213:O213,TRANSPOSE(Test!ES$20:ES$25))+Test!$AD$20-Test!$ES$27</f>
        <v>143.2483018072171</v>
      </c>
      <c r="R213" s="10">
        <f ca="1">I213-Results!$E$5*H213</f>
        <v>141.00369769373063</v>
      </c>
      <c r="S213" s="10" cm="1">
        <f t="array" aca="1" ref="S213" ca="1">SUMPRODUCT(J213:O213,TRANSPOSE(Test!AR$28:AR$33))+Test!$AD$20-Test!$AC$26</f>
        <v>134.48865878140177</v>
      </c>
      <c r="T213" s="10">
        <f ca="1">SUMPRODUCT(J213:O213,Results!K$9:P$9)</f>
        <v>143.25648998361592</v>
      </c>
      <c r="U213" s="10">
        <f ca="1">SUMPRODUCT(J213:O213,Results!K$9:P$9)+Test!$AD$20-Test!$AC$31</f>
        <v>143.35950638850173</v>
      </c>
      <c r="V213" s="10">
        <f t="shared" ca="1" si="19"/>
        <v>-13.673438160240465</v>
      </c>
      <c r="W213" s="10">
        <f t="shared" ca="1" si="20"/>
        <v>-15.55452609658542</v>
      </c>
      <c r="X213" s="10">
        <f t="shared" ca="1" si="21"/>
        <v>-13.309921983098945</v>
      </c>
      <c r="Y213" s="10">
        <f t="shared" ca="1" si="22"/>
        <v>-6.7948830707700836</v>
      </c>
      <c r="Z213" s="10">
        <f ca="1">I213-Test!$AD$20</f>
        <v>116.62130411634261</v>
      </c>
      <c r="AA213" s="10">
        <f t="shared" ca="1" si="23"/>
        <v>-15.665730677870044</v>
      </c>
    </row>
    <row r="214" spans="1:27">
      <c r="A214" s="6">
        <f ca="1">LN((RAND()^(-Results!$E$4))-1)</f>
        <v>5.4396942246113849</v>
      </c>
      <c r="B214" s="6">
        <f ca="1">LN((RAND()^(-Results!$E$4))-1)</f>
        <v>0.1643907055426892</v>
      </c>
      <c r="C214" s="6">
        <f ca="1">LN((RAND()^(-Results!$E$4))-1)</f>
        <v>9.57901090131719</v>
      </c>
      <c r="D214" s="6">
        <f ca="1">LN((RAND()^(-Results!$E$4))-1)</f>
        <v>-2.0561320955992715</v>
      </c>
      <c r="E214" s="6">
        <f ca="1">LN((RAND()^(-Results!$E$4))-1)</f>
        <v>1.1300525118090381</v>
      </c>
      <c r="F214" s="6">
        <f ca="1">LN((RAND()^(-Results!$E$4))-1)</f>
        <v>0.86182851294293927</v>
      </c>
      <c r="G214" s="6">
        <f ca="1">LN((RAND()^(-Results!$E$4))-1)</f>
        <v>3.956969892628829</v>
      </c>
      <c r="H214" s="6">
        <f t="shared" ca="1" si="18"/>
        <v>1.4214230719070233</v>
      </c>
      <c r="I214" s="10">
        <f ca="1">SUMPRODUCT(J214:O214,Results!B$12:G$12)+Results!$E$5*H214</f>
        <v>57.124677331732485</v>
      </c>
      <c r="J214" s="10">
        <f ca="1">SUMPRODUCT($A214:$F214,Results!$B$15:$G$15)</f>
        <v>37.543731500284494</v>
      </c>
      <c r="K214" s="10">
        <f ca="1">SUMPRODUCT($A214:$F214,Results!$B$16:$G$16)</f>
        <v>36.391360997849858</v>
      </c>
      <c r="L214" s="10">
        <f ca="1">SUMPRODUCT($A214:$F214,Results!$B$17:$G$17)</f>
        <v>7.2553589838749621</v>
      </c>
      <c r="M214" s="10">
        <f ca="1">SUMPRODUCT($A214:$F214,Results!$B$18:$G$18)</f>
        <v>8.2093421451349364</v>
      </c>
      <c r="N214" s="10">
        <f ca="1">SUMPRODUCT($A214:$F214,Results!$B$19:$G$19)</f>
        <v>4.3728164238843403</v>
      </c>
      <c r="O214" s="10">
        <f ca="1">SUMPRODUCT($A214:$F214,Results!$B$20:$G$20)</f>
        <v>-3.3628401943453192</v>
      </c>
      <c r="P214" s="10" cm="1">
        <f t="array" aca="1" ref="P214" ca="1">SUMPRODUCT(J214:O214,TRANSPOSE(Test!BL$20:BL$25))+Test!$AD$20-Test!$BL$27</f>
        <v>45.937658608137149</v>
      </c>
      <c r="Q214" s="10" cm="1">
        <f t="array" aca="1" ref="Q214" ca="1">SUMPRODUCT(J214:O214,TRANSPOSE(Test!ES$20:ES$25))+Test!$AD$20-Test!$ES$27</f>
        <v>49.456528202302337</v>
      </c>
      <c r="R214" s="10">
        <f ca="1">I214-Results!$E$5*H214</f>
        <v>48.596138900290342</v>
      </c>
      <c r="S214" s="10" cm="1">
        <f t="array" aca="1" ref="S214" ca="1">SUMPRODUCT(J214:O214,TRANSPOSE(Test!AR$28:AR$33))+Test!$AD$20-Test!$AC$26</f>
        <v>41.966629160961801</v>
      </c>
      <c r="T214" s="10">
        <f ca="1">SUMPRODUCT(J214:O214,Results!K$9:P$9)</f>
        <v>50.232571268649878</v>
      </c>
      <c r="U214" s="10">
        <f ca="1">SUMPRODUCT(J214:O214,Results!K$9:P$9)+Test!$AD$20-Test!$AC$31</f>
        <v>50.335587673535699</v>
      </c>
      <c r="V214" s="10">
        <f t="shared" ca="1" si="19"/>
        <v>11.187018723595337</v>
      </c>
      <c r="W214" s="10">
        <f t="shared" ca="1" si="20"/>
        <v>7.668149129430148</v>
      </c>
      <c r="X214" s="10">
        <f t="shared" ca="1" si="21"/>
        <v>8.5285384314421435</v>
      </c>
      <c r="Y214" s="10">
        <f t="shared" ca="1" si="22"/>
        <v>15.158048170770684</v>
      </c>
      <c r="Z214" s="10">
        <f ca="1">I214-Test!$AD$20</f>
        <v>46.052205737443416</v>
      </c>
      <c r="AA214" s="10">
        <f t="shared" ca="1" si="23"/>
        <v>6.7890896581967866</v>
      </c>
    </row>
    <row r="215" spans="1:27">
      <c r="A215" s="6">
        <f ca="1">LN((RAND()^(-Results!$E$4))-1)</f>
        <v>4.5555208241189122</v>
      </c>
      <c r="B215" s="6">
        <f ca="1">LN((RAND()^(-Results!$E$4))-1)</f>
        <v>-0.11166466159114433</v>
      </c>
      <c r="C215" s="6">
        <f ca="1">LN((RAND()^(-Results!$E$4))-1)</f>
        <v>6.1820690004330814</v>
      </c>
      <c r="D215" s="6">
        <f ca="1">LN((RAND()^(-Results!$E$4))-1)</f>
        <v>-1.1308887328215891</v>
      </c>
      <c r="E215" s="6">
        <f ca="1">LN((RAND()^(-Results!$E$4))-1)</f>
        <v>2.6594082270085626</v>
      </c>
      <c r="F215" s="6">
        <f ca="1">LN((RAND()^(-Results!$E$4))-1)</f>
        <v>-1.4289374682339777</v>
      </c>
      <c r="G215" s="6">
        <f ca="1">LN((RAND()^(-Results!$E$4))-1)</f>
        <v>-0.34968430237113179</v>
      </c>
      <c r="H215" s="6">
        <f t="shared" ca="1" si="18"/>
        <v>-2.8852311230929377</v>
      </c>
      <c r="I215" s="10">
        <f ca="1">SUMPRODUCT(J215:O215,Results!B$12:G$12)+Results!$E$5*H215</f>
        <v>19.537689283314382</v>
      </c>
      <c r="J215" s="10">
        <f ca="1">SUMPRODUCT($A215:$F215,Results!$B$15:$G$15)</f>
        <v>23.288552673344185</v>
      </c>
      <c r="K215" s="10">
        <f ca="1">SUMPRODUCT($A215:$F215,Results!$B$16:$G$16)</f>
        <v>20.439590059635044</v>
      </c>
      <c r="L215" s="10">
        <f ca="1">SUMPRODUCT($A215:$F215,Results!$B$17:$G$17)</f>
        <v>7.129442956659263</v>
      </c>
      <c r="M215" s="10">
        <f ca="1">SUMPRODUCT($A215:$F215,Results!$B$18:$G$18)</f>
        <v>5.4451289350479914</v>
      </c>
      <c r="N215" s="10">
        <f ca="1">SUMPRODUCT($A215:$F215,Results!$B$19:$G$19)</f>
        <v>8.3351556844418102</v>
      </c>
      <c r="O215" s="10">
        <f ca="1">SUMPRODUCT($A215:$F215,Results!$B$20:$G$20)</f>
        <v>-5.0202267399454925</v>
      </c>
      <c r="P215" s="10" cm="1">
        <f t="array" aca="1" ref="P215" ca="1">SUMPRODUCT(J215:O215,TRANSPOSE(Test!BL$20:BL$25))+Test!$AD$20-Test!$BL$27</f>
        <v>34.527985358859922</v>
      </c>
      <c r="Q215" s="10" cm="1">
        <f t="array" aca="1" ref="Q215" ca="1">SUMPRODUCT(J215:O215,TRANSPOSE(Test!ES$20:ES$25))+Test!$AD$20-Test!$ES$27</f>
        <v>37.934243374337726</v>
      </c>
      <c r="R215" s="10">
        <f ca="1">I215-Results!$E$5*H215</f>
        <v>36.849076021872008</v>
      </c>
      <c r="S215" s="10" cm="1">
        <f t="array" aca="1" ref="S215" ca="1">SUMPRODUCT(J215:O215,TRANSPOSE(Test!AR$28:AR$33))+Test!$AD$20-Test!$AC$26</f>
        <v>28.141289524296717</v>
      </c>
      <c r="T215" s="10">
        <f ca="1">SUMPRODUCT(J215:O215,Results!K$9:P$9)</f>
        <v>38.224071676919294</v>
      </c>
      <c r="U215" s="10">
        <f ca="1">SUMPRODUCT(J215:O215,Results!K$9:P$9)+Test!$AD$20-Test!$AC$31</f>
        <v>38.327088081805115</v>
      </c>
      <c r="V215" s="10">
        <f t="shared" ca="1" si="19"/>
        <v>-14.99029607554554</v>
      </c>
      <c r="W215" s="10">
        <f t="shared" ca="1" si="20"/>
        <v>-18.396554091023344</v>
      </c>
      <c r="X215" s="10">
        <f t="shared" ca="1" si="21"/>
        <v>-17.311386738557626</v>
      </c>
      <c r="Y215" s="10">
        <f t="shared" ca="1" si="22"/>
        <v>-8.6036002409823347</v>
      </c>
      <c r="Z215" s="10">
        <f ca="1">I215-Test!$AD$20</f>
        <v>8.4652176890253124</v>
      </c>
      <c r="AA215" s="10">
        <f t="shared" ca="1" si="23"/>
        <v>-18.789398798490733</v>
      </c>
    </row>
    <row r="216" spans="1:27">
      <c r="A216" s="6">
        <f ca="1">LN((RAND()^(-Results!$E$4))-1)</f>
        <v>0.65662448868431078</v>
      </c>
      <c r="B216" s="6">
        <f ca="1">LN((RAND()^(-Results!$E$4))-1)</f>
        <v>-1.3933664996351673</v>
      </c>
      <c r="C216" s="6">
        <f ca="1">LN((RAND()^(-Results!$E$4))-1)</f>
        <v>-0.23001991717101861</v>
      </c>
      <c r="D216" s="6">
        <f ca="1">LN((RAND()^(-Results!$E$4))-1)</f>
        <v>-1.0168737439100772</v>
      </c>
      <c r="E216" s="6">
        <f ca="1">LN((RAND()^(-Results!$E$4))-1)</f>
        <v>2.5384381021859479</v>
      </c>
      <c r="F216" s="6">
        <f ca="1">LN((RAND()^(-Results!$E$4))-1)</f>
        <v>4.8202102809761413</v>
      </c>
      <c r="G216" s="6">
        <f ca="1">LN((RAND()^(-Results!$E$4))-1)</f>
        <v>2.4822760029212194</v>
      </c>
      <c r="H216" s="6">
        <f t="shared" ca="1" si="18"/>
        <v>-5.327081780058629E-2</v>
      </c>
      <c r="I216" s="10">
        <f ca="1">SUMPRODUCT(J216:O216,Results!B$12:G$12)+Results!$E$5*H216</f>
        <v>-19.300420915466432</v>
      </c>
      <c r="J216" s="10">
        <f ca="1">SUMPRODUCT($A216:$F216,Results!$B$15:$G$15)</f>
        <v>-3.4232951171562149</v>
      </c>
      <c r="K216" s="10">
        <f ca="1">SUMPRODUCT($A216:$F216,Results!$B$16:$G$16)</f>
        <v>34.589206879360134</v>
      </c>
      <c r="L216" s="10">
        <f ca="1">SUMPRODUCT($A216:$F216,Results!$B$17:$G$17)</f>
        <v>-9.5610405873149844</v>
      </c>
      <c r="M216" s="10">
        <f ca="1">SUMPRODUCT($A216:$F216,Results!$B$18:$G$18)</f>
        <v>0.57743243970400648</v>
      </c>
      <c r="N216" s="10">
        <f ca="1">SUMPRODUCT($A216:$F216,Results!$B$19:$G$19)</f>
        <v>15.95311482205711</v>
      </c>
      <c r="O216" s="10">
        <f ca="1">SUMPRODUCT($A216:$F216,Results!$B$20:$G$20)</f>
        <v>-3.0731018923932818</v>
      </c>
      <c r="P216" s="10" cm="1">
        <f t="array" aca="1" ref="P216" ca="1">SUMPRODUCT(J216:O216,TRANSPOSE(Test!BL$20:BL$25))+Test!$AD$20-Test!$BL$27</f>
        <v>-18.107002416788482</v>
      </c>
      <c r="Q216" s="10" cm="1">
        <f t="array" aca="1" ref="Q216" ca="1">SUMPRODUCT(J216:O216,TRANSPOSE(Test!ES$20:ES$25))+Test!$AD$20-Test!$ES$27</f>
        <v>-19.66968036240208</v>
      </c>
      <c r="R216" s="10">
        <f ca="1">I216-Results!$E$5*H216</f>
        <v>-18.980796008662914</v>
      </c>
      <c r="S216" s="10" cm="1">
        <f t="array" aca="1" ref="S216" ca="1">SUMPRODUCT(J216:O216,TRANSPOSE(Test!AR$28:AR$33))+Test!$AD$20-Test!$AC$26</f>
        <v>-16.194068566547401</v>
      </c>
      <c r="T216" s="10">
        <f ca="1">SUMPRODUCT(J216:O216,Results!K$9:P$9)</f>
        <v>-19.616064192695617</v>
      </c>
      <c r="U216" s="10">
        <f ca="1">SUMPRODUCT(J216:O216,Results!K$9:P$9)+Test!$AD$20-Test!$AC$31</f>
        <v>-19.513047787809796</v>
      </c>
      <c r="V216" s="10">
        <f t="shared" ca="1" si="19"/>
        <v>-1.1934184986779499</v>
      </c>
      <c r="W216" s="10">
        <f t="shared" ca="1" si="20"/>
        <v>0.36925944693564716</v>
      </c>
      <c r="X216" s="10">
        <f t="shared" ca="1" si="21"/>
        <v>-0.31962490680351863</v>
      </c>
      <c r="Y216" s="10">
        <f t="shared" ca="1" si="22"/>
        <v>-3.1063523489190317</v>
      </c>
      <c r="Z216" s="10">
        <f ca="1">I216-Test!$AD$20</f>
        <v>-30.372892509755502</v>
      </c>
      <c r="AA216" s="10">
        <f t="shared" ca="1" si="23"/>
        <v>0.21262687234336397</v>
      </c>
    </row>
    <row r="217" spans="1:27">
      <c r="A217" s="6">
        <f ca="1">LN((RAND()^(-Results!$E$4))-1)</f>
        <v>0.62772061851938643</v>
      </c>
      <c r="B217" s="6">
        <f ca="1">LN((RAND()^(-Results!$E$4))-1)</f>
        <v>9.7226319644426624</v>
      </c>
      <c r="C217" s="6">
        <f ca="1">LN((RAND()^(-Results!$E$4))-1)</f>
        <v>1.8048964078295775</v>
      </c>
      <c r="D217" s="6">
        <f ca="1">LN((RAND()^(-Results!$E$4))-1)</f>
        <v>-1.2377839686450522</v>
      </c>
      <c r="E217" s="6">
        <f ca="1">LN((RAND()^(-Results!$E$4))-1)</f>
        <v>-3.3116771914783749</v>
      </c>
      <c r="F217" s="6">
        <f ca="1">LN((RAND()^(-Results!$E$4))-1)</f>
        <v>2.1856774335375091</v>
      </c>
      <c r="G217" s="6">
        <f ca="1">LN((RAND()^(-Results!$E$4))-1)</f>
        <v>2.1741251132179835</v>
      </c>
      <c r="H217" s="6">
        <f t="shared" ca="1" si="18"/>
        <v>-0.36142170750382219</v>
      </c>
      <c r="I217" s="10">
        <f ca="1">SUMPRODUCT(J217:O217,Results!B$12:G$12)+Results!$E$5*H217</f>
        <v>73.031746995850483</v>
      </c>
      <c r="J217" s="10">
        <f ca="1">SUMPRODUCT($A217:$F217,Results!$B$15:$G$15)</f>
        <v>38.680463365983904</v>
      </c>
      <c r="K217" s="10">
        <f ca="1">SUMPRODUCT($A217:$F217,Results!$B$16:$G$16)</f>
        <v>0.62532732384306478</v>
      </c>
      <c r="L217" s="10">
        <f ca="1">SUMPRODUCT($A217:$F217,Results!$B$17:$G$17)</f>
        <v>17.492863863066649</v>
      </c>
      <c r="M217" s="10">
        <f ca="1">SUMPRODUCT($A217:$F217,Results!$B$18:$G$18)</f>
        <v>12.239173598889206</v>
      </c>
      <c r="N217" s="10">
        <f ca="1">SUMPRODUCT($A217:$F217,Results!$B$19:$G$19)</f>
        <v>-51.705596591454075</v>
      </c>
      <c r="O217" s="10">
        <f ca="1">SUMPRODUCT($A217:$F217,Results!$B$20:$G$20)</f>
        <v>-10.985144376315557</v>
      </c>
      <c r="P217" s="10" cm="1">
        <f t="array" aca="1" ref="P217" ca="1">SUMPRODUCT(J217:O217,TRANSPOSE(Test!BL$20:BL$25))+Test!$AD$20-Test!$BL$27</f>
        <v>77.398873549784412</v>
      </c>
      <c r="Q217" s="10" cm="1">
        <f t="array" aca="1" ref="Q217" ca="1">SUMPRODUCT(J217:O217,TRANSPOSE(Test!ES$20:ES$25))+Test!$AD$20-Test!$ES$27</f>
        <v>76.270938253697139</v>
      </c>
      <c r="R217" s="10">
        <f ca="1">I217-Results!$E$5*H217</f>
        <v>75.200277240873419</v>
      </c>
      <c r="S217" s="10" cm="1">
        <f t="array" aca="1" ref="S217" ca="1">SUMPRODUCT(J217:O217,TRANSPOSE(Test!AR$28:AR$33))+Test!$AD$20-Test!$AC$26</f>
        <v>85.27208657055283</v>
      </c>
      <c r="T217" s="10">
        <f ca="1">SUMPRODUCT(J217:O217,Results!K$9:P$9)</f>
        <v>76.66249924279424</v>
      </c>
      <c r="U217" s="10">
        <f ca="1">SUMPRODUCT(J217:O217,Results!K$9:P$9)+Test!$AD$20-Test!$AC$31</f>
        <v>76.765515647680061</v>
      </c>
      <c r="V217" s="10">
        <f t="shared" ca="1" si="19"/>
        <v>-4.3671265539339288</v>
      </c>
      <c r="W217" s="10">
        <f t="shared" ca="1" si="20"/>
        <v>-3.239191257846656</v>
      </c>
      <c r="X217" s="10">
        <f t="shared" ca="1" si="21"/>
        <v>-2.1685302450229358</v>
      </c>
      <c r="Y217" s="10">
        <f t="shared" ca="1" si="22"/>
        <v>-12.240339574702347</v>
      </c>
      <c r="Z217" s="10">
        <f ca="1">I217-Test!$AD$20</f>
        <v>61.959275401561413</v>
      </c>
      <c r="AA217" s="10">
        <f t="shared" ca="1" si="23"/>
        <v>-3.7337686518295783</v>
      </c>
    </row>
    <row r="218" spans="1:27">
      <c r="A218" s="6">
        <f ca="1">LN((RAND()^(-Results!$E$4))-1)</f>
        <v>-0.66046735288915448</v>
      </c>
      <c r="B218" s="6">
        <f ca="1">LN((RAND()^(-Results!$E$4))-1)</f>
        <v>0.2455068717925504</v>
      </c>
      <c r="C218" s="6">
        <f ca="1">LN((RAND()^(-Results!$E$4))-1)</f>
        <v>7.1159337296572325</v>
      </c>
      <c r="D218" s="6">
        <f ca="1">LN((RAND()^(-Results!$E$4))-1)</f>
        <v>0.14573511496404462</v>
      </c>
      <c r="E218" s="6">
        <f ca="1">LN((RAND()^(-Results!$E$4))-1)</f>
        <v>7.2360839162729036</v>
      </c>
      <c r="F218" s="6">
        <f ca="1">LN((RAND()^(-Results!$E$4))-1)</f>
        <v>4.2431985455232244</v>
      </c>
      <c r="G218" s="6">
        <f ca="1">LN((RAND()^(-Results!$E$4))-1)</f>
        <v>6.3857342488198565</v>
      </c>
      <c r="H218" s="6">
        <f t="shared" ca="1" si="18"/>
        <v>3.8501874280980508</v>
      </c>
      <c r="I218" s="10">
        <f ca="1">SUMPRODUCT(J218:O218,Results!B$12:G$12)+Results!$E$5*H218</f>
        <v>11.073490118616824</v>
      </c>
      <c r="J218" s="10">
        <f ca="1">SUMPRODUCT($A218:$F218,Results!$B$15:$G$15)</f>
        <v>9.9076943807485058</v>
      </c>
      <c r="K218" s="10">
        <f ca="1">SUMPRODUCT($A218:$F218,Results!$B$16:$G$16)</f>
        <v>37.187974165870422</v>
      </c>
      <c r="L218" s="10">
        <f ca="1">SUMPRODUCT($A218:$F218,Results!$B$17:$G$17)</f>
        <v>-7.4344352379660794</v>
      </c>
      <c r="M218" s="10">
        <f ca="1">SUMPRODUCT($A218:$F218,Results!$B$18:$G$18)</f>
        <v>7.5220669830801237</v>
      </c>
      <c r="N218" s="10">
        <f ca="1">SUMPRODUCT($A218:$F218,Results!$B$19:$G$19)</f>
        <v>16.028667516792243</v>
      </c>
      <c r="O218" s="10">
        <f ca="1">SUMPRODUCT($A218:$F218,Results!$B$20:$G$20)</f>
        <v>3.0882831965742001</v>
      </c>
      <c r="P218" s="10" cm="1">
        <f t="array" aca="1" ref="P218" ca="1">SUMPRODUCT(J218:O218,TRANSPOSE(Test!BL$20:BL$25))+Test!$AD$20-Test!$BL$27</f>
        <v>-8.5197415035679605</v>
      </c>
      <c r="Q218" s="10" cm="1">
        <f t="array" aca="1" ref="Q218" ca="1">SUMPRODUCT(J218:O218,TRANSPOSE(Test!ES$20:ES$25))+Test!$AD$20-Test!$ES$27</f>
        <v>-10.752205136559935</v>
      </c>
      <c r="R218" s="10">
        <f ca="1">I218-Results!$E$5*H218</f>
        <v>-12.02763444997148</v>
      </c>
      <c r="S218" s="10" cm="1">
        <f t="array" aca="1" ref="S218" ca="1">SUMPRODUCT(J218:O218,TRANSPOSE(Test!AR$28:AR$33))+Test!$AD$20-Test!$AC$26</f>
        <v>-0.35855302389266797</v>
      </c>
      <c r="T218" s="10">
        <f ca="1">SUMPRODUCT(J218:O218,Results!K$9:P$9)</f>
        <v>-11.533951680896331</v>
      </c>
      <c r="U218" s="10">
        <f ca="1">SUMPRODUCT(J218:O218,Results!K$9:P$9)+Test!$AD$20-Test!$AC$31</f>
        <v>-11.430935276010512</v>
      </c>
      <c r="V218" s="10">
        <f t="shared" ca="1" si="19"/>
        <v>19.593231622184785</v>
      </c>
      <c r="W218" s="10">
        <f t="shared" ca="1" si="20"/>
        <v>21.825695255176761</v>
      </c>
      <c r="X218" s="10">
        <f t="shared" ca="1" si="21"/>
        <v>23.101124568588304</v>
      </c>
      <c r="Y218" s="10">
        <f t="shared" ca="1" si="22"/>
        <v>11.432043142509492</v>
      </c>
      <c r="Z218" s="10">
        <f ca="1">I218-Test!$AD$20</f>
        <v>1.0185243277547329E-3</v>
      </c>
      <c r="AA218" s="10">
        <f t="shared" ca="1" si="23"/>
        <v>22.504425394627336</v>
      </c>
    </row>
    <row r="219" spans="1:27">
      <c r="A219" s="6">
        <f ca="1">LN((RAND()^(-Results!$E$4))-1)</f>
        <v>0.4581553505888929</v>
      </c>
      <c r="B219" s="6">
        <f ca="1">LN((RAND()^(-Results!$E$4))-1)</f>
        <v>6.9421020991409641</v>
      </c>
      <c r="C219" s="6">
        <f ca="1">LN((RAND()^(-Results!$E$4))-1)</f>
        <v>6.9994086428386719</v>
      </c>
      <c r="D219" s="6">
        <f ca="1">LN((RAND()^(-Results!$E$4))-1)</f>
        <v>3.481434090996367E-3</v>
      </c>
      <c r="E219" s="6">
        <f ca="1">LN((RAND()^(-Results!$E$4))-1)</f>
        <v>4.3112194880408063</v>
      </c>
      <c r="F219" s="6">
        <f ca="1">LN((RAND()^(-Results!$E$4))-1)</f>
        <v>1.1235584604264195</v>
      </c>
      <c r="G219" s="6">
        <f ca="1">LN((RAND()^(-Results!$E$4))-1)</f>
        <v>9.7575629339497887</v>
      </c>
      <c r="H219" s="6">
        <f t="shared" ca="1" si="18"/>
        <v>7.2220161132279834</v>
      </c>
      <c r="I219" s="10">
        <f ca="1">SUMPRODUCT(J219:O219,Results!B$12:G$12)+Results!$E$5*H219</f>
        <v>94.642130953352734</v>
      </c>
      <c r="J219" s="10">
        <f ca="1">SUMPRODUCT($A219:$F219,Results!$B$15:$G$15)</f>
        <v>33.51917893848168</v>
      </c>
      <c r="K219" s="10">
        <f ca="1">SUMPRODUCT($A219:$F219,Results!$B$16:$G$16)</f>
        <v>13.049791685038247</v>
      </c>
      <c r="L219" s="10">
        <f ca="1">SUMPRODUCT($A219:$F219,Results!$B$17:$G$17)</f>
        <v>11.507054851774464</v>
      </c>
      <c r="M219" s="10">
        <f ca="1">SUMPRODUCT($A219:$F219,Results!$B$18:$G$18)</f>
        <v>13.798042814130753</v>
      </c>
      <c r="N219" s="10">
        <f ca="1">SUMPRODUCT($A219:$F219,Results!$B$19:$G$19)</f>
        <v>-22.640131939665622</v>
      </c>
      <c r="O219" s="10">
        <f ca="1">SUMPRODUCT($A219:$F219,Results!$B$20:$G$20)</f>
        <v>-5.4552606378387472</v>
      </c>
      <c r="P219" s="10" cm="1">
        <f t="array" aca="1" ref="P219" ca="1">SUMPRODUCT(J219:O219,TRANSPOSE(Test!BL$20:BL$25))+Test!$AD$20-Test!$BL$27</f>
        <v>54.829208561426995</v>
      </c>
      <c r="Q219" s="10" cm="1">
        <f t="array" aca="1" ref="Q219" ca="1">SUMPRODUCT(J219:O219,TRANSPOSE(Test!ES$20:ES$25))+Test!$AD$20-Test!$ES$27</f>
        <v>53.831255658892644</v>
      </c>
      <c r="R219" s="10">
        <f ca="1">I219-Results!$E$5*H219</f>
        <v>51.310034273984833</v>
      </c>
      <c r="S219" s="10" cm="1">
        <f t="array" aca="1" ref="S219" ca="1">SUMPRODUCT(J219:O219,TRANSPOSE(Test!AR$28:AR$33))+Test!$AD$20-Test!$AC$26</f>
        <v>62.260523767679999</v>
      </c>
      <c r="T219" s="10">
        <f ca="1">SUMPRODUCT(J219:O219,Results!K$9:P$9)</f>
        <v>53.180486384423617</v>
      </c>
      <c r="U219" s="10">
        <f ca="1">SUMPRODUCT(J219:O219,Results!K$9:P$9)+Test!$AD$20-Test!$AC$31</f>
        <v>53.283502789309438</v>
      </c>
      <c r="V219" s="10">
        <f t="shared" ca="1" si="19"/>
        <v>39.812922391925738</v>
      </c>
      <c r="W219" s="10">
        <f t="shared" ca="1" si="20"/>
        <v>40.810875294460089</v>
      </c>
      <c r="X219" s="10">
        <f t="shared" ca="1" si="21"/>
        <v>43.332096679367901</v>
      </c>
      <c r="Y219" s="10">
        <f t="shared" ca="1" si="22"/>
        <v>32.381607185672735</v>
      </c>
      <c r="Z219" s="10">
        <f ca="1">I219-Test!$AD$20</f>
        <v>83.569659359063664</v>
      </c>
      <c r="AA219" s="10">
        <f t="shared" ca="1" si="23"/>
        <v>41.358628164043296</v>
      </c>
    </row>
    <row r="220" spans="1:27">
      <c r="A220" s="6">
        <f ca="1">LN((RAND()^(-Results!$E$4))-1)</f>
        <v>3.7211423846291263</v>
      </c>
      <c r="B220" s="6">
        <f ca="1">LN((RAND()^(-Results!$E$4))-1)</f>
        <v>3.6068930722756312</v>
      </c>
      <c r="C220" s="6">
        <f ca="1">LN((RAND()^(-Results!$E$4))-1)</f>
        <v>-0.57785181641436256</v>
      </c>
      <c r="D220" s="6">
        <f ca="1">LN((RAND()^(-Results!$E$4))-1)</f>
        <v>1.3661732825096857</v>
      </c>
      <c r="E220" s="6">
        <f ca="1">LN((RAND()^(-Results!$E$4))-1)</f>
        <v>1.2453593995824117</v>
      </c>
      <c r="F220" s="6">
        <f ca="1">LN((RAND()^(-Results!$E$4))-1)</f>
        <v>4.4288721584401296</v>
      </c>
      <c r="G220" s="6">
        <f ca="1">LN((RAND()^(-Results!$E$4))-1)</f>
        <v>3.1414917683740846</v>
      </c>
      <c r="H220" s="6">
        <f t="shared" ca="1" si="18"/>
        <v>0.60594494765227891</v>
      </c>
      <c r="I220" s="10">
        <f ca="1">SUMPRODUCT(J220:O220,Results!B$12:G$12)+Results!$E$5*H220</f>
        <v>23.317736857438177</v>
      </c>
      <c r="J220" s="10">
        <f ca="1">SUMPRODUCT($A220:$F220,Results!$B$15:$G$15)</f>
        <v>12.322089189833495</v>
      </c>
      <c r="K220" s="10">
        <f ca="1">SUMPRODUCT($A220:$F220,Results!$B$16:$G$16)</f>
        <v>32.211176299715213</v>
      </c>
      <c r="L220" s="10">
        <f ca="1">SUMPRODUCT($A220:$F220,Results!$B$17:$G$17)</f>
        <v>5.9544544385091971</v>
      </c>
      <c r="M220" s="10">
        <f ca="1">SUMPRODUCT($A220:$F220,Results!$B$18:$G$18)</f>
        <v>0.50210669004709008</v>
      </c>
      <c r="N220" s="10">
        <f ca="1">SUMPRODUCT($A220:$F220,Results!$B$19:$G$19)</f>
        <v>-4.5466779364855618</v>
      </c>
      <c r="O220" s="10">
        <f ca="1">SUMPRODUCT($A220:$F220,Results!$B$20:$G$20)</f>
        <v>-0.65951706476275174</v>
      </c>
      <c r="P220" s="10" cm="1">
        <f t="array" aca="1" ref="P220" ca="1">SUMPRODUCT(J220:O220,TRANSPOSE(Test!BL$20:BL$25))+Test!$AD$20-Test!$BL$27</f>
        <v>19.502108225093352</v>
      </c>
      <c r="Q220" s="10" cm="1">
        <f t="array" aca="1" ref="Q220" ca="1">SUMPRODUCT(J220:O220,TRANSPOSE(Test!ES$20:ES$25))+Test!$AD$20-Test!$ES$27</f>
        <v>19.103639030779469</v>
      </c>
      <c r="R220" s="10">
        <f ca="1">I220-Results!$E$5*H220</f>
        <v>19.682067171524505</v>
      </c>
      <c r="S220" s="10" cm="1">
        <f t="array" aca="1" ref="S220" ca="1">SUMPRODUCT(J220:O220,TRANSPOSE(Test!AR$28:AR$33))+Test!$AD$20-Test!$AC$26</f>
        <v>17.494750823427616</v>
      </c>
      <c r="T220" s="10">
        <f ca="1">SUMPRODUCT(J220:O220,Results!K$9:P$9)</f>
        <v>19.272464888834598</v>
      </c>
      <c r="U220" s="10">
        <f ca="1">SUMPRODUCT(J220:O220,Results!K$9:P$9)+Test!$AD$20-Test!$AC$31</f>
        <v>19.375481293720419</v>
      </c>
      <c r="V220" s="10">
        <f t="shared" ca="1" si="19"/>
        <v>3.8156286323448256</v>
      </c>
      <c r="W220" s="10">
        <f t="shared" ca="1" si="20"/>
        <v>4.2140978266587084</v>
      </c>
      <c r="X220" s="10">
        <f t="shared" ca="1" si="21"/>
        <v>3.6356696859136726</v>
      </c>
      <c r="Y220" s="10">
        <f t="shared" ca="1" si="22"/>
        <v>5.8229860340105617</v>
      </c>
      <c r="Z220" s="10">
        <f ca="1">I220-Test!$AD$20</f>
        <v>12.245265263149108</v>
      </c>
      <c r="AA220" s="10">
        <f t="shared" ca="1" si="23"/>
        <v>3.9422555637177581</v>
      </c>
    </row>
    <row r="221" spans="1:27">
      <c r="A221" s="6">
        <f ca="1">LN((RAND()^(-Results!$E$4))-1)</f>
        <v>-0.66176394486199597</v>
      </c>
      <c r="B221" s="6">
        <f ca="1">LN((RAND()^(-Results!$E$4))-1)</f>
        <v>4.7486268176697735</v>
      </c>
      <c r="C221" s="6">
        <f ca="1">LN((RAND()^(-Results!$E$4))-1)</f>
        <v>1.7866350399824309</v>
      </c>
      <c r="D221" s="6">
        <f ca="1">LN((RAND()^(-Results!$E$4))-1)</f>
        <v>1.699117507707347</v>
      </c>
      <c r="E221" s="6">
        <f ca="1">LN((RAND()^(-Results!$E$4))-1)</f>
        <v>4.6387171797209765</v>
      </c>
      <c r="F221" s="6">
        <f ca="1">LN((RAND()^(-Results!$E$4))-1)</f>
        <v>5.8258705000829458</v>
      </c>
      <c r="G221" s="6">
        <f ca="1">LN((RAND()^(-Results!$E$4))-1)</f>
        <v>5.2679380850945723</v>
      </c>
      <c r="H221" s="6">
        <f t="shared" ca="1" si="18"/>
        <v>2.7323912643727666</v>
      </c>
      <c r="I221" s="10">
        <f ca="1">SUMPRODUCT(J221:O221,Results!B$12:G$12)+Results!$E$5*H221</f>
        <v>17.045395921496947</v>
      </c>
      <c r="J221" s="10">
        <f ca="1">SUMPRODUCT($A221:$F221,Results!$B$15:$G$15)</f>
        <v>9.0127456377342945</v>
      </c>
      <c r="K221" s="10">
        <f ca="1">SUMPRODUCT($A221:$F221,Results!$B$16:$G$16)</f>
        <v>29.56869282954721</v>
      </c>
      <c r="L221" s="10">
        <f ca="1">SUMPRODUCT($A221:$F221,Results!$B$17:$G$17)</f>
        <v>-0.36964905996606223</v>
      </c>
      <c r="M221" s="10">
        <f ca="1">SUMPRODUCT($A221:$F221,Results!$B$18:$G$18)</f>
        <v>5.4510847211584395</v>
      </c>
      <c r="N221" s="10">
        <f ca="1">SUMPRODUCT($A221:$F221,Results!$B$19:$G$19)</f>
        <v>-6.6123007238087599</v>
      </c>
      <c r="O221" s="10">
        <f ca="1">SUMPRODUCT($A221:$F221,Results!$B$20:$G$20)</f>
        <v>2.1485419209032548</v>
      </c>
      <c r="P221" s="10" cm="1">
        <f t="array" aca="1" ref="P221" ca="1">SUMPRODUCT(J221:O221,TRANSPOSE(Test!BL$20:BL$25))+Test!$AD$20-Test!$BL$27</f>
        <v>4.9133460476220634</v>
      </c>
      <c r="Q221" s="10" cm="1">
        <f t="array" aca="1" ref="Q221" ca="1">SUMPRODUCT(J221:O221,TRANSPOSE(Test!ES$20:ES$25))+Test!$AD$20-Test!$ES$27</f>
        <v>1.2093347486417514</v>
      </c>
      <c r="R221" s="10">
        <f ca="1">I221-Results!$E$5*H221</f>
        <v>0.65104833526034867</v>
      </c>
      <c r="S221" s="10" cm="1">
        <f t="array" aca="1" ref="S221" ca="1">SUMPRODUCT(J221:O221,TRANSPOSE(Test!AR$28:AR$33))+Test!$AD$20-Test!$AC$26</f>
        <v>13.977379834757921</v>
      </c>
      <c r="T221" s="10">
        <f ca="1">SUMPRODUCT(J221:O221,Results!K$9:P$9)</f>
        <v>0.47397910948175959</v>
      </c>
      <c r="U221" s="10">
        <f ca="1">SUMPRODUCT(J221:O221,Results!K$9:P$9)+Test!$AD$20-Test!$AC$31</f>
        <v>0.57699551436757979</v>
      </c>
      <c r="V221" s="10">
        <f t="shared" ca="1" si="19"/>
        <v>12.132049873874884</v>
      </c>
      <c r="W221" s="10">
        <f t="shared" ca="1" si="20"/>
        <v>15.836061172855196</v>
      </c>
      <c r="X221" s="10">
        <f t="shared" ca="1" si="21"/>
        <v>16.394347586236599</v>
      </c>
      <c r="Y221" s="10">
        <f t="shared" ca="1" si="22"/>
        <v>3.0680160867390267</v>
      </c>
      <c r="Z221" s="10">
        <f ca="1">I221-Test!$AD$20</f>
        <v>5.9729243272078776</v>
      </c>
      <c r="AA221" s="10">
        <f t="shared" ca="1" si="23"/>
        <v>16.468400407129366</v>
      </c>
    </row>
    <row r="222" spans="1:27">
      <c r="A222" s="6">
        <f ca="1">LN((RAND()^(-Results!$E$4))-1)</f>
        <v>3.4609918872059735</v>
      </c>
      <c r="B222" s="6">
        <f ca="1">LN((RAND()^(-Results!$E$4))-1)</f>
        <v>0.70730033601973208</v>
      </c>
      <c r="C222" s="6">
        <f ca="1">LN((RAND()^(-Results!$E$4))-1)</f>
        <v>-0.462387844718468</v>
      </c>
      <c r="D222" s="6">
        <f ca="1">LN((RAND()^(-Results!$E$4))-1)</f>
        <v>-0.21487557021983458</v>
      </c>
      <c r="E222" s="6">
        <f ca="1">LN((RAND()^(-Results!$E$4))-1)</f>
        <v>-3.0005692646013142</v>
      </c>
      <c r="F222" s="6">
        <f ca="1">LN((RAND()^(-Results!$E$4))-1)</f>
        <v>8.6535412150935827</v>
      </c>
      <c r="G222" s="6">
        <f ca="1">LN((RAND()^(-Results!$E$4))-1)</f>
        <v>6.4909234633200539</v>
      </c>
      <c r="H222" s="6">
        <f t="shared" ca="1" si="18"/>
        <v>3.9553766425982482</v>
      </c>
      <c r="I222" s="10">
        <f ca="1">SUMPRODUCT(J222:O222,Results!B$12:G$12)+Results!$E$5*H222</f>
        <v>24.367434344916308</v>
      </c>
      <c r="J222" s="10">
        <f ca="1">SUMPRODUCT($A222:$F222,Results!$B$15:$G$15)</f>
        <v>11.356892158990991</v>
      </c>
      <c r="K222" s="10">
        <f ca="1">SUMPRODUCT($A222:$F222,Results!$B$16:$G$16)</f>
        <v>51.012619562400275</v>
      </c>
      <c r="L222" s="10">
        <f ca="1">SUMPRODUCT($A222:$F222,Results!$B$17:$G$17)</f>
        <v>-3.366518669646017</v>
      </c>
      <c r="M222" s="10">
        <f ca="1">SUMPRODUCT($A222:$F222,Results!$B$18:$G$18)</f>
        <v>-2.2445442464308805</v>
      </c>
      <c r="N222" s="10">
        <f ca="1">SUMPRODUCT($A222:$F222,Results!$B$19:$G$19)</f>
        <v>0.2454483864067889</v>
      </c>
      <c r="O222" s="10">
        <f ca="1">SUMPRODUCT($A222:$F222,Results!$B$20:$G$20)</f>
        <v>3.5564107270738416</v>
      </c>
      <c r="P222" s="10" cm="1">
        <f t="array" aca="1" ref="P222" ca="1">SUMPRODUCT(J222:O222,TRANSPOSE(Test!BL$20:BL$25))+Test!$AD$20-Test!$BL$27</f>
        <v>-0.71118062482747391</v>
      </c>
      <c r="Q222" s="10" cm="1">
        <f t="array" aca="1" ref="Q222" ca="1">SUMPRODUCT(J222:O222,TRANSPOSE(Test!ES$20:ES$25))+Test!$AD$20-Test!$ES$27</f>
        <v>-1.8081995485990046</v>
      </c>
      <c r="R222" s="10">
        <f ca="1">I222-Results!$E$5*H222</f>
        <v>0.6351744893268183</v>
      </c>
      <c r="S222" s="10" cm="1">
        <f t="array" aca="1" ref="S222" ca="1">SUMPRODUCT(J222:O222,TRANSPOSE(Test!AR$28:AR$33))+Test!$AD$20-Test!$AC$26</f>
        <v>0.52620727026109115</v>
      </c>
      <c r="T222" s="10">
        <f ca="1">SUMPRODUCT(J222:O222,Results!K$9:P$9)</f>
        <v>-0.65162400544464028</v>
      </c>
      <c r="U222" s="10">
        <f ca="1">SUMPRODUCT(J222:O222,Results!K$9:P$9)+Test!$AD$20-Test!$AC$31</f>
        <v>-0.54860760055882096</v>
      </c>
      <c r="V222" s="10">
        <f t="shared" ca="1" si="19"/>
        <v>25.078614969743782</v>
      </c>
      <c r="W222" s="10">
        <f t="shared" ca="1" si="20"/>
        <v>26.175633893515311</v>
      </c>
      <c r="X222" s="10">
        <f t="shared" ca="1" si="21"/>
        <v>23.73225985558949</v>
      </c>
      <c r="Y222" s="10">
        <f t="shared" ca="1" si="22"/>
        <v>23.841227074655215</v>
      </c>
      <c r="Z222" s="10">
        <f ca="1">I222-Test!$AD$20</f>
        <v>13.294962750627239</v>
      </c>
      <c r="AA222" s="10">
        <f t="shared" ca="1" si="23"/>
        <v>24.916041945475129</v>
      </c>
    </row>
    <row r="223" spans="1:27">
      <c r="A223" s="6">
        <f ca="1">LN((RAND()^(-Results!$E$4))-1)</f>
        <v>14.050158915235691</v>
      </c>
      <c r="B223" s="6">
        <f ca="1">LN((RAND()^(-Results!$E$4))-1)</f>
        <v>0.47077492008742355</v>
      </c>
      <c r="C223" s="6">
        <f ca="1">LN((RAND()^(-Results!$E$4))-1)</f>
        <v>0.82256224740420336</v>
      </c>
      <c r="D223" s="6">
        <f ca="1">LN((RAND()^(-Results!$E$4))-1)</f>
        <v>2.3083044948999709</v>
      </c>
      <c r="E223" s="6">
        <f ca="1">LN((RAND()^(-Results!$E$4))-1)</f>
        <v>-0.8224000077809519</v>
      </c>
      <c r="F223" s="6">
        <f ca="1">LN((RAND()^(-Results!$E$4))-1)</f>
        <v>0.69689892594899105</v>
      </c>
      <c r="G223" s="6">
        <f ca="1">LN((RAND()^(-Results!$E$4))-1)</f>
        <v>0.22608373356457731</v>
      </c>
      <c r="H223" s="6">
        <f t="shared" ca="1" si="18"/>
        <v>-2.3094630871572286</v>
      </c>
      <c r="I223" s="10">
        <f ca="1">SUMPRODUCT(J223:O223,Results!B$12:G$12)+Results!$E$5*H223</f>
        <v>44.44636238285495</v>
      </c>
      <c r="J223" s="10">
        <f ca="1">SUMPRODUCT($A223:$F223,Results!$B$15:$G$15)</f>
        <v>26.960222162323451</v>
      </c>
      <c r="K223" s="10">
        <f ca="1">SUMPRODUCT($A223:$F223,Results!$B$16:$G$16)</f>
        <v>49.781879334813382</v>
      </c>
      <c r="L223" s="10">
        <f ca="1">SUMPRODUCT($A223:$F223,Results!$B$17:$G$17)</f>
        <v>20.275783751028186</v>
      </c>
      <c r="M223" s="10">
        <f ca="1">SUMPRODUCT($A223:$F223,Results!$B$18:$G$18)</f>
        <v>-7.5872169537193148</v>
      </c>
      <c r="N223" s="10">
        <f ca="1">SUMPRODUCT($A223:$F223,Results!$B$19:$G$19)</f>
        <v>15.163424426189906</v>
      </c>
      <c r="O223" s="10">
        <f ca="1">SUMPRODUCT($A223:$F223,Results!$B$20:$G$20)</f>
        <v>1.2876904972567527</v>
      </c>
      <c r="P223" s="10" cm="1">
        <f t="array" aca="1" ref="P223" ca="1">SUMPRODUCT(J223:O223,TRANSPOSE(Test!BL$20:BL$25))+Test!$AD$20-Test!$BL$27</f>
        <v>49.129784400483018</v>
      </c>
      <c r="Q223" s="10" cm="1">
        <f t="array" aca="1" ref="Q223" ca="1">SUMPRODUCT(J223:O223,TRANSPOSE(Test!ES$20:ES$25))+Test!$AD$20-Test!$ES$27</f>
        <v>56.581105120090768</v>
      </c>
      <c r="R223" s="10">
        <f ca="1">I223-Results!$E$5*H223</f>
        <v>58.303140905798323</v>
      </c>
      <c r="S223" s="10" cm="1">
        <f t="array" aca="1" ref="S223" ca="1">SUMPRODUCT(J223:O223,TRANSPOSE(Test!AR$28:AR$33))+Test!$AD$20-Test!$AC$26</f>
        <v>23.230301471788565</v>
      </c>
      <c r="T223" s="10">
        <f ca="1">SUMPRODUCT(J223:O223,Results!K$9:P$9)</f>
        <v>58.047850414868407</v>
      </c>
      <c r="U223" s="10">
        <f ca="1">SUMPRODUCT(J223:O223,Results!K$9:P$9)+Test!$AD$20-Test!$AC$31</f>
        <v>58.150866819754228</v>
      </c>
      <c r="V223" s="10">
        <f t="shared" ca="1" si="19"/>
        <v>-4.6834220176280681</v>
      </c>
      <c r="W223" s="10">
        <f t="shared" ca="1" si="20"/>
        <v>-12.134742737235818</v>
      </c>
      <c r="X223" s="10">
        <f t="shared" ca="1" si="21"/>
        <v>-13.856778522943372</v>
      </c>
      <c r="Y223" s="10">
        <f t="shared" ca="1" si="22"/>
        <v>21.216060911066386</v>
      </c>
      <c r="Z223" s="10">
        <f ca="1">I223-Test!$AD$20</f>
        <v>33.37389078856588</v>
      </c>
      <c r="AA223" s="10">
        <f t="shared" ca="1" si="23"/>
        <v>-13.704504436899278</v>
      </c>
    </row>
    <row r="224" spans="1:27">
      <c r="A224" s="6">
        <f ca="1">LN((RAND()^(-Results!$E$4))-1)</f>
        <v>12.661380384180408</v>
      </c>
      <c r="B224" s="6">
        <f ca="1">LN((RAND()^(-Results!$E$4))-1)</f>
        <v>-0.54157630756616193</v>
      </c>
      <c r="C224" s="6">
        <f ca="1">LN((RAND()^(-Results!$E$4))-1)</f>
        <v>4.0416794841037085</v>
      </c>
      <c r="D224" s="6">
        <f ca="1">LN((RAND()^(-Results!$E$4))-1)</f>
        <v>3.3649413757320996</v>
      </c>
      <c r="E224" s="6">
        <f ca="1">LN((RAND()^(-Results!$E$4))-1)</f>
        <v>4.9021809558464771</v>
      </c>
      <c r="F224" s="6">
        <f ca="1">LN((RAND()^(-Results!$E$4))-1)</f>
        <v>5.2569748492121624</v>
      </c>
      <c r="G224" s="6">
        <f ca="1">LN((RAND()^(-Results!$E$4))-1)</f>
        <v>2.182359803293759</v>
      </c>
      <c r="H224" s="6">
        <f t="shared" ca="1" si="18"/>
        <v>-0.3531870174280467</v>
      </c>
      <c r="I224" s="10">
        <f ca="1">SUMPRODUCT(J224:O224,Results!B$12:G$12)+Results!$E$5*H224</f>
        <v>22.551755662435486</v>
      </c>
      <c r="J224" s="10">
        <f ca="1">SUMPRODUCT($A224:$F224,Results!$B$15:$G$15)</f>
        <v>22.03887206456271</v>
      </c>
      <c r="K224" s="10">
        <f ca="1">SUMPRODUCT($A224:$F224,Results!$B$16:$G$16)</f>
        <v>80.265184168027019</v>
      </c>
      <c r="L224" s="10">
        <f ca="1">SUMPRODUCT($A224:$F224,Results!$B$17:$G$17)</f>
        <v>9.4502779090794196</v>
      </c>
      <c r="M224" s="10">
        <f ca="1">SUMPRODUCT($A224:$F224,Results!$B$18:$G$18)</f>
        <v>-5.862222152541678</v>
      </c>
      <c r="N224" s="10">
        <f ca="1">SUMPRODUCT($A224:$F224,Results!$B$19:$G$19)</f>
        <v>34.774250810235976</v>
      </c>
      <c r="O224" s="10">
        <f ca="1">SUMPRODUCT($A224:$F224,Results!$B$20:$G$20)</f>
        <v>7.9766019834633957</v>
      </c>
      <c r="P224" s="10" cm="1">
        <f t="array" aca="1" ref="P224" ca="1">SUMPRODUCT(J224:O224,TRANSPOSE(Test!BL$20:BL$25))+Test!$AD$20-Test!$BL$27</f>
        <v>18.742895849576179</v>
      </c>
      <c r="Q224" s="10" cm="1">
        <f t="array" aca="1" ref="Q224" ca="1">SUMPRODUCT(J224:O224,TRANSPOSE(Test!ES$20:ES$25))+Test!$AD$20-Test!$ES$27</f>
        <v>23.28581986050763</v>
      </c>
      <c r="R224" s="10">
        <f ca="1">I224-Results!$E$5*H224</f>
        <v>24.670877767003766</v>
      </c>
      <c r="S224" s="10" cm="1">
        <f t="array" aca="1" ref="S224" ca="1">SUMPRODUCT(J224:O224,TRANSPOSE(Test!AR$28:AR$33))+Test!$AD$20-Test!$AC$26</f>
        <v>-0.68712827224892514</v>
      </c>
      <c r="T224" s="10">
        <f ca="1">SUMPRODUCT(J224:O224,Results!K$9:P$9)</f>
        <v>23.933473374536241</v>
      </c>
      <c r="U224" s="10">
        <f ca="1">SUMPRODUCT(J224:O224,Results!K$9:P$9)+Test!$AD$20-Test!$AC$31</f>
        <v>24.036489779422062</v>
      </c>
      <c r="V224" s="10">
        <f t="shared" ca="1" si="19"/>
        <v>3.808859812859307</v>
      </c>
      <c r="W224" s="10">
        <f t="shared" ca="1" si="20"/>
        <v>-0.73406419807214363</v>
      </c>
      <c r="X224" s="10">
        <f t="shared" ca="1" si="21"/>
        <v>-2.1191221045682802</v>
      </c>
      <c r="Y224" s="10">
        <f t="shared" ca="1" si="22"/>
        <v>23.238883934684409</v>
      </c>
      <c r="Z224" s="10">
        <f ca="1">I224-Test!$AD$20</f>
        <v>11.479284068146416</v>
      </c>
      <c r="AA224" s="10">
        <f t="shared" ca="1" si="23"/>
        <v>-1.4847341169865764</v>
      </c>
    </row>
    <row r="225" spans="1:27">
      <c r="A225" s="6">
        <f ca="1">LN((RAND()^(-Results!$E$4))-1)</f>
        <v>9.4913099601848963</v>
      </c>
      <c r="B225" s="6">
        <f ca="1">LN((RAND()^(-Results!$E$4))-1)</f>
        <v>3.8737343213118378</v>
      </c>
      <c r="C225" s="6">
        <f ca="1">LN((RAND()^(-Results!$E$4))-1)</f>
        <v>3.977908611428004</v>
      </c>
      <c r="D225" s="6">
        <f ca="1">LN((RAND()^(-Results!$E$4))-1)</f>
        <v>-0.23795923722828255</v>
      </c>
      <c r="E225" s="6">
        <f ca="1">LN((RAND()^(-Results!$E$4))-1)</f>
        <v>17.560704849223239</v>
      </c>
      <c r="F225" s="6">
        <f ca="1">LN((RAND()^(-Results!$E$4))-1)</f>
        <v>0.90013535347412721</v>
      </c>
      <c r="G225" s="6">
        <f ca="1">LN((RAND()^(-Results!$E$4))-1)</f>
        <v>-0.46376169034051423</v>
      </c>
      <c r="H225" s="6">
        <f t="shared" ca="1" si="18"/>
        <v>-2.9993085110623201</v>
      </c>
      <c r="I225" s="10">
        <f ca="1">SUMPRODUCT(J225:O225,Results!B$12:G$12)+Results!$E$5*H225</f>
        <v>33.456434210892368</v>
      </c>
      <c r="J225" s="10">
        <f ca="1">SUMPRODUCT($A225:$F225,Results!$B$15:$G$15)</f>
        <v>22.621018022575768</v>
      </c>
      <c r="K225" s="10">
        <f ca="1">SUMPRODUCT($A225:$F225,Results!$B$16:$G$16)</f>
        <v>69.735838809776922</v>
      </c>
      <c r="L225" s="10">
        <f ca="1">SUMPRODUCT($A225:$F225,Results!$B$17:$G$17)</f>
        <v>9.8053989512818411</v>
      </c>
      <c r="M225" s="10">
        <f ca="1">SUMPRODUCT($A225:$F225,Results!$B$18:$G$18)</f>
        <v>12.237887233697078</v>
      </c>
      <c r="N225" s="10">
        <f ca="1">SUMPRODUCT($A225:$F225,Results!$B$19:$G$19)</f>
        <v>34.226864706934634</v>
      </c>
      <c r="O225" s="10">
        <f ca="1">SUMPRODUCT($A225:$F225,Results!$B$20:$G$20)</f>
        <v>-26.290479838698694</v>
      </c>
      <c r="P225" s="10" cm="1">
        <f t="array" aca="1" ref="P225" ca="1">SUMPRODUCT(J225:O225,TRANSPOSE(Test!BL$20:BL$25))+Test!$AD$20-Test!$BL$27</f>
        <v>53.142522898814406</v>
      </c>
      <c r="Q225" s="10" cm="1">
        <f t="array" aca="1" ref="Q225" ca="1">SUMPRODUCT(J225:O225,TRANSPOSE(Test!ES$20:ES$25))+Test!$AD$20-Test!$ES$27</f>
        <v>55.153922892742528</v>
      </c>
      <c r="R225" s="10">
        <f ca="1">I225-Results!$E$5*H225</f>
        <v>51.452285277266284</v>
      </c>
      <c r="S225" s="10" cm="1">
        <f t="array" aca="1" ref="S225" ca="1">SUMPRODUCT(J225:O225,TRANSPOSE(Test!AR$28:AR$33))+Test!$AD$20-Test!$AC$26</f>
        <v>36.653594695553792</v>
      </c>
      <c r="T225" s="10">
        <f ca="1">SUMPRODUCT(J225:O225,Results!K$9:P$9)</f>
        <v>53.247667122359452</v>
      </c>
      <c r="U225" s="10">
        <f ca="1">SUMPRODUCT(J225:O225,Results!K$9:P$9)+Test!$AD$20-Test!$AC$31</f>
        <v>53.35068352724528</v>
      </c>
      <c r="V225" s="10">
        <f t="shared" ca="1" si="19"/>
        <v>-19.686088687922037</v>
      </c>
      <c r="W225" s="10">
        <f t="shared" ca="1" si="20"/>
        <v>-21.69748868185016</v>
      </c>
      <c r="X225" s="10">
        <f t="shared" ca="1" si="21"/>
        <v>-17.995851066373916</v>
      </c>
      <c r="Y225" s="10">
        <f t="shared" ca="1" si="22"/>
        <v>-3.1971604846614241</v>
      </c>
      <c r="Z225" s="10">
        <f ca="1">I225-Test!$AD$20</f>
        <v>22.383962616603299</v>
      </c>
      <c r="AA225" s="10">
        <f t="shared" ca="1" si="23"/>
        <v>-19.894249316352912</v>
      </c>
    </row>
    <row r="226" spans="1:27">
      <c r="A226" s="6">
        <f ca="1">LN((RAND()^(-Results!$E$4))-1)</f>
        <v>3.9385961570624732</v>
      </c>
      <c r="B226" s="6">
        <f ca="1">LN((RAND()^(-Results!$E$4))-1)</f>
        <v>2.3417033004595291</v>
      </c>
      <c r="C226" s="6">
        <f ca="1">LN((RAND()^(-Results!$E$4))-1)</f>
        <v>-0.6881916667391238</v>
      </c>
      <c r="D226" s="6">
        <f ca="1">LN((RAND()^(-Results!$E$4))-1)</f>
        <v>1.6135045862668331</v>
      </c>
      <c r="E226" s="6">
        <f ca="1">LN((RAND()^(-Results!$E$4))-1)</f>
        <v>0.7986159130547833</v>
      </c>
      <c r="F226" s="6">
        <f ca="1">LN((RAND()^(-Results!$E$4))-1)</f>
        <v>0.51113468508857818</v>
      </c>
      <c r="G226" s="6">
        <f ca="1">LN((RAND()^(-Results!$E$4))-1)</f>
        <v>4.4583998798234949</v>
      </c>
      <c r="H226" s="6">
        <f t="shared" ca="1" si="18"/>
        <v>1.9228530591016892</v>
      </c>
      <c r="I226" s="10">
        <f ca="1">SUMPRODUCT(J226:O226,Results!B$12:G$12)+Results!$E$5*H226</f>
        <v>34.167862752732219</v>
      </c>
      <c r="J226" s="10">
        <f ca="1">SUMPRODUCT($A226:$F226,Results!$B$15:$G$15)</f>
        <v>8.6531662537345859</v>
      </c>
      <c r="K226" s="10">
        <f ca="1">SUMPRODUCT($A226:$F226,Results!$B$16:$G$16)</f>
        <v>12.911207948361701</v>
      </c>
      <c r="L226" s="10">
        <f ca="1">SUMPRODUCT($A226:$F226,Results!$B$17:$G$17)</f>
        <v>9.0521911230268284</v>
      </c>
      <c r="M226" s="10">
        <f ca="1">SUMPRODUCT($A226:$F226,Results!$B$18:$G$18)</f>
        <v>-1.3667960617519856</v>
      </c>
      <c r="N226" s="10">
        <f ca="1">SUMPRODUCT($A226:$F226,Results!$B$19:$G$19)</f>
        <v>-2.1594888413109223</v>
      </c>
      <c r="O226" s="10">
        <f ca="1">SUMPRODUCT($A226:$F226,Results!$B$20:$G$20)</f>
        <v>-0.17071618122890209</v>
      </c>
      <c r="P226" s="10" cm="1">
        <f t="array" aca="1" ref="P226" ca="1">SUMPRODUCT(J226:O226,TRANSPOSE(Test!BL$20:BL$25))+Test!$AD$20-Test!$BL$27</f>
        <v>20.843891038278521</v>
      </c>
      <c r="Q226" s="10" cm="1">
        <f t="array" aca="1" ref="Q226" ca="1">SUMPRODUCT(J226:O226,TRANSPOSE(Test!ES$20:ES$25))+Test!$AD$20-Test!$ES$27</f>
        <v>22.346294154685722</v>
      </c>
      <c r="R226" s="10">
        <f ca="1">I226-Results!$E$5*H226</f>
        <v>22.630744398122083</v>
      </c>
      <c r="S226" s="10" cm="1">
        <f t="array" aca="1" ref="S226" ca="1">SUMPRODUCT(J226:O226,TRANSPOSE(Test!AR$28:AR$33))+Test!$AD$20-Test!$AC$26</f>
        <v>14.743836482691757</v>
      </c>
      <c r="T226" s="10">
        <f ca="1">SUMPRODUCT(J226:O226,Results!K$9:P$9)</f>
        <v>22.551364718634989</v>
      </c>
      <c r="U226" s="10">
        <f ca="1">SUMPRODUCT(J226:O226,Results!K$9:P$9)+Test!$AD$20-Test!$AC$31</f>
        <v>22.654381123520807</v>
      </c>
      <c r="V226" s="10">
        <f t="shared" ca="1" si="19"/>
        <v>13.323971714453698</v>
      </c>
      <c r="W226" s="10">
        <f t="shared" ca="1" si="20"/>
        <v>11.821568598046497</v>
      </c>
      <c r="X226" s="10">
        <f t="shared" ca="1" si="21"/>
        <v>11.537118354610136</v>
      </c>
      <c r="Y226" s="10">
        <f t="shared" ca="1" si="22"/>
        <v>19.424026270040464</v>
      </c>
      <c r="Z226" s="10">
        <f ca="1">I226-Test!$AD$20</f>
        <v>23.095391158443149</v>
      </c>
      <c r="AA226" s="10">
        <f t="shared" ca="1" si="23"/>
        <v>11.513481629211412</v>
      </c>
    </row>
    <row r="227" spans="1:27">
      <c r="A227" s="6">
        <f ca="1">LN((RAND()^(-Results!$E$4))-1)</f>
        <v>2.4337634934526027</v>
      </c>
      <c r="B227" s="6">
        <f ca="1">LN((RAND()^(-Results!$E$4))-1)</f>
        <v>8.272668413266814</v>
      </c>
      <c r="C227" s="6">
        <f ca="1">LN((RAND()^(-Results!$E$4))-1)</f>
        <v>0.70245830555922939</v>
      </c>
      <c r="D227" s="6">
        <f ca="1">LN((RAND()^(-Results!$E$4))-1)</f>
        <v>3.8036465746614625</v>
      </c>
      <c r="E227" s="6">
        <f ca="1">LN((RAND()^(-Results!$E$4))-1)</f>
        <v>12.665394557430909</v>
      </c>
      <c r="F227" s="6">
        <f ca="1">LN((RAND()^(-Results!$E$4))-1)</f>
        <v>7.8657218553154626</v>
      </c>
      <c r="G227" s="6">
        <f ca="1">LN((RAND()^(-Results!$E$4))-1)</f>
        <v>0.44770600472841049</v>
      </c>
      <c r="H227" s="6">
        <f t="shared" ca="1" si="18"/>
        <v>-2.0878408159933954</v>
      </c>
      <c r="I227" s="10">
        <f ca="1">SUMPRODUCT(J227:O227,Results!B$12:G$12)+Results!$E$5*H227</f>
        <v>-2.561533715400472</v>
      </c>
      <c r="J227" s="10">
        <f ca="1">SUMPRODUCT($A227:$F227,Results!$B$15:$G$15)</f>
        <v>10.526994411371426</v>
      </c>
      <c r="K227" s="10">
        <f ca="1">SUMPRODUCT($A227:$F227,Results!$B$16:$G$16)</f>
        <v>57.87880796614013</v>
      </c>
      <c r="L227" s="10">
        <f ca="1">SUMPRODUCT($A227:$F227,Results!$B$17:$G$17)</f>
        <v>4.1267697430662302</v>
      </c>
      <c r="M227" s="10">
        <f ca="1">SUMPRODUCT($A227:$F227,Results!$B$18:$G$18)</f>
        <v>7.8052703297420809</v>
      </c>
      <c r="N227" s="10">
        <f ca="1">SUMPRODUCT($A227:$F227,Results!$B$19:$G$19)</f>
        <v>3.4206089077821682</v>
      </c>
      <c r="O227" s="10">
        <f ca="1">SUMPRODUCT($A227:$F227,Results!$B$20:$G$20)</f>
        <v>-3.9413525331963859</v>
      </c>
      <c r="P227" s="10" cm="1">
        <f t="array" aca="1" ref="P227" ca="1">SUMPRODUCT(J227:O227,TRANSPOSE(Test!BL$20:BL$25))+Test!$AD$20-Test!$BL$27</f>
        <v>16.481010942592015</v>
      </c>
      <c r="Q227" s="10" cm="1">
        <f t="array" aca="1" ref="Q227" ca="1">SUMPRODUCT(J227:O227,TRANSPOSE(Test!ES$20:ES$25))+Test!$AD$20-Test!$ES$27</f>
        <v>11.742506805765839</v>
      </c>
      <c r="R227" s="10">
        <f ca="1">I227-Results!$E$5*H227</f>
        <v>9.9655111805599006</v>
      </c>
      <c r="S227" s="10" cm="1">
        <f t="array" aca="1" ref="S227" ca="1">SUMPRODUCT(J227:O227,TRANSPOSE(Test!AR$28:AR$33))+Test!$AD$20-Test!$AC$26</f>
        <v>20.523341377470963</v>
      </c>
      <c r="T227" s="10">
        <f ca="1">SUMPRODUCT(J227:O227,Results!K$9:P$9)</f>
        <v>9.7610423454075779</v>
      </c>
      <c r="U227" s="10">
        <f ca="1">SUMPRODUCT(J227:O227,Results!K$9:P$9)+Test!$AD$20-Test!$AC$31</f>
        <v>9.8640587502933972</v>
      </c>
      <c r="V227" s="10">
        <f t="shared" ca="1" si="19"/>
        <v>-19.042544657992487</v>
      </c>
      <c r="W227" s="10">
        <f t="shared" ca="1" si="20"/>
        <v>-14.304040521166311</v>
      </c>
      <c r="X227" s="10">
        <f t="shared" ca="1" si="21"/>
        <v>-12.527044895960373</v>
      </c>
      <c r="Y227" s="10">
        <f t="shared" ca="1" si="22"/>
        <v>-23.084875092871435</v>
      </c>
      <c r="Z227" s="10">
        <f ca="1">I227-Test!$AD$20</f>
        <v>-13.634005309689542</v>
      </c>
      <c r="AA227" s="10">
        <f t="shared" ca="1" si="23"/>
        <v>-12.425592465693869</v>
      </c>
    </row>
    <row r="228" spans="1:27">
      <c r="A228" s="6">
        <f ca="1">LN((RAND()^(-Results!$E$4))-1)</f>
        <v>7.4572608290046869</v>
      </c>
      <c r="B228" s="6">
        <f ca="1">LN((RAND()^(-Results!$E$4))-1)</f>
        <v>5.8752539367799042</v>
      </c>
      <c r="C228" s="6">
        <f ca="1">LN((RAND()^(-Results!$E$4))-1)</f>
        <v>3.6312045433492304</v>
      </c>
      <c r="D228" s="6">
        <f ca="1">LN((RAND()^(-Results!$E$4))-1)</f>
        <v>1.094481859544844</v>
      </c>
      <c r="E228" s="6">
        <f ca="1">LN((RAND()^(-Results!$E$4))-1)</f>
        <v>-0.14551345155036993</v>
      </c>
      <c r="F228" s="6">
        <f ca="1">LN((RAND()^(-Results!$E$4))-1)</f>
        <v>3.6394324035223327</v>
      </c>
      <c r="G228" s="6">
        <f ca="1">LN((RAND()^(-Results!$E$4))-1)</f>
        <v>1.5153945345389073</v>
      </c>
      <c r="H228" s="6">
        <f t="shared" ca="1" si="18"/>
        <v>-1.0201522861828984</v>
      </c>
      <c r="I228" s="10">
        <f ca="1">SUMPRODUCT(J228:O228,Results!B$12:G$12)+Results!$E$5*H228</f>
        <v>58.775940474915444</v>
      </c>
      <c r="J228" s="10">
        <f ca="1">SUMPRODUCT($A228:$F228,Results!$B$15:$G$15)</f>
        <v>38.131961481765465</v>
      </c>
      <c r="K228" s="10">
        <f ca="1">SUMPRODUCT($A228:$F228,Results!$B$16:$G$16)</f>
        <v>40.427952974976833</v>
      </c>
      <c r="L228" s="10">
        <f ca="1">SUMPRODUCT($A228:$F228,Results!$B$17:$G$17)</f>
        <v>17.697012065176597</v>
      </c>
      <c r="M228" s="10">
        <f ca="1">SUMPRODUCT($A228:$F228,Results!$B$18:$G$18)</f>
        <v>4.3382502046917022</v>
      </c>
      <c r="N228" s="10">
        <f ca="1">SUMPRODUCT($A228:$F228,Results!$B$19:$G$19)</f>
        <v>-15.856022398734105</v>
      </c>
      <c r="O228" s="10">
        <f ca="1">SUMPRODUCT($A228:$F228,Results!$B$20:$G$20)</f>
        <v>-1.8568510661533169</v>
      </c>
      <c r="P228" s="10" cm="1">
        <f t="array" aca="1" ref="P228" ca="1">SUMPRODUCT(J228:O228,TRANSPOSE(Test!BL$20:BL$25))+Test!$AD$20-Test!$BL$27</f>
        <v>62.636927224652581</v>
      </c>
      <c r="Q228" s="10" cm="1">
        <f t="array" aca="1" ref="Q228" ca="1">SUMPRODUCT(J228:O228,TRANSPOSE(Test!ES$20:ES$25))+Test!$AD$20-Test!$ES$27</f>
        <v>64.826942913374666</v>
      </c>
      <c r="R228" s="10">
        <f ca="1">I228-Results!$E$5*H228</f>
        <v>64.896854192012839</v>
      </c>
      <c r="S228" s="10" cm="1">
        <f t="array" aca="1" ref="S228" ca="1">SUMPRODUCT(J228:O228,TRANSPOSE(Test!AR$28:AR$33))+Test!$AD$20-Test!$AC$26</f>
        <v>56.411552642093696</v>
      </c>
      <c r="T228" s="10">
        <f ca="1">SUMPRODUCT(J228:O228,Results!K$9:P$9)</f>
        <v>65.515361047154997</v>
      </c>
      <c r="U228" s="10">
        <f ca="1">SUMPRODUCT(J228:O228,Results!K$9:P$9)+Test!$AD$20-Test!$AC$31</f>
        <v>65.618377452040818</v>
      </c>
      <c r="V228" s="10">
        <f t="shared" ca="1" si="19"/>
        <v>-3.8609867497371368</v>
      </c>
      <c r="W228" s="10">
        <f t="shared" ca="1" si="20"/>
        <v>-6.0510024384592214</v>
      </c>
      <c r="X228" s="10">
        <f t="shared" ca="1" si="21"/>
        <v>-6.1209137170973946</v>
      </c>
      <c r="Y228" s="10">
        <f t="shared" ca="1" si="22"/>
        <v>2.3643878328217482</v>
      </c>
      <c r="Z228" s="10">
        <f ca="1">I228-Test!$AD$20</f>
        <v>47.703468880626374</v>
      </c>
      <c r="AA228" s="10">
        <f t="shared" ca="1" si="23"/>
        <v>-6.8424369771253737</v>
      </c>
    </row>
    <row r="229" spans="1:27">
      <c r="A229" s="6">
        <f ca="1">LN((RAND()^(-Results!$E$4))-1)</f>
        <v>3.3599675295908615</v>
      </c>
      <c r="B229" s="6">
        <f ca="1">LN((RAND()^(-Results!$E$4))-1)</f>
        <v>0.6252639588647384</v>
      </c>
      <c r="C229" s="6">
        <f ca="1">LN((RAND()^(-Results!$E$4))-1)</f>
        <v>-0.18952532883107479</v>
      </c>
      <c r="D229" s="6">
        <f ca="1">LN((RAND()^(-Results!$E$4))-1)</f>
        <v>3.0719580797195873</v>
      </c>
      <c r="E229" s="6">
        <f ca="1">LN((RAND()^(-Results!$E$4))-1)</f>
        <v>8.5482732976874463</v>
      </c>
      <c r="F229" s="6">
        <f ca="1">LN((RAND()^(-Results!$E$4))-1)</f>
        <v>3.5899243968981343</v>
      </c>
      <c r="G229" s="6">
        <f ca="1">LN((RAND()^(-Results!$E$4))-1)</f>
        <v>-8.0791945304134236E-2</v>
      </c>
      <c r="H229" s="6">
        <f t="shared" ca="1" si="18"/>
        <v>-2.6163387660259398</v>
      </c>
      <c r="I229" s="10">
        <f ca="1">SUMPRODUCT(J229:O229,Results!B$12:G$12)+Results!$E$5*H229</f>
        <v>-32.731432011274151</v>
      </c>
      <c r="J229" s="10">
        <f ca="1">SUMPRODUCT($A229:$F229,Results!$B$15:$G$15)</f>
        <v>-6.1951615660095296</v>
      </c>
      <c r="K229" s="10">
        <f ca="1">SUMPRODUCT($A229:$F229,Results!$B$16:$G$16)</f>
        <v>40.418385178158978</v>
      </c>
      <c r="L229" s="10">
        <f ca="1">SUMPRODUCT($A229:$F229,Results!$B$17:$G$17)</f>
        <v>-1.8286163256150392</v>
      </c>
      <c r="M229" s="10">
        <f ca="1">SUMPRODUCT($A229:$F229,Results!$B$18:$G$18)</f>
        <v>-1.9578908702502291</v>
      </c>
      <c r="N229" s="10">
        <f ca="1">SUMPRODUCT($A229:$F229,Results!$B$19:$G$19)</f>
        <v>26.554960735118474</v>
      </c>
      <c r="O229" s="10">
        <f ca="1">SUMPRODUCT($A229:$F229,Results!$B$20:$G$20)</f>
        <v>2.6576865737661683</v>
      </c>
      <c r="P229" s="10" cm="1">
        <f t="array" aca="1" ref="P229" ca="1">SUMPRODUCT(J229:O229,TRANSPOSE(Test!BL$20:BL$25))+Test!$AD$20-Test!$BL$27</f>
        <v>-15.967367709508018</v>
      </c>
      <c r="Q229" s="10" cm="1">
        <f t="array" aca="1" ref="Q229" ca="1">SUMPRODUCT(J229:O229,TRANSPOSE(Test!ES$20:ES$25))+Test!$AD$20-Test!$ES$27</f>
        <v>-16.846740199932707</v>
      </c>
      <c r="R229" s="10">
        <f ca="1">I229-Results!$E$5*H229</f>
        <v>-17.033399415118513</v>
      </c>
      <c r="S229" s="10" cm="1">
        <f t="array" aca="1" ref="S229" ca="1">SUMPRODUCT(J229:O229,TRANSPOSE(Test!AR$28:AR$33))+Test!$AD$20-Test!$AC$26</f>
        <v>-20.662017260350552</v>
      </c>
      <c r="T229" s="10">
        <f ca="1">SUMPRODUCT(J229:O229,Results!K$9:P$9)</f>
        <v>-17.79991148259861</v>
      </c>
      <c r="U229" s="10">
        <f ca="1">SUMPRODUCT(J229:O229,Results!K$9:P$9)+Test!$AD$20-Test!$AC$31</f>
        <v>-17.696895077712789</v>
      </c>
      <c r="V229" s="10">
        <f t="shared" ca="1" si="19"/>
        <v>-16.764064301766133</v>
      </c>
      <c r="W229" s="10">
        <f t="shared" ca="1" si="20"/>
        <v>-15.884691811341444</v>
      </c>
      <c r="X229" s="10">
        <f t="shared" ca="1" si="21"/>
        <v>-15.698032596155638</v>
      </c>
      <c r="Y229" s="10">
        <f t="shared" ca="1" si="22"/>
        <v>-12.069414750923599</v>
      </c>
      <c r="Z229" s="10">
        <f ca="1">I229-Test!$AD$20</f>
        <v>-43.803903605563221</v>
      </c>
      <c r="AA229" s="10">
        <f t="shared" ca="1" si="23"/>
        <v>-15.034536933561363</v>
      </c>
    </row>
    <row r="230" spans="1:27">
      <c r="A230" s="6">
        <f ca="1">LN((RAND()^(-Results!$E$4))-1)</f>
        <v>3.0825961334386243</v>
      </c>
      <c r="B230" s="6">
        <f ca="1">LN((RAND()^(-Results!$E$4))-1)</f>
        <v>3.0158350610976559</v>
      </c>
      <c r="C230" s="6">
        <f ca="1">LN((RAND()^(-Results!$E$4))-1)</f>
        <v>-4.5921321548064142</v>
      </c>
      <c r="D230" s="6">
        <f ca="1">LN((RAND()^(-Results!$E$4))-1)</f>
        <v>5.8251547551809519</v>
      </c>
      <c r="E230" s="6">
        <f ca="1">LN((RAND()^(-Results!$E$4))-1)</f>
        <v>-0.86500174852390266</v>
      </c>
      <c r="F230" s="6">
        <f ca="1">LN((RAND()^(-Results!$E$4))-1)</f>
        <v>5.3848270738552255</v>
      </c>
      <c r="G230" s="6">
        <f ca="1">LN((RAND()^(-Results!$E$4))-1)</f>
        <v>8.0064581065449314</v>
      </c>
      <c r="H230" s="6">
        <f t="shared" ca="1" si="18"/>
        <v>5.4709112858231261</v>
      </c>
      <c r="I230" s="10">
        <f ca="1">SUMPRODUCT(J230:O230,Results!B$12:G$12)+Results!$E$5*H230</f>
        <v>17.673354894923481</v>
      </c>
      <c r="J230" s="10">
        <f ca="1">SUMPRODUCT($A230:$F230,Results!$B$15:$G$15)</f>
        <v>-6.9942903820945039</v>
      </c>
      <c r="K230" s="10">
        <f ca="1">SUMPRODUCT($A230:$F230,Results!$B$16:$G$16)</f>
        <v>21.802192284377909</v>
      </c>
      <c r="L230" s="10">
        <f ca="1">SUMPRODUCT($A230:$F230,Results!$B$17:$G$17)</f>
        <v>5.3808453557222959</v>
      </c>
      <c r="M230" s="10">
        <f ca="1">SUMPRODUCT($A230:$F230,Results!$B$18:$G$18)</f>
        <v>-10.917897818816943</v>
      </c>
      <c r="N230" s="10">
        <f ca="1">SUMPRODUCT($A230:$F230,Results!$B$19:$G$19)</f>
        <v>-1.8914380504603465</v>
      </c>
      <c r="O230" s="10">
        <f ca="1">SUMPRODUCT($A230:$F230,Results!$B$20:$G$20)</f>
        <v>17.813705183549057</v>
      </c>
      <c r="P230" s="10" cm="1">
        <f t="array" aca="1" ref="P230" ca="1">SUMPRODUCT(J230:O230,TRANSPOSE(Test!BL$20:BL$25))+Test!$AD$20-Test!$BL$27</f>
        <v>-16.476060333469285</v>
      </c>
      <c r="Q230" s="10" cm="1">
        <f t="array" aca="1" ref="Q230" ca="1">SUMPRODUCT(J230:O230,TRANSPOSE(Test!ES$20:ES$25))+Test!$AD$20-Test!$ES$27</f>
        <v>-17.616670916831644</v>
      </c>
      <c r="R230" s="10">
        <f ca="1">I230-Results!$E$5*H230</f>
        <v>-15.152112820015272</v>
      </c>
      <c r="S230" s="10" cm="1">
        <f t="array" aca="1" ref="S230" ca="1">SUMPRODUCT(J230:O230,TRANSPOSE(Test!AR$28:AR$33))+Test!$AD$20-Test!$AC$26</f>
        <v>-18.874758621687263</v>
      </c>
      <c r="T230" s="10">
        <f ca="1">SUMPRODUCT(J230:O230,Results!K$9:P$9)</f>
        <v>-17.349642851805978</v>
      </c>
      <c r="U230" s="10">
        <f ca="1">SUMPRODUCT(J230:O230,Results!K$9:P$9)+Test!$AD$20-Test!$AC$31</f>
        <v>-17.24662644692016</v>
      </c>
      <c r="V230" s="10">
        <f t="shared" ca="1" si="19"/>
        <v>34.149415228392769</v>
      </c>
      <c r="W230" s="10">
        <f t="shared" ca="1" si="20"/>
        <v>35.290025811755129</v>
      </c>
      <c r="X230" s="10">
        <f t="shared" ca="1" si="21"/>
        <v>32.825467714938753</v>
      </c>
      <c r="Y230" s="10">
        <f t="shared" ca="1" si="22"/>
        <v>36.548113516610741</v>
      </c>
      <c r="Z230" s="10">
        <f ca="1">I230-Test!$AD$20</f>
        <v>6.6008833006344112</v>
      </c>
      <c r="AA230" s="10">
        <f t="shared" ca="1" si="23"/>
        <v>34.919981341843638</v>
      </c>
    </row>
    <row r="231" spans="1:27">
      <c r="A231" s="6">
        <f ca="1">LN((RAND()^(-Results!$E$4))-1)</f>
        <v>0.43293525472890709</v>
      </c>
      <c r="B231" s="6">
        <f ca="1">LN((RAND()^(-Results!$E$4))-1)</f>
        <v>-0.19734176330620729</v>
      </c>
      <c r="C231" s="6">
        <f ca="1">LN((RAND()^(-Results!$E$4))-1)</f>
        <v>-0.66412005447817901</v>
      </c>
      <c r="D231" s="6">
        <f ca="1">LN((RAND()^(-Results!$E$4))-1)</f>
        <v>6.2354954899272927</v>
      </c>
      <c r="E231" s="6">
        <f ca="1">LN((RAND()^(-Results!$E$4))-1)</f>
        <v>7.1236416709845809</v>
      </c>
      <c r="F231" s="6">
        <f ca="1">LN((RAND()^(-Results!$E$4))-1)</f>
        <v>5.6241614055429165</v>
      </c>
      <c r="G231" s="6">
        <f ca="1">LN((RAND()^(-Results!$E$4))-1)</f>
        <v>3.5385174672740596</v>
      </c>
      <c r="H231" s="6">
        <f t="shared" ca="1" si="18"/>
        <v>1.0029706465522539</v>
      </c>
      <c r="I231" s="10">
        <f ca="1">SUMPRODUCT(J231:O231,Results!B$12:G$12)+Results!$E$5*H231</f>
        <v>-49.895032683221643</v>
      </c>
      <c r="J231" s="10">
        <f ca="1">SUMPRODUCT($A231:$F231,Results!$B$15:$G$15)</f>
        <v>-19.973849786412583</v>
      </c>
      <c r="K231" s="10">
        <f ca="1">SUMPRODUCT($A231:$F231,Results!$B$16:$G$16)</f>
        <v>33.346249147448944</v>
      </c>
      <c r="L231" s="10">
        <f ca="1">SUMPRODUCT($A231:$F231,Results!$B$17:$G$17)</f>
        <v>-7.2242485340920659</v>
      </c>
      <c r="M231" s="10">
        <f ca="1">SUMPRODUCT($A231:$F231,Results!$B$18:$G$18)</f>
        <v>-8.3932831929093545</v>
      </c>
      <c r="N231" s="10">
        <f ca="1">SUMPRODUCT($A231:$F231,Results!$B$19:$G$19)</f>
        <v>27.682602963487049</v>
      </c>
      <c r="O231" s="10">
        <f ca="1">SUMPRODUCT($A231:$F231,Results!$B$20:$G$20)</f>
        <v>21.211642686676917</v>
      </c>
      <c r="P231" s="10" cm="1">
        <f t="array" aca="1" ref="P231" ca="1">SUMPRODUCT(J231:O231,TRANSPOSE(Test!BL$20:BL$25))+Test!$AD$20-Test!$BL$27</f>
        <v>-54.016534922638115</v>
      </c>
      <c r="Q231" s="10" cm="1">
        <f t="array" aca="1" ref="Q231" ca="1">SUMPRODUCT(J231:O231,TRANSPOSE(Test!ES$20:ES$25))+Test!$AD$20-Test!$ES$27</f>
        <v>-56.965880529498065</v>
      </c>
      <c r="R231" s="10">
        <f ca="1">I231-Results!$E$5*H231</f>
        <v>-55.912856562535168</v>
      </c>
      <c r="S231" s="10" cm="1">
        <f t="array" aca="1" ref="S231" ca="1">SUMPRODUCT(J231:O231,TRANSPOSE(Test!AR$28:AR$33))+Test!$AD$20-Test!$AC$26</f>
        <v>-51.887314876170947</v>
      </c>
      <c r="T231" s="10">
        <f ca="1">SUMPRODUCT(J231:O231,Results!K$9:P$9)</f>
        <v>-57.960524198417275</v>
      </c>
      <c r="U231" s="10">
        <f ca="1">SUMPRODUCT(J231:O231,Results!K$9:P$9)+Test!$AD$20-Test!$AC$31</f>
        <v>-57.857507793531454</v>
      </c>
      <c r="V231" s="10">
        <f t="shared" ca="1" si="19"/>
        <v>4.121502239416472</v>
      </c>
      <c r="W231" s="10">
        <f t="shared" ca="1" si="20"/>
        <v>7.0708478462764219</v>
      </c>
      <c r="X231" s="10">
        <f t="shared" ca="1" si="21"/>
        <v>6.017823879313525</v>
      </c>
      <c r="Y231" s="10">
        <f t="shared" ca="1" si="22"/>
        <v>1.992282192949304</v>
      </c>
      <c r="Z231" s="10">
        <f ca="1">I231-Test!$AD$20</f>
        <v>-60.967504277510713</v>
      </c>
      <c r="AA231" s="10">
        <f t="shared" ca="1" si="23"/>
        <v>7.9624751103098106</v>
      </c>
    </row>
    <row r="232" spans="1:27">
      <c r="A232" s="6">
        <f ca="1">LN((RAND()^(-Results!$E$4))-1)</f>
        <v>1.1731058640965195</v>
      </c>
      <c r="B232" s="6">
        <f ca="1">LN((RAND()^(-Results!$E$4))-1)</f>
        <v>1.8960060625935391</v>
      </c>
      <c r="C232" s="6">
        <f ca="1">LN((RAND()^(-Results!$E$4))-1)</f>
        <v>5.0404451284783871</v>
      </c>
      <c r="D232" s="6">
        <f ca="1">LN((RAND()^(-Results!$E$4))-1)</f>
        <v>0.89955896367660437</v>
      </c>
      <c r="E232" s="6">
        <f ca="1">LN((RAND()^(-Results!$E$4))-1)</f>
        <v>0.94466204688300459</v>
      </c>
      <c r="F232" s="6">
        <f ca="1">LN((RAND()^(-Results!$E$4))-1)</f>
        <v>13.188111299736585</v>
      </c>
      <c r="G232" s="6">
        <f ca="1">LN((RAND()^(-Results!$E$4))-1)</f>
        <v>0.81916161102643992</v>
      </c>
      <c r="H232" s="6">
        <f t="shared" ca="1" si="18"/>
        <v>-1.7163852096953658</v>
      </c>
      <c r="I232" s="10">
        <f ca="1">SUMPRODUCT(J232:O232,Results!B$12:G$12)+Results!$E$5*H232</f>
        <v>-26.661401414091127</v>
      </c>
      <c r="J232" s="10">
        <f ca="1">SUMPRODUCT($A232:$F232,Results!$B$15:$G$15)</f>
        <v>18.10672566316244</v>
      </c>
      <c r="K232" s="10">
        <f ca="1">SUMPRODUCT($A232:$F232,Results!$B$16:$G$16)</f>
        <v>74.218441558712115</v>
      </c>
      <c r="L232" s="10">
        <f ca="1">SUMPRODUCT($A232:$F232,Results!$B$17:$G$17)</f>
        <v>-9.6866385499719581</v>
      </c>
      <c r="M232" s="10">
        <f ca="1">SUMPRODUCT($A232:$F232,Results!$B$18:$G$18)</f>
        <v>2.7073463164366469</v>
      </c>
      <c r="N232" s="10">
        <f ca="1">SUMPRODUCT($A232:$F232,Results!$B$19:$G$19)</f>
        <v>3.7535682321431549</v>
      </c>
      <c r="O232" s="10">
        <f ca="1">SUMPRODUCT($A232:$F232,Results!$B$20:$G$20)</f>
        <v>12.64398391878548</v>
      </c>
      <c r="P232" s="10" cm="1">
        <f t="array" aca="1" ref="P232" ca="1">SUMPRODUCT(J232:O232,TRANSPOSE(Test!BL$20:BL$25))+Test!$AD$20-Test!$BL$27</f>
        <v>-13.808362980088356</v>
      </c>
      <c r="Q232" s="10" cm="1">
        <f t="array" aca="1" ref="Q232" ca="1">SUMPRODUCT(J232:O232,TRANSPOSE(Test!ES$20:ES$25))+Test!$AD$20-Test!$ES$27</f>
        <v>-18.106149409956338</v>
      </c>
      <c r="R232" s="10">
        <f ca="1">I232-Results!$E$5*H232</f>
        <v>-16.363090155918933</v>
      </c>
      <c r="S232" s="10" cm="1">
        <f t="array" aca="1" ref="S232" ca="1">SUMPRODUCT(J232:O232,TRANSPOSE(Test!AR$28:AR$33))+Test!$AD$20-Test!$AC$26</f>
        <v>-1.577905358847234</v>
      </c>
      <c r="T232" s="10">
        <f ca="1">SUMPRODUCT(J232:O232,Results!K$9:P$9)</f>
        <v>-17.623722659168365</v>
      </c>
      <c r="U232" s="10">
        <f ca="1">SUMPRODUCT(J232:O232,Results!K$9:P$9)+Test!$AD$20-Test!$AC$31</f>
        <v>-17.520706254282544</v>
      </c>
      <c r="V232" s="10">
        <f t="shared" ca="1" si="19"/>
        <v>-12.853038434002771</v>
      </c>
      <c r="W232" s="10">
        <f t="shared" ca="1" si="20"/>
        <v>-8.5552520041347897</v>
      </c>
      <c r="X232" s="10">
        <f t="shared" ca="1" si="21"/>
        <v>-10.298311258172195</v>
      </c>
      <c r="Y232" s="10">
        <f t="shared" ca="1" si="22"/>
        <v>-25.083496055243891</v>
      </c>
      <c r="Z232" s="10">
        <f ca="1">I232-Test!$AD$20</f>
        <v>-37.733873008380201</v>
      </c>
      <c r="AA232" s="10">
        <f t="shared" ca="1" si="23"/>
        <v>-9.1406951598085833</v>
      </c>
    </row>
    <row r="233" spans="1:27">
      <c r="A233" s="6">
        <f ca="1">LN((RAND()^(-Results!$E$4))-1)</f>
        <v>2.873670587404471</v>
      </c>
      <c r="B233" s="6">
        <f ca="1">LN((RAND()^(-Results!$E$4))-1)</f>
        <v>8.4270692757864527</v>
      </c>
      <c r="C233" s="6">
        <f ca="1">LN((RAND()^(-Results!$E$4))-1)</f>
        <v>-1.9894826970985295</v>
      </c>
      <c r="D233" s="6">
        <f ca="1">LN((RAND()^(-Results!$E$4))-1)</f>
        <v>7.6374175800319817</v>
      </c>
      <c r="E233" s="6">
        <f ca="1">LN((RAND()^(-Results!$E$4))-1)</f>
        <v>2.0907000305607411</v>
      </c>
      <c r="F233" s="6">
        <f ca="1">LN((RAND()^(-Results!$E$4))-1)</f>
        <v>4.4150679235603407</v>
      </c>
      <c r="G233" s="6">
        <f ca="1">LN((RAND()^(-Results!$E$4))-1)</f>
        <v>1.3581227082144285</v>
      </c>
      <c r="H233" s="6">
        <f t="shared" ca="1" si="18"/>
        <v>-1.1774241125073772</v>
      </c>
      <c r="I233" s="10">
        <f ca="1">SUMPRODUCT(J233:O233,Results!B$12:G$12)+Results!$E$5*H233</f>
        <v>7.4606044212596672</v>
      </c>
      <c r="J233" s="10">
        <f ca="1">SUMPRODUCT($A233:$F233,Results!$B$15:$G$15)</f>
        <v>7.7944096690785551</v>
      </c>
      <c r="K233" s="10">
        <f ca="1">SUMPRODUCT($A233:$F233,Results!$B$16:$G$16)</f>
        <v>14.774868375497828</v>
      </c>
      <c r="L233" s="10">
        <f ca="1">SUMPRODUCT($A233:$F233,Results!$B$17:$G$17)</f>
        <v>16.290171370690548</v>
      </c>
      <c r="M233" s="10">
        <f ca="1">SUMPRODUCT($A233:$F233,Results!$B$18:$G$18)</f>
        <v>-4.7895418971007961</v>
      </c>
      <c r="N233" s="10">
        <f ca="1">SUMPRODUCT($A233:$F233,Results!$B$19:$G$19)</f>
        <v>-20.123886407773838</v>
      </c>
      <c r="O233" s="10">
        <f ca="1">SUMPRODUCT($A233:$F233,Results!$B$20:$G$20)</f>
        <v>17.909655589388777</v>
      </c>
      <c r="P233" s="10" cm="1">
        <f t="array" aca="1" ref="P233" ca="1">SUMPRODUCT(J233:O233,TRANSPOSE(Test!BL$20:BL$25))+Test!$AD$20-Test!$BL$27</f>
        <v>15.708651437524225</v>
      </c>
      <c r="Q233" s="10" cm="1">
        <f t="array" aca="1" ref="Q233" ca="1">SUMPRODUCT(J233:O233,TRANSPOSE(Test!ES$20:ES$25))+Test!$AD$20-Test!$ES$27</f>
        <v>13.835435084805933</v>
      </c>
      <c r="R233" s="10">
        <f ca="1">I233-Results!$E$5*H233</f>
        <v>14.525149096303931</v>
      </c>
      <c r="S233" s="10" cm="1">
        <f t="array" aca="1" ref="S233" ca="1">SUMPRODUCT(J233:O233,TRANSPOSE(Test!AR$28:AR$33))+Test!$AD$20-Test!$AC$26</f>
        <v>16.570780387456011</v>
      </c>
      <c r="T233" s="10">
        <f ca="1">SUMPRODUCT(J233:O233,Results!K$9:P$9)</f>
        <v>13.299303198175913</v>
      </c>
      <c r="U233" s="10">
        <f ca="1">SUMPRODUCT(J233:O233,Results!K$9:P$9)+Test!$AD$20-Test!$AC$31</f>
        <v>13.402319603061732</v>
      </c>
      <c r="V233" s="10">
        <f t="shared" ca="1" si="19"/>
        <v>-8.2480470162645574</v>
      </c>
      <c r="W233" s="10">
        <f t="shared" ca="1" si="20"/>
        <v>-6.3748306635462662</v>
      </c>
      <c r="X233" s="10">
        <f t="shared" ca="1" si="21"/>
        <v>-7.0645446750442638</v>
      </c>
      <c r="Y233" s="10">
        <f t="shared" ca="1" si="22"/>
        <v>-9.1101759661963442</v>
      </c>
      <c r="Z233" s="10">
        <f ca="1">I233-Test!$AD$20</f>
        <v>-3.6118671730294025</v>
      </c>
      <c r="AA233" s="10">
        <f t="shared" ca="1" si="23"/>
        <v>-5.9417151818020653</v>
      </c>
    </row>
    <row r="234" spans="1:27">
      <c r="A234" s="6">
        <f ca="1">LN((RAND()^(-Results!$E$4))-1)</f>
        <v>-1.4506798012275128</v>
      </c>
      <c r="B234" s="6">
        <f ca="1">LN((RAND()^(-Results!$E$4))-1)</f>
        <v>1.8349985640051576</v>
      </c>
      <c r="C234" s="6">
        <f ca="1">LN((RAND()^(-Results!$E$4))-1)</f>
        <v>4.4926587115455661</v>
      </c>
      <c r="D234" s="6">
        <f ca="1">LN((RAND()^(-Results!$E$4))-1)</f>
        <v>8.8555295484590548</v>
      </c>
      <c r="E234" s="6">
        <f ca="1">LN((RAND()^(-Results!$E$4))-1)</f>
        <v>-0.35816209312406616</v>
      </c>
      <c r="F234" s="6">
        <f ca="1">LN((RAND()^(-Results!$E$4))-1)</f>
        <v>5.8357392444996234</v>
      </c>
      <c r="G234" s="6">
        <f ca="1">LN((RAND()^(-Results!$E$4))-1)</f>
        <v>4.961922717280089</v>
      </c>
      <c r="H234" s="6">
        <f t="shared" ca="1" si="18"/>
        <v>2.4263758965582833</v>
      </c>
      <c r="I234" s="10">
        <f ca="1">SUMPRODUCT(J234:O234,Results!B$12:G$12)+Results!$E$5*H234</f>
        <v>-30.616854910713041</v>
      </c>
      <c r="J234" s="10">
        <f ca="1">SUMPRODUCT($A234:$F234,Results!$B$15:$G$15)</f>
        <v>-3.0342269403624957</v>
      </c>
      <c r="K234" s="10">
        <f ca="1">SUMPRODUCT($A234:$F234,Results!$B$16:$G$16)</f>
        <v>11.919025874125687</v>
      </c>
      <c r="L234" s="10">
        <f ca="1">SUMPRODUCT($A234:$F234,Results!$B$17:$G$17)</f>
        <v>0.71405425033816616</v>
      </c>
      <c r="M234" s="10">
        <f ca="1">SUMPRODUCT($A234:$F234,Results!$B$18:$G$18)</f>
        <v>-10.246627030795272</v>
      </c>
      <c r="N234" s="10">
        <f ca="1">SUMPRODUCT($A234:$F234,Results!$B$19:$G$19)</f>
        <v>-0.88912995804328077</v>
      </c>
      <c r="O234" s="10">
        <f ca="1">SUMPRODUCT($A234:$F234,Results!$B$20:$G$20)</f>
        <v>44.391958457503421</v>
      </c>
      <c r="P234" s="10" cm="1">
        <f t="array" aca="1" ref="P234" ca="1">SUMPRODUCT(J234:O234,TRANSPOSE(Test!BL$20:BL$25))+Test!$AD$20-Test!$BL$27</f>
        <v>-44.524407873961877</v>
      </c>
      <c r="Q234" s="10" cm="1">
        <f t="array" aca="1" ref="Q234" ca="1">SUMPRODUCT(J234:O234,TRANSPOSE(Test!ES$20:ES$25))+Test!$AD$20-Test!$ES$27</f>
        <v>-47.206435101467129</v>
      </c>
      <c r="R234" s="10">
        <f ca="1">I234-Results!$E$5*H234</f>
        <v>-45.17511029006274</v>
      </c>
      <c r="S234" s="10" cm="1">
        <f t="array" aca="1" ref="S234" ca="1">SUMPRODUCT(J234:O234,TRANSPOSE(Test!AR$28:AR$33))+Test!$AD$20-Test!$AC$26</f>
        <v>-33.226777806609043</v>
      </c>
      <c r="T234" s="10">
        <f ca="1">SUMPRODUCT(J234:O234,Results!K$9:P$9)</f>
        <v>-47.223047536682039</v>
      </c>
      <c r="U234" s="10">
        <f ca="1">SUMPRODUCT(J234:O234,Results!K$9:P$9)+Test!$AD$20-Test!$AC$31</f>
        <v>-47.120031131796217</v>
      </c>
      <c r="V234" s="10">
        <f t="shared" ca="1" si="19"/>
        <v>13.907552963248836</v>
      </c>
      <c r="W234" s="10">
        <f t="shared" ca="1" si="20"/>
        <v>16.589580190754088</v>
      </c>
      <c r="X234" s="10">
        <f t="shared" ca="1" si="21"/>
        <v>14.558255379349699</v>
      </c>
      <c r="Y234" s="10">
        <f t="shared" ca="1" si="22"/>
        <v>2.6099228958960019</v>
      </c>
      <c r="Z234" s="10">
        <f ca="1">I234-Test!$AD$20</f>
        <v>-41.689326505002114</v>
      </c>
      <c r="AA234" s="10">
        <f t="shared" ca="1" si="23"/>
        <v>16.503176221083177</v>
      </c>
    </row>
    <row r="235" spans="1:27">
      <c r="A235" s="6">
        <f ca="1">LN((RAND()^(-Results!$E$4))-1)</f>
        <v>1.1480153176309291</v>
      </c>
      <c r="B235" s="6">
        <f ca="1">LN((RAND()^(-Results!$E$4))-1)</f>
        <v>0.12356581845428172</v>
      </c>
      <c r="C235" s="6">
        <f ca="1">LN((RAND()^(-Results!$E$4))-1)</f>
        <v>1.6795797429493202</v>
      </c>
      <c r="D235" s="6">
        <f ca="1">LN((RAND()^(-Results!$E$4))-1)</f>
        <v>1.2424347029994016</v>
      </c>
      <c r="E235" s="6">
        <f ca="1">LN((RAND()^(-Results!$E$4))-1)</f>
        <v>0.3217562470353002</v>
      </c>
      <c r="F235" s="6">
        <f ca="1">LN((RAND()^(-Results!$E$4))-1)</f>
        <v>3.8924542722576243</v>
      </c>
      <c r="G235" s="6">
        <f ca="1">LN((RAND()^(-Results!$E$4))-1)</f>
        <v>-1.4273102018884366E-2</v>
      </c>
      <c r="H235" s="6">
        <f t="shared" ca="1" si="18"/>
        <v>-2.5498199227406899</v>
      </c>
      <c r="I235" s="10">
        <f ca="1">SUMPRODUCT(J235:O235,Results!B$12:G$12)+Results!$E$5*H235</f>
        <v>-23.686278236703323</v>
      </c>
      <c r="J235" s="10">
        <f ca="1">SUMPRODUCT($A235:$F235,Results!$B$15:$G$15)</f>
        <v>4.217154003597801</v>
      </c>
      <c r="K235" s="10">
        <f ca="1">SUMPRODUCT($A235:$F235,Results!$B$16:$G$16)</f>
        <v>23.997789504355566</v>
      </c>
      <c r="L235" s="10">
        <f ca="1">SUMPRODUCT($A235:$F235,Results!$B$17:$G$17)</f>
        <v>-2.036152822673496</v>
      </c>
      <c r="M235" s="10">
        <f ca="1">SUMPRODUCT($A235:$F235,Results!$B$18:$G$18)</f>
        <v>-1.44094524231165</v>
      </c>
      <c r="N235" s="10">
        <f ca="1">SUMPRODUCT($A235:$F235,Results!$B$19:$G$19)</f>
        <v>4.9337171265202535</v>
      </c>
      <c r="O235" s="10">
        <f ca="1">SUMPRODUCT($A235:$F235,Results!$B$20:$G$20)</f>
        <v>7.9536573658491356</v>
      </c>
      <c r="P235" s="10" cm="1">
        <f t="array" aca="1" ref="P235" ca="1">SUMPRODUCT(J235:O235,TRANSPOSE(Test!BL$20:BL$25))+Test!$AD$20-Test!$BL$27</f>
        <v>-8.6732571452216458</v>
      </c>
      <c r="Q235" s="10" cm="1">
        <f t="array" aca="1" ref="Q235" ca="1">SUMPRODUCT(J235:O235,TRANSPOSE(Test!ES$20:ES$25))+Test!$AD$20-Test!$ES$27</f>
        <v>-9.3188781652932366</v>
      </c>
      <c r="R235" s="10">
        <f ca="1">I235-Results!$E$5*H235</f>
        <v>-8.3873587002591847</v>
      </c>
      <c r="S235" s="10" cm="1">
        <f t="array" aca="1" ref="S235" ca="1">SUMPRODUCT(J235:O235,TRANSPOSE(Test!AR$28:AR$33))+Test!$AD$20-Test!$AC$26</f>
        <v>-6.2846031051295261</v>
      </c>
      <c r="T235" s="10">
        <f ca="1">SUMPRODUCT(J235:O235,Results!K$9:P$9)</f>
        <v>-8.9995168557408256</v>
      </c>
      <c r="U235" s="10">
        <f ca="1">SUMPRODUCT(J235:O235,Results!K$9:P$9)+Test!$AD$20-Test!$AC$31</f>
        <v>-8.8965004508550063</v>
      </c>
      <c r="V235" s="10">
        <f t="shared" ca="1" si="19"/>
        <v>-15.013021091481678</v>
      </c>
      <c r="W235" s="10">
        <f t="shared" ca="1" si="20"/>
        <v>-14.367400071410087</v>
      </c>
      <c r="X235" s="10">
        <f t="shared" ca="1" si="21"/>
        <v>-15.298919536444139</v>
      </c>
      <c r="Y235" s="10">
        <f t="shared" ca="1" si="22"/>
        <v>-17.401675131573796</v>
      </c>
      <c r="Z235" s="10">
        <f ca="1">I235-Test!$AD$20</f>
        <v>-34.758749830992393</v>
      </c>
      <c r="AA235" s="10">
        <f t="shared" ca="1" si="23"/>
        <v>-14.789777785848317</v>
      </c>
    </row>
    <row r="236" spans="1:27">
      <c r="A236" s="6">
        <f ca="1">LN((RAND()^(-Results!$E$4))-1)</f>
        <v>0.69684054282393304</v>
      </c>
      <c r="B236" s="6">
        <f ca="1">LN((RAND()^(-Results!$E$4))-1)</f>
        <v>2.6971149956467286</v>
      </c>
      <c r="C236" s="6">
        <f ca="1">LN((RAND()^(-Results!$E$4))-1)</f>
        <v>8.2954397634042643</v>
      </c>
      <c r="D236" s="6">
        <f ca="1">LN((RAND()^(-Results!$E$4))-1)</f>
        <v>-0.76424896637413264</v>
      </c>
      <c r="E236" s="6">
        <f ca="1">LN((RAND()^(-Results!$E$4))-1)</f>
        <v>1.5363693951041058</v>
      </c>
      <c r="F236" s="6">
        <f ca="1">LN((RAND()^(-Results!$E$4))-1)</f>
        <v>0.60918451092813575</v>
      </c>
      <c r="G236" s="6">
        <f ca="1">LN((RAND()^(-Results!$E$4))-1)</f>
        <v>6.3082882885834648</v>
      </c>
      <c r="H236" s="6">
        <f t="shared" ca="1" si="18"/>
        <v>3.7727414678616591</v>
      </c>
      <c r="I236" s="10">
        <f ca="1">SUMPRODUCT(J236:O236,Results!B$12:G$12)+Results!$E$5*H236</f>
        <v>57.829124416798741</v>
      </c>
      <c r="J236" s="10">
        <f ca="1">SUMPRODUCT($A236:$F236,Results!$B$15:$G$15)</f>
        <v>29.392985043147707</v>
      </c>
      <c r="K236" s="10">
        <f ca="1">SUMPRODUCT($A236:$F236,Results!$B$16:$G$16)</f>
        <v>12.947980964745295</v>
      </c>
      <c r="L236" s="10">
        <f ca="1">SUMPRODUCT($A236:$F236,Results!$B$17:$G$17)</f>
        <v>6.1410698606431398</v>
      </c>
      <c r="M236" s="10">
        <f ca="1">SUMPRODUCT($A236:$F236,Results!$B$18:$G$18)</f>
        <v>9.7817594430113921</v>
      </c>
      <c r="N236" s="10">
        <f ca="1">SUMPRODUCT($A236:$F236,Results!$B$19:$G$19)</f>
        <v>-10.793397433496512</v>
      </c>
      <c r="O236" s="10">
        <f ca="1">SUMPRODUCT($A236:$F236,Results!$B$20:$G$20)</f>
        <v>0.36659287758983167</v>
      </c>
      <c r="P236" s="10" cm="1">
        <f t="array" aca="1" ref="P236" ca="1">SUMPRODUCT(J236:O236,TRANSPOSE(Test!BL$20:BL$25))+Test!$AD$20-Test!$BL$27</f>
        <v>36.129720053386727</v>
      </c>
      <c r="Q236" s="10" cm="1">
        <f t="array" aca="1" ref="Q236" ca="1">SUMPRODUCT(J236:O236,TRANSPOSE(Test!ES$20:ES$25))+Test!$AD$20-Test!$ES$27</f>
        <v>36.65919977265871</v>
      </c>
      <c r="R236" s="10">
        <f ca="1">I236-Results!$E$5*H236</f>
        <v>35.192675609628786</v>
      </c>
      <c r="S236" s="10" cm="1">
        <f t="array" aca="1" ref="S236" ca="1">SUMPRODUCT(J236:O236,TRANSPOSE(Test!AR$28:AR$33))+Test!$AD$20-Test!$AC$26</f>
        <v>41.823629852770807</v>
      </c>
      <c r="T236" s="10">
        <f ca="1">SUMPRODUCT(J236:O236,Results!K$9:P$9)</f>
        <v>36.74157656872331</v>
      </c>
      <c r="U236" s="10">
        <f ca="1">SUMPRODUCT(J236:O236,Results!K$9:P$9)+Test!$AD$20-Test!$AC$31</f>
        <v>36.844592973609132</v>
      </c>
      <c r="V236" s="10">
        <f t="shared" ca="1" si="19"/>
        <v>21.699404363412015</v>
      </c>
      <c r="W236" s="10">
        <f t="shared" ca="1" si="20"/>
        <v>21.169924644140032</v>
      </c>
      <c r="X236" s="10">
        <f t="shared" ca="1" si="21"/>
        <v>22.636448807169955</v>
      </c>
      <c r="Y236" s="10">
        <f t="shared" ca="1" si="22"/>
        <v>16.005494564027934</v>
      </c>
      <c r="Z236" s="10">
        <f ca="1">I236-Test!$AD$20</f>
        <v>46.756652822509672</v>
      </c>
      <c r="AA236" s="10">
        <f t="shared" ca="1" si="23"/>
        <v>20.98453144318961</v>
      </c>
    </row>
    <row r="237" spans="1:27">
      <c r="A237" s="6">
        <f ca="1">LN((RAND()^(-Results!$E$4))-1)</f>
        <v>0.38305226734310427</v>
      </c>
      <c r="B237" s="6">
        <f ca="1">LN((RAND()^(-Results!$E$4))-1)</f>
        <v>1.1492585230170806</v>
      </c>
      <c r="C237" s="6">
        <f ca="1">LN((RAND()^(-Results!$E$4))-1)</f>
        <v>0.99125883977362228</v>
      </c>
      <c r="D237" s="6">
        <f ca="1">LN((RAND()^(-Results!$E$4))-1)</f>
        <v>1.1247845496455644</v>
      </c>
      <c r="E237" s="6">
        <f ca="1">LN((RAND()^(-Results!$E$4))-1)</f>
        <v>4.1656362163838674</v>
      </c>
      <c r="F237" s="6">
        <f ca="1">LN((RAND()^(-Results!$E$4))-1)</f>
        <v>2.8767989402741341</v>
      </c>
      <c r="G237" s="6">
        <f ca="1">LN((RAND()^(-Results!$E$4))-1)</f>
        <v>3.6929327676666435</v>
      </c>
      <c r="H237" s="6">
        <f t="shared" ca="1" si="18"/>
        <v>1.1573859469448378</v>
      </c>
      <c r="I237" s="10">
        <f ca="1">SUMPRODUCT(J237:O237,Results!B$12:G$12)+Results!$E$5*H237</f>
        <v>-1.1583433930005231</v>
      </c>
      <c r="J237" s="10">
        <f ca="1">SUMPRODUCT($A237:$F237,Results!$B$15:$G$15)</f>
        <v>0.3737722010909913</v>
      </c>
      <c r="K237" s="10">
        <f ca="1">SUMPRODUCT($A237:$F237,Results!$B$16:$G$16)</f>
        <v>21.430313616007997</v>
      </c>
      <c r="L237" s="10">
        <f ca="1">SUMPRODUCT($A237:$F237,Results!$B$17:$G$17)</f>
        <v>-2.2636440074105662</v>
      </c>
      <c r="M237" s="10">
        <f ca="1">SUMPRODUCT($A237:$F237,Results!$B$18:$G$18)</f>
        <v>1.5731101964983891</v>
      </c>
      <c r="N237" s="10">
        <f ca="1">SUMPRODUCT($A237:$F237,Results!$B$19:$G$19)</f>
        <v>7.7040088391033947</v>
      </c>
      <c r="O237" s="10">
        <f ca="1">SUMPRODUCT($A237:$F237,Results!$B$20:$G$20)</f>
        <v>1.3745446281496245</v>
      </c>
      <c r="P237" s="10" cm="1">
        <f t="array" aca="1" ref="P237" ca="1">SUMPRODUCT(J237:O237,TRANSPOSE(Test!BL$20:BL$25))+Test!$AD$20-Test!$BL$27</f>
        <v>-6.4115009643085408</v>
      </c>
      <c r="Q237" s="10" cm="1">
        <f t="array" aca="1" ref="Q237" ca="1">SUMPRODUCT(J237:O237,TRANSPOSE(Test!ES$20:ES$25))+Test!$AD$20-Test!$ES$27</f>
        <v>-7.8685606043598364</v>
      </c>
      <c r="R237" s="10">
        <f ca="1">I237-Results!$E$5*H237</f>
        <v>-8.1026590746695497</v>
      </c>
      <c r="S237" s="10" cm="1">
        <f t="array" aca="1" ref="S237" ca="1">SUMPRODUCT(J237:O237,TRANSPOSE(Test!AR$28:AR$33))+Test!$AD$20-Test!$AC$26</f>
        <v>-3.8736417796355305</v>
      </c>
      <c r="T237" s="10">
        <f ca="1">SUMPRODUCT(J237:O237,Results!K$9:P$9)</f>
        <v>-8.3305940031682351</v>
      </c>
      <c r="U237" s="10">
        <f ca="1">SUMPRODUCT(J237:O237,Results!K$9:P$9)+Test!$AD$20-Test!$AC$31</f>
        <v>-8.2275775982824157</v>
      </c>
      <c r="V237" s="10">
        <f t="shared" ca="1" si="19"/>
        <v>5.2531575713080176</v>
      </c>
      <c r="W237" s="10">
        <f t="shared" ca="1" si="20"/>
        <v>6.7102172113593133</v>
      </c>
      <c r="X237" s="10">
        <f t="shared" ca="1" si="21"/>
        <v>6.9443156816690266</v>
      </c>
      <c r="Y237" s="10">
        <f t="shared" ca="1" si="22"/>
        <v>2.7152983866350073</v>
      </c>
      <c r="Z237" s="10">
        <f ca="1">I237-Test!$AD$20</f>
        <v>-12.230814987289593</v>
      </c>
      <c r="AA237" s="10">
        <f t="shared" ca="1" si="23"/>
        <v>7.0692342052818926</v>
      </c>
    </row>
    <row r="238" spans="1:27">
      <c r="A238" s="6">
        <f ca="1">LN((RAND()^(-Results!$E$4))-1)</f>
        <v>2.4736919681334588</v>
      </c>
      <c r="B238" s="6">
        <f ca="1">LN((RAND()^(-Results!$E$4))-1)</f>
        <v>-3.4465633571505059</v>
      </c>
      <c r="C238" s="6">
        <f ca="1">LN((RAND()^(-Results!$E$4))-1)</f>
        <v>1.2391648347029616</v>
      </c>
      <c r="D238" s="6">
        <f ca="1">LN((RAND()^(-Results!$E$4))-1)</f>
        <v>1.6266622446567731</v>
      </c>
      <c r="E238" s="6">
        <f ca="1">LN((RAND()^(-Results!$E$4))-1)</f>
        <v>3.7651178044994094</v>
      </c>
      <c r="F238" s="6">
        <f ca="1">LN((RAND()^(-Results!$E$4))-1)</f>
        <v>4.3886969600090584</v>
      </c>
      <c r="G238" s="6">
        <f ca="1">LN((RAND()^(-Results!$E$4))-1)</f>
        <v>2.1040748100789823</v>
      </c>
      <c r="H238" s="6">
        <f t="shared" ca="1" si="18"/>
        <v>-0.43147201064282337</v>
      </c>
      <c r="I238" s="10">
        <f ca="1">SUMPRODUCT(J238:O238,Results!B$12:G$12)+Results!$E$5*H238</f>
        <v>-37.35931456125909</v>
      </c>
      <c r="J238" s="10">
        <f ca="1">SUMPRODUCT($A238:$F238,Results!$B$15:$G$15)</f>
        <v>-8.3650357274775295</v>
      </c>
      <c r="K238" s="10">
        <f ca="1">SUMPRODUCT($A238:$F238,Results!$B$16:$G$16)</f>
        <v>40.360791218981902</v>
      </c>
      <c r="L238" s="10">
        <f ca="1">SUMPRODUCT($A238:$F238,Results!$B$17:$G$17)</f>
        <v>-9.1968430828042784</v>
      </c>
      <c r="M238" s="10">
        <f ca="1">SUMPRODUCT($A238:$F238,Results!$B$18:$G$18)</f>
        <v>-5.2418325038758429</v>
      </c>
      <c r="N238" s="10">
        <f ca="1">SUMPRODUCT($A238:$F238,Results!$B$19:$G$19)</f>
        <v>31.877694958779774</v>
      </c>
      <c r="O238" s="10">
        <f ca="1">SUMPRODUCT($A238:$F238,Results!$B$20:$G$20)</f>
        <v>9.2467941592861216</v>
      </c>
      <c r="P238" s="10" cm="1">
        <f t="array" aca="1" ref="P238" ca="1">SUMPRODUCT(J238:O238,TRANSPOSE(Test!BL$20:BL$25))+Test!$AD$20-Test!$BL$27</f>
        <v>-35.854969511272323</v>
      </c>
      <c r="Q238" s="10" cm="1">
        <f t="array" aca="1" ref="Q238" ca="1">SUMPRODUCT(J238:O238,TRANSPOSE(Test!ES$20:ES$25))+Test!$AD$20-Test!$ES$27</f>
        <v>-36.023088472032711</v>
      </c>
      <c r="R238" s="10">
        <f ca="1">I238-Results!$E$5*H238</f>
        <v>-34.770482497402149</v>
      </c>
      <c r="S238" s="10" cm="1">
        <f t="array" aca="1" ref="S238" ca="1">SUMPRODUCT(J238:O238,TRANSPOSE(Test!AR$28:AR$33))+Test!$AD$20-Test!$AC$26</f>
        <v>-38.459312648229144</v>
      </c>
      <c r="T238" s="10">
        <f ca="1">SUMPRODUCT(J238:O238,Results!K$9:P$9)</f>
        <v>-35.964368648941345</v>
      </c>
      <c r="U238" s="10">
        <f ca="1">SUMPRODUCT(J238:O238,Results!K$9:P$9)+Test!$AD$20-Test!$AC$31</f>
        <v>-35.861352244055524</v>
      </c>
      <c r="V238" s="10">
        <f t="shared" ca="1" si="19"/>
        <v>-1.5043450499867674</v>
      </c>
      <c r="W238" s="10">
        <f t="shared" ca="1" si="20"/>
        <v>-1.3362260892263791</v>
      </c>
      <c r="X238" s="10">
        <f t="shared" ca="1" si="21"/>
        <v>-2.5888320638569411</v>
      </c>
      <c r="Y238" s="10">
        <f t="shared" ca="1" si="22"/>
        <v>1.0999980869700536</v>
      </c>
      <c r="Z238" s="10">
        <f ca="1">I238-Test!$AD$20</f>
        <v>-48.43178615554816</v>
      </c>
      <c r="AA238" s="10">
        <f t="shared" ca="1" si="23"/>
        <v>-1.4979623172035659</v>
      </c>
    </row>
    <row r="239" spans="1:27">
      <c r="A239" s="6">
        <f ca="1">LN((RAND()^(-Results!$E$4))-1)</f>
        <v>4.2965123064999045</v>
      </c>
      <c r="B239" s="6">
        <f ca="1">LN((RAND()^(-Results!$E$4))-1)</f>
        <v>2.9212485713543734</v>
      </c>
      <c r="C239" s="6">
        <f ca="1">LN((RAND()^(-Results!$E$4))-1)</f>
        <v>8.2976302640820716</v>
      </c>
      <c r="D239" s="6">
        <f ca="1">LN((RAND()^(-Results!$E$4))-1)</f>
        <v>-0.33650075001213359</v>
      </c>
      <c r="E239" s="6">
        <f ca="1">LN((RAND()^(-Results!$E$4))-1)</f>
        <v>9.6937270792545469</v>
      </c>
      <c r="F239" s="6">
        <f ca="1">LN((RAND()^(-Results!$E$4))-1)</f>
        <v>1.3467262416473935</v>
      </c>
      <c r="G239" s="6">
        <f ca="1">LN((RAND()^(-Results!$E$4))-1)</f>
        <v>0.49974075990592642</v>
      </c>
      <c r="H239" s="6">
        <f t="shared" ca="1" si="18"/>
        <v>-2.0358060608158794</v>
      </c>
      <c r="I239" s="10">
        <f ca="1">SUMPRODUCT(J239:O239,Results!B$12:G$12)+Results!$E$5*H239</f>
        <v>25.958930187403666</v>
      </c>
      <c r="J239" s="10">
        <f ca="1">SUMPRODUCT($A239:$F239,Results!$B$15:$G$15)</f>
        <v>28.337976363678433</v>
      </c>
      <c r="K239" s="10">
        <f ca="1">SUMPRODUCT($A239:$F239,Results!$B$16:$G$16)</f>
        <v>43.495217894651354</v>
      </c>
      <c r="L239" s="10">
        <f ca="1">SUMPRODUCT($A239:$F239,Results!$B$17:$G$17)</f>
        <v>6.1640553304919843</v>
      </c>
      <c r="M239" s="10">
        <f ca="1">SUMPRODUCT($A239:$F239,Results!$B$18:$G$18)</f>
        <v>11.895280603782519</v>
      </c>
      <c r="N239" s="10">
        <f ca="1">SUMPRODUCT($A239:$F239,Results!$B$19:$G$19)</f>
        <v>12.635280290264726</v>
      </c>
      <c r="O239" s="10">
        <f ca="1">SUMPRODUCT($A239:$F239,Results!$B$20:$G$20)</f>
        <v>-8.8074622845637016</v>
      </c>
      <c r="P239" s="10" cm="1">
        <f t="array" aca="1" ref="P239" ca="1">SUMPRODUCT(J239:O239,TRANSPOSE(Test!BL$20:BL$25))+Test!$AD$20-Test!$BL$27</f>
        <v>39.971881341586034</v>
      </c>
      <c r="Q239" s="10" cm="1">
        <f t="array" aca="1" ref="Q239" ca="1">SUMPRODUCT(J239:O239,TRANSPOSE(Test!ES$20:ES$25))+Test!$AD$20-Test!$ES$27</f>
        <v>40.844896561728575</v>
      </c>
      <c r="R239" s="10">
        <f ca="1">I239-Results!$E$5*H239</f>
        <v>38.173766552298943</v>
      </c>
      <c r="S239" s="10" cm="1">
        <f t="array" aca="1" ref="S239" ca="1">SUMPRODUCT(J239:O239,TRANSPOSE(Test!AR$28:AR$33))+Test!$AD$20-Test!$AC$26</f>
        <v>37.627399164737675</v>
      </c>
      <c r="T239" s="10">
        <f ca="1">SUMPRODUCT(J239:O239,Results!K$9:P$9)</f>
        <v>39.922440271351114</v>
      </c>
      <c r="U239" s="10">
        <f ca="1">SUMPRODUCT(J239:O239,Results!K$9:P$9)+Test!$AD$20-Test!$AC$31</f>
        <v>40.025456676236935</v>
      </c>
      <c r="V239" s="10">
        <f t="shared" ca="1" si="19"/>
        <v>-14.012951154182367</v>
      </c>
      <c r="W239" s="10">
        <f t="shared" ca="1" si="20"/>
        <v>-14.885966374324909</v>
      </c>
      <c r="X239" s="10">
        <f t="shared" ca="1" si="21"/>
        <v>-12.214836364895277</v>
      </c>
      <c r="Y239" s="10">
        <f t="shared" ca="1" si="22"/>
        <v>-11.668468977334008</v>
      </c>
      <c r="Z239" s="10">
        <f ca="1">I239-Test!$AD$20</f>
        <v>14.886458593114597</v>
      </c>
      <c r="AA239" s="10">
        <f t="shared" ca="1" si="23"/>
        <v>-14.066526488833269</v>
      </c>
    </row>
    <row r="240" spans="1:27">
      <c r="A240" s="6">
        <f ca="1">LN((RAND()^(-Results!$E$4))-1)</f>
        <v>-1.9284057131888734</v>
      </c>
      <c r="B240" s="6">
        <f ca="1">LN((RAND()^(-Results!$E$4))-1)</f>
        <v>0.23898764423159241</v>
      </c>
      <c r="C240" s="6">
        <f ca="1">LN((RAND()^(-Results!$E$4))-1)</f>
        <v>5.2505992805293928</v>
      </c>
      <c r="D240" s="6">
        <f ca="1">LN((RAND()^(-Results!$E$4))-1)</f>
        <v>-2.6456716238525293</v>
      </c>
      <c r="E240" s="6">
        <f ca="1">LN((RAND()^(-Results!$E$4))-1)</f>
        <v>-1.2375462603113279</v>
      </c>
      <c r="F240" s="6">
        <f ca="1">LN((RAND()^(-Results!$E$4))-1)</f>
        <v>-0.34532214854529025</v>
      </c>
      <c r="G240" s="6">
        <f ca="1">LN((RAND()^(-Results!$E$4))-1)</f>
        <v>0.93020637914101389</v>
      </c>
      <c r="H240" s="6">
        <f t="shared" ca="1" si="18"/>
        <v>-1.6053404415807919</v>
      </c>
      <c r="I240" s="10">
        <f ca="1">SUMPRODUCT(J240:O240,Results!B$12:G$12)+Results!$E$5*H240</f>
        <v>7.1819010425075582</v>
      </c>
      <c r="J240" s="10">
        <f ca="1">SUMPRODUCT($A240:$F240,Results!$B$15:$G$15)</f>
        <v>16.16200638889045</v>
      </c>
      <c r="K240" s="10">
        <f ca="1">SUMPRODUCT($A240:$F240,Results!$B$16:$G$16)</f>
        <v>-3.2506450788558015</v>
      </c>
      <c r="L240" s="10">
        <f ca="1">SUMPRODUCT($A240:$F240,Results!$B$17:$G$17)</f>
        <v>-0.99237731109127914</v>
      </c>
      <c r="M240" s="10">
        <f ca="1">SUMPRODUCT($A240:$F240,Results!$B$18:$G$18)</f>
        <v>7.9346300297091465</v>
      </c>
      <c r="N240" s="10">
        <f ca="1">SUMPRODUCT($A240:$F240,Results!$B$19:$G$19)</f>
        <v>-10.487594986287617</v>
      </c>
      <c r="O240" s="10">
        <f ca="1">SUMPRODUCT($A240:$F240,Results!$B$20:$G$20)</f>
        <v>-3.4484609993023323</v>
      </c>
      <c r="P240" s="10" cm="1">
        <f t="array" aca="1" ref="P240" ca="1">SUMPRODUCT(J240:O240,TRANSPOSE(Test!BL$20:BL$25))+Test!$AD$20-Test!$BL$27</f>
        <v>17.648411022449643</v>
      </c>
      <c r="Q240" s="10" cm="1">
        <f t="array" aca="1" ref="Q240" ca="1">SUMPRODUCT(J240:O240,TRANSPOSE(Test!ES$20:ES$25))+Test!$AD$20-Test!$ES$27</f>
        <v>17.650219731607542</v>
      </c>
      <c r="R240" s="10">
        <f ca="1">I240-Results!$E$5*H240</f>
        <v>16.813943691992311</v>
      </c>
      <c r="S240" s="10" cm="1">
        <f t="array" aca="1" ref="S240" ca="1">SUMPRODUCT(J240:O240,TRANSPOSE(Test!AR$28:AR$33))+Test!$AD$20-Test!$AC$26</f>
        <v>25.457885087343655</v>
      </c>
      <c r="T240" s="10">
        <f ca="1">SUMPRODUCT(J240:O240,Results!K$9:P$9)</f>
        <v>18.04103470045014</v>
      </c>
      <c r="U240" s="10">
        <f ca="1">SUMPRODUCT(J240:O240,Results!K$9:P$9)+Test!$AD$20-Test!$AC$31</f>
        <v>18.144051105335961</v>
      </c>
      <c r="V240" s="10">
        <f t="shared" ca="1" si="19"/>
        <v>-10.466509979942085</v>
      </c>
      <c r="W240" s="10">
        <f t="shared" ca="1" si="20"/>
        <v>-10.468318689099984</v>
      </c>
      <c r="X240" s="10">
        <f t="shared" ca="1" si="21"/>
        <v>-9.6320426494847524</v>
      </c>
      <c r="Y240" s="10">
        <f t="shared" ca="1" si="22"/>
        <v>-18.275984044836097</v>
      </c>
      <c r="Z240" s="10">
        <f ca="1">I240-Test!$AD$20</f>
        <v>-3.8905705517815115</v>
      </c>
      <c r="AA240" s="10">
        <f t="shared" ca="1" si="23"/>
        <v>-10.962150062828403</v>
      </c>
    </row>
    <row r="241" spans="1:27">
      <c r="A241" s="6">
        <f ca="1">LN((RAND()^(-Results!$E$4))-1)</f>
        <v>-0.941402821445528</v>
      </c>
      <c r="B241" s="6">
        <f ca="1">LN((RAND()^(-Results!$E$4))-1)</f>
        <v>5.0003899180471203</v>
      </c>
      <c r="C241" s="6">
        <f ca="1">LN((RAND()^(-Results!$E$4))-1)</f>
        <v>1.7489136112453481</v>
      </c>
      <c r="D241" s="6">
        <f ca="1">LN((RAND()^(-Results!$E$4))-1)</f>
        <v>3.9224721612866156</v>
      </c>
      <c r="E241" s="6">
        <f ca="1">LN((RAND()^(-Results!$E$4))-1)</f>
        <v>1.2895300555813438</v>
      </c>
      <c r="F241" s="6">
        <f ca="1">LN((RAND()^(-Results!$E$4))-1)</f>
        <v>-7.4633491022684186</v>
      </c>
      <c r="G241" s="6">
        <f ca="1">LN((RAND()^(-Results!$E$4))-1)</f>
        <v>-0.84362335511292408</v>
      </c>
      <c r="H241" s="6">
        <f t="shared" ca="1" si="18"/>
        <v>-3.3791701758347297</v>
      </c>
      <c r="I241" s="10">
        <f ca="1">SUMPRODUCT(J241:O241,Results!B$12:G$12)+Results!$E$5*H241</f>
        <v>12.479660999495746</v>
      </c>
      <c r="J241" s="10">
        <f ca="1">SUMPRODUCT($A241:$F241,Results!$B$15:$G$15)</f>
        <v>7.2779706183935646</v>
      </c>
      <c r="K241" s="10">
        <f ca="1">SUMPRODUCT($A241:$F241,Results!$B$16:$G$16)</f>
        <v>-49.53977705748909</v>
      </c>
      <c r="L241" s="10">
        <f ca="1">SUMPRODUCT($A241:$F241,Results!$B$17:$G$17)</f>
        <v>18.953292190861326</v>
      </c>
      <c r="M241" s="10">
        <f ca="1">SUMPRODUCT($A241:$F241,Results!$B$18:$G$18)</f>
        <v>1.5842098259401365</v>
      </c>
      <c r="N241" s="10">
        <f ca="1">SUMPRODUCT($A241:$F241,Results!$B$19:$G$19)</f>
        <v>-23.913415161698815</v>
      </c>
      <c r="O241" s="10">
        <f ca="1">SUMPRODUCT($A241:$F241,Results!$B$20:$G$20)</f>
        <v>6.999479797982902</v>
      </c>
      <c r="P241" s="10" cm="1">
        <f t="array" aca="1" ref="P241" ca="1">SUMPRODUCT(J241:O241,TRANSPOSE(Test!BL$20:BL$25))+Test!$AD$20-Test!$BL$27</f>
        <v>32.871402606173348</v>
      </c>
      <c r="Q241" s="10" cm="1">
        <f t="array" aca="1" ref="Q241" ca="1">SUMPRODUCT(J241:O241,TRANSPOSE(Test!ES$20:ES$25))+Test!$AD$20-Test!$ES$27</f>
        <v>34.696241940493799</v>
      </c>
      <c r="R241" s="10">
        <f ca="1">I241-Results!$E$5*H241</f>
        <v>32.754682054504123</v>
      </c>
      <c r="S241" s="10" cm="1">
        <f t="array" aca="1" ref="S241" ca="1">SUMPRODUCT(J241:O241,TRANSPOSE(Test!AR$28:AR$33))+Test!$AD$20-Test!$AC$26</f>
        <v>32.863666487817092</v>
      </c>
      <c r="T241" s="10">
        <f ca="1">SUMPRODUCT(J241:O241,Results!K$9:P$9)</f>
        <v>34.014065341157</v>
      </c>
      <c r="U241" s="10">
        <f ca="1">SUMPRODUCT(J241:O241,Results!K$9:P$9)+Test!$AD$20-Test!$AC$31</f>
        <v>34.117081746042821</v>
      </c>
      <c r="V241" s="10">
        <f t="shared" ca="1" si="19"/>
        <v>-20.391741606677602</v>
      </c>
      <c r="W241" s="10">
        <f t="shared" ca="1" si="20"/>
        <v>-22.216580940998053</v>
      </c>
      <c r="X241" s="10">
        <f t="shared" ca="1" si="21"/>
        <v>-20.275021055008377</v>
      </c>
      <c r="Y241" s="10">
        <f t="shared" ca="1" si="22"/>
        <v>-20.384005488321346</v>
      </c>
      <c r="Z241" s="10">
        <f ca="1">I241-Test!$AD$20</f>
        <v>1.407189405206676</v>
      </c>
      <c r="AA241" s="10">
        <f t="shared" ca="1" si="23"/>
        <v>-21.637420746547075</v>
      </c>
    </row>
    <row r="242" spans="1:27">
      <c r="A242" s="6">
        <f ca="1">LN((RAND()^(-Results!$E$4))-1)</f>
        <v>-7.0061427545469748E-2</v>
      </c>
      <c r="B242" s="6">
        <f ca="1">LN((RAND()^(-Results!$E$4))-1)</f>
        <v>3.2026354362131189</v>
      </c>
      <c r="C242" s="6">
        <f ca="1">LN((RAND()^(-Results!$E$4))-1)</f>
        <v>6.7029689068106357</v>
      </c>
      <c r="D242" s="6">
        <f ca="1">LN((RAND()^(-Results!$E$4))-1)</f>
        <v>1.2278990227117408</v>
      </c>
      <c r="E242" s="6">
        <f ca="1">LN((RAND()^(-Results!$E$4))-1)</f>
        <v>14.478209032626303</v>
      </c>
      <c r="F242" s="6">
        <f ca="1">LN((RAND()^(-Results!$E$4))-1)</f>
        <v>0.86161472672390094</v>
      </c>
      <c r="G242" s="6">
        <f ca="1">LN((RAND()^(-Results!$E$4))-1)</f>
        <v>4.4884587823865587</v>
      </c>
      <c r="H242" s="6">
        <f t="shared" ca="1" si="18"/>
        <v>1.952911961664753</v>
      </c>
      <c r="I242" s="10">
        <f ca="1">SUMPRODUCT(J242:O242,Results!B$12:G$12)+Results!$E$5*H242</f>
        <v>16.025629161322733</v>
      </c>
      <c r="J242" s="10">
        <f ca="1">SUMPRODUCT($A242:$F242,Results!$B$15:$G$15)</f>
        <v>9.0578284872651906</v>
      </c>
      <c r="K242" s="10">
        <f ca="1">SUMPRODUCT($A242:$F242,Results!$B$16:$G$16)</f>
        <v>29.756977825524309</v>
      </c>
      <c r="L242" s="10">
        <f ca="1">SUMPRODUCT($A242:$F242,Results!$B$17:$G$17)</f>
        <v>-0.58760462560907145</v>
      </c>
      <c r="M242" s="10">
        <f ca="1">SUMPRODUCT($A242:$F242,Results!$B$18:$G$18)</f>
        <v>12.195955915806461</v>
      </c>
      <c r="N242" s="10">
        <f ca="1">SUMPRODUCT($A242:$F242,Results!$B$19:$G$19)</f>
        <v>18.723666887978592</v>
      </c>
      <c r="O242" s="10">
        <f ca="1">SUMPRODUCT($A242:$F242,Results!$B$20:$G$20)</f>
        <v>-6.4884701915180827</v>
      </c>
      <c r="P242" s="10" cm="1">
        <f t="array" aca="1" ref="P242" ca="1">SUMPRODUCT(J242:O242,TRANSPOSE(Test!BL$20:BL$25))+Test!$AD$20-Test!$BL$27</f>
        <v>10.127370808947926</v>
      </c>
      <c r="Q242" s="10" cm="1">
        <f t="array" aca="1" ref="Q242" ca="1">SUMPRODUCT(J242:O242,TRANSPOSE(Test!ES$20:ES$25))+Test!$AD$20-Test!$ES$27</f>
        <v>7.9467374507812671</v>
      </c>
      <c r="R242" s="10">
        <f ca="1">I242-Results!$E$5*H242</f>
        <v>4.3081573913342162</v>
      </c>
      <c r="S242" s="10" cm="1">
        <f t="array" aca="1" ref="S242" ca="1">SUMPRODUCT(J242:O242,TRANSPOSE(Test!AR$28:AR$33))+Test!$AD$20-Test!$AC$26</f>
        <v>14.355972682944858</v>
      </c>
      <c r="T242" s="10">
        <f ca="1">SUMPRODUCT(J242:O242,Results!K$9:P$9)</f>
        <v>5.7533795333494817</v>
      </c>
      <c r="U242" s="10">
        <f ca="1">SUMPRODUCT(J242:O242,Results!K$9:P$9)+Test!$AD$20-Test!$AC$31</f>
        <v>5.8563959382353001</v>
      </c>
      <c r="V242" s="10">
        <f t="shared" ca="1" si="19"/>
        <v>5.8982583523748069</v>
      </c>
      <c r="W242" s="10">
        <f t="shared" ca="1" si="20"/>
        <v>8.0788917105414662</v>
      </c>
      <c r="X242" s="10">
        <f t="shared" ca="1" si="21"/>
        <v>11.717471769988517</v>
      </c>
      <c r="Y242" s="10">
        <f t="shared" ca="1" si="22"/>
        <v>1.6696564783778758</v>
      </c>
      <c r="Z242" s="10">
        <f ca="1">I242-Test!$AD$20</f>
        <v>4.9531575670336636</v>
      </c>
      <c r="AA242" s="10">
        <f t="shared" ca="1" si="23"/>
        <v>10.169233223087433</v>
      </c>
    </row>
    <row r="243" spans="1:27">
      <c r="A243" s="6">
        <f ca="1">LN((RAND()^(-Results!$E$4))-1)</f>
        <v>4.9220700243008189</v>
      </c>
      <c r="B243" s="6">
        <f ca="1">LN((RAND()^(-Results!$E$4))-1)</f>
        <v>-0.54024999807984575</v>
      </c>
      <c r="C243" s="6">
        <f ca="1">LN((RAND()^(-Results!$E$4))-1)</f>
        <v>12.559486097721573</v>
      </c>
      <c r="D243" s="6">
        <f ca="1">LN((RAND()^(-Results!$E$4))-1)</f>
        <v>7.3459886745937011</v>
      </c>
      <c r="E243" s="6">
        <f ca="1">LN((RAND()^(-Results!$E$4))-1)</f>
        <v>-0.81092471693589641</v>
      </c>
      <c r="F243" s="6">
        <f ca="1">LN((RAND()^(-Results!$E$4))-1)</f>
        <v>3.5267484555907744</v>
      </c>
      <c r="G243" s="6">
        <f ca="1">LN((RAND()^(-Results!$E$4))-1)</f>
        <v>2.021798019381202</v>
      </c>
      <c r="H243" s="6">
        <f t="shared" ca="1" si="18"/>
        <v>-0.51374880134060374</v>
      </c>
      <c r="I243" s="10">
        <f ca="1">SUMPRODUCT(J243:O243,Results!B$12:G$12)+Results!$E$5*H243</f>
        <v>-6.2637041492539938</v>
      </c>
      <c r="J243" s="10">
        <f ca="1">SUMPRODUCT($A243:$F243,Results!$B$15:$G$15)</f>
        <v>25.756212075566726</v>
      </c>
      <c r="K243" s="10">
        <f ca="1">SUMPRODUCT($A243:$F243,Results!$B$16:$G$16)</f>
        <v>33.265324679469153</v>
      </c>
      <c r="L243" s="10">
        <f ca="1">SUMPRODUCT($A243:$F243,Results!$B$17:$G$17)</f>
        <v>9.1561499179800521</v>
      </c>
      <c r="M243" s="10">
        <f ca="1">SUMPRODUCT($A243:$F243,Results!$B$18:$G$18)</f>
        <v>-7.4917351779893604</v>
      </c>
      <c r="N243" s="10">
        <f ca="1">SUMPRODUCT($A243:$F243,Results!$B$19:$G$19)</f>
        <v>11.177103099950539</v>
      </c>
      <c r="O243" s="10">
        <f ca="1">SUMPRODUCT($A243:$F243,Results!$B$20:$G$20)</f>
        <v>44.013816794064226</v>
      </c>
      <c r="P243" s="10" cm="1">
        <f t="array" aca="1" ref="P243" ca="1">SUMPRODUCT(J243:O243,TRANSPOSE(Test!BL$20:BL$25))+Test!$AD$20-Test!$BL$27</f>
        <v>-7.6121214588930286</v>
      </c>
      <c r="Q243" s="10" cm="1">
        <f t="array" aca="1" ref="Q243" ca="1">SUMPRODUCT(J243:O243,TRANSPOSE(Test!ES$20:ES$25))+Test!$AD$20-Test!$ES$27</f>
        <v>-4.7492519577661199</v>
      </c>
      <c r="R243" s="10">
        <f ca="1">I243-Results!$E$5*H243</f>
        <v>-3.1812113412103713</v>
      </c>
      <c r="S243" s="10" cm="1">
        <f t="array" aca="1" ref="S243" ca="1">SUMPRODUCT(J243:O243,TRANSPOSE(Test!AR$28:AR$33))+Test!$AD$20-Test!$AC$26</f>
        <v>-7.241700355745218</v>
      </c>
      <c r="T243" s="10">
        <f ca="1">SUMPRODUCT(J243:O243,Results!K$9:P$9)</f>
        <v>-3.831865742079458</v>
      </c>
      <c r="U243" s="10">
        <f ca="1">SUMPRODUCT(J243:O243,Results!K$9:P$9)+Test!$AD$20-Test!$AC$31</f>
        <v>-3.7288493371936386</v>
      </c>
      <c r="V243" s="10">
        <f t="shared" ca="1" si="19"/>
        <v>1.3484173096390348</v>
      </c>
      <c r="W243" s="10">
        <f t="shared" ca="1" si="20"/>
        <v>-1.5144521914878739</v>
      </c>
      <c r="X243" s="10">
        <f t="shared" ca="1" si="21"/>
        <v>-3.0824928080436225</v>
      </c>
      <c r="Y243" s="10">
        <f t="shared" ca="1" si="22"/>
        <v>0.97799620649122421</v>
      </c>
      <c r="Z243" s="10">
        <f ca="1">I243-Test!$AD$20</f>
        <v>-17.336175743543063</v>
      </c>
      <c r="AA243" s="10">
        <f t="shared" ca="1" si="23"/>
        <v>-2.5348548120603551</v>
      </c>
    </row>
    <row r="244" spans="1:27">
      <c r="A244" s="6">
        <f ca="1">LN((RAND()^(-Results!$E$4))-1)</f>
        <v>4.167346492959151</v>
      </c>
      <c r="B244" s="6">
        <f ca="1">LN((RAND()^(-Results!$E$4))-1)</f>
        <v>2.8062251340440878</v>
      </c>
      <c r="C244" s="6">
        <f ca="1">LN((RAND()^(-Results!$E$4))-1)</f>
        <v>1.3701932009054361</v>
      </c>
      <c r="D244" s="6">
        <f ca="1">LN((RAND()^(-Results!$E$4))-1)</f>
        <v>3.0089783545755475</v>
      </c>
      <c r="E244" s="6">
        <f ca="1">LN((RAND()^(-Results!$E$4))-1)</f>
        <v>1.7523746782239396</v>
      </c>
      <c r="F244" s="6">
        <f ca="1">LN((RAND()^(-Results!$E$4))-1)</f>
        <v>-1.185281101398924</v>
      </c>
      <c r="G244" s="6">
        <f ca="1">LN((RAND()^(-Results!$E$4))-1)</f>
        <v>3.2300489027561663</v>
      </c>
      <c r="H244" s="6">
        <f t="shared" ca="1" si="18"/>
        <v>0.69450208203436059</v>
      </c>
      <c r="I244" s="10">
        <f ca="1">SUMPRODUCT(J244:O244,Results!B$12:G$12)+Results!$E$5*H244</f>
        <v>31.337161036790356</v>
      </c>
      <c r="J244" s="10">
        <f ca="1">SUMPRODUCT($A244:$F244,Results!$B$15:$G$15)</f>
        <v>11.758936694267062</v>
      </c>
      <c r="K244" s="10">
        <f ca="1">SUMPRODUCT($A244:$F244,Results!$B$16:$G$16)</f>
        <v>5.6153118620656972</v>
      </c>
      <c r="L244" s="10">
        <f ca="1">SUMPRODUCT($A244:$F244,Results!$B$17:$G$17)</f>
        <v>13.09721828089411</v>
      </c>
      <c r="M244" s="10">
        <f ca="1">SUMPRODUCT($A244:$F244,Results!$B$18:$G$18)</f>
        <v>-1.4372395986965576</v>
      </c>
      <c r="N244" s="10">
        <f ca="1">SUMPRODUCT($A244:$F244,Results!$B$19:$G$19)</f>
        <v>-2.5332525170444944</v>
      </c>
      <c r="O244" s="10">
        <f ca="1">SUMPRODUCT($A244:$F244,Results!$B$20:$G$20)</f>
        <v>5.0866645797092795</v>
      </c>
      <c r="P244" s="10" cm="1">
        <f t="array" aca="1" ref="P244" ca="1">SUMPRODUCT(J244:O244,TRANSPOSE(Test!BL$20:BL$25))+Test!$AD$20-Test!$BL$27</f>
        <v>25.11752178595107</v>
      </c>
      <c r="Q244" s="10" cm="1">
        <f t="array" aca="1" ref="Q244" ca="1">SUMPRODUCT(J244:O244,TRANSPOSE(Test!ES$20:ES$25))+Test!$AD$20-Test!$ES$27</f>
        <v>27.400133659087473</v>
      </c>
      <c r="R244" s="10">
        <f ca="1">I244-Results!$E$5*H244</f>
        <v>27.170148544584194</v>
      </c>
      <c r="S244" s="10" cm="1">
        <f t="array" aca="1" ref="S244" ca="1">SUMPRODUCT(J244:O244,TRANSPOSE(Test!AR$28:AR$33))+Test!$AD$20-Test!$AC$26</f>
        <v>18.413633472755251</v>
      </c>
      <c r="T244" s="10">
        <f ca="1">SUMPRODUCT(J244:O244,Results!K$9:P$9)</f>
        <v>27.402947753694974</v>
      </c>
      <c r="U244" s="10">
        <f ca="1">SUMPRODUCT(J244:O244,Results!K$9:P$9)+Test!$AD$20-Test!$AC$31</f>
        <v>27.505964158580795</v>
      </c>
      <c r="V244" s="10">
        <f t="shared" ca="1" si="19"/>
        <v>6.2196392508392861</v>
      </c>
      <c r="W244" s="10">
        <f t="shared" ca="1" si="20"/>
        <v>3.9370273777028828</v>
      </c>
      <c r="X244" s="10">
        <f t="shared" ca="1" si="21"/>
        <v>4.1670124922061618</v>
      </c>
      <c r="Y244" s="10">
        <f t="shared" ca="1" si="22"/>
        <v>12.923527564035105</v>
      </c>
      <c r="Z244" s="10">
        <f ca="1">I244-Test!$AD$20</f>
        <v>20.264689442501286</v>
      </c>
      <c r="AA244" s="10">
        <f t="shared" ca="1" si="23"/>
        <v>3.8311968782095605</v>
      </c>
    </row>
    <row r="245" spans="1:27">
      <c r="A245" s="6">
        <f ca="1">LN((RAND()^(-Results!$E$4))-1)</f>
        <v>4.8144484389211524</v>
      </c>
      <c r="B245" s="6">
        <f ca="1">LN((RAND()^(-Results!$E$4))-1)</f>
        <v>-3.5972529636718709</v>
      </c>
      <c r="C245" s="6">
        <f ca="1">LN((RAND()^(-Results!$E$4))-1)</f>
        <v>-1.2976247237855016</v>
      </c>
      <c r="D245" s="6">
        <f ca="1">LN((RAND()^(-Results!$E$4))-1)</f>
        <v>1.7094148448605024</v>
      </c>
      <c r="E245" s="6">
        <f ca="1">LN((RAND()^(-Results!$E$4))-1)</f>
        <v>-0.22653780786330577</v>
      </c>
      <c r="F245" s="6">
        <f ca="1">LN((RAND()^(-Results!$E$4))-1)</f>
        <v>4.4156112224037267</v>
      </c>
      <c r="G245" s="6">
        <f ca="1">LN((RAND()^(-Results!$E$4))-1)</f>
        <v>3.2041899837317001</v>
      </c>
      <c r="H245" s="6">
        <f t="shared" ca="1" si="18"/>
        <v>0.66864316300989435</v>
      </c>
      <c r="I245" s="10">
        <f ca="1">SUMPRODUCT(J245:O245,Results!B$12:G$12)+Results!$E$5*H245</f>
        <v>-20.144012521427626</v>
      </c>
      <c r="J245" s="10">
        <f ca="1">SUMPRODUCT($A245:$F245,Results!$B$15:$G$15)</f>
        <v>-6.802300597310758</v>
      </c>
      <c r="K245" s="10">
        <f ca="1">SUMPRODUCT($A245:$F245,Results!$B$16:$G$16)</f>
        <v>40.024336652493716</v>
      </c>
      <c r="L245" s="10">
        <f ca="1">SUMPRODUCT($A245:$F245,Results!$B$17:$G$17)</f>
        <v>-4.9545869630783121</v>
      </c>
      <c r="M245" s="10">
        <f ca="1">SUMPRODUCT($A245:$F245,Results!$B$18:$G$18)</f>
        <v>-9.6357387735984332</v>
      </c>
      <c r="N245" s="10">
        <f ca="1">SUMPRODUCT($A245:$F245,Results!$B$19:$G$19)</f>
        <v>26.940986935926933</v>
      </c>
      <c r="O245" s="10">
        <f ca="1">SUMPRODUCT($A245:$F245,Results!$B$20:$G$20)</f>
        <v>9.6925177042462565</v>
      </c>
      <c r="P245" s="10" cm="1">
        <f t="array" aca="1" ref="P245" ca="1">SUMPRODUCT(J245:O245,TRANSPOSE(Test!BL$20:BL$25))+Test!$AD$20-Test!$BL$27</f>
        <v>-28.091955588629965</v>
      </c>
      <c r="Q245" s="10" cm="1">
        <f t="array" aca="1" ref="Q245" ca="1">SUMPRODUCT(J245:O245,TRANSPOSE(Test!ES$20:ES$25))+Test!$AD$20-Test!$ES$27</f>
        <v>-26.672124503224204</v>
      </c>
      <c r="R245" s="10">
        <f ca="1">I245-Results!$E$5*H245</f>
        <v>-24.155871499486992</v>
      </c>
      <c r="S245" s="10" cm="1">
        <f t="array" aca="1" ref="S245" ca="1">SUMPRODUCT(J245:O245,TRANSPOSE(Test!AR$28:AR$33))+Test!$AD$20-Test!$AC$26</f>
        <v>-36.104392721089503</v>
      </c>
      <c r="T245" s="10">
        <f ca="1">SUMPRODUCT(J245:O245,Results!K$9:P$9)</f>
        <v>-25.821078634385231</v>
      </c>
      <c r="U245" s="10">
        <f ca="1">SUMPRODUCT(J245:O245,Results!K$9:P$9)+Test!$AD$20-Test!$AC$31</f>
        <v>-25.718062229499409</v>
      </c>
      <c r="V245" s="10">
        <f t="shared" ca="1" si="19"/>
        <v>7.9479430672023383</v>
      </c>
      <c r="W245" s="10">
        <f t="shared" ca="1" si="20"/>
        <v>6.5281119817965774</v>
      </c>
      <c r="X245" s="10">
        <f t="shared" ca="1" si="21"/>
        <v>4.0118589780593652</v>
      </c>
      <c r="Y245" s="10">
        <f t="shared" ca="1" si="22"/>
        <v>15.960380199661877</v>
      </c>
      <c r="Z245" s="10">
        <f ca="1">I245-Test!$AD$20</f>
        <v>-31.216484115716696</v>
      </c>
      <c r="AA245" s="10">
        <f t="shared" ca="1" si="23"/>
        <v>5.574049708071783</v>
      </c>
    </row>
    <row r="246" spans="1:27">
      <c r="A246" s="6">
        <f ca="1">LN((RAND()^(-Results!$E$4))-1)</f>
        <v>2.4532344284671193</v>
      </c>
      <c r="B246" s="6">
        <f ca="1">LN((RAND()^(-Results!$E$4))-1)</f>
        <v>0.30219566515220342</v>
      </c>
      <c r="C246" s="6">
        <f ca="1">LN((RAND()^(-Results!$E$4))-1)</f>
        <v>1.1941933200241059</v>
      </c>
      <c r="D246" s="6">
        <f ca="1">LN((RAND()^(-Results!$E$4))-1)</f>
        <v>1.1546057360107174</v>
      </c>
      <c r="E246" s="6">
        <f ca="1">LN((RAND()^(-Results!$E$4))-1)</f>
        <v>-1.6734233208955518</v>
      </c>
      <c r="F246" s="6">
        <f ca="1">LN((RAND()^(-Results!$E$4))-1)</f>
        <v>4.38547207829399</v>
      </c>
      <c r="G246" s="6">
        <f ca="1">LN((RAND()^(-Results!$E$4))-1)</f>
        <v>3.7019158786323392E-2</v>
      </c>
      <c r="H246" s="6">
        <f t="shared" ca="1" si="18"/>
        <v>-2.4985276619354821</v>
      </c>
      <c r="I246" s="10">
        <f ca="1">SUMPRODUCT(J246:O246,Results!B$12:G$12)+Results!$E$5*H246</f>
        <v>-15.161045921620566</v>
      </c>
      <c r="J246" s="10">
        <f ca="1">SUMPRODUCT($A246:$F246,Results!$B$15:$G$15)</f>
        <v>8.1786305047694619</v>
      </c>
      <c r="K246" s="10">
        <f ca="1">SUMPRODUCT($A246:$F246,Results!$B$16:$G$16)</f>
        <v>27.306175485500916</v>
      </c>
      <c r="L246" s="10">
        <f ca="1">SUMPRODUCT($A246:$F246,Results!$B$17:$G$17)</f>
        <v>0.28578588017990203</v>
      </c>
      <c r="M246" s="10">
        <f ca="1">SUMPRODUCT($A246:$F246,Results!$B$18:$G$18)</f>
        <v>-2.7403321355138393</v>
      </c>
      <c r="N246" s="10">
        <f ca="1">SUMPRODUCT($A246:$F246,Results!$B$19:$G$19)</f>
        <v>1.4573628181144453</v>
      </c>
      <c r="O246" s="10">
        <f ca="1">SUMPRODUCT($A246:$F246,Results!$B$20:$G$20)</f>
        <v>8.3246338972219842</v>
      </c>
      <c r="P246" s="10" cm="1">
        <f t="array" aca="1" ref="P246" ca="1">SUMPRODUCT(J246:O246,TRANSPOSE(Test!BL$20:BL$25))+Test!$AD$20-Test!$BL$27</f>
        <v>-1.7528765577434484</v>
      </c>
      <c r="Q246" s="10" cm="1">
        <f t="array" aca="1" ref="Q246" ca="1">SUMPRODUCT(J246:O246,TRANSPOSE(Test!ES$20:ES$25))+Test!$AD$20-Test!$ES$27</f>
        <v>-1.6784688619585566</v>
      </c>
      <c r="R246" s="10">
        <f ca="1">I246-Results!$E$5*H246</f>
        <v>-0.16987995000767242</v>
      </c>
      <c r="S246" s="10" cm="1">
        <f t="array" aca="1" ref="S246" ca="1">SUMPRODUCT(J246:O246,TRANSPOSE(Test!AR$28:AR$33))+Test!$AD$20-Test!$AC$26</f>
        <v>-1.3853167239748814</v>
      </c>
      <c r="T246" s="10">
        <f ca="1">SUMPRODUCT(J246:O246,Results!K$9:P$9)</f>
        <v>-0.92793954060031325</v>
      </c>
      <c r="U246" s="10">
        <f ca="1">SUMPRODUCT(J246:O246,Results!K$9:P$9)+Test!$AD$20-Test!$AC$31</f>
        <v>-0.82492313571449394</v>
      </c>
      <c r="V246" s="10">
        <f t="shared" ca="1" si="19"/>
        <v>-13.408169363877118</v>
      </c>
      <c r="W246" s="10">
        <f t="shared" ca="1" si="20"/>
        <v>-13.48257705966201</v>
      </c>
      <c r="X246" s="10">
        <f t="shared" ca="1" si="21"/>
        <v>-14.991165971612894</v>
      </c>
      <c r="Y246" s="10">
        <f t="shared" ca="1" si="22"/>
        <v>-13.775729197645685</v>
      </c>
      <c r="Z246" s="10">
        <f ca="1">I246-Test!$AD$20</f>
        <v>-26.233517515909636</v>
      </c>
      <c r="AA246" s="10">
        <f t="shared" ca="1" si="23"/>
        <v>-14.336122785906072</v>
      </c>
    </row>
    <row r="247" spans="1:27">
      <c r="A247" s="6">
        <f ca="1">LN((RAND()^(-Results!$E$4))-1)</f>
        <v>1.4612486206807316</v>
      </c>
      <c r="B247" s="6">
        <f ca="1">LN((RAND()^(-Results!$E$4))-1)</f>
        <v>-1.4579192370362455</v>
      </c>
      <c r="C247" s="6">
        <f ca="1">LN((RAND()^(-Results!$E$4))-1)</f>
        <v>5.5500225211543128</v>
      </c>
      <c r="D247" s="6">
        <f ca="1">LN((RAND()^(-Results!$E$4))-1)</f>
        <v>-0.49924674195118435</v>
      </c>
      <c r="E247" s="6">
        <f ca="1">LN((RAND()^(-Results!$E$4))-1)</f>
        <v>6.4792325545616052</v>
      </c>
      <c r="F247" s="6">
        <f ca="1">LN((RAND()^(-Results!$E$4))-1)</f>
        <v>1.1768997253409796</v>
      </c>
      <c r="G247" s="6">
        <f ca="1">LN((RAND()^(-Results!$E$4))-1)</f>
        <v>1.8445735286298957</v>
      </c>
      <c r="H247" s="6">
        <f t="shared" ca="1" si="18"/>
        <v>-0.69097329209191005</v>
      </c>
      <c r="I247" s="10">
        <f ca="1">SUMPRODUCT(J247:O247,Results!B$12:G$12)+Results!$E$5*H247</f>
        <v>-7.4804345003100847</v>
      </c>
      <c r="J247" s="10">
        <f ca="1">SUMPRODUCT($A247:$F247,Results!$B$15:$G$15)</f>
        <v>7.1856047018882387</v>
      </c>
      <c r="K247" s="10">
        <f ca="1">SUMPRODUCT($A247:$F247,Results!$B$16:$G$16)</f>
        <v>29.388968334327007</v>
      </c>
      <c r="L247" s="10">
        <f ca="1">SUMPRODUCT($A247:$F247,Results!$B$17:$G$17)</f>
        <v>-4.4255535519729126</v>
      </c>
      <c r="M247" s="10">
        <f ca="1">SUMPRODUCT($A247:$F247,Results!$B$18:$G$18)</f>
        <v>4.9813828462475165</v>
      </c>
      <c r="N247" s="10">
        <f ca="1">SUMPRODUCT($A247:$F247,Results!$B$19:$G$19)</f>
        <v>22.378861572728077</v>
      </c>
      <c r="O247" s="10">
        <f ca="1">SUMPRODUCT($A247:$F247,Results!$B$20:$G$20)</f>
        <v>-1.6596392417603893</v>
      </c>
      <c r="P247" s="10" cm="1">
        <f t="array" aca="1" ref="P247" ca="1">SUMPRODUCT(J247:O247,TRANSPOSE(Test!BL$20:BL$25))+Test!$AD$20-Test!$BL$27</f>
        <v>-2.4868497296547467</v>
      </c>
      <c r="Q247" s="10" cm="1">
        <f t="array" aca="1" ref="Q247" ca="1">SUMPRODUCT(J247:O247,TRANSPOSE(Test!ES$20:ES$25))+Test!$AD$20-Test!$ES$27</f>
        <v>-2.180976406485728</v>
      </c>
      <c r="R247" s="10">
        <f ca="1">I247-Results!$E$5*H247</f>
        <v>-3.3345947477586249</v>
      </c>
      <c r="S247" s="10" cm="1">
        <f t="array" aca="1" ref="S247" ca="1">SUMPRODUCT(J247:O247,TRANSPOSE(Test!AR$28:AR$33))+Test!$AD$20-Test!$AC$26</f>
        <v>-2.5007464206051875</v>
      </c>
      <c r="T247" s="10">
        <f ca="1">SUMPRODUCT(J247:O247,Results!K$9:P$9)</f>
        <v>-2.6688156628562796</v>
      </c>
      <c r="U247" s="10">
        <f ca="1">SUMPRODUCT(J247:O247,Results!K$9:P$9)+Test!$AD$20-Test!$AC$31</f>
        <v>-2.5657992579704594</v>
      </c>
      <c r="V247" s="10">
        <f t="shared" ca="1" si="19"/>
        <v>-4.993584770655338</v>
      </c>
      <c r="W247" s="10">
        <f t="shared" ca="1" si="20"/>
        <v>-5.2994580938243567</v>
      </c>
      <c r="X247" s="10">
        <f t="shared" ca="1" si="21"/>
        <v>-4.1458397525514599</v>
      </c>
      <c r="Y247" s="10">
        <f t="shared" ca="1" si="22"/>
        <v>-4.9796880797048972</v>
      </c>
      <c r="Z247" s="10">
        <f ca="1">I247-Test!$AD$20</f>
        <v>-18.552906094599155</v>
      </c>
      <c r="AA247" s="10">
        <f t="shared" ca="1" si="23"/>
        <v>-4.9146352423396253</v>
      </c>
    </row>
    <row r="248" spans="1:27">
      <c r="A248" s="6">
        <f ca="1">LN((RAND()^(-Results!$E$4))-1)</f>
        <v>-2.4827664924008217</v>
      </c>
      <c r="B248" s="6">
        <f ca="1">LN((RAND()^(-Results!$E$4))-1)</f>
        <v>1.8794186965159498</v>
      </c>
      <c r="C248" s="6">
        <f ca="1">LN((RAND()^(-Results!$E$4))-1)</f>
        <v>-0.21440569825585401</v>
      </c>
      <c r="D248" s="6">
        <f ca="1">LN((RAND()^(-Results!$E$4))-1)</f>
        <v>0.19351974313255713</v>
      </c>
      <c r="E248" s="6">
        <f ca="1">LN((RAND()^(-Results!$E$4))-1)</f>
        <v>-1.8569702207973602</v>
      </c>
      <c r="F248" s="6">
        <f ca="1">LN((RAND()^(-Results!$E$4))-1)</f>
        <v>-2.8221696229865301</v>
      </c>
      <c r="G248" s="6">
        <f ca="1">LN((RAND()^(-Results!$E$4))-1)</f>
        <v>3.2083287921431021</v>
      </c>
      <c r="H248" s="6">
        <f t="shared" ca="1" si="18"/>
        <v>0.67278197142129637</v>
      </c>
      <c r="I248" s="10">
        <f ca="1">SUMPRODUCT(J248:O248,Results!B$12:G$12)+Results!$E$5*H248</f>
        <v>14.288338400886776</v>
      </c>
      <c r="J248" s="10">
        <f ca="1">SUMPRODUCT($A248:$F248,Results!$B$15:$G$15)</f>
        <v>1.1975919143336065</v>
      </c>
      <c r="K248" s="10">
        <f ca="1">SUMPRODUCT($A248:$F248,Results!$B$16:$G$16)</f>
        <v>-29.308343074104048</v>
      </c>
      <c r="L248" s="10">
        <f ca="1">SUMPRODUCT($A248:$F248,Results!$B$17:$G$17)</f>
        <v>4.6830825109181866</v>
      </c>
      <c r="M248" s="10">
        <f ca="1">SUMPRODUCT($A248:$F248,Results!$B$18:$G$18)</f>
        <v>1.7971016938832094</v>
      </c>
      <c r="N248" s="10">
        <f ca="1">SUMPRODUCT($A248:$F248,Results!$B$19:$G$19)</f>
        <v>-17.874848736420045</v>
      </c>
      <c r="O248" s="10">
        <f ca="1">SUMPRODUCT($A248:$F248,Results!$B$20:$G$20)</f>
        <v>0.31180533034690971</v>
      </c>
      <c r="P248" s="10" cm="1">
        <f t="array" aca="1" ref="P248" ca="1">SUMPRODUCT(J248:O248,TRANSPOSE(Test!BL$20:BL$25))+Test!$AD$20-Test!$BL$27</f>
        <v>10.769389576832481</v>
      </c>
      <c r="Q248" s="10" cm="1">
        <f t="array" aca="1" ref="Q248" ca="1">SUMPRODUCT(J248:O248,TRANSPOSE(Test!ES$20:ES$25))+Test!$AD$20-Test!$ES$27</f>
        <v>10.71713926106904</v>
      </c>
      <c r="R248" s="10">
        <f ca="1">I248-Results!$E$5*H248</f>
        <v>10.251646572358997</v>
      </c>
      <c r="S248" s="10" cm="1">
        <f t="array" aca="1" ref="S248" ca="1">SUMPRODUCT(J248:O248,TRANSPOSE(Test!AR$28:AR$33))+Test!$AD$20-Test!$AC$26</f>
        <v>15.477119330875686</v>
      </c>
      <c r="T248" s="10">
        <f ca="1">SUMPRODUCT(J248:O248,Results!K$9:P$9)</f>
        <v>10.777711368754231</v>
      </c>
      <c r="U248" s="10">
        <f ca="1">SUMPRODUCT(J248:O248,Results!K$9:P$9)+Test!$AD$20-Test!$AC$31</f>
        <v>10.880727773640052</v>
      </c>
      <c r="V248" s="10">
        <f t="shared" ca="1" si="19"/>
        <v>3.518948824054295</v>
      </c>
      <c r="W248" s="10">
        <f t="shared" ca="1" si="20"/>
        <v>3.5711991398177361</v>
      </c>
      <c r="X248" s="10">
        <f t="shared" ca="1" si="21"/>
        <v>4.0366918285277791</v>
      </c>
      <c r="Y248" s="10">
        <f t="shared" ca="1" si="22"/>
        <v>-1.1887809299889103</v>
      </c>
      <c r="Z248" s="10">
        <f ca="1">I248-Test!$AD$20</f>
        <v>3.2158668065977061</v>
      </c>
      <c r="AA248" s="10">
        <f t="shared" ca="1" si="23"/>
        <v>3.4076106272467239</v>
      </c>
    </row>
    <row r="249" spans="1:27">
      <c r="A249" s="6">
        <f ca="1">LN((RAND()^(-Results!$E$4))-1)</f>
        <v>0.12090659296525345</v>
      </c>
      <c r="B249" s="6">
        <f ca="1">LN((RAND()^(-Results!$E$4))-1)</f>
        <v>-0.12803393288355042</v>
      </c>
      <c r="C249" s="6">
        <f ca="1">LN((RAND()^(-Results!$E$4))-1)</f>
        <v>2.0788777486954655</v>
      </c>
      <c r="D249" s="6">
        <f ca="1">LN((RAND()^(-Results!$E$4))-1)</f>
        <v>2.9847315916583792</v>
      </c>
      <c r="E249" s="6">
        <f ca="1">LN((RAND()^(-Results!$E$4))-1)</f>
        <v>8.8335045368265508</v>
      </c>
      <c r="F249" s="6">
        <f ca="1">LN((RAND()^(-Results!$E$4))-1)</f>
        <v>11.520423150058063</v>
      </c>
      <c r="G249" s="6">
        <f ca="1">LN((RAND()^(-Results!$E$4))-1)</f>
        <v>0.19156535729846844</v>
      </c>
      <c r="H249" s="6">
        <f t="shared" ca="1" si="18"/>
        <v>-2.3439814634233374</v>
      </c>
      <c r="I249" s="10">
        <f ca="1">SUMPRODUCT(J249:O249,Results!B$12:G$12)+Results!$E$5*H249</f>
        <v>-69.925419336139086</v>
      </c>
      <c r="J249" s="10">
        <f ca="1">SUMPRODUCT($A249:$F249,Results!$B$15:$G$15)</f>
        <v>-8.6624736441159129</v>
      </c>
      <c r="K249" s="10">
        <f ca="1">SUMPRODUCT($A249:$F249,Results!$B$16:$G$16)</f>
        <v>72.592513410864512</v>
      </c>
      <c r="L249" s="10">
        <f ca="1">SUMPRODUCT($A249:$F249,Results!$B$17:$G$17)</f>
        <v>-16.654993788462171</v>
      </c>
      <c r="M249" s="10">
        <f ca="1">SUMPRODUCT($A249:$F249,Results!$B$18:$G$18)</f>
        <v>-0.79033879319088307</v>
      </c>
      <c r="N249" s="10">
        <f ca="1">SUMPRODUCT($A249:$F249,Results!$B$19:$G$19)</f>
        <v>31.774097382511265</v>
      </c>
      <c r="O249" s="10">
        <f ca="1">SUMPRODUCT($A249:$F249,Results!$B$20:$G$20)</f>
        <v>12.259243044768395</v>
      </c>
      <c r="P249" s="10" cm="1">
        <f t="array" aca="1" ref="P249" ca="1">SUMPRODUCT(J249:O249,TRANSPOSE(Test!BL$20:BL$25))+Test!$AD$20-Test!$BL$27</f>
        <v>-51.329162575357081</v>
      </c>
      <c r="Q249" s="10" cm="1">
        <f t="array" aca="1" ref="Q249" ca="1">SUMPRODUCT(J249:O249,TRANSPOSE(Test!ES$20:ES$25))+Test!$AD$20-Test!$ES$27</f>
        <v>-56.729703871894529</v>
      </c>
      <c r="R249" s="10">
        <f ca="1">I249-Results!$E$5*H249</f>
        <v>-55.86153055559906</v>
      </c>
      <c r="S249" s="10" cm="1">
        <f t="array" aca="1" ref="S249" ca="1">SUMPRODUCT(J249:O249,TRANSPOSE(Test!AR$28:AR$33))+Test!$AD$20-Test!$AC$26</f>
        <v>-42.597613199434278</v>
      </c>
      <c r="T249" s="10">
        <f ca="1">SUMPRODUCT(J249:O249,Results!K$9:P$9)</f>
        <v>-57.691107060982176</v>
      </c>
      <c r="U249" s="10">
        <f ca="1">SUMPRODUCT(J249:O249,Results!K$9:P$9)+Test!$AD$20-Test!$AC$31</f>
        <v>-57.588090656096355</v>
      </c>
      <c r="V249" s="10">
        <f t="shared" ca="1" si="19"/>
        <v>-18.596256760782005</v>
      </c>
      <c r="W249" s="10">
        <f t="shared" ca="1" si="20"/>
        <v>-13.195715464244557</v>
      </c>
      <c r="X249" s="10">
        <f t="shared" ca="1" si="21"/>
        <v>-14.063888780540026</v>
      </c>
      <c r="Y249" s="10">
        <f t="shared" ca="1" si="22"/>
        <v>-27.327806136704808</v>
      </c>
      <c r="Z249" s="10">
        <f ca="1">I249-Test!$AD$20</f>
        <v>-80.997890930428156</v>
      </c>
      <c r="AA249" s="10">
        <f t="shared" ca="1" si="23"/>
        <v>-12.337328680042731</v>
      </c>
    </row>
    <row r="250" spans="1:27">
      <c r="A250" s="6">
        <f ca="1">LN((RAND()^(-Results!$E$4))-1)</f>
        <v>-1.7958327057085883</v>
      </c>
      <c r="B250" s="6">
        <f ca="1">LN((RAND()^(-Results!$E$4))-1)</f>
        <v>8.9546163351699271</v>
      </c>
      <c r="C250" s="6">
        <f ca="1">LN((RAND()^(-Results!$E$4))-1)</f>
        <v>-3.309737519832741</v>
      </c>
      <c r="D250" s="6">
        <f ca="1">LN((RAND()^(-Results!$E$4))-1)</f>
        <v>3.6599695465943052</v>
      </c>
      <c r="E250" s="6">
        <f ca="1">LN((RAND()^(-Results!$E$4))-1)</f>
        <v>5.4520158650203401</v>
      </c>
      <c r="F250" s="6">
        <f ca="1">LN((RAND()^(-Results!$E$4))-1)</f>
        <v>6.3645570299344545</v>
      </c>
      <c r="G250" s="6">
        <f ca="1">LN((RAND()^(-Results!$E$4))-1)</f>
        <v>7.887676377926498</v>
      </c>
      <c r="H250" s="6">
        <f t="shared" ca="1" si="18"/>
        <v>5.3521295572046927</v>
      </c>
      <c r="I250" s="10">
        <f ca="1">SUMPRODUCT(J250:O250,Results!B$12:G$12)+Results!$E$5*H250</f>
        <v>34.909956553031918</v>
      </c>
      <c r="J250" s="10">
        <f ca="1">SUMPRODUCT($A250:$F250,Results!$B$15:$G$15)</f>
        <v>1.5191065819599923</v>
      </c>
      <c r="K250" s="10">
        <f ca="1">SUMPRODUCT($A250:$F250,Results!$B$16:$G$16)</f>
        <v>18.401786385043351</v>
      </c>
      <c r="L250" s="10">
        <f ca="1">SUMPRODUCT($A250:$F250,Results!$B$17:$G$17)</f>
        <v>4.3939599287659217</v>
      </c>
      <c r="M250" s="10">
        <f ca="1">SUMPRODUCT($A250:$F250,Results!$B$18:$G$18)</f>
        <v>4.4967863158234502</v>
      </c>
      <c r="N250" s="10">
        <f ca="1">SUMPRODUCT($A250:$F250,Results!$B$19:$G$19)</f>
        <v>-21.75402892187865</v>
      </c>
      <c r="O250" s="10">
        <f ca="1">SUMPRODUCT($A250:$F250,Results!$B$20:$G$20)</f>
        <v>0.12488176509003335</v>
      </c>
      <c r="P250" s="10" cm="1">
        <f t="array" aca="1" ref="P250" ca="1">SUMPRODUCT(J250:O250,TRANSPOSE(Test!BL$20:BL$25))+Test!$AD$20-Test!$BL$27</f>
        <v>9.2894304213030168</v>
      </c>
      <c r="Q250" s="10" cm="1">
        <f t="array" aca="1" ref="Q250" ca="1">SUMPRODUCT(J250:O250,TRANSPOSE(Test!ES$20:ES$25))+Test!$AD$20-Test!$ES$27</f>
        <v>3.477899536525122</v>
      </c>
      <c r="R250" s="10">
        <f ca="1">I250-Results!$E$5*H250</f>
        <v>2.7971792098037582</v>
      </c>
      <c r="S250" s="10" cm="1">
        <f t="array" aca="1" ref="S250" ca="1">SUMPRODUCT(J250:O250,TRANSPOSE(Test!AR$28:AR$33))+Test!$AD$20-Test!$AC$26</f>
        <v>20.02235559395892</v>
      </c>
      <c r="T250" s="10">
        <f ca="1">SUMPRODUCT(J250:O250,Results!K$9:P$9)</f>
        <v>2.1188398945364195</v>
      </c>
      <c r="U250" s="10">
        <f ca="1">SUMPRODUCT(J250:O250,Results!K$9:P$9)+Test!$AD$20-Test!$AC$31</f>
        <v>2.2218562994222388</v>
      </c>
      <c r="V250" s="10">
        <f t="shared" ca="1" si="19"/>
        <v>25.620526131728901</v>
      </c>
      <c r="W250" s="10">
        <f t="shared" ca="1" si="20"/>
        <v>31.432057016506796</v>
      </c>
      <c r="X250" s="10">
        <f t="shared" ca="1" si="21"/>
        <v>32.11277734322816</v>
      </c>
      <c r="Y250" s="10">
        <f t="shared" ca="1" si="22"/>
        <v>14.887600959072998</v>
      </c>
      <c r="Z250" s="10">
        <f ca="1">I250-Test!$AD$20</f>
        <v>23.837484958742849</v>
      </c>
      <c r="AA250" s="10">
        <f t="shared" ca="1" si="23"/>
        <v>32.688100253609676</v>
      </c>
    </row>
    <row r="251" spans="1:27">
      <c r="A251" s="6">
        <f ca="1">LN((RAND()^(-Results!$E$4))-1)</f>
        <v>0.1263230258909972</v>
      </c>
      <c r="B251" s="6">
        <f ca="1">LN((RAND()^(-Results!$E$4))-1)</f>
        <v>1.5874063031332328</v>
      </c>
      <c r="C251" s="6">
        <f ca="1">LN((RAND()^(-Results!$E$4))-1)</f>
        <v>3.3875117224960554</v>
      </c>
      <c r="D251" s="6">
        <f ca="1">LN((RAND()^(-Results!$E$4))-1)</f>
        <v>13.604531115912311</v>
      </c>
      <c r="E251" s="6">
        <f ca="1">LN((RAND()^(-Results!$E$4))-1)</f>
        <v>-0.25207855562212844</v>
      </c>
      <c r="F251" s="6">
        <f ca="1">LN((RAND()^(-Results!$E$4))-1)</f>
        <v>2.4488269920043533</v>
      </c>
      <c r="G251" s="6">
        <f ca="1">LN((RAND()^(-Results!$E$4))-1)</f>
        <v>-0.94353053138728993</v>
      </c>
      <c r="H251" s="6">
        <f t="shared" ca="1" si="18"/>
        <v>-3.4790773521090959</v>
      </c>
      <c r="I251" s="10">
        <f ca="1">SUMPRODUCT(J251:O251,Results!B$12:G$12)+Results!$E$5*H251</f>
        <v>-75.36650706516383</v>
      </c>
      <c r="J251" s="10">
        <f ca="1">SUMPRODUCT($A251:$F251,Results!$B$15:$G$15)</f>
        <v>-12.86809139564536</v>
      </c>
      <c r="K251" s="10">
        <f ca="1">SUMPRODUCT($A251:$F251,Results!$B$16:$G$16)</f>
        <v>-7.4638796840260806</v>
      </c>
      <c r="L251" s="10">
        <f ca="1">SUMPRODUCT($A251:$F251,Results!$B$17:$G$17)</f>
        <v>8.7172250994759395</v>
      </c>
      <c r="M251" s="10">
        <f ca="1">SUMPRODUCT($A251:$F251,Results!$B$18:$G$18)</f>
        <v>-19.326345410420348</v>
      </c>
      <c r="N251" s="10">
        <f ca="1">SUMPRODUCT($A251:$F251,Results!$B$19:$G$19)</f>
        <v>4.2033998465149631</v>
      </c>
      <c r="O251" s="10">
        <f ca="1">SUMPRODUCT($A251:$F251,Results!$B$20:$G$20)</f>
        <v>60.229134048272734</v>
      </c>
      <c r="P251" s="10" cm="1">
        <f t="array" aca="1" ref="P251" ca="1">SUMPRODUCT(J251:O251,TRANSPOSE(Test!BL$20:BL$25))+Test!$AD$20-Test!$BL$27</f>
        <v>-56.409747905012281</v>
      </c>
      <c r="Q251" s="10" cm="1">
        <f t="array" aca="1" ref="Q251" ca="1">SUMPRODUCT(J251:O251,TRANSPOSE(Test!ES$20:ES$25))+Test!$AD$20-Test!$ES$27</f>
        <v>-57.043178431541264</v>
      </c>
      <c r="R251" s="10">
        <f ca="1">I251-Results!$E$5*H251</f>
        <v>-54.492042952509252</v>
      </c>
      <c r="S251" s="10" cm="1">
        <f t="array" aca="1" ref="S251" ca="1">SUMPRODUCT(J251:O251,TRANSPOSE(Test!AR$28:AR$33))+Test!$AD$20-Test!$AC$26</f>
        <v>-51.867459221269947</v>
      </c>
      <c r="T251" s="10">
        <f ca="1">SUMPRODUCT(J251:O251,Results!K$9:P$9)</f>
        <v>-57.204907794559844</v>
      </c>
      <c r="U251" s="10">
        <f ca="1">SUMPRODUCT(J251:O251,Results!K$9:P$9)+Test!$AD$20-Test!$AC$31</f>
        <v>-57.101891389674023</v>
      </c>
      <c r="V251" s="10">
        <f t="shared" ca="1" si="19"/>
        <v>-18.956759160151549</v>
      </c>
      <c r="W251" s="10">
        <f t="shared" ca="1" si="20"/>
        <v>-18.323328633622566</v>
      </c>
      <c r="X251" s="10">
        <f t="shared" ca="1" si="21"/>
        <v>-20.874464112654579</v>
      </c>
      <c r="Y251" s="10">
        <f t="shared" ca="1" si="22"/>
        <v>-23.499047843893884</v>
      </c>
      <c r="Z251" s="10">
        <f ca="1">I251-Test!$AD$20</f>
        <v>-86.4389786594529</v>
      </c>
      <c r="AA251" s="10">
        <f t="shared" ca="1" si="23"/>
        <v>-18.264615675489807</v>
      </c>
    </row>
    <row r="252" spans="1:27">
      <c r="A252" s="6">
        <f ca="1">LN((RAND()^(-Results!$E$4))-1)</f>
        <v>-0.62352426076982825</v>
      </c>
      <c r="B252" s="6">
        <f ca="1">LN((RAND()^(-Results!$E$4))-1)</f>
        <v>6.376017681669258</v>
      </c>
      <c r="C252" s="6">
        <f ca="1">LN((RAND()^(-Results!$E$4))-1)</f>
        <v>5.1440570640038645</v>
      </c>
      <c r="D252" s="6">
        <f ca="1">LN((RAND()^(-Results!$E$4))-1)</f>
        <v>-0.16583472532646368</v>
      </c>
      <c r="E252" s="6">
        <f ca="1">LN((RAND()^(-Results!$E$4))-1)</f>
        <v>5.2972615107058179</v>
      </c>
      <c r="F252" s="6">
        <f ca="1">LN((RAND()^(-Results!$E$4))-1)</f>
        <v>4.8198703111995558</v>
      </c>
      <c r="G252" s="6">
        <f ca="1">LN((RAND()^(-Results!$E$4))-1)</f>
        <v>9.4486770571679841</v>
      </c>
      <c r="H252" s="6">
        <f t="shared" ca="1" si="18"/>
        <v>6.9131302364461789</v>
      </c>
      <c r="I252" s="10">
        <f ca="1">SUMPRODUCT(J252:O252,Results!B$12:G$12)+Results!$E$5*H252</f>
        <v>69.740485317120346</v>
      </c>
      <c r="J252" s="10">
        <f ca="1">SUMPRODUCT($A252:$F252,Results!$B$15:$G$15)</f>
        <v>24.842233078223479</v>
      </c>
      <c r="K252" s="10">
        <f ca="1">SUMPRODUCT($A252:$F252,Results!$B$16:$G$16)</f>
        <v>29.370147636216174</v>
      </c>
      <c r="L252" s="10">
        <f ca="1">SUMPRODUCT($A252:$F252,Results!$B$17:$G$17)</f>
        <v>3.4167496949792149</v>
      </c>
      <c r="M252" s="10">
        <f ca="1">SUMPRODUCT($A252:$F252,Results!$B$18:$G$18)</f>
        <v>12.813460624058717</v>
      </c>
      <c r="N252" s="10">
        <f ca="1">SUMPRODUCT($A252:$F252,Results!$B$19:$G$19)</f>
        <v>-15.859236073793365</v>
      </c>
      <c r="O252" s="10">
        <f ca="1">SUMPRODUCT($A252:$F252,Results!$B$20:$G$20)</f>
        <v>-5.4918180691219449</v>
      </c>
      <c r="P252" s="10" cm="1">
        <f t="array" aca="1" ref="P252" ca="1">SUMPRODUCT(J252:O252,TRANSPOSE(Test!BL$20:BL$25))+Test!$AD$20-Test!$BL$27</f>
        <v>33.405244545937293</v>
      </c>
      <c r="Q252" s="10" cm="1">
        <f t="array" aca="1" ref="Q252" ca="1">SUMPRODUCT(J252:O252,TRANSPOSE(Test!ES$20:ES$25))+Test!$AD$20-Test!$ES$27</f>
        <v>30.128227638842397</v>
      </c>
      <c r="R252" s="10">
        <f ca="1">I252-Results!$E$5*H252</f>
        <v>28.261703898443272</v>
      </c>
      <c r="S252" s="10" cm="1">
        <f t="array" aca="1" ref="S252" ca="1">SUMPRODUCT(J252:O252,TRANSPOSE(Test!AR$28:AR$33))+Test!$AD$20-Test!$AC$26</f>
        <v>44.32092630806153</v>
      </c>
      <c r="T252" s="10">
        <f ca="1">SUMPRODUCT(J252:O252,Results!K$9:P$9)</f>
        <v>29.318807778167553</v>
      </c>
      <c r="U252" s="10">
        <f ca="1">SUMPRODUCT(J252:O252,Results!K$9:P$9)+Test!$AD$20-Test!$AC$31</f>
        <v>29.421824183053374</v>
      </c>
      <c r="V252" s="10">
        <f t="shared" ca="1" si="19"/>
        <v>36.335240771183052</v>
      </c>
      <c r="W252" s="10">
        <f t="shared" ca="1" si="20"/>
        <v>39.612257678277949</v>
      </c>
      <c r="X252" s="10">
        <f t="shared" ca="1" si="21"/>
        <v>41.478781418677073</v>
      </c>
      <c r="Y252" s="10">
        <f t="shared" ca="1" si="22"/>
        <v>25.419559009058815</v>
      </c>
      <c r="Z252" s="10">
        <f ca="1">I252-Test!$AD$20</f>
        <v>58.668013722831276</v>
      </c>
      <c r="AA252" s="10">
        <f t="shared" ca="1" si="23"/>
        <v>40.318661134066971</v>
      </c>
    </row>
    <row r="253" spans="1:27">
      <c r="A253" s="6">
        <f ca="1">LN((RAND()^(-Results!$E$4))-1)</f>
        <v>0.18454718992942776</v>
      </c>
      <c r="B253" s="6">
        <f ca="1">LN((RAND()^(-Results!$E$4))-1)</f>
        <v>3.1149875722204934</v>
      </c>
      <c r="C253" s="6">
        <f ca="1">LN((RAND()^(-Results!$E$4))-1)</f>
        <v>-1.8953290468470114</v>
      </c>
      <c r="D253" s="6">
        <f ca="1">LN((RAND()^(-Results!$E$4))-1)</f>
        <v>-1.1830148688838757</v>
      </c>
      <c r="E253" s="6">
        <f ca="1">LN((RAND()^(-Results!$E$4))-1)</f>
        <v>1.5979369066252433</v>
      </c>
      <c r="F253" s="6">
        <f ca="1">LN((RAND()^(-Results!$E$4))-1)</f>
        <v>6.7616764549842152</v>
      </c>
      <c r="G253" s="6">
        <f ca="1">LN((RAND()^(-Results!$E$4))-1)</f>
        <v>2.5088779870970854</v>
      </c>
      <c r="H253" s="6">
        <f t="shared" ca="1" si="18"/>
        <v>-2.6668833624720278E-2</v>
      </c>
      <c r="I253" s="10">
        <f ca="1">SUMPRODUCT(J253:O253,Results!B$12:G$12)+Results!$E$5*H253</f>
        <v>2.509093219783689</v>
      </c>
      <c r="J253" s="10">
        <f ca="1">SUMPRODUCT($A253:$F253,Results!$B$15:$G$15)</f>
        <v>5.5556449287702607</v>
      </c>
      <c r="K253" s="10">
        <f ca="1">SUMPRODUCT($A253:$F253,Results!$B$16:$G$16)</f>
        <v>35.44241068852655</v>
      </c>
      <c r="L253" s="10">
        <f ca="1">SUMPRODUCT($A253:$F253,Results!$B$17:$G$17)</f>
        <v>-4.3680461221462288</v>
      </c>
      <c r="M253" s="10">
        <f ca="1">SUMPRODUCT($A253:$F253,Results!$B$18:$G$18)</f>
        <v>4.4886075652148882</v>
      </c>
      <c r="N253" s="10">
        <f ca="1">SUMPRODUCT($A253:$F253,Results!$B$19:$G$19)</f>
        <v>-5.7263253857670113</v>
      </c>
      <c r="O253" s="10">
        <f ca="1">SUMPRODUCT($A253:$F253,Results!$B$20:$G$20)</f>
        <v>-8.6051503795602464</v>
      </c>
      <c r="P253" s="10" cm="1">
        <f t="array" aca="1" ref="P253" ca="1">SUMPRODUCT(J253:O253,TRANSPOSE(Test!BL$20:BL$25))+Test!$AD$20-Test!$BL$27</f>
        <v>5.5279461795172864</v>
      </c>
      <c r="Q253" s="10" cm="1">
        <f t="array" aca="1" ref="Q253" ca="1">SUMPRODUCT(J253:O253,TRANSPOSE(Test!ES$20:ES$25))+Test!$AD$20-Test!$ES$27</f>
        <v>2.2411178827548106</v>
      </c>
      <c r="R253" s="10">
        <f ca="1">I253-Results!$E$5*H253</f>
        <v>2.6691062215320107</v>
      </c>
      <c r="S253" s="10" cm="1">
        <f t="array" aca="1" ref="S253" ca="1">SUMPRODUCT(J253:O253,TRANSPOSE(Test!AR$28:AR$33))+Test!$AD$20-Test!$AC$26</f>
        <v>11.414567455240247</v>
      </c>
      <c r="T253" s="10">
        <f ca="1">SUMPRODUCT(J253:O253,Results!K$9:P$9)</f>
        <v>2.1880646623623514</v>
      </c>
      <c r="U253" s="10">
        <f ca="1">SUMPRODUCT(J253:O253,Results!K$9:P$9)+Test!$AD$20-Test!$AC$31</f>
        <v>2.2910810672481698</v>
      </c>
      <c r="V253" s="10">
        <f t="shared" ca="1" si="19"/>
        <v>-3.0188529597335974</v>
      </c>
      <c r="W253" s="10">
        <f t="shared" ca="1" si="20"/>
        <v>0.26797533702887844</v>
      </c>
      <c r="X253" s="10">
        <f t="shared" ca="1" si="21"/>
        <v>-0.16001300174832167</v>
      </c>
      <c r="Y253" s="10">
        <f t="shared" ca="1" si="22"/>
        <v>-8.905474235456559</v>
      </c>
      <c r="Z253" s="10">
        <f ca="1">I253-Test!$AD$20</f>
        <v>-8.5633783745053798</v>
      </c>
      <c r="AA253" s="10">
        <f t="shared" ca="1" si="23"/>
        <v>0.2180121525355192</v>
      </c>
    </row>
    <row r="254" spans="1:27">
      <c r="A254" s="6">
        <f ca="1">LN((RAND()^(-Results!$E$4))-1)</f>
        <v>10.628150604679714</v>
      </c>
      <c r="B254" s="6">
        <f ca="1">LN((RAND()^(-Results!$E$4))-1)</f>
        <v>3.6181196423859161</v>
      </c>
      <c r="C254" s="6">
        <f ca="1">LN((RAND()^(-Results!$E$4))-1)</f>
        <v>2.7636309877241763</v>
      </c>
      <c r="D254" s="6">
        <f ca="1">LN((RAND()^(-Results!$E$4))-1)</f>
        <v>10.637127166971828</v>
      </c>
      <c r="E254" s="6">
        <f ca="1">LN((RAND()^(-Results!$E$4))-1)</f>
        <v>-0.32340187675162524</v>
      </c>
      <c r="F254" s="6">
        <f ca="1">LN((RAND()^(-Results!$E$4))-1)</f>
        <v>-0.54245367646476061</v>
      </c>
      <c r="G254" s="6">
        <f ca="1">LN((RAND()^(-Results!$E$4))-1)</f>
        <v>0.27373959075335386</v>
      </c>
      <c r="H254" s="6">
        <f t="shared" ca="1" si="18"/>
        <v>-2.261807229968452</v>
      </c>
      <c r="I254" s="10">
        <f ca="1">SUMPRODUCT(J254:O254,Results!B$12:G$12)+Results!$E$5*H254</f>
        <v>16.233268450434736</v>
      </c>
      <c r="J254" s="10">
        <f ca="1">SUMPRODUCT($A254:$F254,Results!$B$15:$G$15)</f>
        <v>17.294373989600466</v>
      </c>
      <c r="K254" s="10">
        <f ca="1">SUMPRODUCT($A254:$F254,Results!$B$16:$G$16)</f>
        <v>17.162652675185647</v>
      </c>
      <c r="L254" s="10">
        <f ca="1">SUMPRODUCT($A254:$F254,Results!$B$17:$G$17)</f>
        <v>27.965160075381711</v>
      </c>
      <c r="M254" s="10">
        <f ca="1">SUMPRODUCT($A254:$F254,Results!$B$18:$G$18)</f>
        <v>-15.458017424976365</v>
      </c>
      <c r="N254" s="10">
        <f ca="1">SUMPRODUCT($A254:$F254,Results!$B$19:$G$19)</f>
        <v>3.0411856200198608</v>
      </c>
      <c r="O254" s="10">
        <f ca="1">SUMPRODUCT($A254:$F254,Results!$B$20:$G$20)</f>
        <v>35.508583386260575</v>
      </c>
      <c r="P254" s="10" cm="1">
        <f t="array" aca="1" ref="P254" ca="1">SUMPRODUCT(J254:O254,TRANSPOSE(Test!BL$20:BL$25))+Test!$AD$20-Test!$BL$27</f>
        <v>22.177550174663232</v>
      </c>
      <c r="Q254" s="10" cm="1">
        <f t="array" aca="1" ref="Q254" ca="1">SUMPRODUCT(J254:O254,TRANSPOSE(Test!ES$20:ES$25))+Test!$AD$20-Test!$ES$27</f>
        <v>27.919432163031537</v>
      </c>
      <c r="R254" s="10">
        <f ca="1">I254-Results!$E$5*H254</f>
        <v>29.804111830245446</v>
      </c>
      <c r="S254" s="10" cm="1">
        <f t="array" aca="1" ref="S254" ca="1">SUMPRODUCT(J254:O254,TRANSPOSE(Test!AR$28:AR$33))+Test!$AD$20-Test!$AC$26</f>
        <v>4.3468436797770575</v>
      </c>
      <c r="T254" s="10">
        <f ca="1">SUMPRODUCT(J254:O254,Results!K$9:P$9)</f>
        <v>28.578516655601142</v>
      </c>
      <c r="U254" s="10">
        <f ca="1">SUMPRODUCT(J254:O254,Results!K$9:P$9)+Test!$AD$20-Test!$AC$31</f>
        <v>28.681533060486963</v>
      </c>
      <c r="V254" s="10">
        <f t="shared" ca="1" si="19"/>
        <v>-5.944281724228496</v>
      </c>
      <c r="W254" s="10">
        <f t="shared" ca="1" si="20"/>
        <v>-11.686163712596802</v>
      </c>
      <c r="X254" s="10">
        <f t="shared" ca="1" si="21"/>
        <v>-13.570843379810711</v>
      </c>
      <c r="Y254" s="10">
        <f t="shared" ca="1" si="22"/>
        <v>11.886424770657678</v>
      </c>
      <c r="Z254" s="10">
        <f ca="1">I254-Test!$AD$20</f>
        <v>5.1607968561456659</v>
      </c>
      <c r="AA254" s="10">
        <f t="shared" ca="1" si="23"/>
        <v>-12.448264610052227</v>
      </c>
    </row>
    <row r="255" spans="1:27">
      <c r="A255" s="6">
        <f ca="1">LN((RAND()^(-Results!$E$4))-1)</f>
        <v>1.6777981420671633</v>
      </c>
      <c r="B255" s="6">
        <f ca="1">LN((RAND()^(-Results!$E$4))-1)</f>
        <v>1.2979815726744846</v>
      </c>
      <c r="C255" s="6">
        <f ca="1">LN((RAND()^(-Results!$E$4))-1)</f>
        <v>4.5327448832058987</v>
      </c>
      <c r="D255" s="6">
        <f ca="1">LN((RAND()^(-Results!$E$4))-1)</f>
        <v>14.892835433406571</v>
      </c>
      <c r="E255" s="6">
        <f ca="1">LN((RAND()^(-Results!$E$4))-1)</f>
        <v>3.567582389666355</v>
      </c>
      <c r="F255" s="6">
        <f ca="1">LN((RAND()^(-Results!$E$4))-1)</f>
        <v>0.26267049417550575</v>
      </c>
      <c r="G255" s="6">
        <f ca="1">LN((RAND()^(-Results!$E$4))-1)</f>
        <v>3.0907989832282468</v>
      </c>
      <c r="H255" s="6">
        <f t="shared" ca="1" si="18"/>
        <v>0.55525216250644105</v>
      </c>
      <c r="I255" s="10">
        <f ca="1">SUMPRODUCT(J255:O255,Results!B$12:G$12)+Results!$E$5*H255</f>
        <v>-49.0654547955697</v>
      </c>
      <c r="J255" s="10">
        <f ca="1">SUMPRODUCT($A255:$F255,Results!$B$15:$G$15)</f>
        <v>-14.154957377432572</v>
      </c>
      <c r="K255" s="10">
        <f ca="1">SUMPRODUCT($A255:$F255,Results!$B$16:$G$16)</f>
        <v>-7.0802320731372888</v>
      </c>
      <c r="L255" s="10">
        <f ca="1">SUMPRODUCT($A255:$F255,Results!$B$17:$G$17)</f>
        <v>11.841955940768377</v>
      </c>
      <c r="M255" s="10">
        <f ca="1">SUMPRODUCT($A255:$F255,Results!$B$18:$G$18)</f>
        <v>-19.672240966713829</v>
      </c>
      <c r="N255" s="10">
        <f ca="1">SUMPRODUCT($A255:$F255,Results!$B$19:$G$19)</f>
        <v>15.49004298437308</v>
      </c>
      <c r="O255" s="10">
        <f ca="1">SUMPRODUCT($A255:$F255,Results!$B$20:$G$20)</f>
        <v>60.776367610572755</v>
      </c>
      <c r="P255" s="10" cm="1">
        <f t="array" aca="1" ref="P255" ca="1">SUMPRODUCT(J255:O255,TRANSPOSE(Test!BL$20:BL$25))+Test!$AD$20-Test!$BL$27</f>
        <v>-54.711202792397316</v>
      </c>
      <c r="Q255" s="10" cm="1">
        <f t="array" aca="1" ref="Q255" ca="1">SUMPRODUCT(J255:O255,TRANSPOSE(Test!ES$20:ES$25))+Test!$AD$20-Test!$ES$27</f>
        <v>-54.086392006933849</v>
      </c>
      <c r="R255" s="10">
        <f ca="1">I255-Results!$E$5*H255</f>
        <v>-52.396967770608349</v>
      </c>
      <c r="S255" s="10" cm="1">
        <f t="array" aca="1" ref="S255" ca="1">SUMPRODUCT(J255:O255,TRANSPOSE(Test!AR$28:AR$33))+Test!$AD$20-Test!$AC$26</f>
        <v>-55.222638628157185</v>
      </c>
      <c r="T255" s="10">
        <f ca="1">SUMPRODUCT(J255:O255,Results!K$9:P$9)</f>
        <v>-54.789234503586137</v>
      </c>
      <c r="U255" s="10">
        <f ca="1">SUMPRODUCT(J255:O255,Results!K$9:P$9)+Test!$AD$20-Test!$AC$31</f>
        <v>-54.686218098700316</v>
      </c>
      <c r="V255" s="10">
        <f t="shared" ca="1" si="19"/>
        <v>5.6457479968276161</v>
      </c>
      <c r="W255" s="10">
        <f t="shared" ca="1" si="20"/>
        <v>5.0209372113641493</v>
      </c>
      <c r="X255" s="10">
        <f t="shared" ca="1" si="21"/>
        <v>3.331512975038649</v>
      </c>
      <c r="Y255" s="10">
        <f t="shared" ca="1" si="22"/>
        <v>6.157183832587485</v>
      </c>
      <c r="Z255" s="10">
        <f ca="1">I255-Test!$AD$20</f>
        <v>-60.137926389858769</v>
      </c>
      <c r="AA255" s="10">
        <f t="shared" ca="1" si="23"/>
        <v>5.6207633031306159</v>
      </c>
    </row>
    <row r="256" spans="1:27">
      <c r="A256" s="6">
        <f ca="1">LN((RAND()^(-Results!$E$4))-1)</f>
        <v>2.171702183337644</v>
      </c>
      <c r="B256" s="6">
        <f ca="1">LN((RAND()^(-Results!$E$4))-1)</f>
        <v>4.3518543584089535</v>
      </c>
      <c r="C256" s="6">
        <f ca="1">LN((RAND()^(-Results!$E$4))-1)</f>
        <v>-0.61941177845792073</v>
      </c>
      <c r="D256" s="6">
        <f ca="1">LN((RAND()^(-Results!$E$4))-1)</f>
        <v>2.6311923162570228</v>
      </c>
      <c r="E256" s="6">
        <f ca="1">LN((RAND()^(-Results!$E$4))-1)</f>
        <v>1.4035768166770943</v>
      </c>
      <c r="F256" s="6">
        <f ca="1">LN((RAND()^(-Results!$E$4))-1)</f>
        <v>4.9182719273928521</v>
      </c>
      <c r="G256" s="6">
        <f ca="1">LN((RAND()^(-Results!$E$4))-1)</f>
        <v>13.856412689943587</v>
      </c>
      <c r="H256" s="6">
        <f t="shared" ca="1" si="18"/>
        <v>11.320865869221782</v>
      </c>
      <c r="I256" s="10">
        <f ca="1">SUMPRODUCT(J256:O256,Results!B$12:G$12)+Results!$E$5*H256</f>
        <v>77.641484763134443</v>
      </c>
      <c r="J256" s="10">
        <f ca="1">SUMPRODUCT($A256:$F256,Results!$B$15:$G$15)</f>
        <v>8.7366233243460734</v>
      </c>
      <c r="K256" s="10">
        <f ca="1">SUMPRODUCT($A256:$F256,Results!$B$16:$G$16)</f>
        <v>26.613930356235638</v>
      </c>
      <c r="L256" s="10">
        <f ca="1">SUMPRODUCT($A256:$F256,Results!$B$17:$G$17)</f>
        <v>5.3033021799033815</v>
      </c>
      <c r="M256" s="10">
        <f ca="1">SUMPRODUCT($A256:$F256,Results!$B$18:$G$18)</f>
        <v>-0.29587364754013135</v>
      </c>
      <c r="N256" s="10">
        <f ca="1">SUMPRODUCT($A256:$F256,Results!$B$19:$G$19)</f>
        <v>-8.0677439560255557</v>
      </c>
      <c r="O256" s="10">
        <f ca="1">SUMPRODUCT($A256:$F256,Results!$B$20:$G$20)</f>
        <v>4.8994183784646923</v>
      </c>
      <c r="P256" s="10" cm="1">
        <f t="array" aca="1" ref="P256" ca="1">SUMPRODUCT(J256:O256,TRANSPOSE(Test!BL$20:BL$25))+Test!$AD$20-Test!$BL$27</f>
        <v>10.657531285759696</v>
      </c>
      <c r="Q256" s="10" cm="1">
        <f t="array" aca="1" ref="Q256" ca="1">SUMPRODUCT(J256:O256,TRANSPOSE(Test!ES$20:ES$25))+Test!$AD$20-Test!$ES$27</f>
        <v>9.1015227226374442</v>
      </c>
      <c r="R256" s="10">
        <f ca="1">I256-Results!$E$5*H256</f>
        <v>9.7162895478037541</v>
      </c>
      <c r="S256" s="10" cm="1">
        <f t="array" aca="1" ref="S256" ca="1">SUMPRODUCT(J256:O256,TRANSPOSE(Test!AR$28:AR$33))+Test!$AD$20-Test!$AC$26</f>
        <v>12.377044921667027</v>
      </c>
      <c r="T256" s="10">
        <f ca="1">SUMPRODUCT(J256:O256,Results!K$9:P$9)</f>
        <v>9.0413851916830623</v>
      </c>
      <c r="U256" s="10">
        <f ca="1">SUMPRODUCT(J256:O256,Results!K$9:P$9)+Test!$AD$20-Test!$AC$31</f>
        <v>9.1444015965688816</v>
      </c>
      <c r="V256" s="10">
        <f t="shared" ca="1" si="19"/>
        <v>66.98395347737474</v>
      </c>
      <c r="W256" s="10">
        <f t="shared" ca="1" si="20"/>
        <v>68.539962040497002</v>
      </c>
      <c r="X256" s="10">
        <f t="shared" ca="1" si="21"/>
        <v>67.925195215330689</v>
      </c>
      <c r="Y256" s="10">
        <f t="shared" ca="1" si="22"/>
        <v>65.264439841467421</v>
      </c>
      <c r="Z256" s="10">
        <f ca="1">I256-Test!$AD$20</f>
        <v>66.569013168845373</v>
      </c>
      <c r="AA256" s="10">
        <f t="shared" ca="1" si="23"/>
        <v>68.49708316656556</v>
      </c>
    </row>
    <row r="257" spans="1:27">
      <c r="A257" s="6">
        <f ca="1">LN((RAND()^(-Results!$E$4))-1)</f>
        <v>1.552646897850718</v>
      </c>
      <c r="B257" s="6">
        <f ca="1">LN((RAND()^(-Results!$E$4))-1)</f>
        <v>0.81984946082201504</v>
      </c>
      <c r="C257" s="6">
        <f ca="1">LN((RAND()^(-Results!$E$4))-1)</f>
        <v>9.1943234896260151</v>
      </c>
      <c r="D257" s="6">
        <f ca="1">LN((RAND()^(-Results!$E$4))-1)</f>
        <v>4.7436970676911949</v>
      </c>
      <c r="E257" s="6">
        <f ca="1">LN((RAND()^(-Results!$E$4))-1)</f>
        <v>4.3152405085593859</v>
      </c>
      <c r="F257" s="6">
        <f ca="1">LN((RAND()^(-Results!$E$4))-1)</f>
        <v>0.323252369782209</v>
      </c>
      <c r="G257" s="6">
        <f ca="1">LN((RAND()^(-Results!$E$4))-1)</f>
        <v>3.6109939760929941</v>
      </c>
      <c r="H257" s="6">
        <f t="shared" ca="1" si="18"/>
        <v>1.0754471553711884</v>
      </c>
      <c r="I257" s="10">
        <f ca="1">SUMPRODUCT(J257:O257,Results!B$12:G$12)+Results!$E$5*H257</f>
        <v>5.3770750147545634</v>
      </c>
      <c r="J257" s="10">
        <f ca="1">SUMPRODUCT($A257:$F257,Results!$B$15:$G$15)</f>
        <v>14.647229372247224</v>
      </c>
      <c r="K257" s="10">
        <f ca="1">SUMPRODUCT($A257:$F257,Results!$B$16:$G$16)</f>
        <v>13.721705533156785</v>
      </c>
      <c r="L257" s="10">
        <f ca="1">SUMPRODUCT($A257:$F257,Results!$B$17:$G$17)</f>
        <v>5.9884805053066517</v>
      </c>
      <c r="M257" s="10">
        <f ca="1">SUMPRODUCT($A257:$F257,Results!$B$18:$G$18)</f>
        <v>6.9040761616069521E-3</v>
      </c>
      <c r="N257" s="10">
        <f ca="1">SUMPRODUCT($A257:$F257,Results!$B$19:$G$19)</f>
        <v>9.45716953836288</v>
      </c>
      <c r="O257" s="10">
        <f ca="1">SUMPRODUCT($A257:$F257,Results!$B$20:$G$20)</f>
        <v>23.0166658678313</v>
      </c>
      <c r="P257" s="10" cm="1">
        <f t="array" aca="1" ref="P257" ca="1">SUMPRODUCT(J257:O257,TRANSPOSE(Test!BL$20:BL$25))+Test!$AD$20-Test!$BL$27</f>
        <v>-1.3979769596979104</v>
      </c>
      <c r="Q257" s="10" cm="1">
        <f t="array" aca="1" ref="Q257" ca="1">SUMPRODUCT(J257:O257,TRANSPOSE(Test!ES$20:ES$25))+Test!$AD$20-Test!$ES$27</f>
        <v>-0.37253297125538154</v>
      </c>
      <c r="R257" s="10">
        <f ca="1">I257-Results!$E$5*H257</f>
        <v>-1.075607917472567</v>
      </c>
      <c r="S257" s="10" cm="1">
        <f t="array" aca="1" ref="S257" ca="1">SUMPRODUCT(J257:O257,TRANSPOSE(Test!AR$28:AR$33))+Test!$AD$20-Test!$AC$26</f>
        <v>1.1392306989803433</v>
      </c>
      <c r="T257" s="10">
        <f ca="1">SUMPRODUCT(J257:O257,Results!K$9:P$9)</f>
        <v>-0.73253491936177895</v>
      </c>
      <c r="U257" s="10">
        <f ca="1">SUMPRODUCT(J257:O257,Results!K$9:P$9)+Test!$AD$20-Test!$AC$31</f>
        <v>-0.62951851447595963</v>
      </c>
      <c r="V257" s="10">
        <f t="shared" ca="1" si="19"/>
        <v>6.7750519744524738</v>
      </c>
      <c r="W257" s="10">
        <f t="shared" ca="1" si="20"/>
        <v>5.7496079860099449</v>
      </c>
      <c r="X257" s="10">
        <f t="shared" ca="1" si="21"/>
        <v>6.4526829322271304</v>
      </c>
      <c r="Y257" s="10">
        <f t="shared" ca="1" si="22"/>
        <v>4.23784431577422</v>
      </c>
      <c r="Z257" s="10">
        <f ca="1">I257-Test!$AD$20</f>
        <v>-5.6953965795345063</v>
      </c>
      <c r="AA257" s="10">
        <f t="shared" ca="1" si="23"/>
        <v>6.006593529230523</v>
      </c>
    </row>
    <row r="258" spans="1:27">
      <c r="A258" s="6">
        <f ca="1">LN((RAND()^(-Results!$E$4))-1)</f>
        <v>0.48374168033552839</v>
      </c>
      <c r="B258" s="6">
        <f ca="1">LN((RAND()^(-Results!$E$4))-1)</f>
        <v>5.2264426989816384</v>
      </c>
      <c r="C258" s="6">
        <f ca="1">LN((RAND()^(-Results!$E$4))-1)</f>
        <v>12.518629046979919</v>
      </c>
      <c r="D258" s="6">
        <f ca="1">LN((RAND()^(-Results!$E$4))-1)</f>
        <v>-1.1380559050872459</v>
      </c>
      <c r="E258" s="6">
        <f ca="1">LN((RAND()^(-Results!$E$4))-1)</f>
        <v>2.6298362323595312</v>
      </c>
      <c r="F258" s="6">
        <f ca="1">LN((RAND()^(-Results!$E$4))-1)</f>
        <v>3.4217404912600968</v>
      </c>
      <c r="G258" s="6">
        <f ca="1">LN((RAND()^(-Results!$E$4))-1)</f>
        <v>-1.9718362627141914</v>
      </c>
      <c r="H258" s="6">
        <f t="shared" ca="1" si="18"/>
        <v>-4.5073830834359967</v>
      </c>
      <c r="I258" s="10">
        <f ca="1">SUMPRODUCT(J258:O258,Results!B$12:G$12)+Results!$E$5*H258</f>
        <v>23.523229414035789</v>
      </c>
      <c r="J258" s="10">
        <f ca="1">SUMPRODUCT($A258:$F258,Results!$B$15:$G$15)</f>
        <v>46.312503175025739</v>
      </c>
      <c r="K258" s="10">
        <f ca="1">SUMPRODUCT($A258:$F258,Results!$B$16:$G$16)</f>
        <v>29.667261228854443</v>
      </c>
      <c r="L258" s="10">
        <f ca="1">SUMPRODUCT($A258:$F258,Results!$B$17:$G$17)</f>
        <v>7.4271745732411816</v>
      </c>
      <c r="M258" s="10">
        <f ca="1">SUMPRODUCT($A258:$F258,Results!$B$18:$G$18)</f>
        <v>16.157949881841585</v>
      </c>
      <c r="N258" s="10">
        <f ca="1">SUMPRODUCT($A258:$F258,Results!$B$19:$G$19)</f>
        <v>-19.708612614447212</v>
      </c>
      <c r="O258" s="10">
        <f ca="1">SUMPRODUCT($A258:$F258,Results!$B$20:$G$20)</f>
        <v>0.74020595934277766</v>
      </c>
      <c r="P258" s="10" cm="1">
        <f t="array" aca="1" ref="P258" ca="1">SUMPRODUCT(J258:O258,TRANSPOSE(Test!BL$20:BL$25))+Test!$AD$20-Test!$BL$27</f>
        <v>53.541069827720861</v>
      </c>
      <c r="Q258" s="10" cm="1">
        <f t="array" aca="1" ref="Q258" ca="1">SUMPRODUCT(J258:O258,TRANSPOSE(Test!ES$20:ES$25))+Test!$AD$20-Test!$ES$27</f>
        <v>52.744681877537644</v>
      </c>
      <c r="R258" s="10">
        <f ca="1">I258-Results!$E$5*H258</f>
        <v>50.56752791465177</v>
      </c>
      <c r="S258" s="10" cm="1">
        <f t="array" aca="1" ref="S258" ca="1">SUMPRODUCT(J258:O258,TRANSPOSE(Test!AR$28:AR$33))+Test!$AD$20-Test!$AC$26</f>
        <v>65.334042610971025</v>
      </c>
      <c r="T258" s="10">
        <f ca="1">SUMPRODUCT(J258:O258,Results!K$9:P$9)</f>
        <v>52.692863582053555</v>
      </c>
      <c r="U258" s="10">
        <f ca="1">SUMPRODUCT(J258:O258,Results!K$9:P$9)+Test!$AD$20-Test!$AC$31</f>
        <v>52.795879986939376</v>
      </c>
      <c r="V258" s="10">
        <f t="shared" ca="1" si="19"/>
        <v>-30.017840413685072</v>
      </c>
      <c r="W258" s="10">
        <f t="shared" ca="1" si="20"/>
        <v>-29.221452463501855</v>
      </c>
      <c r="X258" s="10">
        <f t="shared" ca="1" si="21"/>
        <v>-27.04429850061598</v>
      </c>
      <c r="Y258" s="10">
        <f t="shared" ca="1" si="22"/>
        <v>-41.810813196935236</v>
      </c>
      <c r="Z258" s="10">
        <f ca="1">I258-Test!$AD$20</f>
        <v>12.45075781974672</v>
      </c>
      <c r="AA258" s="10">
        <f t="shared" ca="1" si="23"/>
        <v>-29.272650572903586</v>
      </c>
    </row>
    <row r="259" spans="1:27">
      <c r="A259" s="6">
        <f ca="1">LN((RAND()^(-Results!$E$4))-1)</f>
        <v>1.5108339737070589</v>
      </c>
      <c r="B259" s="6">
        <f ca="1">LN((RAND()^(-Results!$E$4))-1)</f>
        <v>2.085822291659746</v>
      </c>
      <c r="C259" s="6">
        <f ca="1">LN((RAND()^(-Results!$E$4))-1)</f>
        <v>3.0945827226106823</v>
      </c>
      <c r="D259" s="6">
        <f ca="1">LN((RAND()^(-Results!$E$4))-1)</f>
        <v>9.8919298412813532</v>
      </c>
      <c r="E259" s="6">
        <f ca="1">LN((RAND()^(-Results!$E$4))-1)</f>
        <v>-0.41412853052919074</v>
      </c>
      <c r="F259" s="6">
        <f ca="1">LN((RAND()^(-Results!$E$4))-1)</f>
        <v>-0.56770783644035994</v>
      </c>
      <c r="G259" s="6">
        <f ca="1">LN((RAND()^(-Results!$E$4))-1)</f>
        <v>1.1945162884680478</v>
      </c>
      <c r="H259" s="6">
        <f t="shared" ref="H259:H322" ca="1" si="24">G259-$AC$5</f>
        <v>-1.3410305322537579</v>
      </c>
      <c r="I259" s="10">
        <f ca="1">SUMPRODUCT(J259:O259,Results!B$12:G$12)+Results!$E$5*H259</f>
        <v>-26.746819095034454</v>
      </c>
      <c r="J259" s="10">
        <f ca="1">SUMPRODUCT($A259:$F259,Results!$B$15:$G$15)</f>
        <v>-2.3419736400745008</v>
      </c>
      <c r="K259" s="10">
        <f ca="1">SUMPRODUCT($A259:$F259,Results!$B$16:$G$16)</f>
        <v>-13.275337894402144</v>
      </c>
      <c r="L259" s="10">
        <f ca="1">SUMPRODUCT($A259:$F259,Results!$B$17:$G$17)</f>
        <v>13.048172745252485</v>
      </c>
      <c r="M259" s="10">
        <f ca="1">SUMPRODUCT($A259:$F259,Results!$B$18:$G$18)</f>
        <v>-12.976152819995162</v>
      </c>
      <c r="N259" s="10">
        <f ca="1">SUMPRODUCT($A259:$F259,Results!$B$19:$G$19)</f>
        <v>-1.9715719636674427</v>
      </c>
      <c r="O259" s="10">
        <f ca="1">SUMPRODUCT($A259:$F259,Results!$B$20:$G$20)</f>
        <v>41.15418396577931</v>
      </c>
      <c r="P259" s="10" cm="1">
        <f t="array" aca="1" ref="P259" ca="1">SUMPRODUCT(J259:O259,TRANSPOSE(Test!BL$20:BL$25))+Test!$AD$20-Test!$BL$27</f>
        <v>-21.298105554454963</v>
      </c>
      <c r="Q259" s="10" cm="1">
        <f t="array" aca="1" ref="Q259" ca="1">SUMPRODUCT(J259:O259,TRANSPOSE(Test!ES$20:ES$25))+Test!$AD$20-Test!$ES$27</f>
        <v>-20.078547737197503</v>
      </c>
      <c r="R259" s="10">
        <f ca="1">I259-Results!$E$5*H259</f>
        <v>-18.700635901511905</v>
      </c>
      <c r="S259" s="10" cm="1">
        <f t="array" aca="1" ref="S259" ca="1">SUMPRODUCT(J259:O259,TRANSPOSE(Test!AR$28:AR$33))+Test!$AD$20-Test!$AC$26</f>
        <v>-21.544758700267757</v>
      </c>
      <c r="T259" s="10">
        <f ca="1">SUMPRODUCT(J259:O259,Results!K$9:P$9)</f>
        <v>-20.088983469373719</v>
      </c>
      <c r="U259" s="10">
        <f ca="1">SUMPRODUCT(J259:O259,Results!K$9:P$9)+Test!$AD$20-Test!$AC$31</f>
        <v>-19.985967064487902</v>
      </c>
      <c r="V259" s="10">
        <f t="shared" ref="V259:V322" ca="1" si="25">I259-P259</f>
        <v>-5.4487135405794902</v>
      </c>
      <c r="W259" s="10">
        <f t="shared" ref="W259:W322" ca="1" si="26">I259-Q259</f>
        <v>-6.6682713578369501</v>
      </c>
      <c r="X259" s="10">
        <f t="shared" ref="X259:X322" ca="1" si="27">I259-R259</f>
        <v>-8.0461831935225483</v>
      </c>
      <c r="Y259" s="10">
        <f t="shared" ref="Y259:Y322" ca="1" si="28">I259-S259</f>
        <v>-5.202060394766697</v>
      </c>
      <c r="Z259" s="10">
        <f ca="1">I259-Test!$AD$20</f>
        <v>-37.819290689323523</v>
      </c>
      <c r="AA259" s="10">
        <f t="shared" ref="AA259:AA322" ca="1" si="29">I259-U259</f>
        <v>-6.7608520305465518</v>
      </c>
    </row>
    <row r="260" spans="1:27">
      <c r="A260" s="6">
        <f ca="1">LN((RAND()^(-Results!$E$4))-1)</f>
        <v>9.5966930402050661</v>
      </c>
      <c r="B260" s="6">
        <f ca="1">LN((RAND()^(-Results!$E$4))-1)</f>
        <v>1.064884557217141</v>
      </c>
      <c r="C260" s="6">
        <f ca="1">LN((RAND()^(-Results!$E$4))-1)</f>
        <v>0.2353959276946784</v>
      </c>
      <c r="D260" s="6">
        <f ca="1">LN((RAND()^(-Results!$E$4))-1)</f>
        <v>-1.1019931433694921</v>
      </c>
      <c r="E260" s="6">
        <f ca="1">LN((RAND()^(-Results!$E$4))-1)</f>
        <v>7.7881220389154437</v>
      </c>
      <c r="F260" s="6">
        <f ca="1">LN((RAND()^(-Results!$E$4))-1)</f>
        <v>0.95942078343094939</v>
      </c>
      <c r="G260" s="6">
        <f ca="1">LN((RAND()^(-Results!$E$4))-1)</f>
        <v>1.3105943710672376</v>
      </c>
      <c r="H260" s="6">
        <f t="shared" ca="1" si="24"/>
        <v>-1.2249524496545681</v>
      </c>
      <c r="I260" s="10">
        <f ca="1">SUMPRODUCT(J260:O260,Results!B$12:G$12)+Results!$E$5*H260</f>
        <v>36.817373922135886</v>
      </c>
      <c r="J260" s="10">
        <f ca="1">SUMPRODUCT($A260:$F260,Results!$B$15:$G$15)</f>
        <v>16.833502453788917</v>
      </c>
      <c r="K260" s="10">
        <f ca="1">SUMPRODUCT($A260:$F260,Results!$B$16:$G$16)</f>
        <v>54.481779327981855</v>
      </c>
      <c r="L260" s="10">
        <f ca="1">SUMPRODUCT($A260:$F260,Results!$B$17:$G$17)</f>
        <v>8.5154370490569331</v>
      </c>
      <c r="M260" s="10">
        <f ca="1">SUMPRODUCT($A260:$F260,Results!$B$18:$G$18)</f>
        <v>3.7402385914376195</v>
      </c>
      <c r="N260" s="10">
        <f ca="1">SUMPRODUCT($A260:$F260,Results!$B$19:$G$19)</f>
        <v>24.823864425095724</v>
      </c>
      <c r="O260" s="10">
        <f ca="1">SUMPRODUCT($A260:$F260,Results!$B$20:$G$20)</f>
        <v>-20.106893909472365</v>
      </c>
      <c r="P260" s="10" cm="1">
        <f t="array" aca="1" ref="P260" ca="1">SUMPRODUCT(J260:O260,TRANSPOSE(Test!BL$20:BL$25))+Test!$AD$20-Test!$BL$27</f>
        <v>41.57279914345451</v>
      </c>
      <c r="Q260" s="10" cm="1">
        <f t="array" aca="1" ref="Q260" ca="1">SUMPRODUCT(J260:O260,TRANSPOSE(Test!ES$20:ES$25))+Test!$AD$20-Test!$ES$27</f>
        <v>45.133367271411842</v>
      </c>
      <c r="R260" s="10">
        <f ca="1">I260-Results!$E$5*H260</f>
        <v>44.167088620063296</v>
      </c>
      <c r="S260" s="10" cm="1">
        <f t="array" aca="1" ref="S260" ca="1">SUMPRODUCT(J260:O260,TRANSPOSE(Test!AR$28:AR$33))+Test!$AD$20-Test!$AC$26</f>
        <v>23.244876652984701</v>
      </c>
      <c r="T260" s="10">
        <f ca="1">SUMPRODUCT(J260:O260,Results!K$9:P$9)</f>
        <v>44.898285070062933</v>
      </c>
      <c r="U260" s="10">
        <f ca="1">SUMPRODUCT(J260:O260,Results!K$9:P$9)+Test!$AD$20-Test!$AC$31</f>
        <v>45.001301474948754</v>
      </c>
      <c r="V260" s="10">
        <f t="shared" ca="1" si="25"/>
        <v>-4.7554252213186246</v>
      </c>
      <c r="W260" s="10">
        <f t="shared" ca="1" si="26"/>
        <v>-8.3159933492759563</v>
      </c>
      <c r="X260" s="10">
        <f t="shared" ca="1" si="27"/>
        <v>-7.3497146979274106</v>
      </c>
      <c r="Y260" s="10">
        <f t="shared" ca="1" si="28"/>
        <v>13.572497269151185</v>
      </c>
      <c r="Z260" s="10">
        <f ca="1">I260-Test!$AD$20</f>
        <v>25.744902327846816</v>
      </c>
      <c r="AA260" s="10">
        <f t="shared" ca="1" si="29"/>
        <v>-8.1839275528128681</v>
      </c>
    </row>
    <row r="261" spans="1:27">
      <c r="A261" s="6">
        <f ca="1">LN((RAND()^(-Results!$E$4))-1)</f>
        <v>-1.3467363085147421</v>
      </c>
      <c r="B261" s="6">
        <f ca="1">LN((RAND()^(-Results!$E$4))-1)</f>
        <v>-0.46349610615800818</v>
      </c>
      <c r="C261" s="6">
        <f ca="1">LN((RAND()^(-Results!$E$4))-1)</f>
        <v>2.7772175558209358</v>
      </c>
      <c r="D261" s="6">
        <f ca="1">LN((RAND()^(-Results!$E$4))-1)</f>
        <v>2.8487796619441106</v>
      </c>
      <c r="E261" s="6">
        <f ca="1">LN((RAND()^(-Results!$E$4))-1)</f>
        <v>3.1377626071016032</v>
      </c>
      <c r="F261" s="6">
        <f ca="1">LN((RAND()^(-Results!$E$4))-1)</f>
        <v>2.857147883775689</v>
      </c>
      <c r="G261" s="6">
        <f ca="1">LN((RAND()^(-Results!$E$4))-1)</f>
        <v>6.2703916336355006</v>
      </c>
      <c r="H261" s="6">
        <f t="shared" ca="1" si="24"/>
        <v>3.7348448129136949</v>
      </c>
      <c r="I261" s="10">
        <f ca="1">SUMPRODUCT(J261:O261,Results!B$12:G$12)+Results!$E$5*H261</f>
        <v>-8.259348922257125</v>
      </c>
      <c r="J261" s="10">
        <f ca="1">SUMPRODUCT($A261:$F261,Results!$B$15:$G$15)</f>
        <v>-5.4476952560415466</v>
      </c>
      <c r="K261" s="10">
        <f ca="1">SUMPRODUCT($A261:$F261,Results!$B$16:$G$16)</f>
        <v>13.588405970314959</v>
      </c>
      <c r="L261" s="10">
        <f ca="1">SUMPRODUCT($A261:$F261,Results!$B$17:$G$17)</f>
        <v>-5.4220922241890586</v>
      </c>
      <c r="M261" s="10">
        <f ca="1">SUMPRODUCT($A261:$F261,Results!$B$18:$G$18)</f>
        <v>-1.9938186802920328</v>
      </c>
      <c r="N261" s="10">
        <f ca="1">SUMPRODUCT($A261:$F261,Results!$B$19:$G$19)</f>
        <v>11.425953895751391</v>
      </c>
      <c r="O261" s="10">
        <f ca="1">SUMPRODUCT($A261:$F261,Results!$B$20:$G$20)</f>
        <v>14.750235284957343</v>
      </c>
      <c r="P261" s="10" cm="1">
        <f t="array" aca="1" ref="P261" ca="1">SUMPRODUCT(J261:O261,TRANSPOSE(Test!BL$20:BL$25))+Test!$AD$20-Test!$BL$27</f>
        <v>-29.192523266288021</v>
      </c>
      <c r="Q261" s="10" cm="1">
        <f t="array" aca="1" ref="Q261" ca="1">SUMPRODUCT(J261:O261,TRANSPOSE(Test!ES$20:ES$25))+Test!$AD$20-Test!$ES$27</f>
        <v>-30.979147564524265</v>
      </c>
      <c r="R261" s="10">
        <f ca="1">I261-Results!$E$5*H261</f>
        <v>-30.668417799739295</v>
      </c>
      <c r="S261" s="10" cm="1">
        <f t="array" aca="1" ref="S261" ca="1">SUMPRODUCT(J261:O261,TRANSPOSE(Test!AR$28:AR$33))+Test!$AD$20-Test!$AC$26</f>
        <v>-22.921596320085399</v>
      </c>
      <c r="T261" s="10">
        <f ca="1">SUMPRODUCT(J261:O261,Results!K$9:P$9)</f>
        <v>-31.356265291354383</v>
      </c>
      <c r="U261" s="10">
        <f ca="1">SUMPRODUCT(J261:O261,Results!K$9:P$9)+Test!$AD$20-Test!$AC$31</f>
        <v>-31.253248886468562</v>
      </c>
      <c r="V261" s="10">
        <f t="shared" ca="1" si="25"/>
        <v>20.933174344030895</v>
      </c>
      <c r="W261" s="10">
        <f t="shared" ca="1" si="26"/>
        <v>22.71979864226714</v>
      </c>
      <c r="X261" s="10">
        <f t="shared" ca="1" si="27"/>
        <v>22.40906887748217</v>
      </c>
      <c r="Y261" s="10">
        <f t="shared" ca="1" si="28"/>
        <v>14.662247397828274</v>
      </c>
      <c r="Z261" s="10">
        <f ca="1">I261-Test!$AD$20</f>
        <v>-19.331820516546195</v>
      </c>
      <c r="AA261" s="10">
        <f t="shared" ca="1" si="29"/>
        <v>22.993899964211437</v>
      </c>
    </row>
    <row r="262" spans="1:27">
      <c r="A262" s="6">
        <f ca="1">LN((RAND()^(-Results!$E$4))-1)</f>
        <v>-0.4723645237093248</v>
      </c>
      <c r="B262" s="6">
        <f ca="1">LN((RAND()^(-Results!$E$4))-1)</f>
        <v>0.16486192180287088</v>
      </c>
      <c r="C262" s="6">
        <f ca="1">LN((RAND()^(-Results!$E$4))-1)</f>
        <v>-2.1275633247592886E-2</v>
      </c>
      <c r="D262" s="6">
        <f ca="1">LN((RAND()^(-Results!$E$4))-1)</f>
        <v>-2.8883473342022632</v>
      </c>
      <c r="E262" s="6">
        <f ca="1">LN((RAND()^(-Results!$E$4))-1)</f>
        <v>3.4737402056660516</v>
      </c>
      <c r="F262" s="6">
        <f ca="1">LN((RAND()^(-Results!$E$4))-1)</f>
        <v>-1.0095948542382862</v>
      </c>
      <c r="G262" s="6">
        <f ca="1">LN((RAND()^(-Results!$E$4))-1)</f>
        <v>4.0497010754210097</v>
      </c>
      <c r="H262" s="6">
        <f t="shared" ca="1" si="24"/>
        <v>1.5141542546992039</v>
      </c>
      <c r="I262" s="10">
        <f ca="1">SUMPRODUCT(J262:O262,Results!B$12:G$12)+Results!$E$5*H262</f>
        <v>19.813595097399041</v>
      </c>
      <c r="J262" s="10">
        <f ca="1">SUMPRODUCT($A262:$F262,Results!$B$15:$G$15)</f>
        <v>1.6645826432002686</v>
      </c>
      <c r="K262" s="10">
        <f ca="1">SUMPRODUCT($A262:$F262,Results!$B$16:$G$16)</f>
        <v>3.5385494993358</v>
      </c>
      <c r="L262" s="10">
        <f ca="1">SUMPRODUCT($A262:$F262,Results!$B$17:$G$17)</f>
        <v>-2.5765967061473107</v>
      </c>
      <c r="M262" s="10">
        <f ca="1">SUMPRODUCT($A262:$F262,Results!$B$18:$G$18)</f>
        <v>6.834454590029817</v>
      </c>
      <c r="N262" s="10">
        <f ca="1">SUMPRODUCT($A262:$F262,Results!$B$19:$G$19)</f>
        <v>3.7151476985552203</v>
      </c>
      <c r="O262" s="10">
        <f ca="1">SUMPRODUCT($A262:$F262,Results!$B$20:$G$20)</f>
        <v>-16.250443002576684</v>
      </c>
      <c r="P262" s="10" cm="1">
        <f t="array" aca="1" ref="P262" ca="1">SUMPRODUCT(J262:O262,TRANSPOSE(Test!BL$20:BL$25))+Test!$AD$20-Test!$BL$27</f>
        <v>12.252731351483817</v>
      </c>
      <c r="Q262" s="10" cm="1">
        <f t="array" aca="1" ref="Q262" ca="1">SUMPRODUCT(J262:O262,TRANSPOSE(Test!ES$20:ES$25))+Test!$AD$20-Test!$ES$27</f>
        <v>12.038534886519674</v>
      </c>
      <c r="R262" s="10">
        <f ca="1">I262-Results!$E$5*H262</f>
        <v>10.728669569203817</v>
      </c>
      <c r="S262" s="10" cm="1">
        <f t="array" aca="1" ref="S262" ca="1">SUMPRODUCT(J262:O262,TRANSPOSE(Test!AR$28:AR$33))+Test!$AD$20-Test!$AC$26</f>
        <v>12.736742715467814</v>
      </c>
      <c r="T262" s="10">
        <f ca="1">SUMPRODUCT(J262:O262,Results!K$9:P$9)</f>
        <v>11.663435823802018</v>
      </c>
      <c r="U262" s="10">
        <f ca="1">SUMPRODUCT(J262:O262,Results!K$9:P$9)+Test!$AD$20-Test!$AC$31</f>
        <v>11.766452228687838</v>
      </c>
      <c r="V262" s="10">
        <f t="shared" ca="1" si="25"/>
        <v>7.5608637459152241</v>
      </c>
      <c r="W262" s="10">
        <f t="shared" ca="1" si="26"/>
        <v>7.7750602108793672</v>
      </c>
      <c r="X262" s="10">
        <f t="shared" ca="1" si="27"/>
        <v>9.0849255281952246</v>
      </c>
      <c r="Y262" s="10">
        <f t="shared" ca="1" si="28"/>
        <v>7.0768523819312268</v>
      </c>
      <c r="Z262" s="10">
        <f ca="1">I262-Test!$AD$20</f>
        <v>8.7411235031099714</v>
      </c>
      <c r="AA262" s="10">
        <f t="shared" ca="1" si="29"/>
        <v>8.0471428687112034</v>
      </c>
    </row>
    <row r="263" spans="1:27">
      <c r="A263" s="6">
        <f ca="1">LN((RAND()^(-Results!$E$4))-1)</f>
        <v>3.6324739989242114</v>
      </c>
      <c r="B263" s="6">
        <f ca="1">LN((RAND()^(-Results!$E$4))-1)</f>
        <v>4.1595058662305968</v>
      </c>
      <c r="C263" s="6">
        <f ca="1">LN((RAND()^(-Results!$E$4))-1)</f>
        <v>4.8686282322837275</v>
      </c>
      <c r="D263" s="6">
        <f ca="1">LN((RAND()^(-Results!$E$4))-1)</f>
        <v>6.4618076352035176</v>
      </c>
      <c r="E263" s="6">
        <f ca="1">LN((RAND()^(-Results!$E$4))-1)</f>
        <v>4.062856505458007</v>
      </c>
      <c r="F263" s="6">
        <f ca="1">LN((RAND()^(-Results!$E$4))-1)</f>
        <v>3.1308432828580379</v>
      </c>
      <c r="G263" s="6">
        <f ca="1">LN((RAND()^(-Results!$E$4))-1)</f>
        <v>1.335186182046175</v>
      </c>
      <c r="H263" s="6">
        <f t="shared" ca="1" si="24"/>
        <v>-1.2003606386756307</v>
      </c>
      <c r="I263" s="10">
        <f ca="1">SUMPRODUCT(J263:O263,Results!B$12:G$12)+Results!$E$5*H263</f>
        <v>0.56585214195440159</v>
      </c>
      <c r="J263" s="10">
        <f ca="1">SUMPRODUCT($A263:$F263,Results!$B$15:$G$15)</f>
        <v>14.477405455635441</v>
      </c>
      <c r="K263" s="10">
        <f ca="1">SUMPRODUCT($A263:$F263,Results!$B$16:$G$16)</f>
        <v>25.883508464771239</v>
      </c>
      <c r="L263" s="10">
        <f ca="1">SUMPRODUCT($A263:$F263,Results!$B$17:$G$17)</f>
        <v>11.253216641655403</v>
      </c>
      <c r="M263" s="10">
        <f ca="1">SUMPRODUCT($A263:$F263,Results!$B$18:$G$18)</f>
        <v>-2.7045247282088938</v>
      </c>
      <c r="N263" s="10">
        <f ca="1">SUMPRODUCT($A263:$F263,Results!$B$19:$G$19)</f>
        <v>0.92503453224948284</v>
      </c>
      <c r="O263" s="10">
        <f ca="1">SUMPRODUCT($A263:$F263,Results!$B$20:$G$20)</f>
        <v>22.034380603264037</v>
      </c>
      <c r="P263" s="10" cm="1">
        <f t="array" aca="1" ref="P263" ca="1">SUMPRODUCT(J263:O263,TRANSPOSE(Test!BL$20:BL$25))+Test!$AD$20-Test!$BL$27</f>
        <v>7.5911954817258369</v>
      </c>
      <c r="Q263" s="10" cm="1">
        <f t="array" aca="1" ref="Q263" ca="1">SUMPRODUCT(J263:O263,TRANSPOSE(Test!ES$20:ES$25))+Test!$AD$20-Test!$ES$27</f>
        <v>7.6879424593045798</v>
      </c>
      <c r="R263" s="10">
        <f ca="1">I263-Results!$E$5*H263</f>
        <v>7.7680159740081862</v>
      </c>
      <c r="S263" s="10" cm="1">
        <f t="array" aca="1" ref="S263" ca="1">SUMPRODUCT(J263:O263,TRANSPOSE(Test!AR$28:AR$33))+Test!$AD$20-Test!$AC$26</f>
        <v>7.3633615344955832</v>
      </c>
      <c r="T263" s="10">
        <f ca="1">SUMPRODUCT(J263:O263,Results!K$9:P$9)</f>
        <v>7.2927969774148309</v>
      </c>
      <c r="U263" s="10">
        <f ca="1">SUMPRODUCT(J263:O263,Results!K$9:P$9)+Test!$AD$20-Test!$AC$31</f>
        <v>7.3958133823006502</v>
      </c>
      <c r="V263" s="10">
        <f t="shared" ca="1" si="25"/>
        <v>-7.0253433397714353</v>
      </c>
      <c r="W263" s="10">
        <f t="shared" ca="1" si="26"/>
        <v>-7.1220903173501782</v>
      </c>
      <c r="X263" s="10">
        <f t="shared" ca="1" si="27"/>
        <v>-7.2021638320537846</v>
      </c>
      <c r="Y263" s="10">
        <f t="shared" ca="1" si="28"/>
        <v>-6.7975093925411816</v>
      </c>
      <c r="Z263" s="10">
        <f ca="1">I263-Test!$AD$20</f>
        <v>-10.506619452334668</v>
      </c>
      <c r="AA263" s="10">
        <f t="shared" ca="1" si="29"/>
        <v>-6.8299612403462486</v>
      </c>
    </row>
    <row r="264" spans="1:27">
      <c r="A264" s="6">
        <f ca="1">LN((RAND()^(-Results!$E$4))-1)</f>
        <v>0.11198040970516077</v>
      </c>
      <c r="B264" s="6">
        <f ca="1">LN((RAND()^(-Results!$E$4))-1)</f>
        <v>3.2338771017562689</v>
      </c>
      <c r="C264" s="6">
        <f ca="1">LN((RAND()^(-Results!$E$4))-1)</f>
        <v>-0.47189326403923826</v>
      </c>
      <c r="D264" s="6">
        <f ca="1">LN((RAND()^(-Results!$E$4))-1)</f>
        <v>12.100639062222898</v>
      </c>
      <c r="E264" s="6">
        <f ca="1">LN((RAND()^(-Results!$E$4))-1)</f>
        <v>3.369969182316479</v>
      </c>
      <c r="F264" s="6">
        <f ca="1">LN((RAND()^(-Results!$E$4))-1)</f>
        <v>2.1176238036967292</v>
      </c>
      <c r="G264" s="6">
        <f ca="1">LN((RAND()^(-Results!$E$4))-1)</f>
        <v>-1.21950999817414</v>
      </c>
      <c r="H264" s="6">
        <f t="shared" ca="1" si="24"/>
        <v>-3.7550568188959454</v>
      </c>
      <c r="I264" s="10">
        <f ca="1">SUMPRODUCT(J264:O264,Results!B$12:G$12)+Results!$E$5*H264</f>
        <v>-69.515068057748607</v>
      </c>
      <c r="J264" s="10">
        <f ca="1">SUMPRODUCT($A264:$F264,Results!$B$15:$G$15)</f>
        <v>-18.394953748131861</v>
      </c>
      <c r="K264" s="10">
        <f ca="1">SUMPRODUCT($A264:$F264,Results!$B$16:$G$16)</f>
        <v>-5.0679153391971603</v>
      </c>
      <c r="L264" s="10">
        <f ca="1">SUMPRODUCT($A264:$F264,Results!$B$17:$G$17)</f>
        <v>8.2314081593507069</v>
      </c>
      <c r="M264" s="10">
        <f ca="1">SUMPRODUCT($A264:$F264,Results!$B$18:$G$18)</f>
        <v>-15.592569895530243</v>
      </c>
      <c r="N264" s="10">
        <f ca="1">SUMPRODUCT($A264:$F264,Results!$B$19:$G$19)</f>
        <v>4.8948090767017973</v>
      </c>
      <c r="O264" s="10">
        <f ca="1">SUMPRODUCT($A264:$F264,Results!$B$20:$G$20)</f>
        <v>43.87056721286433</v>
      </c>
      <c r="P264" s="10" cm="1">
        <f t="array" aca="1" ref="P264" ca="1">SUMPRODUCT(J264:O264,TRANSPOSE(Test!BL$20:BL$25))+Test!$AD$20-Test!$BL$27</f>
        <v>-46.819971618400864</v>
      </c>
      <c r="Q264" s="10" cm="1">
        <f t="array" aca="1" ref="Q264" ca="1">SUMPRODUCT(J264:O264,TRANSPOSE(Test!ES$20:ES$25))+Test!$AD$20-Test!$ES$27</f>
        <v>-48.520200253788964</v>
      </c>
      <c r="R264" s="10">
        <f ca="1">I264-Results!$E$5*H264</f>
        <v>-46.984727144372933</v>
      </c>
      <c r="S264" s="10" cm="1">
        <f t="array" aca="1" ref="S264" ca="1">SUMPRODUCT(J264:O264,TRANSPOSE(Test!AR$28:AR$33))+Test!$AD$20-Test!$AC$26</f>
        <v>-44.47360833214735</v>
      </c>
      <c r="T264" s="10">
        <f ca="1">SUMPRODUCT(J264:O264,Results!K$9:P$9)</f>
        <v>-49.406149008232767</v>
      </c>
      <c r="U264" s="10">
        <f ca="1">SUMPRODUCT(J264:O264,Results!K$9:P$9)+Test!$AD$20-Test!$AC$31</f>
        <v>-49.303132603346945</v>
      </c>
      <c r="V264" s="10">
        <f t="shared" ca="1" si="25"/>
        <v>-22.695096439347743</v>
      </c>
      <c r="W264" s="10">
        <f t="shared" ca="1" si="26"/>
        <v>-20.994867803959643</v>
      </c>
      <c r="X264" s="10">
        <f t="shared" ca="1" si="27"/>
        <v>-22.530340913375674</v>
      </c>
      <c r="Y264" s="10">
        <f t="shared" ca="1" si="28"/>
        <v>-25.041459725601257</v>
      </c>
      <c r="Z264" s="10">
        <f ca="1">I264-Test!$AD$20</f>
        <v>-80.587539652037677</v>
      </c>
      <c r="AA264" s="10">
        <f t="shared" ca="1" si="29"/>
        <v>-20.211935454401662</v>
      </c>
    </row>
    <row r="265" spans="1:27">
      <c r="A265" s="6">
        <f ca="1">LN((RAND()^(-Results!$E$4))-1)</f>
        <v>-1.4448132935294606</v>
      </c>
      <c r="B265" s="6">
        <f ca="1">LN((RAND()^(-Results!$E$4))-1)</f>
        <v>3.7670973488735751</v>
      </c>
      <c r="C265" s="6">
        <f ca="1">LN((RAND()^(-Results!$E$4))-1)</f>
        <v>-3.910062740880079</v>
      </c>
      <c r="D265" s="6">
        <f ca="1">LN((RAND()^(-Results!$E$4))-1)</f>
        <v>4.9027693238397863</v>
      </c>
      <c r="E265" s="6">
        <f ca="1">LN((RAND()^(-Results!$E$4))-1)</f>
        <v>1.1744484915695474</v>
      </c>
      <c r="F265" s="6">
        <f ca="1">LN((RAND()^(-Results!$E$4))-1)</f>
        <v>5.496884096463039</v>
      </c>
      <c r="G265" s="6">
        <f ca="1">LN((RAND()^(-Results!$E$4))-1)</f>
        <v>2.2002469064617385</v>
      </c>
      <c r="H265" s="6">
        <f t="shared" ca="1" si="24"/>
        <v>-0.33529991426006722</v>
      </c>
      <c r="I265" s="10">
        <f ca="1">SUMPRODUCT(J265:O265,Results!B$12:G$12)+Results!$E$5*H265</f>
        <v>-30.846964491157365</v>
      </c>
      <c r="J265" s="10">
        <f ca="1">SUMPRODUCT($A265:$F265,Results!$B$15:$G$15)</f>
        <v>-12.163073223936344</v>
      </c>
      <c r="K265" s="10">
        <f ca="1">SUMPRODUCT($A265:$F265,Results!$B$16:$G$16)</f>
        <v>10.690255901095608</v>
      </c>
      <c r="L265" s="10">
        <f ca="1">SUMPRODUCT($A265:$F265,Results!$B$17:$G$17)</f>
        <v>-0.71196936473454286</v>
      </c>
      <c r="M265" s="10">
        <f ca="1">SUMPRODUCT($A265:$F265,Results!$B$18:$G$18)</f>
        <v>-5.7961908223526182</v>
      </c>
      <c r="N265" s="10">
        <f ca="1">SUMPRODUCT($A265:$F265,Results!$B$19:$G$19)</f>
        <v>-6.9606483293596186</v>
      </c>
      <c r="O265" s="10">
        <f ca="1">SUMPRODUCT($A265:$F265,Results!$B$20:$G$20)</f>
        <v>14.854800006764725</v>
      </c>
      <c r="P265" s="10" cm="1">
        <f t="array" aca="1" ref="P265" ca="1">SUMPRODUCT(J265:O265,TRANSPOSE(Test!BL$20:BL$25))+Test!$AD$20-Test!$BL$27</f>
        <v>-26.27732115962322</v>
      </c>
      <c r="Q265" s="10" cm="1">
        <f t="array" aca="1" ref="Q265" ca="1">SUMPRODUCT(J265:O265,TRANSPOSE(Test!ES$20:ES$25))+Test!$AD$20-Test!$ES$27</f>
        <v>-30.199835133227239</v>
      </c>
      <c r="R265" s="10">
        <f ca="1">I265-Results!$E$5*H265</f>
        <v>-28.835165005596963</v>
      </c>
      <c r="S265" s="10" cm="1">
        <f t="array" aca="1" ref="S265" ca="1">SUMPRODUCT(J265:O265,TRANSPOSE(Test!AR$28:AR$33))+Test!$AD$20-Test!$AC$26</f>
        <v>-19.149935892270172</v>
      </c>
      <c r="T265" s="10">
        <f ca="1">SUMPRODUCT(J265:O265,Results!K$9:P$9)</f>
        <v>-30.646357256073742</v>
      </c>
      <c r="U265" s="10">
        <f ca="1">SUMPRODUCT(J265:O265,Results!K$9:P$9)+Test!$AD$20-Test!$AC$31</f>
        <v>-30.543340851187921</v>
      </c>
      <c r="V265" s="10">
        <f t="shared" ca="1" si="25"/>
        <v>-4.5696433315341451</v>
      </c>
      <c r="W265" s="10">
        <f t="shared" ca="1" si="26"/>
        <v>-0.64712935793012605</v>
      </c>
      <c r="X265" s="10">
        <f t="shared" ca="1" si="27"/>
        <v>-2.0117994855604024</v>
      </c>
      <c r="Y265" s="10">
        <f t="shared" ca="1" si="28"/>
        <v>-11.697028598887194</v>
      </c>
      <c r="Z265" s="10">
        <f ca="1">I265-Test!$AD$20</f>
        <v>-41.919436085446435</v>
      </c>
      <c r="AA265" s="10">
        <f t="shared" ca="1" si="29"/>
        <v>-0.30362363996944453</v>
      </c>
    </row>
    <row r="266" spans="1:27">
      <c r="A266" s="6">
        <f ca="1">LN((RAND()^(-Results!$E$4))-1)</f>
        <v>0.85451156561943553</v>
      </c>
      <c r="B266" s="6">
        <f ca="1">LN((RAND()^(-Results!$E$4))-1)</f>
        <v>4.7219717707391369E-2</v>
      </c>
      <c r="C266" s="6">
        <f ca="1">LN((RAND()^(-Results!$E$4))-1)</f>
        <v>-1.1515135738498439</v>
      </c>
      <c r="D266" s="6">
        <f ca="1">LN((RAND()^(-Results!$E$4))-1)</f>
        <v>2.2796852717872667</v>
      </c>
      <c r="E266" s="6">
        <f ca="1">LN((RAND()^(-Results!$E$4))-1)</f>
        <v>4.5448256311451649</v>
      </c>
      <c r="F266" s="6">
        <f ca="1">LN((RAND()^(-Results!$E$4))-1)</f>
        <v>2.6289456728151395</v>
      </c>
      <c r="G266" s="6">
        <f ca="1">LN((RAND()^(-Results!$E$4))-1)</f>
        <v>1.5426304038901064</v>
      </c>
      <c r="H266" s="6">
        <f t="shared" ca="1" si="24"/>
        <v>-0.99291641683169929</v>
      </c>
      <c r="I266" s="10">
        <f ca="1">SUMPRODUCT(J266:O266,Results!B$12:G$12)+Results!$E$5*H266</f>
        <v>-28.187939720575393</v>
      </c>
      <c r="J266" s="10">
        <f ca="1">SUMPRODUCT($A266:$F266,Results!$B$15:$G$15)</f>
        <v>-9.6997739893493335</v>
      </c>
      <c r="K266" s="10">
        <f ca="1">SUMPRODUCT($A266:$F266,Results!$B$16:$G$16)</f>
        <v>20.32753401485547</v>
      </c>
      <c r="L266" s="10">
        <f ca="1">SUMPRODUCT($A266:$F266,Results!$B$17:$G$17)</f>
        <v>-3.5179721037540972</v>
      </c>
      <c r="M266" s="10">
        <f ca="1">SUMPRODUCT($A266:$F266,Results!$B$18:$G$18)</f>
        <v>-2.8531151244602602</v>
      </c>
      <c r="N266" s="10">
        <f ca="1">SUMPRODUCT($A266:$F266,Results!$B$19:$G$19)</f>
        <v>15.696868579611513</v>
      </c>
      <c r="O266" s="10">
        <f ca="1">SUMPRODUCT($A266:$F266,Results!$B$20:$G$20)</f>
        <v>4.4639426122072772</v>
      </c>
      <c r="P266" s="10" cm="1">
        <f t="array" aca="1" ref="P266" ca="1">SUMPRODUCT(J266:O266,TRANSPOSE(Test!BL$20:BL$25))+Test!$AD$20-Test!$BL$27</f>
        <v>-21.323501393618152</v>
      </c>
      <c r="Q266" s="10" cm="1">
        <f t="array" aca="1" ref="Q266" ca="1">SUMPRODUCT(J266:O266,TRANSPOSE(Test!ES$20:ES$25))+Test!$AD$20-Test!$ES$27</f>
        <v>-22.552420845134694</v>
      </c>
      <c r="R266" s="10">
        <f ca="1">I266-Results!$E$5*H266</f>
        <v>-22.230441219585195</v>
      </c>
      <c r="S266" s="10" cm="1">
        <f t="array" aca="1" ref="S266" ca="1">SUMPRODUCT(J266:O266,TRANSPOSE(Test!AR$28:AR$33))+Test!$AD$20-Test!$AC$26</f>
        <v>-21.822788665028028</v>
      </c>
      <c r="T266" s="10">
        <f ca="1">SUMPRODUCT(J266:O266,Results!K$9:P$9)</f>
        <v>-23.073250169616401</v>
      </c>
      <c r="U266" s="10">
        <f ca="1">SUMPRODUCT(J266:O266,Results!K$9:P$9)+Test!$AD$20-Test!$AC$31</f>
        <v>-22.97023376473058</v>
      </c>
      <c r="V266" s="10">
        <f t="shared" ca="1" si="25"/>
        <v>-6.8644383269572415</v>
      </c>
      <c r="W266" s="10">
        <f t="shared" ca="1" si="26"/>
        <v>-5.6355188754406988</v>
      </c>
      <c r="X266" s="10">
        <f t="shared" ca="1" si="27"/>
        <v>-5.957498500990198</v>
      </c>
      <c r="Y266" s="10">
        <f t="shared" ca="1" si="28"/>
        <v>-6.3651510555473649</v>
      </c>
      <c r="Z266" s="10">
        <f ca="1">I266-Test!$AD$20</f>
        <v>-39.260411314864463</v>
      </c>
      <c r="AA266" s="10">
        <f t="shared" ca="1" si="29"/>
        <v>-5.2177059558448136</v>
      </c>
    </row>
    <row r="267" spans="1:27">
      <c r="A267" s="6">
        <f ca="1">LN((RAND()^(-Results!$E$4))-1)</f>
        <v>-1.1441246607809392</v>
      </c>
      <c r="B267" s="6">
        <f ca="1">LN((RAND()^(-Results!$E$4))-1)</f>
        <v>-1.2642273751693685</v>
      </c>
      <c r="C267" s="6">
        <f ca="1">LN((RAND()^(-Results!$E$4))-1)</f>
        <v>1.2631446995546181</v>
      </c>
      <c r="D267" s="6">
        <f ca="1">LN((RAND()^(-Results!$E$4))-1)</f>
        <v>1.1425390967648159</v>
      </c>
      <c r="E267" s="6">
        <f ca="1">LN((RAND()^(-Results!$E$4))-1)</f>
        <v>1.3065521691461812</v>
      </c>
      <c r="F267" s="6">
        <f ca="1">LN((RAND()^(-Results!$E$4))-1)</f>
        <v>0.78819346687202596</v>
      </c>
      <c r="G267" s="6">
        <f ca="1">LN((RAND()^(-Results!$E$4))-1)</f>
        <v>1.9702115132332341</v>
      </c>
      <c r="H267" s="6">
        <f t="shared" ca="1" si="24"/>
        <v>-0.56533530748857164</v>
      </c>
      <c r="I267" s="10">
        <f ca="1">SUMPRODUCT(J267:O267,Results!B$12:G$12)+Results!$E$5*H267</f>
        <v>-24.513137264403106</v>
      </c>
      <c r="J267" s="10">
        <f ca="1">SUMPRODUCT($A267:$F267,Results!$B$15:$G$15)</f>
        <v>-6.0823495913610728</v>
      </c>
      <c r="K267" s="10">
        <f ca="1">SUMPRODUCT($A267:$F267,Results!$B$16:$G$16)</f>
        <v>2.7469672041776234</v>
      </c>
      <c r="L267" s="10">
        <f ca="1">SUMPRODUCT($A267:$F267,Results!$B$17:$G$17)</f>
        <v>-4.4766544594451432</v>
      </c>
      <c r="M267" s="10">
        <f ca="1">SUMPRODUCT($A267:$F267,Results!$B$18:$G$18)</f>
        <v>-1.6886498436175064</v>
      </c>
      <c r="N267" s="10">
        <f ca="1">SUMPRODUCT($A267:$F267,Results!$B$19:$G$19)</f>
        <v>8.6051505728698192</v>
      </c>
      <c r="O267" s="10">
        <f ca="1">SUMPRODUCT($A267:$F267,Results!$B$20:$G$20)</f>
        <v>7.5689374143735879</v>
      </c>
      <c r="P267" s="10" cm="1">
        <f t="array" aca="1" ref="P267" ca="1">SUMPRODUCT(J267:O267,TRANSPOSE(Test!BL$20:BL$25))+Test!$AD$20-Test!$BL$27</f>
        <v>-20.811131117209406</v>
      </c>
      <c r="Q267" s="10" cm="1">
        <f t="array" aca="1" ref="Q267" ca="1">SUMPRODUCT(J267:O267,TRANSPOSE(Test!ES$20:ES$25))+Test!$AD$20-Test!$ES$27</f>
        <v>-21.428914861476279</v>
      </c>
      <c r="R267" s="10">
        <f ca="1">I267-Results!$E$5*H267</f>
        <v>-21.121125419471674</v>
      </c>
      <c r="S267" s="10" cm="1">
        <f t="array" aca="1" ref="S267" ca="1">SUMPRODUCT(J267:O267,TRANSPOSE(Test!AR$28:AR$33))+Test!$AD$20-Test!$AC$26</f>
        <v>-17.383249249355245</v>
      </c>
      <c r="T267" s="10">
        <f ca="1">SUMPRODUCT(J267:O267,Results!K$9:P$9)</f>
        <v>-21.489765015363513</v>
      </c>
      <c r="U267" s="10">
        <f ca="1">SUMPRODUCT(J267:O267,Results!K$9:P$9)+Test!$AD$20-Test!$AC$31</f>
        <v>-21.386748610477696</v>
      </c>
      <c r="V267" s="10">
        <f t="shared" ca="1" si="25"/>
        <v>-3.7020061471936998</v>
      </c>
      <c r="W267" s="10">
        <f t="shared" ca="1" si="26"/>
        <v>-3.0842224029268266</v>
      </c>
      <c r="X267" s="10">
        <f t="shared" ca="1" si="27"/>
        <v>-3.3920118449314316</v>
      </c>
      <c r="Y267" s="10">
        <f t="shared" ca="1" si="28"/>
        <v>-7.129888015047861</v>
      </c>
      <c r="Z267" s="10">
        <f ca="1">I267-Test!$AD$20</f>
        <v>-35.585608858692176</v>
      </c>
      <c r="AA267" s="10">
        <f t="shared" ca="1" si="29"/>
        <v>-3.1263886539254102</v>
      </c>
    </row>
    <row r="268" spans="1:27">
      <c r="A268" s="6">
        <f ca="1">LN((RAND()^(-Results!$E$4))-1)</f>
        <v>3.7777203367259666</v>
      </c>
      <c r="B268" s="6">
        <f ca="1">LN((RAND()^(-Results!$E$4))-1)</f>
        <v>-0.77018315031739271</v>
      </c>
      <c r="C268" s="6">
        <f ca="1">LN((RAND()^(-Results!$E$4))-1)</f>
        <v>3.8834014711008513</v>
      </c>
      <c r="D268" s="6">
        <f ca="1">LN((RAND()^(-Results!$E$4))-1)</f>
        <v>2.2361287170861139</v>
      </c>
      <c r="E268" s="6">
        <f ca="1">LN((RAND()^(-Results!$E$4))-1)</f>
        <v>2.2967543692055679</v>
      </c>
      <c r="F268" s="6">
        <f ca="1">LN((RAND()^(-Results!$E$4))-1)</f>
        <v>7.3175082535984961</v>
      </c>
      <c r="G268" s="6">
        <f ca="1">LN((RAND()^(-Results!$E$4))-1)</f>
        <v>2.1900710996849746</v>
      </c>
      <c r="H268" s="6">
        <f t="shared" ca="1" si="24"/>
        <v>-0.34547572103683111</v>
      </c>
      <c r="I268" s="10">
        <f ca="1">SUMPRODUCT(J268:O268,Results!B$12:G$12)+Results!$E$5*H268</f>
        <v>-17.588593592396091</v>
      </c>
      <c r="J268" s="10">
        <f ca="1">SUMPRODUCT($A268:$F268,Results!$B$15:$G$15)</f>
        <v>8.5992475324693469</v>
      </c>
      <c r="K268" s="10">
        <f ca="1">SUMPRODUCT($A268:$F268,Results!$B$16:$G$16)</f>
        <v>55.775688656386272</v>
      </c>
      <c r="L268" s="10">
        <f ca="1">SUMPRODUCT($A268:$F268,Results!$B$17:$G$17)</f>
        <v>-4.3142140947773493</v>
      </c>
      <c r="M268" s="10">
        <f ca="1">SUMPRODUCT($A268:$F268,Results!$B$18:$G$18)</f>
        <v>-2.9536073285230167</v>
      </c>
      <c r="N268" s="10">
        <f ca="1">SUMPRODUCT($A268:$F268,Results!$B$19:$G$19)</f>
        <v>19.516531373788442</v>
      </c>
      <c r="O268" s="10">
        <f ca="1">SUMPRODUCT($A268:$F268,Results!$B$20:$G$20)</f>
        <v>13.604235081550804</v>
      </c>
      <c r="P268" s="10" cm="1">
        <f t="array" aca="1" ref="P268" ca="1">SUMPRODUCT(J268:O268,TRANSPOSE(Test!BL$20:BL$25))+Test!$AD$20-Test!$BL$27</f>
        <v>-16.465124312155837</v>
      </c>
      <c r="Q268" s="10" cm="1">
        <f t="array" aca="1" ref="Q268" ca="1">SUMPRODUCT(J268:O268,TRANSPOSE(Test!ES$20:ES$25))+Test!$AD$20-Test!$ES$27</f>
        <v>-17.007170560542455</v>
      </c>
      <c r="R268" s="10">
        <f ca="1">I268-Results!$E$5*H268</f>
        <v>-15.515739266175103</v>
      </c>
      <c r="S268" s="10" cm="1">
        <f t="array" aca="1" ref="S268" ca="1">SUMPRODUCT(J268:O268,TRANSPOSE(Test!AR$28:AR$33))+Test!$AD$20-Test!$AC$26</f>
        <v>-16.286681431897335</v>
      </c>
      <c r="T268" s="10">
        <f ca="1">SUMPRODUCT(J268:O268,Results!K$9:P$9)</f>
        <v>-16.612364580368133</v>
      </c>
      <c r="U268" s="10">
        <f ca="1">SUMPRODUCT(J268:O268,Results!K$9:P$9)+Test!$AD$20-Test!$AC$31</f>
        <v>-16.509348175482316</v>
      </c>
      <c r="V268" s="10">
        <f t="shared" ca="1" si="25"/>
        <v>-1.1234692802402542</v>
      </c>
      <c r="W268" s="10">
        <f t="shared" ca="1" si="26"/>
        <v>-0.58142303185363531</v>
      </c>
      <c r="X268" s="10">
        <f t="shared" ca="1" si="27"/>
        <v>-2.0728543262209875</v>
      </c>
      <c r="Y268" s="10">
        <f t="shared" ca="1" si="28"/>
        <v>-1.3019121604987554</v>
      </c>
      <c r="Z268" s="10">
        <f ca="1">I268-Test!$AD$20</f>
        <v>-28.66106518668516</v>
      </c>
      <c r="AA268" s="10">
        <f t="shared" ca="1" si="29"/>
        <v>-1.0792454169137748</v>
      </c>
    </row>
    <row r="269" spans="1:27">
      <c r="A269" s="6">
        <f ca="1">LN((RAND()^(-Results!$E$4))-1)</f>
        <v>-0.27494201492032316</v>
      </c>
      <c r="B269" s="6">
        <f ca="1">LN((RAND()^(-Results!$E$4))-1)</f>
        <v>1.2144626750623708</v>
      </c>
      <c r="C269" s="6">
        <f ca="1">LN((RAND()^(-Results!$E$4))-1)</f>
        <v>1.2179662497165509</v>
      </c>
      <c r="D269" s="6">
        <f ca="1">LN((RAND()^(-Results!$E$4))-1)</f>
        <v>1.1830209202584765</v>
      </c>
      <c r="E269" s="6">
        <f ca="1">LN((RAND()^(-Results!$E$4))-1)</f>
        <v>-0.44933477176061876</v>
      </c>
      <c r="F269" s="6">
        <f ca="1">LN((RAND()^(-Results!$E$4))-1)</f>
        <v>9.8367793485198654</v>
      </c>
      <c r="G269" s="6">
        <f ca="1">LN((RAND()^(-Results!$E$4))-1)</f>
        <v>0.13421989096765738</v>
      </c>
      <c r="H269" s="6">
        <f t="shared" ca="1" si="24"/>
        <v>-2.4013269297541484</v>
      </c>
      <c r="I269" s="10">
        <f ca="1">SUMPRODUCT(J269:O269,Results!B$12:G$12)+Results!$E$5*H269</f>
        <v>-38.498721827686992</v>
      </c>
      <c r="J269" s="10">
        <f ca="1">SUMPRODUCT($A269:$F269,Results!$B$15:$G$15)</f>
        <v>4.5773546403958907</v>
      </c>
      <c r="K269" s="10">
        <f ca="1">SUMPRODUCT($A269:$F269,Results!$B$16:$G$16)</f>
        <v>46.638802429118641</v>
      </c>
      <c r="L269" s="10">
        <f ca="1">SUMPRODUCT($A269:$F269,Results!$B$17:$G$17)</f>
        <v>-8.8873391492029228</v>
      </c>
      <c r="M269" s="10">
        <f ca="1">SUMPRODUCT($A269:$F269,Results!$B$18:$G$18)</f>
        <v>-0.77827165996671832</v>
      </c>
      <c r="N269" s="10">
        <f ca="1">SUMPRODUCT($A269:$F269,Results!$B$19:$G$19)</f>
        <v>0.8465234078068784</v>
      </c>
      <c r="O269" s="10">
        <f ca="1">SUMPRODUCT($A269:$F269,Results!$B$20:$G$20)</f>
        <v>11.201287117277561</v>
      </c>
      <c r="P269" s="10" cm="1">
        <f t="array" aca="1" ref="P269" ca="1">SUMPRODUCT(J269:O269,TRANSPOSE(Test!BL$20:BL$25))+Test!$AD$20-Test!$BL$27</f>
        <v>-22.134845544093565</v>
      </c>
      <c r="Q269" s="10" cm="1">
        <f t="array" aca="1" ref="Q269" ca="1">SUMPRODUCT(J269:O269,TRANSPOSE(Test!ES$20:ES$25))+Test!$AD$20-Test!$ES$27</f>
        <v>-25.964463207171033</v>
      </c>
      <c r="R269" s="10">
        <f ca="1">I269-Results!$E$5*H269</f>
        <v>-24.090760249162102</v>
      </c>
      <c r="S269" s="10" cm="1">
        <f t="array" aca="1" ref="S269" ca="1">SUMPRODUCT(J269:O269,TRANSPOSE(Test!AR$28:AR$33))+Test!$AD$20-Test!$AC$26</f>
        <v>-11.8831767203298</v>
      </c>
      <c r="T269" s="10">
        <f ca="1">SUMPRODUCT(J269:O269,Results!K$9:P$9)</f>
        <v>-25.544192853635323</v>
      </c>
      <c r="U269" s="10">
        <f ca="1">SUMPRODUCT(J269:O269,Results!K$9:P$9)+Test!$AD$20-Test!$AC$31</f>
        <v>-25.441176448749502</v>
      </c>
      <c r="V269" s="10">
        <f t="shared" ca="1" si="25"/>
        <v>-16.363876283593427</v>
      </c>
      <c r="W269" s="10">
        <f t="shared" ca="1" si="26"/>
        <v>-12.53425862051596</v>
      </c>
      <c r="X269" s="10">
        <f t="shared" ca="1" si="27"/>
        <v>-14.40796157852489</v>
      </c>
      <c r="Y269" s="10">
        <f t="shared" ca="1" si="28"/>
        <v>-26.615545107357192</v>
      </c>
      <c r="Z269" s="10">
        <f ca="1">I269-Test!$AD$20</f>
        <v>-49.571193421976062</v>
      </c>
      <c r="AA269" s="10">
        <f t="shared" ca="1" si="29"/>
        <v>-13.05754537893749</v>
      </c>
    </row>
    <row r="270" spans="1:27">
      <c r="A270" s="6">
        <f ca="1">LN((RAND()^(-Results!$E$4))-1)</f>
        <v>3.8167988928764771</v>
      </c>
      <c r="B270" s="6">
        <f ca="1">LN((RAND()^(-Results!$E$4))-1)</f>
        <v>3.6745780117023861</v>
      </c>
      <c r="C270" s="6">
        <f ca="1">LN((RAND()^(-Results!$E$4))-1)</f>
        <v>-5.2104358129145378</v>
      </c>
      <c r="D270" s="6">
        <f ca="1">LN((RAND()^(-Results!$E$4))-1)</f>
        <v>-0.80780137893917525</v>
      </c>
      <c r="E270" s="6">
        <f ca="1">LN((RAND()^(-Results!$E$4))-1)</f>
        <v>6.5634759605744559</v>
      </c>
      <c r="F270" s="6">
        <f ca="1">LN((RAND()^(-Results!$E$4))-1)</f>
        <v>5.1778448404384427</v>
      </c>
      <c r="G270" s="6">
        <f ca="1">LN((RAND()^(-Results!$E$4))-1)</f>
        <v>-0.67670393332046097</v>
      </c>
      <c r="H270" s="6">
        <f t="shared" ca="1" si="24"/>
        <v>-3.2122507540422669</v>
      </c>
      <c r="I270" s="10">
        <f ca="1">SUMPRODUCT(J270:O270,Results!B$12:G$12)+Results!$E$5*H270</f>
        <v>-5.6417742459481612</v>
      </c>
      <c r="J270" s="10">
        <f ca="1">SUMPRODUCT($A270:$F270,Results!$B$15:$G$15)</f>
        <v>0.38698794172847673</v>
      </c>
      <c r="K270" s="10">
        <f ca="1">SUMPRODUCT($A270:$F270,Results!$B$16:$G$16)</f>
        <v>45.710829837900604</v>
      </c>
      <c r="L270" s="10">
        <f ca="1">SUMPRODUCT($A270:$F270,Results!$B$17:$G$17)</f>
        <v>-8.9125519820600907E-2</v>
      </c>
      <c r="M270" s="10">
        <f ca="1">SUMPRODUCT($A270:$F270,Results!$B$18:$G$18)</f>
        <v>3.7714558953037511</v>
      </c>
      <c r="N270" s="10">
        <f ca="1">SUMPRODUCT($A270:$F270,Results!$B$19:$G$19)</f>
        <v>8.0139648896667985</v>
      </c>
      <c r="O270" s="10">
        <f ca="1">SUMPRODUCT($A270:$F270,Results!$B$20:$G$20)</f>
        <v>-19.908568695989199</v>
      </c>
      <c r="P270" s="10" cm="1">
        <f t="array" aca="1" ref="P270" ca="1">SUMPRODUCT(J270:O270,TRANSPOSE(Test!BL$20:BL$25))+Test!$AD$20-Test!$BL$27</f>
        <v>15.866246251200565</v>
      </c>
      <c r="Q270" s="10" cm="1">
        <f t="array" aca="1" ref="Q270" ca="1">SUMPRODUCT(J270:O270,TRANSPOSE(Test!ES$20:ES$25))+Test!$AD$20-Test!$ES$27</f>
        <v>13.940068917236726</v>
      </c>
      <c r="R270" s="10">
        <f ca="1">I270-Results!$E$5*H270</f>
        <v>13.631730278305442</v>
      </c>
      <c r="S270" s="10" cm="1">
        <f t="array" aca="1" ref="S270" ca="1">SUMPRODUCT(J270:O270,TRANSPOSE(Test!AR$28:AR$33))+Test!$AD$20-Test!$AC$26</f>
        <v>10.745573283235808</v>
      </c>
      <c r="T270" s="10">
        <f ca="1">SUMPRODUCT(J270:O270,Results!K$9:P$9)</f>
        <v>13.237888589391821</v>
      </c>
      <c r="U270" s="10">
        <f ca="1">SUMPRODUCT(J270:O270,Results!K$9:P$9)+Test!$AD$20-Test!$AC$31</f>
        <v>13.340904994277642</v>
      </c>
      <c r="V270" s="10">
        <f t="shared" ca="1" si="25"/>
        <v>-21.508020497148728</v>
      </c>
      <c r="W270" s="10">
        <f t="shared" ca="1" si="26"/>
        <v>-19.581843163184885</v>
      </c>
      <c r="X270" s="10">
        <f t="shared" ca="1" si="27"/>
        <v>-19.273504524253603</v>
      </c>
      <c r="Y270" s="10">
        <f t="shared" ca="1" si="28"/>
        <v>-16.38734752918397</v>
      </c>
      <c r="Z270" s="10">
        <f ca="1">I270-Test!$AD$20</f>
        <v>-16.714245840237233</v>
      </c>
      <c r="AA270" s="10">
        <f t="shared" ca="1" si="29"/>
        <v>-18.982679240225803</v>
      </c>
    </row>
    <row r="271" spans="1:27">
      <c r="A271" s="6">
        <f ca="1">LN((RAND()^(-Results!$E$4))-1)</f>
        <v>-0.20138761868456612</v>
      </c>
      <c r="B271" s="6">
        <f ca="1">LN((RAND()^(-Results!$E$4))-1)</f>
        <v>8.7708876222373071</v>
      </c>
      <c r="C271" s="6">
        <f ca="1">LN((RAND()^(-Results!$E$4))-1)</f>
        <v>1.3369102546928218</v>
      </c>
      <c r="D271" s="6">
        <f ca="1">LN((RAND()^(-Results!$E$4))-1)</f>
        <v>2.3142634261644881</v>
      </c>
      <c r="E271" s="6">
        <f ca="1">LN((RAND()^(-Results!$E$4))-1)</f>
        <v>-0.3548795946895813</v>
      </c>
      <c r="F271" s="6">
        <f ca="1">LN((RAND()^(-Results!$E$4))-1)</f>
        <v>9.873747831303524E-2</v>
      </c>
      <c r="G271" s="6">
        <f ca="1">LN((RAND()^(-Results!$E$4))-1)</f>
        <v>2.6797980168820823</v>
      </c>
      <c r="H271" s="6">
        <f t="shared" ca="1" si="24"/>
        <v>0.1442511961602766</v>
      </c>
      <c r="I271" s="10">
        <f ca="1">SUMPRODUCT(J271:O271,Results!B$12:G$12)+Results!$E$5*H271</f>
        <v>49.986974611889778</v>
      </c>
      <c r="J271" s="10">
        <f ca="1">SUMPRODUCT($A271:$F271,Results!$B$15:$G$15)</f>
        <v>23.406553786651759</v>
      </c>
      <c r="K271" s="10">
        <f ca="1">SUMPRODUCT($A271:$F271,Results!$B$16:$G$16)</f>
        <v>-12.669416851279529</v>
      </c>
      <c r="L271" s="10">
        <f ca="1">SUMPRODUCT($A271:$F271,Results!$B$17:$G$17)</f>
        <v>17.462034476054189</v>
      </c>
      <c r="M271" s="10">
        <f ca="1">SUMPRODUCT($A271:$F271,Results!$B$18:$G$18)</f>
        <v>6.7015776978748685</v>
      </c>
      <c r="N271" s="10">
        <f ca="1">SUMPRODUCT($A271:$F271,Results!$B$19:$G$19)</f>
        <v>-39.840643969672847</v>
      </c>
      <c r="O271" s="10">
        <f ca="1">SUMPRODUCT($A271:$F271,Results!$B$20:$G$20)</f>
        <v>0.83898007117070761</v>
      </c>
      <c r="P271" s="10" cm="1">
        <f t="array" aca="1" ref="P271" ca="1">SUMPRODUCT(J271:O271,TRANSPOSE(Test!BL$20:BL$25))+Test!$AD$20-Test!$BL$27</f>
        <v>51.438158324062002</v>
      </c>
      <c r="Q271" s="10" cm="1">
        <f t="array" aca="1" ref="Q271" ca="1">SUMPRODUCT(J271:O271,TRANSPOSE(Test!ES$20:ES$25))+Test!$AD$20-Test!$ES$27</f>
        <v>50.324653322168714</v>
      </c>
      <c r="R271" s="10">
        <f ca="1">I271-Results!$E$5*H271</f>
        <v>49.121467434928121</v>
      </c>
      <c r="S271" s="10" cm="1">
        <f t="array" aca="1" ref="S271" ca="1">SUMPRODUCT(J271:O271,TRANSPOSE(Test!AR$28:AR$33))+Test!$AD$20-Test!$AC$26</f>
        <v>57.870801105305716</v>
      </c>
      <c r="T271" s="10">
        <f ca="1">SUMPRODUCT(J271:O271,Results!K$9:P$9)</f>
        <v>50.030113060493733</v>
      </c>
      <c r="U271" s="10">
        <f ca="1">SUMPRODUCT(J271:O271,Results!K$9:P$9)+Test!$AD$20-Test!$AC$31</f>
        <v>50.133129465379554</v>
      </c>
      <c r="V271" s="10">
        <f t="shared" ca="1" si="25"/>
        <v>-1.4511837121722237</v>
      </c>
      <c r="W271" s="10">
        <f t="shared" ca="1" si="26"/>
        <v>-0.33767871027893648</v>
      </c>
      <c r="X271" s="10">
        <f t="shared" ca="1" si="27"/>
        <v>0.86550717696165691</v>
      </c>
      <c r="Y271" s="10">
        <f t="shared" ca="1" si="28"/>
        <v>-7.8838264934159383</v>
      </c>
      <c r="Z271" s="10">
        <f ca="1">I271-Test!$AD$20</f>
        <v>38.914503017600708</v>
      </c>
      <c r="AA271" s="10">
        <f t="shared" ca="1" si="29"/>
        <v>-0.14615485348977586</v>
      </c>
    </row>
    <row r="272" spans="1:27">
      <c r="A272" s="6">
        <f ca="1">LN((RAND()^(-Results!$E$4))-1)</f>
        <v>3.4237154797004941</v>
      </c>
      <c r="B272" s="6">
        <f ca="1">LN((RAND()^(-Results!$E$4))-1)</f>
        <v>2.0997818364871086</v>
      </c>
      <c r="C272" s="6">
        <f ca="1">LN((RAND()^(-Results!$E$4))-1)</f>
        <v>0.29263233026177288</v>
      </c>
      <c r="D272" s="6">
        <f ca="1">LN((RAND()^(-Results!$E$4))-1)</f>
        <v>1.418929889904269</v>
      </c>
      <c r="E272" s="6">
        <f ca="1">LN((RAND()^(-Results!$E$4))-1)</f>
        <v>4.8386156083584764</v>
      </c>
      <c r="F272" s="6">
        <f ca="1">LN((RAND()^(-Results!$E$4))-1)</f>
        <v>8.1515176118742971</v>
      </c>
      <c r="G272" s="6">
        <f ca="1">LN((RAND()^(-Results!$E$4))-1)</f>
        <v>2.0659744220102811</v>
      </c>
      <c r="H272" s="6">
        <f t="shared" ca="1" si="24"/>
        <v>-0.46957239871152456</v>
      </c>
      <c r="I272" s="10">
        <f ca="1">SUMPRODUCT(J272:O272,Results!B$12:G$12)+Results!$E$5*H272</f>
        <v>-8.8829482012637744</v>
      </c>
      <c r="J272" s="10">
        <f ca="1">SUMPRODUCT($A272:$F272,Results!$B$15:$G$15)</f>
        <v>6.2930586407879785</v>
      </c>
      <c r="K272" s="10">
        <f ca="1">SUMPRODUCT($A272:$F272,Results!$B$16:$G$16)</f>
        <v>58.860456072694511</v>
      </c>
      <c r="L272" s="10">
        <f ca="1">SUMPRODUCT($A272:$F272,Results!$B$17:$G$17)</f>
        <v>-3.3898463412569448</v>
      </c>
      <c r="M272" s="10">
        <f ca="1">SUMPRODUCT($A272:$F272,Results!$B$18:$G$18)</f>
        <v>0.68646677718035587</v>
      </c>
      <c r="N272" s="10">
        <f ca="1">SUMPRODUCT($A272:$F272,Results!$B$19:$G$19)</f>
        <v>12.968360731001916</v>
      </c>
      <c r="O272" s="10">
        <f ca="1">SUMPRODUCT($A272:$F272,Results!$B$20:$G$20)</f>
        <v>0.95788335488334919</v>
      </c>
      <c r="P272" s="10" cm="1">
        <f t="array" aca="1" ref="P272" ca="1">SUMPRODUCT(J272:O272,TRANSPOSE(Test!BL$20:BL$25))+Test!$AD$20-Test!$BL$27</f>
        <v>-4.5577153092352596</v>
      </c>
      <c r="Q272" s="10" cm="1">
        <f t="array" aca="1" ref="Q272" ca="1">SUMPRODUCT(J272:O272,TRANSPOSE(Test!ES$20:ES$25))+Test!$AD$20-Test!$ES$27</f>
        <v>-6.801166357049846</v>
      </c>
      <c r="R272" s="10">
        <f ca="1">I272-Results!$E$5*H272</f>
        <v>-6.065513808994627</v>
      </c>
      <c r="S272" s="10" cm="1">
        <f t="array" aca="1" ref="S272" ca="1">SUMPRODUCT(J272:O272,TRANSPOSE(Test!AR$28:AR$33))+Test!$AD$20-Test!$AC$26</f>
        <v>-4.0522309663885316</v>
      </c>
      <c r="T272" s="10">
        <f ca="1">SUMPRODUCT(J272:O272,Results!K$9:P$9)</f>
        <v>-7.0338635225969321</v>
      </c>
      <c r="U272" s="10">
        <f ca="1">SUMPRODUCT(J272:O272,Results!K$9:P$9)+Test!$AD$20-Test!$AC$31</f>
        <v>-6.9308471177111128</v>
      </c>
      <c r="V272" s="10">
        <f t="shared" ca="1" si="25"/>
        <v>-4.3252328920285148</v>
      </c>
      <c r="W272" s="10">
        <f t="shared" ca="1" si="26"/>
        <v>-2.0817818442139284</v>
      </c>
      <c r="X272" s="10">
        <f t="shared" ca="1" si="27"/>
        <v>-2.8174343922691474</v>
      </c>
      <c r="Y272" s="10">
        <f t="shared" ca="1" si="28"/>
        <v>-4.8307172348752427</v>
      </c>
      <c r="Z272" s="10">
        <f ca="1">I272-Test!$AD$20</f>
        <v>-19.955419795552842</v>
      </c>
      <c r="AA272" s="10">
        <f t="shared" ca="1" si="29"/>
        <v>-1.9521010835526615</v>
      </c>
    </row>
    <row r="273" spans="1:27">
      <c r="A273" s="6">
        <f ca="1">LN((RAND()^(-Results!$E$4))-1)</f>
        <v>3.2394355788290388</v>
      </c>
      <c r="B273" s="6">
        <f ca="1">LN((RAND()^(-Results!$E$4))-1)</f>
        <v>5.303911493051972</v>
      </c>
      <c r="C273" s="6">
        <f ca="1">LN((RAND()^(-Results!$E$4))-1)</f>
        <v>-2.7073552490716337</v>
      </c>
      <c r="D273" s="6">
        <f ca="1">LN((RAND()^(-Results!$E$4))-1)</f>
        <v>1.4519443880118832</v>
      </c>
      <c r="E273" s="6">
        <f ca="1">LN((RAND()^(-Results!$E$4))-1)</f>
        <v>3.15544632945215</v>
      </c>
      <c r="F273" s="6">
        <f ca="1">LN((RAND()^(-Results!$E$4))-1)</f>
        <v>-1.8577411207898127</v>
      </c>
      <c r="G273" s="6">
        <f ca="1">LN((RAND()^(-Results!$E$4))-1)</f>
        <v>7.7048183440615521</v>
      </c>
      <c r="H273" s="6">
        <f t="shared" ca="1" si="24"/>
        <v>5.1692715233397468</v>
      </c>
      <c r="I273" s="10">
        <f ca="1">SUMPRODUCT(J273:O273,Results!B$12:G$12)+Results!$E$5*H273</f>
        <v>71.012655082974547</v>
      </c>
      <c r="J273" s="10">
        <f ca="1">SUMPRODUCT($A273:$F273,Results!$B$15:$G$15)</f>
        <v>8.5414218067324157</v>
      </c>
      <c r="K273" s="10">
        <f ca="1">SUMPRODUCT($A273:$F273,Results!$B$16:$G$16)</f>
        <v>-2.0055229790039064</v>
      </c>
      <c r="L273" s="10">
        <f ca="1">SUMPRODUCT($A273:$F273,Results!$B$17:$G$17)</f>
        <v>14.499815357551746</v>
      </c>
      <c r="M273" s="10">
        <f ca="1">SUMPRODUCT($A273:$F273,Results!$B$18:$G$18)</f>
        <v>2.5027858245069994</v>
      </c>
      <c r="N273" s="10">
        <f ca="1">SUMPRODUCT($A273:$F273,Results!$B$19:$G$19)</f>
        <v>-12.308731528197358</v>
      </c>
      <c r="O273" s="10">
        <f ca="1">SUMPRODUCT($A273:$F273,Results!$B$20:$G$20)</f>
        <v>-9.9941444453129797</v>
      </c>
      <c r="P273" s="10" cm="1">
        <f t="array" aca="1" ref="P273" ca="1">SUMPRODUCT(J273:O273,TRANSPOSE(Test!BL$20:BL$25))+Test!$AD$20-Test!$BL$27</f>
        <v>40.032756985534263</v>
      </c>
      <c r="Q273" s="10" cm="1">
        <f t="array" aca="1" ref="Q273" ca="1">SUMPRODUCT(J273:O273,TRANSPOSE(Test!ES$20:ES$25))+Test!$AD$20-Test!$ES$27</f>
        <v>41.084228287199785</v>
      </c>
      <c r="R273" s="10">
        <f ca="1">I273-Results!$E$5*H273</f>
        <v>39.997025942936062</v>
      </c>
      <c r="S273" s="10" cm="1">
        <f t="array" aca="1" ref="S273" ca="1">SUMPRODUCT(J273:O273,TRANSPOSE(Test!AR$28:AR$33))+Test!$AD$20-Test!$AC$26</f>
        <v>33.418409026888007</v>
      </c>
      <c r="T273" s="10">
        <f ca="1">SUMPRODUCT(J273:O273,Results!K$9:P$9)</f>
        <v>40.582649806888469</v>
      </c>
      <c r="U273" s="10">
        <f ca="1">SUMPRODUCT(J273:O273,Results!K$9:P$9)+Test!$AD$20-Test!$AC$31</f>
        <v>40.68566621177429</v>
      </c>
      <c r="V273" s="10">
        <f t="shared" ca="1" si="25"/>
        <v>30.979898097440284</v>
      </c>
      <c r="W273" s="10">
        <f t="shared" ca="1" si="26"/>
        <v>29.928426795774762</v>
      </c>
      <c r="X273" s="10">
        <f t="shared" ca="1" si="27"/>
        <v>31.015629140038484</v>
      </c>
      <c r="Y273" s="10">
        <f t="shared" ca="1" si="28"/>
        <v>37.59424605608654</v>
      </c>
      <c r="Z273" s="10">
        <f ca="1">I273-Test!$AD$20</f>
        <v>59.940183488685477</v>
      </c>
      <c r="AA273" s="10">
        <f t="shared" ca="1" si="29"/>
        <v>30.326988871200257</v>
      </c>
    </row>
    <row r="274" spans="1:27">
      <c r="A274" s="6">
        <f ca="1">LN((RAND()^(-Results!$E$4))-1)</f>
        <v>1.7939308631414899</v>
      </c>
      <c r="B274" s="6">
        <f ca="1">LN((RAND()^(-Results!$E$4))-1)</f>
        <v>4.5478815009416165</v>
      </c>
      <c r="C274" s="6">
        <f ca="1">LN((RAND()^(-Results!$E$4))-1)</f>
        <v>-0.22863750345053457</v>
      </c>
      <c r="D274" s="6">
        <f ca="1">LN((RAND()^(-Results!$E$4))-1)</f>
        <v>5.7600764343910731</v>
      </c>
      <c r="E274" s="6">
        <f ca="1">LN((RAND()^(-Results!$E$4))-1)</f>
        <v>1.8231384377239463</v>
      </c>
      <c r="F274" s="6">
        <f ca="1">LN((RAND()^(-Results!$E$4))-1)</f>
        <v>7.7452762468664842</v>
      </c>
      <c r="G274" s="6">
        <f ca="1">LN((RAND()^(-Results!$E$4))-1)</f>
        <v>9.6007300089901211</v>
      </c>
      <c r="H274" s="6">
        <f t="shared" ca="1" si="24"/>
        <v>7.0651831882683158</v>
      </c>
      <c r="I274" s="10">
        <f ca="1">SUMPRODUCT(J274:O274,Results!B$12:G$12)+Results!$E$5*H274</f>
        <v>28.791680185741946</v>
      </c>
      <c r="J274" s="10">
        <f ca="1">SUMPRODUCT($A274:$F274,Results!$B$15:$G$15)</f>
        <v>3.2222539343831387</v>
      </c>
      <c r="K274" s="10">
        <f ca="1">SUMPRODUCT($A274:$F274,Results!$B$16:$G$16)</f>
        <v>35.809597162753363</v>
      </c>
      <c r="L274" s="10">
        <f ca="1">SUMPRODUCT($A274:$F274,Results!$B$17:$G$17)</f>
        <v>3.3449692920666596</v>
      </c>
      <c r="M274" s="10">
        <f ca="1">SUMPRODUCT($A274:$F274,Results!$B$18:$G$18)</f>
        <v>-5.0013360245222502</v>
      </c>
      <c r="N274" s="10">
        <f ca="1">SUMPRODUCT($A274:$F274,Results!$B$19:$G$19)</f>
        <v>-3.9059919272622263</v>
      </c>
      <c r="O274" s="10">
        <f ca="1">SUMPRODUCT($A274:$F274,Results!$B$20:$G$20)</f>
        <v>19.676490736658799</v>
      </c>
      <c r="P274" s="10" cm="1">
        <f t="array" aca="1" ref="P274" ca="1">SUMPRODUCT(J274:O274,TRANSPOSE(Test!BL$20:BL$25))+Test!$AD$20-Test!$BL$27</f>
        <v>-12.183999332748428</v>
      </c>
      <c r="Q274" s="10" cm="1">
        <f t="array" aca="1" ref="Q274" ca="1">SUMPRODUCT(J274:O274,TRANSPOSE(Test!ES$20:ES$25))+Test!$AD$20-Test!$ES$27</f>
        <v>-15.117809061934427</v>
      </c>
      <c r="R274" s="10">
        <f ca="1">I274-Results!$E$5*H274</f>
        <v>-13.599418943867953</v>
      </c>
      <c r="S274" s="10" cm="1">
        <f t="array" aca="1" ref="S274" ca="1">SUMPRODUCT(J274:O274,TRANSPOSE(Test!AR$28:AR$33))+Test!$AD$20-Test!$AC$26</f>
        <v>-7.4364383540849435</v>
      </c>
      <c r="T274" s="10">
        <f ca="1">SUMPRODUCT(J274:O274,Results!K$9:P$9)</f>
        <v>-15.302992343639943</v>
      </c>
      <c r="U274" s="10">
        <f ca="1">SUMPRODUCT(J274:O274,Results!K$9:P$9)+Test!$AD$20-Test!$AC$31</f>
        <v>-15.199975938754124</v>
      </c>
      <c r="V274" s="10">
        <f t="shared" ca="1" si="25"/>
        <v>40.975679518490374</v>
      </c>
      <c r="W274" s="10">
        <f t="shared" ca="1" si="26"/>
        <v>43.909489247676376</v>
      </c>
      <c r="X274" s="10">
        <f t="shared" ca="1" si="27"/>
        <v>42.391099129609898</v>
      </c>
      <c r="Y274" s="10">
        <f t="shared" ca="1" si="28"/>
        <v>36.228118539826887</v>
      </c>
      <c r="Z274" s="10">
        <f ca="1">I274-Test!$AD$20</f>
        <v>17.719208591452876</v>
      </c>
      <c r="AA274" s="10">
        <f t="shared" ca="1" si="29"/>
        <v>43.991656124496068</v>
      </c>
    </row>
    <row r="275" spans="1:27">
      <c r="A275" s="6">
        <f ca="1">LN((RAND()^(-Results!$E$4))-1)</f>
        <v>1.2777479939683802</v>
      </c>
      <c r="B275" s="6">
        <f ca="1">LN((RAND()^(-Results!$E$4))-1)</f>
        <v>11.255467088638397</v>
      </c>
      <c r="C275" s="6">
        <f ca="1">LN((RAND()^(-Results!$E$4))-1)</f>
        <v>3.0077910888959458</v>
      </c>
      <c r="D275" s="6">
        <f ca="1">LN((RAND()^(-Results!$E$4))-1)</f>
        <v>1.8710620732124315</v>
      </c>
      <c r="E275" s="6">
        <f ca="1">LN((RAND()^(-Results!$E$4))-1)</f>
        <v>1.203362459384324</v>
      </c>
      <c r="F275" s="6">
        <f ca="1">LN((RAND()^(-Results!$E$4))-1)</f>
        <v>-0.33637827798282732</v>
      </c>
      <c r="G275" s="6">
        <f ca="1">LN((RAND()^(-Results!$E$4))-1)</f>
        <v>3.6039287683543466</v>
      </c>
      <c r="H275" s="6">
        <f t="shared" ca="1" si="24"/>
        <v>1.0683819476325409</v>
      </c>
      <c r="I275" s="10">
        <f ca="1">SUMPRODUCT(J275:O275,Results!B$12:G$12)+Results!$E$5*H275</f>
        <v>83.095912973660006</v>
      </c>
      <c r="J275" s="10">
        <f ca="1">SUMPRODUCT($A275:$F275,Results!$B$15:$G$15)</f>
        <v>36.694612795450865</v>
      </c>
      <c r="K275" s="10">
        <f ca="1">SUMPRODUCT($A275:$F275,Results!$B$16:$G$16)</f>
        <v>-7.4382382023027294</v>
      </c>
      <c r="L275" s="10">
        <f ca="1">SUMPRODUCT($A275:$F275,Results!$B$17:$G$17)</f>
        <v>23.82632245302192</v>
      </c>
      <c r="M275" s="10">
        <f ca="1">SUMPRODUCT($A275:$F275,Results!$B$18:$G$18)</f>
        <v>11.550196340575562</v>
      </c>
      <c r="N275" s="10">
        <f ca="1">SUMPRODUCT($A275:$F275,Results!$B$19:$G$19)</f>
        <v>-47.019969232475802</v>
      </c>
      <c r="O275" s="10">
        <f ca="1">SUMPRODUCT($A275:$F275,Results!$B$20:$G$20)</f>
        <v>-5.2874656516007441</v>
      </c>
      <c r="P275" s="10" cm="1">
        <f t="array" aca="1" ref="P275" ca="1">SUMPRODUCT(J275:O275,TRANSPOSE(Test!BL$20:BL$25))+Test!$AD$20-Test!$BL$27</f>
        <v>79.509368397176303</v>
      </c>
      <c r="Q275" s="10" cm="1">
        <f t="array" aca="1" ref="Q275" ca="1">SUMPRODUCT(J275:O275,TRANSPOSE(Test!ES$20:ES$25))+Test!$AD$20-Test!$ES$27</f>
        <v>78.912369952096299</v>
      </c>
      <c r="R275" s="10">
        <f ca="1">I275-Results!$E$5*H275</f>
        <v>76.685621287864763</v>
      </c>
      <c r="S275" s="10" cm="1">
        <f t="array" aca="1" ref="S275" ca="1">SUMPRODUCT(J275:O275,TRANSPOSE(Test!AR$28:AR$33))+Test!$AD$20-Test!$AC$26</f>
        <v>84.606482419883164</v>
      </c>
      <c r="T275" s="10">
        <f ca="1">SUMPRODUCT(J275:O275,Results!K$9:P$9)</f>
        <v>78.408110657265695</v>
      </c>
      <c r="U275" s="10">
        <f ca="1">SUMPRODUCT(J275:O275,Results!K$9:P$9)+Test!$AD$20-Test!$AC$31</f>
        <v>78.511127062151516</v>
      </c>
      <c r="V275" s="10">
        <f t="shared" ca="1" si="25"/>
        <v>3.5865445764837034</v>
      </c>
      <c r="W275" s="10">
        <f t="shared" ca="1" si="26"/>
        <v>4.1835430215637075</v>
      </c>
      <c r="X275" s="10">
        <f t="shared" ca="1" si="27"/>
        <v>6.4102916857952437</v>
      </c>
      <c r="Y275" s="10">
        <f t="shared" ca="1" si="28"/>
        <v>-1.5105694462231583</v>
      </c>
      <c r="Z275" s="10">
        <f ca="1">I275-Test!$AD$20</f>
        <v>72.023441379370936</v>
      </c>
      <c r="AA275" s="10">
        <f t="shared" ca="1" si="29"/>
        <v>4.5847859115084901</v>
      </c>
    </row>
    <row r="276" spans="1:27">
      <c r="A276" s="6">
        <f ca="1">LN((RAND()^(-Results!$E$4))-1)</f>
        <v>-1.2279141124869337</v>
      </c>
      <c r="B276" s="6">
        <f ca="1">LN((RAND()^(-Results!$E$4))-1)</f>
        <v>4.5915279341590329</v>
      </c>
      <c r="C276" s="6">
        <f ca="1">LN((RAND()^(-Results!$E$4))-1)</f>
        <v>1.7602283751828811</v>
      </c>
      <c r="D276" s="6">
        <f ca="1">LN((RAND()^(-Results!$E$4))-1)</f>
        <v>10.231511265842276</v>
      </c>
      <c r="E276" s="6">
        <f ca="1">LN((RAND()^(-Results!$E$4))-1)</f>
        <v>13.828722699245533</v>
      </c>
      <c r="F276" s="6">
        <f ca="1">LN((RAND()^(-Results!$E$4))-1)</f>
        <v>4.1227039560154743</v>
      </c>
      <c r="G276" s="6">
        <f ca="1">LN((RAND()^(-Results!$E$4))-1)</f>
        <v>0.2087192772455837</v>
      </c>
      <c r="H276" s="6">
        <f t="shared" ca="1" si="24"/>
        <v>-2.326827543476222</v>
      </c>
      <c r="I276" s="10">
        <f ca="1">SUMPRODUCT(J276:O276,Results!B$12:G$12)+Results!$E$5*H276</f>
        <v>-65.479363718736636</v>
      </c>
      <c r="J276" s="10">
        <f ca="1">SUMPRODUCT($A276:$F276,Results!$B$15:$G$15)</f>
        <v>-18.061500055916035</v>
      </c>
      <c r="K276" s="10">
        <f ca="1">SUMPRODUCT($A276:$F276,Results!$B$16:$G$16)</f>
        <v>22.153355425357958</v>
      </c>
      <c r="L276" s="10">
        <f ca="1">SUMPRODUCT($A276:$F276,Results!$B$17:$G$17)</f>
        <v>0.43987021250246983</v>
      </c>
      <c r="M276" s="10">
        <f ca="1">SUMPRODUCT($A276:$F276,Results!$B$18:$G$18)</f>
        <v>-4.5297974602063986</v>
      </c>
      <c r="N276" s="10">
        <f ca="1">SUMPRODUCT($A276:$F276,Results!$B$19:$G$19)</f>
        <v>20.827690854143004</v>
      </c>
      <c r="O276" s="10">
        <f ca="1">SUMPRODUCT($A276:$F276,Results!$B$20:$G$20)</f>
        <v>27.815217483116065</v>
      </c>
      <c r="P276" s="10" cm="1">
        <f t="array" aca="1" ref="P276" ca="1">SUMPRODUCT(J276:O276,TRANSPOSE(Test!BL$20:BL$25))+Test!$AD$20-Test!$BL$27</f>
        <v>-45.652892566947244</v>
      </c>
      <c r="Q276" s="10" cm="1">
        <f t="array" aca="1" ref="Q276" ca="1">SUMPRODUCT(J276:O276,TRANSPOSE(Test!ES$20:ES$25))+Test!$AD$20-Test!$ES$27</f>
        <v>-50.393692945912804</v>
      </c>
      <c r="R276" s="10">
        <f ca="1">I276-Results!$E$5*H276</f>
        <v>-51.5183984578793</v>
      </c>
      <c r="S276" s="10" cm="1">
        <f t="array" aca="1" ref="S276" ca="1">SUMPRODUCT(J276:O276,TRANSPOSE(Test!AR$28:AR$33))+Test!$AD$20-Test!$AC$26</f>
        <v>-39.014696115453077</v>
      </c>
      <c r="T276" s="10">
        <f ca="1">SUMPRODUCT(J276:O276,Results!K$9:P$9)</f>
        <v>-52.981051303669162</v>
      </c>
      <c r="U276" s="10">
        <f ca="1">SUMPRODUCT(J276:O276,Results!K$9:P$9)+Test!$AD$20-Test!$AC$31</f>
        <v>-52.878034898783341</v>
      </c>
      <c r="V276" s="10">
        <f t="shared" ca="1" si="25"/>
        <v>-19.826471151789391</v>
      </c>
      <c r="W276" s="10">
        <f t="shared" ca="1" si="26"/>
        <v>-15.085670772823832</v>
      </c>
      <c r="X276" s="10">
        <f t="shared" ca="1" si="27"/>
        <v>-13.960965260857336</v>
      </c>
      <c r="Y276" s="10">
        <f t="shared" ca="1" si="28"/>
        <v>-26.464667603283559</v>
      </c>
      <c r="Z276" s="10">
        <f ca="1">I276-Test!$AD$20</f>
        <v>-76.551835313025705</v>
      </c>
      <c r="AA276" s="10">
        <f t="shared" ca="1" si="29"/>
        <v>-12.601328819953295</v>
      </c>
    </row>
    <row r="277" spans="1:27">
      <c r="A277" s="6">
        <f ca="1">LN((RAND()^(-Results!$E$4))-1)</f>
        <v>4.1906277208429756</v>
      </c>
      <c r="B277" s="6">
        <f ca="1">LN((RAND()^(-Results!$E$4))-1)</f>
        <v>6.6431790840259186</v>
      </c>
      <c r="C277" s="6">
        <f ca="1">LN((RAND()^(-Results!$E$4))-1)</f>
        <v>8.5986291194086277</v>
      </c>
      <c r="D277" s="6">
        <f ca="1">LN((RAND()^(-Results!$E$4))-1)</f>
        <v>-2.0340208909308934</v>
      </c>
      <c r="E277" s="6">
        <f ca="1">LN((RAND()^(-Results!$E$4))-1)</f>
        <v>2.1488083427342297</v>
      </c>
      <c r="F277" s="6">
        <f ca="1">LN((RAND()^(-Results!$E$4))-1)</f>
        <v>3.0510139746377538</v>
      </c>
      <c r="G277" s="6">
        <f ca="1">LN((RAND()^(-Results!$E$4))-1)</f>
        <v>1.4679210977184787</v>
      </c>
      <c r="H277" s="6">
        <f t="shared" ca="1" si="24"/>
        <v>-1.067625723003327</v>
      </c>
      <c r="I277" s="10">
        <f ca="1">SUMPRODUCT(J277:O277,Results!B$12:G$12)+Results!$E$5*H277</f>
        <v>70.254093378703786</v>
      </c>
      <c r="J277" s="10">
        <f ca="1">SUMPRODUCT($A277:$F277,Results!$B$15:$G$15)</f>
        <v>49.993486513460773</v>
      </c>
      <c r="K277" s="10">
        <f ca="1">SUMPRODUCT($A277:$F277,Results!$B$16:$G$16)</f>
        <v>37.33386358671153</v>
      </c>
      <c r="L277" s="10">
        <f ca="1">SUMPRODUCT($A277:$F277,Results!$B$17:$G$17)</f>
        <v>13.962057308416142</v>
      </c>
      <c r="M277" s="10">
        <f ca="1">SUMPRODUCT($A277:$F277,Results!$B$18:$G$18)</f>
        <v>15.556550523293433</v>
      </c>
      <c r="N277" s="10">
        <f ca="1">SUMPRODUCT($A277:$F277,Results!$B$19:$G$19)</f>
        <v>-22.585611679265948</v>
      </c>
      <c r="O277" s="10">
        <f ca="1">SUMPRODUCT($A277:$F277,Results!$B$20:$G$20)</f>
        <v>-11.189720822031919</v>
      </c>
      <c r="P277" s="10" cm="1">
        <f t="array" aca="1" ref="P277" ca="1">SUMPRODUCT(J277:O277,TRANSPOSE(Test!BL$20:BL$25))+Test!$AD$20-Test!$BL$27</f>
        <v>77.844607447589965</v>
      </c>
      <c r="Q277" s="10" cm="1">
        <f t="array" aca="1" ref="Q277" ca="1">SUMPRODUCT(J277:O277,TRANSPOSE(Test!ES$20:ES$25))+Test!$AD$20-Test!$ES$27</f>
        <v>78.607784639352772</v>
      </c>
      <c r="R277" s="10">
        <f ca="1">I277-Results!$E$5*H277</f>
        <v>76.659847716723746</v>
      </c>
      <c r="S277" s="10" cm="1">
        <f t="array" aca="1" ref="S277" ca="1">SUMPRODUCT(J277:O277,TRANSPOSE(Test!AR$28:AR$33))+Test!$AD$20-Test!$AC$26</f>
        <v>80.599749531731504</v>
      </c>
      <c r="T277" s="10">
        <f ca="1">SUMPRODUCT(J277:O277,Results!K$9:P$9)</f>
        <v>78.807353837824394</v>
      </c>
      <c r="U277" s="10">
        <f ca="1">SUMPRODUCT(J277:O277,Results!K$9:P$9)+Test!$AD$20-Test!$AC$31</f>
        <v>78.910370242710215</v>
      </c>
      <c r="V277" s="10">
        <f t="shared" ca="1" si="25"/>
        <v>-7.5905140688861792</v>
      </c>
      <c r="W277" s="10">
        <f t="shared" ca="1" si="26"/>
        <v>-8.3536912606489864</v>
      </c>
      <c r="X277" s="10">
        <f t="shared" ca="1" si="27"/>
        <v>-6.4057543380199604</v>
      </c>
      <c r="Y277" s="10">
        <f t="shared" ca="1" si="28"/>
        <v>-10.345656153027718</v>
      </c>
      <c r="Z277" s="10">
        <f ca="1">I277-Test!$AD$20</f>
        <v>59.181621784414716</v>
      </c>
      <c r="AA277" s="10">
        <f t="shared" ca="1" si="29"/>
        <v>-8.6562768640064292</v>
      </c>
    </row>
    <row r="278" spans="1:27">
      <c r="A278" s="6">
        <f ca="1">LN((RAND()^(-Results!$E$4))-1)</f>
        <v>13.062580129011561</v>
      </c>
      <c r="B278" s="6">
        <f ca="1">LN((RAND()^(-Results!$E$4))-1)</f>
        <v>5.2034838315468086</v>
      </c>
      <c r="C278" s="6">
        <f ca="1">LN((RAND()^(-Results!$E$4))-1)</f>
        <v>-0.79433850387172389</v>
      </c>
      <c r="D278" s="6">
        <f ca="1">LN((RAND()^(-Results!$E$4))-1)</f>
        <v>-0.43462875330479189</v>
      </c>
      <c r="E278" s="6">
        <f ca="1">LN((RAND()^(-Results!$E$4))-1)</f>
        <v>6.5557253437693683</v>
      </c>
      <c r="F278" s="6">
        <f ca="1">LN((RAND()^(-Results!$E$4))-1)</f>
        <v>2.1287981921398393</v>
      </c>
      <c r="G278" s="6">
        <f ca="1">LN((RAND()^(-Results!$E$4))-1)</f>
        <v>1.6241210084801643</v>
      </c>
      <c r="H278" s="6">
        <f t="shared" ca="1" si="24"/>
        <v>-0.91142581224164143</v>
      </c>
      <c r="I278" s="10">
        <f ca="1">SUMPRODUCT(J278:O278,Results!B$12:G$12)+Results!$E$5*H278</f>
        <v>75.972497220949762</v>
      </c>
      <c r="J278" s="10">
        <f ca="1">SUMPRODUCT($A278:$F278,Results!$B$15:$G$15)</f>
        <v>32.602670701692404</v>
      </c>
      <c r="K278" s="10">
        <f ca="1">SUMPRODUCT($A278:$F278,Results!$B$16:$G$16)</f>
        <v>64.743945810711949</v>
      </c>
      <c r="L278" s="10">
        <f ca="1">SUMPRODUCT($A278:$F278,Results!$B$17:$G$17)</f>
        <v>19.904888198636208</v>
      </c>
      <c r="M278" s="10">
        <f ca="1">SUMPRODUCT($A278:$F278,Results!$B$18:$G$18)</f>
        <v>4.9401140395704592</v>
      </c>
      <c r="N278" s="10">
        <f ca="1">SUMPRODUCT($A278:$F278,Results!$B$19:$G$19)</f>
        <v>8.8676847164720716</v>
      </c>
      <c r="O278" s="10">
        <f ca="1">SUMPRODUCT($A278:$F278,Results!$B$20:$G$20)</f>
        <v>-23.960219895373125</v>
      </c>
      <c r="P278" s="10" cm="1">
        <f t="array" aca="1" ref="P278" ca="1">SUMPRODUCT(J278:O278,TRANSPOSE(Test!BL$20:BL$25))+Test!$AD$20-Test!$BL$27</f>
        <v>77.918280837298894</v>
      </c>
      <c r="Q278" s="10" cm="1">
        <f t="array" aca="1" ref="Q278" ca="1">SUMPRODUCT(J278:O278,TRANSPOSE(Test!ES$20:ES$25))+Test!$AD$20-Test!$ES$27</f>
        <v>82.30011286730921</v>
      </c>
      <c r="R278" s="10">
        <f ca="1">I278-Results!$E$5*H278</f>
        <v>81.441052094399609</v>
      </c>
      <c r="S278" s="10" cm="1">
        <f t="array" aca="1" ref="S278" ca="1">SUMPRODUCT(J278:O278,TRANSPOSE(Test!AR$28:AR$33))+Test!$AD$20-Test!$AC$26</f>
        <v>55.319889814761112</v>
      </c>
      <c r="T278" s="10">
        <f ca="1">SUMPRODUCT(J278:O278,Results!K$9:P$9)</f>
        <v>82.334946649255514</v>
      </c>
      <c r="U278" s="10">
        <f ca="1">SUMPRODUCT(J278:O278,Results!K$9:P$9)+Test!$AD$20-Test!$AC$31</f>
        <v>82.437963054141335</v>
      </c>
      <c r="V278" s="10">
        <f t="shared" ca="1" si="25"/>
        <v>-1.9457836163491322</v>
      </c>
      <c r="W278" s="10">
        <f t="shared" ca="1" si="26"/>
        <v>-6.3276156463594475</v>
      </c>
      <c r="X278" s="10">
        <f t="shared" ca="1" si="27"/>
        <v>-5.4685548734498468</v>
      </c>
      <c r="Y278" s="10">
        <f t="shared" ca="1" si="28"/>
        <v>20.65260740618865</v>
      </c>
      <c r="Z278" s="10">
        <f ca="1">I278-Test!$AD$20</f>
        <v>64.900025626660693</v>
      </c>
      <c r="AA278" s="10">
        <f t="shared" ca="1" si="29"/>
        <v>-6.4654658331915726</v>
      </c>
    </row>
    <row r="279" spans="1:27">
      <c r="A279" s="6">
        <f ca="1">LN((RAND()^(-Results!$E$4))-1)</f>
        <v>3.9769085114833387</v>
      </c>
      <c r="B279" s="6">
        <f ca="1">LN((RAND()^(-Results!$E$4))-1)</f>
        <v>5.3875234894900519</v>
      </c>
      <c r="C279" s="6">
        <f ca="1">LN((RAND()^(-Results!$E$4))-1)</f>
        <v>0.21539661298880894</v>
      </c>
      <c r="D279" s="6">
        <f ca="1">LN((RAND()^(-Results!$E$4))-1)</f>
        <v>1.8444830575018889</v>
      </c>
      <c r="E279" s="6">
        <f ca="1">LN((RAND()^(-Results!$E$4))-1)</f>
        <v>-1.7215825553856254</v>
      </c>
      <c r="F279" s="6">
        <f ca="1">LN((RAND()^(-Results!$E$4))-1)</f>
        <v>-0.59466982423890069</v>
      </c>
      <c r="G279" s="6">
        <f ca="1">LN((RAND()^(-Results!$E$4))-1)</f>
        <v>8.0089538113646519</v>
      </c>
      <c r="H279" s="6">
        <f t="shared" ca="1" si="24"/>
        <v>5.4734069906428466</v>
      </c>
      <c r="I279" s="10">
        <f ca="1">SUMPRODUCT(J279:O279,Results!B$12:G$12)+Results!$E$5*H279</f>
        <v>83.043017070207981</v>
      </c>
      <c r="J279" s="10">
        <f ca="1">SUMPRODUCT($A279:$F279,Results!$B$15:$G$15)</f>
        <v>21.433393304521875</v>
      </c>
      <c r="K279" s="10">
        <f ca="1">SUMPRODUCT($A279:$F279,Results!$B$16:$G$16)</f>
        <v>-2.9242797213455241E-2</v>
      </c>
      <c r="L279" s="10">
        <f ca="1">SUMPRODUCT($A279:$F279,Results!$B$17:$G$17)</f>
        <v>17.748112324987581</v>
      </c>
      <c r="M279" s="10">
        <f ca="1">SUMPRODUCT($A279:$F279,Results!$B$18:$G$18)</f>
        <v>1.1446224686379631</v>
      </c>
      <c r="N279" s="10">
        <f ca="1">SUMPRODUCT($A279:$F279,Results!$B$19:$G$19)</f>
        <v>-22.952070364651167</v>
      </c>
      <c r="O279" s="10">
        <f ca="1">SUMPRODUCT($A279:$F279,Results!$B$20:$G$20)</f>
        <v>-5.0045788804857161E-2</v>
      </c>
      <c r="P279" s="10" cm="1">
        <f t="array" aca="1" ref="P279" ca="1">SUMPRODUCT(J279:O279,TRANSPOSE(Test!BL$20:BL$25))+Test!$AD$20-Test!$BL$27</f>
        <v>48.292535956268217</v>
      </c>
      <c r="Q279" s="10" cm="1">
        <f t="array" aca="1" ref="Q279" ca="1">SUMPRODUCT(J279:O279,TRANSPOSE(Test!ES$20:ES$25))+Test!$AD$20-Test!$ES$27</f>
        <v>50.262449583671092</v>
      </c>
      <c r="R279" s="10">
        <f ca="1">I279-Results!$E$5*H279</f>
        <v>50.202575126350901</v>
      </c>
      <c r="S279" s="10" cm="1">
        <f t="array" aca="1" ref="S279" ca="1">SUMPRODUCT(J279:O279,TRANSPOSE(Test!AR$28:AR$33))+Test!$AD$20-Test!$AC$26</f>
        <v>43.793238603615293</v>
      </c>
      <c r="T279" s="10">
        <f ca="1">SUMPRODUCT(J279:O279,Results!K$9:P$9)</f>
        <v>50.699852888463319</v>
      </c>
      <c r="U279" s="10">
        <f ca="1">SUMPRODUCT(J279:O279,Results!K$9:P$9)+Test!$AD$20-Test!$AC$31</f>
        <v>50.80286929334914</v>
      </c>
      <c r="V279" s="10">
        <f t="shared" ca="1" si="25"/>
        <v>34.750481113939763</v>
      </c>
      <c r="W279" s="10">
        <f t="shared" ca="1" si="26"/>
        <v>32.780567486536889</v>
      </c>
      <c r="X279" s="10">
        <f t="shared" ca="1" si="27"/>
        <v>32.84044194385708</v>
      </c>
      <c r="Y279" s="10">
        <f t="shared" ca="1" si="28"/>
        <v>39.249778466592687</v>
      </c>
      <c r="Z279" s="10">
        <f ca="1">I279-Test!$AD$20</f>
        <v>71.970545475918911</v>
      </c>
      <c r="AA279" s="10">
        <f t="shared" ca="1" si="29"/>
        <v>32.240147776858841</v>
      </c>
    </row>
    <row r="280" spans="1:27">
      <c r="A280" s="6">
        <f ca="1">LN((RAND()^(-Results!$E$4))-1)</f>
        <v>0.15662211291431324</v>
      </c>
      <c r="B280" s="6">
        <f ca="1">LN((RAND()^(-Results!$E$4))-1)</f>
        <v>9.1933455716732251</v>
      </c>
      <c r="C280" s="6">
        <f ca="1">LN((RAND()^(-Results!$E$4))-1)</f>
        <v>0.61864695237721412</v>
      </c>
      <c r="D280" s="6">
        <f ca="1">LN((RAND()^(-Results!$E$4))-1)</f>
        <v>4.9274488029973282</v>
      </c>
      <c r="E280" s="6">
        <f ca="1">LN((RAND()^(-Results!$E$4))-1)</f>
        <v>0.1710991620614952</v>
      </c>
      <c r="F280" s="6">
        <f ca="1">LN((RAND()^(-Results!$E$4))-1)</f>
        <v>4.4593150214595552</v>
      </c>
      <c r="G280" s="6">
        <f ca="1">LN((RAND()^(-Results!$E$4))-1)</f>
        <v>1.5493218363260048</v>
      </c>
      <c r="H280" s="6">
        <f t="shared" ca="1" si="24"/>
        <v>-0.98622498439580086</v>
      </c>
      <c r="I280" s="10">
        <f ca="1">SUMPRODUCT(J280:O280,Results!B$12:G$12)+Results!$E$5*H280</f>
        <v>20.901074424964616</v>
      </c>
      <c r="J280" s="10">
        <f ca="1">SUMPRODUCT($A280:$F280,Results!$B$15:$G$15)</f>
        <v>18.201588591424745</v>
      </c>
      <c r="K280" s="10">
        <f ca="1">SUMPRODUCT($A280:$F280,Results!$B$16:$G$16)</f>
        <v>7.0105458240174645</v>
      </c>
      <c r="L280" s="10">
        <f ca="1">SUMPRODUCT($A280:$F280,Results!$B$17:$G$17)</f>
        <v>14.353599254963189</v>
      </c>
      <c r="M280" s="10">
        <f ca="1">SUMPRODUCT($A280:$F280,Results!$B$18:$G$18)</f>
        <v>2.1469085605897016</v>
      </c>
      <c r="N280" s="10">
        <f ca="1">SUMPRODUCT($A280:$F280,Results!$B$19:$G$19)</f>
        <v>-34.513345045389684</v>
      </c>
      <c r="O280" s="10">
        <f ca="1">SUMPRODUCT($A280:$F280,Results!$B$20:$G$20)</f>
        <v>12.290013492344507</v>
      </c>
      <c r="P280" s="10" cm="1">
        <f t="array" aca="1" ref="P280" ca="1">SUMPRODUCT(J280:O280,TRANSPOSE(Test!BL$20:BL$25))+Test!$AD$20-Test!$BL$27</f>
        <v>29.710638996263754</v>
      </c>
      <c r="Q280" s="10" cm="1">
        <f t="array" aca="1" ref="Q280" ca="1">SUMPRODUCT(J280:O280,TRANSPOSE(Test!ES$20:ES$25))+Test!$AD$20-Test!$ES$27</f>
        <v>26.842272018565865</v>
      </c>
      <c r="R280" s="10">
        <f ca="1">I280-Results!$E$5*H280</f>
        <v>26.818424331339422</v>
      </c>
      <c r="S280" s="10" cm="1">
        <f t="array" aca="1" ref="S280" ca="1">SUMPRODUCT(J280:O280,TRANSPOSE(Test!AR$28:AR$33))+Test!$AD$20-Test!$AC$26</f>
        <v>38.380148618801073</v>
      </c>
      <c r="T280" s="10">
        <f ca="1">SUMPRODUCT(J280:O280,Results!K$9:P$9)</f>
        <v>26.491383214305532</v>
      </c>
      <c r="U280" s="10">
        <f ca="1">SUMPRODUCT(J280:O280,Results!K$9:P$9)+Test!$AD$20-Test!$AC$31</f>
        <v>26.59439961919135</v>
      </c>
      <c r="V280" s="10">
        <f t="shared" ca="1" si="25"/>
        <v>-8.8095645712991377</v>
      </c>
      <c r="W280" s="10">
        <f t="shared" ca="1" si="26"/>
        <v>-5.9411975936012489</v>
      </c>
      <c r="X280" s="10">
        <f t="shared" ca="1" si="27"/>
        <v>-5.9173499063748061</v>
      </c>
      <c r="Y280" s="10">
        <f t="shared" ca="1" si="28"/>
        <v>-17.479074193836457</v>
      </c>
      <c r="Z280" s="10">
        <f ca="1">I280-Test!$AD$20</f>
        <v>9.8286028306755462</v>
      </c>
      <c r="AA280" s="10">
        <f t="shared" ca="1" si="29"/>
        <v>-5.693325194226734</v>
      </c>
    </row>
    <row r="281" spans="1:27">
      <c r="A281" s="6">
        <f ca="1">LN((RAND()^(-Results!$E$4))-1)</f>
        <v>1.7160514193224861</v>
      </c>
      <c r="B281" s="6">
        <f ca="1">LN((RAND()^(-Results!$E$4))-1)</f>
        <v>-3.212031153695897</v>
      </c>
      <c r="C281" s="6">
        <f ca="1">LN((RAND()^(-Results!$E$4))-1)</f>
        <v>2.0801748660940116</v>
      </c>
      <c r="D281" s="6">
        <f ca="1">LN((RAND()^(-Results!$E$4))-1)</f>
        <v>1.6144271867976374</v>
      </c>
      <c r="E281" s="6">
        <f ca="1">LN((RAND()^(-Results!$E$4))-1)</f>
        <v>5.3281797845790724</v>
      </c>
      <c r="F281" s="6">
        <f ca="1">LN((RAND()^(-Results!$E$4))-1)</f>
        <v>0.89886707685214895</v>
      </c>
      <c r="G281" s="6">
        <f ca="1">LN((RAND()^(-Results!$E$4))-1)</f>
        <v>3.9071452418677124</v>
      </c>
      <c r="H281" s="6">
        <f t="shared" ca="1" si="24"/>
        <v>1.3715984211459067</v>
      </c>
      <c r="I281" s="10">
        <f ca="1">SUMPRODUCT(J281:O281,Results!B$12:G$12)+Results!$E$5*H281</f>
        <v>-19.243295006917769</v>
      </c>
      <c r="J281" s="10">
        <f ca="1">SUMPRODUCT($A281:$F281,Results!$B$15:$G$15)</f>
        <v>-8.7854694210741684</v>
      </c>
      <c r="K281" s="10">
        <f ca="1">SUMPRODUCT($A281:$F281,Results!$B$16:$G$16)</f>
        <v>22.832271353084611</v>
      </c>
      <c r="L281" s="10">
        <f ca="1">SUMPRODUCT($A281:$F281,Results!$B$17:$G$17)</f>
        <v>-6.1233442677389984</v>
      </c>
      <c r="M281" s="10">
        <f ca="1">SUMPRODUCT($A281:$F281,Results!$B$18:$G$18)</f>
        <v>-3.2231364844854147</v>
      </c>
      <c r="N281" s="10">
        <f ca="1">SUMPRODUCT($A281:$F281,Results!$B$19:$G$19)</f>
        <v>30.704003871731416</v>
      </c>
      <c r="O281" s="10">
        <f ca="1">SUMPRODUCT($A281:$F281,Results!$B$20:$G$20)</f>
        <v>6.615808482904483</v>
      </c>
      <c r="P281" s="10" cm="1">
        <f t="array" aca="1" ref="P281" ca="1">SUMPRODUCT(J281:O281,TRANSPOSE(Test!BL$20:BL$25))+Test!$AD$20-Test!$BL$27</f>
        <v>-28.216606330223136</v>
      </c>
      <c r="Q281" s="10" cm="1">
        <f t="array" aca="1" ref="Q281" ca="1">SUMPRODUCT(J281:O281,TRANSPOSE(Test!ES$20:ES$25))+Test!$AD$20-Test!$ES$27</f>
        <v>-27.597555059749627</v>
      </c>
      <c r="R281" s="10">
        <f ca="1">I281-Results!$E$5*H281</f>
        <v>-27.47288553379321</v>
      </c>
      <c r="S281" s="10" cm="1">
        <f t="array" aca="1" ref="S281" ca="1">SUMPRODUCT(J281:O281,TRANSPOSE(Test!AR$28:AR$33))+Test!$AD$20-Test!$AC$26</f>
        <v>-31.704210228569409</v>
      </c>
      <c r="T281" s="10">
        <f ca="1">SUMPRODUCT(J281:O281,Results!K$9:P$9)</f>
        <v>-27.946822492470513</v>
      </c>
      <c r="U281" s="10">
        <f ca="1">SUMPRODUCT(J281:O281,Results!K$9:P$9)+Test!$AD$20-Test!$AC$31</f>
        <v>-27.843806087584696</v>
      </c>
      <c r="V281" s="10">
        <f t="shared" ca="1" si="25"/>
        <v>8.9733113233053672</v>
      </c>
      <c r="W281" s="10">
        <f t="shared" ca="1" si="26"/>
        <v>8.354260052831858</v>
      </c>
      <c r="X281" s="10">
        <f t="shared" ca="1" si="27"/>
        <v>8.229590526875441</v>
      </c>
      <c r="Y281" s="10">
        <f t="shared" ca="1" si="28"/>
        <v>12.460915221651639</v>
      </c>
      <c r="Z281" s="10">
        <f ca="1">I281-Test!$AD$20</f>
        <v>-30.315766601206839</v>
      </c>
      <c r="AA281" s="10">
        <f t="shared" ca="1" si="29"/>
        <v>8.6005110806669265</v>
      </c>
    </row>
    <row r="282" spans="1:27">
      <c r="A282" s="6">
        <f ca="1">LN((RAND()^(-Results!$E$4))-1)</f>
        <v>11.85319661539994</v>
      </c>
      <c r="B282" s="6">
        <f ca="1">LN((RAND()^(-Results!$E$4))-1)</f>
        <v>3.7447186289509982</v>
      </c>
      <c r="C282" s="6">
        <f ca="1">LN((RAND()^(-Results!$E$4))-1)</f>
        <v>4.048033045392442</v>
      </c>
      <c r="D282" s="6">
        <f ca="1">LN((RAND()^(-Results!$E$4))-1)</f>
        <v>0.56962584643780689</v>
      </c>
      <c r="E282" s="6">
        <f ca="1">LN((RAND()^(-Results!$E$4))-1)</f>
        <v>7.1987615969299892</v>
      </c>
      <c r="F282" s="6">
        <f ca="1">LN((RAND()^(-Results!$E$4))-1)</f>
        <v>2.1085916862194134</v>
      </c>
      <c r="G282" s="6">
        <f ca="1">LN((RAND()^(-Results!$E$4))-1)</f>
        <v>1.4073998215441224</v>
      </c>
      <c r="H282" s="6">
        <f t="shared" ca="1" si="24"/>
        <v>-1.1281469991776834</v>
      </c>
      <c r="I282" s="10">
        <f ca="1">SUMPRODUCT(J282:O282,Results!B$12:G$12)+Results!$E$5*H282</f>
        <v>61.904530497268972</v>
      </c>
      <c r="J282" s="10">
        <f ca="1">SUMPRODUCT($A282:$F282,Results!$B$15:$G$15)</f>
        <v>35.530825384842167</v>
      </c>
      <c r="K282" s="10">
        <f ca="1">SUMPRODUCT($A282:$F282,Results!$B$16:$G$16)</f>
        <v>65.004487097239675</v>
      </c>
      <c r="L282" s="10">
        <f ca="1">SUMPRODUCT($A282:$F282,Results!$B$17:$G$17)</f>
        <v>17.253864890067135</v>
      </c>
      <c r="M282" s="10">
        <f ca="1">SUMPRODUCT($A282:$F282,Results!$B$18:$G$18)</f>
        <v>5.2092977382392789</v>
      </c>
      <c r="N282" s="10">
        <f ca="1">SUMPRODUCT($A282:$F282,Results!$B$19:$G$19)</f>
        <v>14.86423578033833</v>
      </c>
      <c r="O282" s="10">
        <f ca="1">SUMPRODUCT($A282:$F282,Results!$B$20:$G$20)</f>
        <v>-12.73086263101775</v>
      </c>
      <c r="P282" s="10" cm="1">
        <f t="array" aca="1" ref="P282" ca="1">SUMPRODUCT(J282:O282,TRANSPOSE(Test!BL$20:BL$25))+Test!$AD$20-Test!$BL$27</f>
        <v>65.374741757865536</v>
      </c>
      <c r="Q282" s="10" cm="1">
        <f t="array" aca="1" ref="Q282" ca="1">SUMPRODUCT(J282:O282,TRANSPOSE(Test!ES$20:ES$25))+Test!$AD$20-Test!$ES$27</f>
        <v>69.746826514485591</v>
      </c>
      <c r="R282" s="10">
        <f ca="1">I282-Results!$E$5*H282</f>
        <v>68.673412492335075</v>
      </c>
      <c r="S282" s="10" cm="1">
        <f t="array" aca="1" ref="S282" ca="1">SUMPRODUCT(J282:O282,TRANSPOSE(Test!AR$28:AR$33))+Test!$AD$20-Test!$AC$26</f>
        <v>47.01000448141054</v>
      </c>
      <c r="T282" s="10">
        <f ca="1">SUMPRODUCT(J282:O282,Results!K$9:P$9)</f>
        <v>69.732249592631874</v>
      </c>
      <c r="U282" s="10">
        <f ca="1">SUMPRODUCT(J282:O282,Results!K$9:P$9)+Test!$AD$20-Test!$AC$31</f>
        <v>69.835265997517695</v>
      </c>
      <c r="V282" s="10">
        <f t="shared" ca="1" si="25"/>
        <v>-3.4702112605965638</v>
      </c>
      <c r="W282" s="10">
        <f t="shared" ca="1" si="26"/>
        <v>-7.8422960172166185</v>
      </c>
      <c r="X282" s="10">
        <f t="shared" ca="1" si="27"/>
        <v>-6.7688819950661028</v>
      </c>
      <c r="Y282" s="10">
        <f t="shared" ca="1" si="28"/>
        <v>14.894526015858432</v>
      </c>
      <c r="Z282" s="10">
        <f ca="1">I282-Test!$AD$20</f>
        <v>50.832058902979902</v>
      </c>
      <c r="AA282" s="10">
        <f t="shared" ca="1" si="29"/>
        <v>-7.9307355002487228</v>
      </c>
    </row>
    <row r="283" spans="1:27">
      <c r="A283" s="6">
        <f ca="1">LN((RAND()^(-Results!$E$4))-1)</f>
        <v>3.7579333889699047</v>
      </c>
      <c r="B283" s="6">
        <f ca="1">LN((RAND()^(-Results!$E$4))-1)</f>
        <v>6.0787878181748765</v>
      </c>
      <c r="C283" s="6">
        <f ca="1">LN((RAND()^(-Results!$E$4))-1)</f>
        <v>4.2452922156513599</v>
      </c>
      <c r="D283" s="6">
        <f ca="1">LN((RAND()^(-Results!$E$4))-1)</f>
        <v>-0.6354606553161557</v>
      </c>
      <c r="E283" s="6">
        <f ca="1">LN((RAND()^(-Results!$E$4))-1)</f>
        <v>7.1440055852737814</v>
      </c>
      <c r="F283" s="6">
        <f ca="1">LN((RAND()^(-Results!$E$4))-1)</f>
        <v>1.0931173372068648</v>
      </c>
      <c r="G283" s="6">
        <f ca="1">LN((RAND()^(-Results!$E$4))-1)</f>
        <v>9.1566020286611653</v>
      </c>
      <c r="H283" s="6">
        <f t="shared" ca="1" si="24"/>
        <v>6.6210552079393601</v>
      </c>
      <c r="I283" s="10">
        <f ca="1">SUMPRODUCT(J283:O283,Results!B$12:G$12)+Results!$E$5*H283</f>
        <v>95.23501783887022</v>
      </c>
      <c r="J283" s="10">
        <f ca="1">SUMPRODUCT($A283:$F283,Results!$B$15:$G$15)</f>
        <v>29.201598582173311</v>
      </c>
      <c r="K283" s="10">
        <f ca="1">SUMPRODUCT($A283:$F283,Results!$B$16:$G$16)</f>
        <v>29.780771273364479</v>
      </c>
      <c r="L283" s="10">
        <f ca="1">SUMPRODUCT($A283:$F283,Results!$B$17:$G$17)</f>
        <v>11.613104415382622</v>
      </c>
      <c r="M283" s="10">
        <f ca="1">SUMPRODUCT($A283:$F283,Results!$B$18:$G$18)</f>
        <v>12.519209800588687</v>
      </c>
      <c r="N283" s="10">
        <f ca="1">SUMPRODUCT($A283:$F283,Results!$B$19:$G$19)</f>
        <v>-7.654902411150438</v>
      </c>
      <c r="O283" s="10">
        <f ca="1">SUMPRODUCT($A283:$F283,Results!$B$20:$G$20)</f>
        <v>-15.272906192514778</v>
      </c>
      <c r="P283" s="10" cm="1">
        <f t="array" aca="1" ref="P283" ca="1">SUMPRODUCT(J283:O283,TRANSPOSE(Test!BL$20:BL$25))+Test!$AD$20-Test!$BL$27</f>
        <v>57.866358784296381</v>
      </c>
      <c r="Q283" s="10" cm="1">
        <f t="array" aca="1" ref="Q283" ca="1">SUMPRODUCT(J283:O283,TRANSPOSE(Test!ES$20:ES$25))+Test!$AD$20-Test!$ES$27</f>
        <v>58.043225913357176</v>
      </c>
      <c r="R283" s="10">
        <f ca="1">I283-Results!$E$5*H283</f>
        <v>55.50868659123406</v>
      </c>
      <c r="S283" s="10" cm="1">
        <f t="array" aca="1" ref="S283" ca="1">SUMPRODUCT(J283:O283,TRANSPOSE(Test!AR$28:AR$33))+Test!$AD$20-Test!$AC$26</f>
        <v>56.196543087176181</v>
      </c>
      <c r="T283" s="10">
        <f ca="1">SUMPRODUCT(J283:O283,Results!K$9:P$9)</f>
        <v>57.22346103335839</v>
      </c>
      <c r="U283" s="10">
        <f ca="1">SUMPRODUCT(J283:O283,Results!K$9:P$9)+Test!$AD$20-Test!$AC$31</f>
        <v>57.326477438244211</v>
      </c>
      <c r="V283" s="10">
        <f t="shared" ca="1" si="25"/>
        <v>37.36865905457384</v>
      </c>
      <c r="W283" s="10">
        <f t="shared" ca="1" si="26"/>
        <v>37.191791925513044</v>
      </c>
      <c r="X283" s="10">
        <f t="shared" ca="1" si="27"/>
        <v>39.726331247636161</v>
      </c>
      <c r="Y283" s="10">
        <f t="shared" ca="1" si="28"/>
        <v>39.038474751694039</v>
      </c>
      <c r="Z283" s="10">
        <f ca="1">I283-Test!$AD$20</f>
        <v>84.162546244581151</v>
      </c>
      <c r="AA283" s="10">
        <f t="shared" ca="1" si="29"/>
        <v>37.908540400626009</v>
      </c>
    </row>
    <row r="284" spans="1:27">
      <c r="A284" s="6">
        <f ca="1">LN((RAND()^(-Results!$E$4))-1)</f>
        <v>0.33374695379808778</v>
      </c>
      <c r="B284" s="6">
        <f ca="1">LN((RAND()^(-Results!$E$4))-1)</f>
        <v>1.9333629382641206</v>
      </c>
      <c r="C284" s="6">
        <f ca="1">LN((RAND()^(-Results!$E$4))-1)</f>
        <v>4.6050767948242717</v>
      </c>
      <c r="D284" s="6">
        <f ca="1">LN((RAND()^(-Results!$E$4))-1)</f>
        <v>1.7620961422434143</v>
      </c>
      <c r="E284" s="6">
        <f ca="1">LN((RAND()^(-Results!$E$4))-1)</f>
        <v>2.7100283260190761</v>
      </c>
      <c r="F284" s="6">
        <f ca="1">LN((RAND()^(-Results!$E$4))-1)</f>
        <v>1.4948921347890192</v>
      </c>
      <c r="G284" s="6">
        <f ca="1">LN((RAND()^(-Results!$E$4))-1)</f>
        <v>-0.66334992661500858</v>
      </c>
      <c r="H284" s="6">
        <f t="shared" ca="1" si="24"/>
        <v>-3.1988967473368142</v>
      </c>
      <c r="I284" s="10">
        <f ca="1">SUMPRODUCT(J284:O284,Results!B$12:G$12)+Results!$E$5*H284</f>
        <v>-13.247945567965422</v>
      </c>
      <c r="J284" s="10">
        <f ca="1">SUMPRODUCT($A284:$F284,Results!$B$15:$G$15)</f>
        <v>11.482370059075915</v>
      </c>
      <c r="K284" s="10">
        <f ca="1">SUMPRODUCT($A284:$F284,Results!$B$16:$G$16)</f>
        <v>12.436921073032849</v>
      </c>
      <c r="L284" s="10">
        <f ca="1">SUMPRODUCT($A284:$F284,Results!$B$17:$G$17)</f>
        <v>2.9355067421995589</v>
      </c>
      <c r="M284" s="10">
        <f ca="1">SUMPRODUCT($A284:$F284,Results!$B$18:$G$18)</f>
        <v>3.0310983979328148</v>
      </c>
      <c r="N284" s="10">
        <f ca="1">SUMPRODUCT($A284:$F284,Results!$B$19:$G$19)</f>
        <v>-1.0385194241213416</v>
      </c>
      <c r="O284" s="10">
        <f ca="1">SUMPRODUCT($A284:$F284,Results!$B$20:$G$20)</f>
        <v>7.5976152802285135</v>
      </c>
      <c r="P284" s="10" cm="1">
        <f t="array" aca="1" ref="P284" ca="1">SUMPRODUCT(J284:O284,TRANSPOSE(Test!BL$20:BL$25))+Test!$AD$20-Test!$BL$27</f>
        <v>6.998397264710654</v>
      </c>
      <c r="Q284" s="10" cm="1">
        <f t="array" aca="1" ref="Q284" ca="1">SUMPRODUCT(J284:O284,TRANSPOSE(Test!ES$20:ES$25))+Test!$AD$20-Test!$ES$27</f>
        <v>6.5315710412942245</v>
      </c>
      <c r="R284" s="10">
        <f ca="1">I284-Results!$E$5*H284</f>
        <v>5.9454349160554631</v>
      </c>
      <c r="S284" s="10" cm="1">
        <f t="array" aca="1" ref="S284" ca="1">SUMPRODUCT(J284:O284,TRANSPOSE(Test!AR$28:AR$33))+Test!$AD$20-Test!$AC$26</f>
        <v>11.267456053549735</v>
      </c>
      <c r="T284" s="10">
        <f ca="1">SUMPRODUCT(J284:O284,Results!K$9:P$9)</f>
        <v>6.2857979502309558</v>
      </c>
      <c r="U284" s="10">
        <f ca="1">SUMPRODUCT(J284:O284,Results!K$9:P$9)+Test!$AD$20-Test!$AC$31</f>
        <v>6.3888143551167769</v>
      </c>
      <c r="V284" s="10">
        <f t="shared" ca="1" si="25"/>
        <v>-20.246342832676078</v>
      </c>
      <c r="W284" s="10">
        <f t="shared" ca="1" si="26"/>
        <v>-19.779516609259645</v>
      </c>
      <c r="X284" s="10">
        <f t="shared" ca="1" si="27"/>
        <v>-19.193380484020885</v>
      </c>
      <c r="Y284" s="10">
        <f t="shared" ca="1" si="28"/>
        <v>-24.515401621515156</v>
      </c>
      <c r="Z284" s="10">
        <f ca="1">I284-Test!$AD$20</f>
        <v>-24.320417162254493</v>
      </c>
      <c r="AA284" s="10">
        <f t="shared" ca="1" si="29"/>
        <v>-19.636759923082199</v>
      </c>
    </row>
    <row r="285" spans="1:27">
      <c r="A285" s="6">
        <f ca="1">LN((RAND()^(-Results!$E$4))-1)</f>
        <v>0.96418288039690891</v>
      </c>
      <c r="B285" s="6">
        <f ca="1">LN((RAND()^(-Results!$E$4))-1)</f>
        <v>-4.5641946461857694E-2</v>
      </c>
      <c r="C285" s="6">
        <f ca="1">LN((RAND()^(-Results!$E$4))-1)</f>
        <v>-0.1791205679543165</v>
      </c>
      <c r="D285" s="6">
        <f ca="1">LN((RAND()^(-Results!$E$4))-1)</f>
        <v>5.234270893897726</v>
      </c>
      <c r="E285" s="6">
        <f ca="1">LN((RAND()^(-Results!$E$4))-1)</f>
        <v>1.9201110817577902</v>
      </c>
      <c r="F285" s="6">
        <f ca="1">LN((RAND()^(-Results!$E$4))-1)</f>
        <v>3.5784551681167387</v>
      </c>
      <c r="G285" s="6">
        <f ca="1">LN((RAND()^(-Results!$E$4))-1)</f>
        <v>6.2735689077657053</v>
      </c>
      <c r="H285" s="6">
        <f t="shared" ca="1" si="24"/>
        <v>3.7380220870438996</v>
      </c>
      <c r="I285" s="10">
        <f ca="1">SUMPRODUCT(J285:O285,Results!B$12:G$12)+Results!$E$5*H285</f>
        <v>-11.435226594573422</v>
      </c>
      <c r="J285" s="10">
        <f ca="1">SUMPRODUCT($A285:$F285,Results!$B$15:$G$15)</f>
        <v>-10.473468295264823</v>
      </c>
      <c r="K285" s="10">
        <f ca="1">SUMPRODUCT($A285:$F285,Results!$B$16:$G$16)</f>
        <v>17.209079105367344</v>
      </c>
      <c r="L285" s="10">
        <f ca="1">SUMPRODUCT($A285:$F285,Results!$B$17:$G$17)</f>
        <v>-1.3671063154617711</v>
      </c>
      <c r="M285" s="10">
        <f ca="1">SUMPRODUCT($A285:$F285,Results!$B$18:$G$18)</f>
        <v>-8.6367937180007068</v>
      </c>
      <c r="N285" s="10">
        <f ca="1">SUMPRODUCT($A285:$F285,Results!$B$19:$G$19)</f>
        <v>12.909249901345806</v>
      </c>
      <c r="O285" s="10">
        <f ca="1">SUMPRODUCT($A285:$F285,Results!$B$20:$G$20)</f>
        <v>21.223196101810103</v>
      </c>
      <c r="P285" s="10" cm="1">
        <f t="array" aca="1" ref="P285" ca="1">SUMPRODUCT(J285:O285,TRANSPOSE(Test!BL$20:BL$25))+Test!$AD$20-Test!$BL$27</f>
        <v>-34.315301201513378</v>
      </c>
      <c r="Q285" s="10" cm="1">
        <f t="array" aca="1" ref="Q285" ca="1">SUMPRODUCT(J285:O285,TRANSPOSE(Test!ES$20:ES$25))+Test!$AD$20-Test!$ES$27</f>
        <v>-35.361977123924284</v>
      </c>
      <c r="R285" s="10">
        <f ca="1">I285-Results!$E$5*H285</f>
        <v>-33.863359116836818</v>
      </c>
      <c r="S285" s="10" cm="1">
        <f t="array" aca="1" ref="S285" ca="1">SUMPRODUCT(J285:O285,TRANSPOSE(Test!AR$28:AR$33))+Test!$AD$20-Test!$AC$26</f>
        <v>-33.439571812419899</v>
      </c>
      <c r="T285" s="10">
        <f ca="1">SUMPRODUCT(J285:O285,Results!K$9:P$9)</f>
        <v>-35.492725916982522</v>
      </c>
      <c r="U285" s="10">
        <f ca="1">SUMPRODUCT(J285:O285,Results!K$9:P$9)+Test!$AD$20-Test!$AC$31</f>
        <v>-35.389709512096701</v>
      </c>
      <c r="V285" s="10">
        <f t="shared" ca="1" si="25"/>
        <v>22.880074606939957</v>
      </c>
      <c r="W285" s="10">
        <f t="shared" ca="1" si="26"/>
        <v>23.926750529350862</v>
      </c>
      <c r="X285" s="10">
        <f t="shared" ca="1" si="27"/>
        <v>22.428132522263397</v>
      </c>
      <c r="Y285" s="10">
        <f t="shared" ca="1" si="28"/>
        <v>22.004345217846478</v>
      </c>
      <c r="Z285" s="10">
        <f ca="1">I285-Test!$AD$20</f>
        <v>-22.507698188862491</v>
      </c>
      <c r="AA285" s="10">
        <f t="shared" ca="1" si="29"/>
        <v>23.954482917523279</v>
      </c>
    </row>
    <row r="286" spans="1:27">
      <c r="A286" s="6">
        <f ca="1">LN((RAND()^(-Results!$E$4))-1)</f>
        <v>-1.8167221021044777</v>
      </c>
      <c r="B286" s="6">
        <f ca="1">LN((RAND()^(-Results!$E$4))-1)</f>
        <v>14.618043669283702</v>
      </c>
      <c r="C286" s="6">
        <f ca="1">LN((RAND()^(-Results!$E$4))-1)</f>
        <v>-1.1446307750882123E-2</v>
      </c>
      <c r="D286" s="6">
        <f ca="1">LN((RAND()^(-Results!$E$4))-1)</f>
        <v>-0.57096016089593316</v>
      </c>
      <c r="E286" s="6">
        <f ca="1">LN((RAND()^(-Results!$E$4))-1)</f>
        <v>2.3725563972451003</v>
      </c>
      <c r="F286" s="6">
        <f ca="1">LN((RAND()^(-Results!$E$4))-1)</f>
        <v>-1.6053447878981275E-2</v>
      </c>
      <c r="G286" s="6">
        <f ca="1">LN((RAND()^(-Results!$E$4))-1)</f>
        <v>-0.22307206972363591</v>
      </c>
      <c r="H286" s="6">
        <f t="shared" ca="1" si="24"/>
        <v>-2.7586188904454416</v>
      </c>
      <c r="I286" s="10">
        <f ca="1">SUMPRODUCT(J286:O286,Results!B$12:G$12)+Results!$E$5*H286</f>
        <v>72.138802552785108</v>
      </c>
      <c r="J286" s="10">
        <f ca="1">SUMPRODUCT($A286:$F286,Results!$B$15:$G$15)</f>
        <v>36.305595981559705</v>
      </c>
      <c r="K286" s="10">
        <f ca="1">SUMPRODUCT($A286:$F286,Results!$B$16:$G$16)</f>
        <v>-17.003897837283155</v>
      </c>
      <c r="L286" s="10">
        <f ca="1">SUMPRODUCT($A286:$F286,Results!$B$17:$G$17)</f>
        <v>22.703246986691095</v>
      </c>
      <c r="M286" s="10">
        <f ca="1">SUMPRODUCT($A286:$F286,Results!$B$18:$G$18)</f>
        <v>19.068404626157271</v>
      </c>
      <c r="N286" s="10">
        <f ca="1">SUMPRODUCT($A286:$F286,Results!$B$19:$G$19)</f>
        <v>-64.300186335137255</v>
      </c>
      <c r="O286" s="10">
        <f ca="1">SUMPRODUCT($A286:$F286,Results!$B$20:$G$20)</f>
        <v>-21.67800022559695</v>
      </c>
      <c r="P286" s="10" cm="1">
        <f t="array" aca="1" ref="P286" ca="1">SUMPRODUCT(J286:O286,TRANSPOSE(Test!BL$20:BL$25))+Test!$AD$20-Test!$BL$27</f>
        <v>95.487928276033287</v>
      </c>
      <c r="Q286" s="10" cm="1">
        <f t="array" aca="1" ref="Q286" ca="1">SUMPRODUCT(J286:O286,TRANSPOSE(Test!ES$20:ES$25))+Test!$AD$20-Test!$ES$27</f>
        <v>92.143721891472964</v>
      </c>
      <c r="R286" s="10">
        <f ca="1">I286-Results!$E$5*H286</f>
        <v>88.690515895457764</v>
      </c>
      <c r="S286" s="10" cm="1">
        <f t="array" aca="1" ref="S286" ca="1">SUMPRODUCT(J286:O286,TRANSPOSE(Test!AR$28:AR$33))+Test!$AD$20-Test!$AC$26</f>
        <v>106.8818980675064</v>
      </c>
      <c r="T286" s="10">
        <f ca="1">SUMPRODUCT(J286:O286,Results!K$9:P$9)</f>
        <v>91.020734848273349</v>
      </c>
      <c r="U286" s="10">
        <f ca="1">SUMPRODUCT(J286:O286,Results!K$9:P$9)+Test!$AD$20-Test!$AC$31</f>
        <v>91.12375125315917</v>
      </c>
      <c r="V286" s="10">
        <f t="shared" ca="1" si="25"/>
        <v>-23.349125723248179</v>
      </c>
      <c r="W286" s="10">
        <f t="shared" ca="1" si="26"/>
        <v>-20.004919338687856</v>
      </c>
      <c r="X286" s="10">
        <f t="shared" ca="1" si="27"/>
        <v>-16.551713342672656</v>
      </c>
      <c r="Y286" s="10">
        <f t="shared" ca="1" si="28"/>
        <v>-34.74309551472129</v>
      </c>
      <c r="Z286" s="10">
        <f ca="1">I286-Test!$AD$20</f>
        <v>61.066330958496039</v>
      </c>
      <c r="AA286" s="10">
        <f t="shared" ca="1" si="29"/>
        <v>-18.984948700374062</v>
      </c>
    </row>
    <row r="287" spans="1:27">
      <c r="A287" s="6">
        <f ca="1">LN((RAND()^(-Results!$E$4))-1)</f>
        <v>-1.8687539552940977</v>
      </c>
      <c r="B287" s="6">
        <f ca="1">LN((RAND()^(-Results!$E$4))-1)</f>
        <v>1.331016270540577</v>
      </c>
      <c r="C287" s="6">
        <f ca="1">LN((RAND()^(-Results!$E$4))-1)</f>
        <v>1.1842251533559172</v>
      </c>
      <c r="D287" s="6">
        <f ca="1">LN((RAND()^(-Results!$E$4))-1)</f>
        <v>0.96803971959761692</v>
      </c>
      <c r="E287" s="6">
        <f ca="1">LN((RAND()^(-Results!$E$4))-1)</f>
        <v>0.44755861279475373</v>
      </c>
      <c r="F287" s="6">
        <f ca="1">LN((RAND()^(-Results!$E$4))-1)</f>
        <v>1.8661808521191781</v>
      </c>
      <c r="G287" s="6">
        <f ca="1">LN((RAND()^(-Results!$E$4))-1)</f>
        <v>0.13313783961369752</v>
      </c>
      <c r="H287" s="6">
        <f t="shared" ca="1" si="24"/>
        <v>-2.402408981108108</v>
      </c>
      <c r="I287" s="10">
        <f ca="1">SUMPRODUCT(J287:O287,Results!B$12:G$12)+Results!$E$5*H287</f>
        <v>-22.766522860065976</v>
      </c>
      <c r="J287" s="10">
        <f ca="1">SUMPRODUCT($A287:$F287,Results!$B$15:$G$15)</f>
        <v>0.83335798995162524</v>
      </c>
      <c r="K287" s="10">
        <f ca="1">SUMPRODUCT($A287:$F287,Results!$B$16:$G$16)</f>
        <v>1.6000795273505162</v>
      </c>
      <c r="L287" s="10">
        <f ca="1">SUMPRODUCT($A287:$F287,Results!$B$17:$G$17)</f>
        <v>-1.6557221721399633</v>
      </c>
      <c r="M287" s="10">
        <f ca="1">SUMPRODUCT($A287:$F287,Results!$B$18:$G$18)</f>
        <v>1.2238041473866232</v>
      </c>
      <c r="N287" s="10">
        <f ca="1">SUMPRODUCT($A287:$F287,Results!$B$19:$G$19)</f>
        <v>-5.5508309972082692</v>
      </c>
      <c r="O287" s="10">
        <f ca="1">SUMPRODUCT($A287:$F287,Results!$B$20:$G$20)</f>
        <v>5.6024149530470035</v>
      </c>
      <c r="P287" s="10" cm="1">
        <f t="array" aca="1" ref="P287" ca="1">SUMPRODUCT(J287:O287,TRANSPOSE(Test!BL$20:BL$25))+Test!$AD$20-Test!$BL$27</f>
        <v>-6.7387440267276748</v>
      </c>
      <c r="Q287" s="10" cm="1">
        <f t="array" aca="1" ref="Q287" ca="1">SUMPRODUCT(J287:O287,TRANSPOSE(Test!ES$20:ES$25))+Test!$AD$20-Test!$ES$27</f>
        <v>-8.4330700269135548</v>
      </c>
      <c r="R287" s="10">
        <f ca="1">I287-Results!$E$5*H287</f>
        <v>-8.3520689734173281</v>
      </c>
      <c r="S287" s="10" cm="1">
        <f t="array" aca="1" ref="S287" ca="1">SUMPRODUCT(J287:O287,TRANSPOSE(Test!AR$28:AR$33))+Test!$AD$20-Test!$AC$26</f>
        <v>0.41149604721763211</v>
      </c>
      <c r="T287" s="10">
        <f ca="1">SUMPRODUCT(J287:O287,Results!K$9:P$9)</f>
        <v>-8.5210017696901108</v>
      </c>
      <c r="U287" s="10">
        <f ca="1">SUMPRODUCT(J287:O287,Results!K$9:P$9)+Test!$AD$20-Test!$AC$31</f>
        <v>-8.4179853648042915</v>
      </c>
      <c r="V287" s="10">
        <f t="shared" ca="1" si="25"/>
        <v>-16.027778833338303</v>
      </c>
      <c r="W287" s="10">
        <f t="shared" ca="1" si="26"/>
        <v>-14.333452833152421</v>
      </c>
      <c r="X287" s="10">
        <f t="shared" ca="1" si="27"/>
        <v>-14.414453886648648</v>
      </c>
      <c r="Y287" s="10">
        <f t="shared" ca="1" si="28"/>
        <v>-23.178018907283608</v>
      </c>
      <c r="Z287" s="10">
        <f ca="1">I287-Test!$AD$20</f>
        <v>-33.838994454355046</v>
      </c>
      <c r="AA287" s="10">
        <f t="shared" ca="1" si="29"/>
        <v>-14.348537495261684</v>
      </c>
    </row>
    <row r="288" spans="1:27">
      <c r="A288" s="6">
        <f ca="1">LN((RAND()^(-Results!$E$4))-1)</f>
        <v>0.77857710588749729</v>
      </c>
      <c r="B288" s="6">
        <f ca="1">LN((RAND()^(-Results!$E$4))-1)</f>
        <v>-0.74010873128134302</v>
      </c>
      <c r="C288" s="6">
        <f ca="1">LN((RAND()^(-Results!$E$4))-1)</f>
        <v>4.0998011964564016</v>
      </c>
      <c r="D288" s="6">
        <f ca="1">LN((RAND()^(-Results!$E$4))-1)</f>
        <v>3.2266481326955336</v>
      </c>
      <c r="E288" s="6">
        <f ca="1">LN((RAND()^(-Results!$E$4))-1)</f>
        <v>3.1374513754413607</v>
      </c>
      <c r="F288" s="6">
        <f ca="1">LN((RAND()^(-Results!$E$4))-1)</f>
        <v>1.6787821905561491</v>
      </c>
      <c r="G288" s="6">
        <f ca="1">LN((RAND()^(-Results!$E$4))-1)</f>
        <v>8.5447296231797409</v>
      </c>
      <c r="H288" s="6">
        <f t="shared" ca="1" si="24"/>
        <v>6.0091828024579357</v>
      </c>
      <c r="I288" s="10">
        <f ca="1">SUMPRODUCT(J288:O288,Results!B$12:G$12)+Results!$E$5*H288</f>
        <v>17.263931216176811</v>
      </c>
      <c r="J288" s="10">
        <f ca="1">SUMPRODUCT($A288:$F288,Results!$B$15:$G$15)</f>
        <v>0.35897848786795106</v>
      </c>
      <c r="K288" s="10">
        <f ca="1">SUMPRODUCT($A288:$F288,Results!$B$16:$G$16)</f>
        <v>15.951359289543955</v>
      </c>
      <c r="L288" s="10">
        <f ca="1">SUMPRODUCT($A288:$F288,Results!$B$17:$G$17)</f>
        <v>-1.1423897714588367</v>
      </c>
      <c r="M288" s="10">
        <f ca="1">SUMPRODUCT($A288:$F288,Results!$B$18:$G$18)</f>
        <v>-2.6982845287243289</v>
      </c>
      <c r="N288" s="10">
        <f ca="1">SUMPRODUCT($A288:$F288,Results!$B$19:$G$19)</f>
        <v>14.303031318406212</v>
      </c>
      <c r="O288" s="10">
        <f ca="1">SUMPRODUCT($A288:$F288,Results!$B$20:$G$20)</f>
        <v>15.856454337583735</v>
      </c>
      <c r="P288" s="10" cm="1">
        <f t="array" aca="1" ref="P288" ca="1">SUMPRODUCT(J288:O288,TRANSPOSE(Test!BL$20:BL$25))+Test!$AD$20-Test!$BL$27</f>
        <v>-19.014399382871176</v>
      </c>
      <c r="Q288" s="10" cm="1">
        <f t="array" aca="1" ref="Q288" ca="1">SUMPRODUCT(J288:O288,TRANSPOSE(Test!ES$20:ES$25))+Test!$AD$20-Test!$ES$27</f>
        <v>-19.038055053285841</v>
      </c>
      <c r="R288" s="10">
        <f ca="1">I288-Results!$E$5*H288</f>
        <v>-18.791165598570803</v>
      </c>
      <c r="S288" s="10" cm="1">
        <f t="array" aca="1" ref="S288" ca="1">SUMPRODUCT(J288:O288,TRANSPOSE(Test!AR$28:AR$33))+Test!$AD$20-Test!$AC$26</f>
        <v>-17.289060249567974</v>
      </c>
      <c r="T288" s="10">
        <f ca="1">SUMPRODUCT(J288:O288,Results!K$9:P$9)</f>
        <v>-19.228655493116939</v>
      </c>
      <c r="U288" s="10">
        <f ca="1">SUMPRODUCT(J288:O288,Results!K$9:P$9)+Test!$AD$20-Test!$AC$31</f>
        <v>-19.125639088231118</v>
      </c>
      <c r="V288" s="10">
        <f t="shared" ca="1" si="25"/>
        <v>36.27833059904799</v>
      </c>
      <c r="W288" s="10">
        <f t="shared" ca="1" si="26"/>
        <v>36.301986269462653</v>
      </c>
      <c r="X288" s="10">
        <f t="shared" ca="1" si="27"/>
        <v>36.055096814747614</v>
      </c>
      <c r="Y288" s="10">
        <f t="shared" ca="1" si="28"/>
        <v>34.552991465744782</v>
      </c>
      <c r="Z288" s="10">
        <f ca="1">I288-Test!$AD$20</f>
        <v>6.1914596218877413</v>
      </c>
      <c r="AA288" s="10">
        <f t="shared" ca="1" si="29"/>
        <v>36.389570304407926</v>
      </c>
    </row>
    <row r="289" spans="1:27">
      <c r="A289" s="6">
        <f ca="1">LN((RAND()^(-Results!$E$4))-1)</f>
        <v>6.6928666778088566</v>
      </c>
      <c r="B289" s="6">
        <f ca="1">LN((RAND()^(-Results!$E$4))-1)</f>
        <v>0.77966063376422756</v>
      </c>
      <c r="C289" s="6">
        <f ca="1">LN((RAND()^(-Results!$E$4))-1)</f>
        <v>2.9971555956804905</v>
      </c>
      <c r="D289" s="6">
        <f ca="1">LN((RAND()^(-Results!$E$4))-1)</f>
        <v>0.50053852406251487</v>
      </c>
      <c r="E289" s="6">
        <f ca="1">LN((RAND()^(-Results!$E$4))-1)</f>
        <v>1.7529387503439657</v>
      </c>
      <c r="F289" s="6">
        <f ca="1">LN((RAND()^(-Results!$E$4))-1)</f>
        <v>8.3647881312757892</v>
      </c>
      <c r="G289" s="6">
        <f ca="1">LN((RAND()^(-Results!$E$4))-1)</f>
        <v>2.5125782709167952</v>
      </c>
      <c r="H289" s="6">
        <f t="shared" ca="1" si="24"/>
        <v>-2.2968549805010507E-2</v>
      </c>
      <c r="I289" s="10">
        <f ca="1">SUMPRODUCT(J289:O289,Results!B$12:G$12)+Results!$E$5*H289</f>
        <v>12.847772880953677</v>
      </c>
      <c r="J289" s="10">
        <f ca="1">SUMPRODUCT($A289:$F289,Results!$B$15:$G$15)</f>
        <v>20.35816853138331</v>
      </c>
      <c r="K289" s="10">
        <f ca="1">SUMPRODUCT($A289:$F289,Results!$B$16:$G$16)</f>
        <v>71.170904465689617</v>
      </c>
      <c r="L289" s="10">
        <f ca="1">SUMPRODUCT($A289:$F289,Results!$B$17:$G$17)</f>
        <v>0.11759176763365176</v>
      </c>
      <c r="M289" s="10">
        <f ca="1">SUMPRODUCT($A289:$F289,Results!$B$18:$G$18)</f>
        <v>-5.9440206624811309E-2</v>
      </c>
      <c r="N289" s="10">
        <f ca="1">SUMPRODUCT($A289:$F289,Results!$B$19:$G$19)</f>
        <v>14.287718172236332</v>
      </c>
      <c r="O289" s="10">
        <f ca="1">SUMPRODUCT($A289:$F289,Results!$B$20:$G$20)</f>
        <v>2.6167172674419943</v>
      </c>
      <c r="P289" s="10" cm="1">
        <f t="array" aca="1" ref="P289" ca="1">SUMPRODUCT(J289:O289,TRANSPOSE(Test!BL$20:BL$25))+Test!$AD$20-Test!$BL$27</f>
        <v>11.181488747479449</v>
      </c>
      <c r="Q289" s="10" cm="1">
        <f t="array" aca="1" ref="Q289" ca="1">SUMPRODUCT(J289:O289,TRANSPOSE(Test!ES$20:ES$25))+Test!$AD$20-Test!$ES$27</f>
        <v>11.53148896549795</v>
      </c>
      <c r="R289" s="10">
        <f ca="1">I289-Results!$E$5*H289</f>
        <v>12.985584179783739</v>
      </c>
      <c r="S289" s="10" cm="1">
        <f t="array" aca="1" ref="S289" ca="1">SUMPRODUCT(J289:O289,TRANSPOSE(Test!AR$28:AR$33))+Test!$AD$20-Test!$AC$26</f>
        <v>6.8385459153286394</v>
      </c>
      <c r="T289" s="10">
        <f ca="1">SUMPRODUCT(J289:O289,Results!K$9:P$9)</f>
        <v>12.252523668580984</v>
      </c>
      <c r="U289" s="10">
        <f ca="1">SUMPRODUCT(J289:O289,Results!K$9:P$9)+Test!$AD$20-Test!$AC$31</f>
        <v>12.355540073466804</v>
      </c>
      <c r="V289" s="10">
        <f t="shared" ca="1" si="25"/>
        <v>1.6662841334742282</v>
      </c>
      <c r="W289" s="10">
        <f t="shared" ca="1" si="26"/>
        <v>1.3162839154557275</v>
      </c>
      <c r="X289" s="10">
        <f t="shared" ca="1" si="27"/>
        <v>-0.13781129883006216</v>
      </c>
      <c r="Y289" s="10">
        <f t="shared" ca="1" si="28"/>
        <v>6.0092269656250377</v>
      </c>
      <c r="Z289" s="10">
        <f ca="1">I289-Test!$AD$20</f>
        <v>1.7753012866646074</v>
      </c>
      <c r="AA289" s="10">
        <f t="shared" ca="1" si="29"/>
        <v>0.49223280748687337</v>
      </c>
    </row>
    <row r="290" spans="1:27">
      <c r="A290" s="6">
        <f ca="1">LN((RAND()^(-Results!$E$4))-1)</f>
        <v>1.3671805597369622</v>
      </c>
      <c r="B290" s="6">
        <f ca="1">LN((RAND()^(-Results!$E$4))-1)</f>
        <v>1.2988708221247645</v>
      </c>
      <c r="C290" s="6">
        <f ca="1">LN((RAND()^(-Results!$E$4))-1)</f>
        <v>3.360232148992556</v>
      </c>
      <c r="D290" s="6">
        <f ca="1">LN((RAND()^(-Results!$E$4))-1)</f>
        <v>2.1897579101133866</v>
      </c>
      <c r="E290" s="6">
        <f ca="1">LN((RAND()^(-Results!$E$4))-1)</f>
        <v>3.3780121814794861</v>
      </c>
      <c r="F290" s="6">
        <f ca="1">LN((RAND()^(-Results!$E$4))-1)</f>
        <v>0.61862587823423387</v>
      </c>
      <c r="G290" s="6">
        <f ca="1">LN((RAND()^(-Results!$E$4))-1)</f>
        <v>2.5756289447386367</v>
      </c>
      <c r="H290" s="6">
        <f t="shared" ca="1" si="24"/>
        <v>4.0082124016830978E-2</v>
      </c>
      <c r="I290" s="10">
        <f ca="1">SUMPRODUCT(J290:O290,Results!B$12:G$12)+Results!$E$5*H290</f>
        <v>4.1910664892739122</v>
      </c>
      <c r="J290" s="10">
        <f ca="1">SUMPRODUCT($A290:$F290,Results!$B$15:$G$15)</f>
        <v>7.1153786830740957</v>
      </c>
      <c r="K290" s="10">
        <f ca="1">SUMPRODUCT($A290:$F290,Results!$B$16:$G$16)</f>
        <v>11.956446083379035</v>
      </c>
      <c r="L290" s="10">
        <f ca="1">SUMPRODUCT($A290:$F290,Results!$B$17:$G$17)</f>
        <v>3.7215854677384232</v>
      </c>
      <c r="M290" s="10">
        <f ca="1">SUMPRODUCT($A290:$F290,Results!$B$18:$G$18)</f>
        <v>0.90422463459983127</v>
      </c>
      <c r="N290" s="10">
        <f ca="1">SUMPRODUCT($A290:$F290,Results!$B$19:$G$19)</f>
        <v>4.816625776341561</v>
      </c>
      <c r="O290" s="10">
        <f ca="1">SUMPRODUCT($A290:$F290,Results!$B$20:$G$20)</f>
        <v>6.9249180276383839</v>
      </c>
      <c r="P290" s="10" cm="1">
        <f t="array" aca="1" ref="P290" ca="1">SUMPRODUCT(J290:O290,TRANSPOSE(Test!BL$20:BL$25))+Test!$AD$20-Test!$BL$27</f>
        <v>4.1398507190645972</v>
      </c>
      <c r="Q290" s="10" cm="1">
        <f t="array" aca="1" ref="Q290" ca="1">SUMPRODUCT(J290:O290,TRANSPOSE(Test!ES$20:ES$25))+Test!$AD$20-Test!$ES$27</f>
        <v>4.4271888954952612</v>
      </c>
      <c r="R290" s="10">
        <f ca="1">I290-Results!$E$5*H290</f>
        <v>3.9505737451729264</v>
      </c>
      <c r="S290" s="10" cm="1">
        <f t="array" aca="1" ref="S290" ca="1">SUMPRODUCT(J290:O290,TRANSPOSE(Test!AR$28:AR$33))+Test!$AD$20-Test!$AC$26</f>
        <v>4.4976570585348039</v>
      </c>
      <c r="T290" s="10">
        <f ca="1">SUMPRODUCT(J290:O290,Results!K$9:P$9)</f>
        <v>4.128576134497008</v>
      </c>
      <c r="U290" s="10">
        <f ca="1">SUMPRODUCT(J290:O290,Results!K$9:P$9)+Test!$AD$20-Test!$AC$31</f>
        <v>4.2315925393828273</v>
      </c>
      <c r="V290" s="10">
        <f t="shared" ca="1" si="25"/>
        <v>5.1215770209315004E-2</v>
      </c>
      <c r="W290" s="10">
        <f t="shared" ca="1" si="26"/>
        <v>-0.23612240622134895</v>
      </c>
      <c r="X290" s="10">
        <f t="shared" ca="1" si="27"/>
        <v>0.24049274410098587</v>
      </c>
      <c r="Y290" s="10">
        <f t="shared" ca="1" si="28"/>
        <v>-0.30659056926089168</v>
      </c>
      <c r="Z290" s="10">
        <f ca="1">I290-Test!$AD$20</f>
        <v>-6.8814051050151575</v>
      </c>
      <c r="AA290" s="10">
        <f t="shared" ca="1" si="29"/>
        <v>-4.0526050108915079E-2</v>
      </c>
    </row>
    <row r="291" spans="1:27">
      <c r="A291" s="6">
        <f ca="1">LN((RAND()^(-Results!$E$4))-1)</f>
        <v>7.5119479678523655</v>
      </c>
      <c r="B291" s="6">
        <f ca="1">LN((RAND()^(-Results!$E$4))-1)</f>
        <v>3.2140449480945956</v>
      </c>
      <c r="C291" s="6">
        <f ca="1">LN((RAND()^(-Results!$E$4))-1)</f>
        <v>7.313513030756047</v>
      </c>
      <c r="D291" s="6">
        <f ca="1">LN((RAND()^(-Results!$E$4))-1)</f>
        <v>4.678081893247243</v>
      </c>
      <c r="E291" s="6">
        <f ca="1">LN((RAND()^(-Results!$E$4))-1)</f>
        <v>5.62859911742449</v>
      </c>
      <c r="F291" s="6">
        <f ca="1">LN((RAND()^(-Results!$E$4))-1)</f>
        <v>0.63319384590317118</v>
      </c>
      <c r="G291" s="6">
        <f ca="1">LN((RAND()^(-Results!$E$4))-1)</f>
        <v>5.1052607815030502</v>
      </c>
      <c r="H291" s="6">
        <f t="shared" ca="1" si="24"/>
        <v>2.5697139607812445</v>
      </c>
      <c r="I291" s="10">
        <f ca="1">SUMPRODUCT(J291:O291,Results!B$12:G$12)+Results!$E$5*H291</f>
        <v>52.599328520363819</v>
      </c>
      <c r="J291" s="10">
        <f ca="1">SUMPRODUCT($A291:$F291,Results!$B$15:$G$15)</f>
        <v>27.163700602366223</v>
      </c>
      <c r="K291" s="10">
        <f ca="1">SUMPRODUCT($A291:$F291,Results!$B$16:$G$16)</f>
        <v>35.501009924800918</v>
      </c>
      <c r="L291" s="10">
        <f ca="1">SUMPRODUCT($A291:$F291,Results!$B$17:$G$17)</f>
        <v>16.470336926280542</v>
      </c>
      <c r="M291" s="10">
        <f ca="1">SUMPRODUCT($A291:$F291,Results!$B$18:$G$18)</f>
        <v>0.4255999307213581</v>
      </c>
      <c r="N291" s="10">
        <f ca="1">SUMPRODUCT($A291:$F291,Results!$B$19:$G$19)</f>
        <v>9.5779228640630585</v>
      </c>
      <c r="O291" s="10">
        <f ca="1">SUMPRODUCT($A291:$F291,Results!$B$20:$G$20)</f>
        <v>12.407653041829516</v>
      </c>
      <c r="P291" s="10" cm="1">
        <f t="array" aca="1" ref="P291" ca="1">SUMPRODUCT(J291:O291,TRANSPOSE(Test!BL$20:BL$25))+Test!$AD$20-Test!$BL$27</f>
        <v>34.67221130892684</v>
      </c>
      <c r="Q291" s="10" cm="1">
        <f t="array" aca="1" ref="Q291" ca="1">SUMPRODUCT(J291:O291,TRANSPOSE(Test!ES$20:ES$25))+Test!$AD$20-Test!$ES$27</f>
        <v>37.968114299757737</v>
      </c>
      <c r="R291" s="10">
        <f ca="1">I291-Results!$E$5*H291</f>
        <v>37.181044755676353</v>
      </c>
      <c r="S291" s="10" cm="1">
        <f t="array" aca="1" ref="S291" ca="1">SUMPRODUCT(J291:O291,TRANSPOSE(Test!AR$28:AR$33))+Test!$AD$20-Test!$AC$26</f>
        <v>25.494907318012494</v>
      </c>
      <c r="T291" s="10">
        <f ca="1">SUMPRODUCT(J291:O291,Results!K$9:P$9)</f>
        <v>37.75681467142644</v>
      </c>
      <c r="U291" s="10">
        <f ca="1">SUMPRODUCT(J291:O291,Results!K$9:P$9)+Test!$AD$20-Test!$AC$31</f>
        <v>37.859831076312261</v>
      </c>
      <c r="V291" s="10">
        <f t="shared" ca="1" si="25"/>
        <v>17.927117211436979</v>
      </c>
      <c r="W291" s="10">
        <f t="shared" ca="1" si="26"/>
        <v>14.631214220606083</v>
      </c>
      <c r="X291" s="10">
        <f t="shared" ca="1" si="27"/>
        <v>15.418283764687466</v>
      </c>
      <c r="Y291" s="10">
        <f t="shared" ca="1" si="28"/>
        <v>27.104421202351325</v>
      </c>
      <c r="Z291" s="10">
        <f ca="1">I291-Test!$AD$20</f>
        <v>41.52685692607475</v>
      </c>
      <c r="AA291" s="10">
        <f t="shared" ca="1" si="29"/>
        <v>14.739497444051558</v>
      </c>
    </row>
    <row r="292" spans="1:27">
      <c r="A292" s="6">
        <f ca="1">LN((RAND()^(-Results!$E$4))-1)</f>
        <v>2.9958035907478897</v>
      </c>
      <c r="B292" s="6">
        <f ca="1">LN((RAND()^(-Results!$E$4))-1)</f>
        <v>4.6513832320701098</v>
      </c>
      <c r="C292" s="6">
        <f ca="1">LN((RAND()^(-Results!$E$4))-1)</f>
        <v>1.2910555009637112</v>
      </c>
      <c r="D292" s="6">
        <f ca="1">LN((RAND()^(-Results!$E$4))-1)</f>
        <v>4.1562736159639826</v>
      </c>
      <c r="E292" s="6">
        <f ca="1">LN((RAND()^(-Results!$E$4))-1)</f>
        <v>3.3465442998202541</v>
      </c>
      <c r="F292" s="6">
        <f ca="1">LN((RAND()^(-Results!$E$4))-1)</f>
        <v>9.8713788023415461E-2</v>
      </c>
      <c r="G292" s="6">
        <f ca="1">LN((RAND()^(-Results!$E$4))-1)</f>
        <v>0.14860630950090234</v>
      </c>
      <c r="H292" s="6">
        <f t="shared" ca="1" si="24"/>
        <v>-2.3869405112209034</v>
      </c>
      <c r="I292" s="10">
        <f ca="1">SUMPRODUCT(J292:O292,Results!B$12:G$12)+Results!$E$5*H292</f>
        <v>8.2662733357445752</v>
      </c>
      <c r="J292" s="10">
        <f ca="1">SUMPRODUCT($A292:$F292,Results!$B$15:$G$15)</f>
        <v>10.787212795998133</v>
      </c>
      <c r="K292" s="10">
        <f ca="1">SUMPRODUCT($A292:$F292,Results!$B$16:$G$16)</f>
        <v>7.0367521814683887</v>
      </c>
      <c r="L292" s="10">
        <f ca="1">SUMPRODUCT($A292:$F292,Results!$B$17:$G$17)</f>
        <v>13.123373733799971</v>
      </c>
      <c r="M292" s="10">
        <f ca="1">SUMPRODUCT($A292:$F292,Results!$B$18:$G$18)</f>
        <v>-0.34128608965661872</v>
      </c>
      <c r="N292" s="10">
        <f ca="1">SUMPRODUCT($A292:$F292,Results!$B$19:$G$19)</f>
        <v>-6.7750041543132689</v>
      </c>
      <c r="O292" s="10">
        <f ca="1">SUMPRODUCT($A292:$F292,Results!$B$20:$G$20)</f>
        <v>7.4450913095945133</v>
      </c>
      <c r="P292" s="10" cm="1">
        <f t="array" aca="1" ref="P292" ca="1">SUMPRODUCT(J292:O292,TRANSPOSE(Test!BL$20:BL$25))+Test!$AD$20-Test!$BL$27</f>
        <v>22.509450056021151</v>
      </c>
      <c r="Q292" s="10" cm="1">
        <f t="array" aca="1" ref="Q292" ca="1">SUMPRODUCT(J292:O292,TRANSPOSE(Test!ES$20:ES$25))+Test!$AD$20-Test!$ES$27</f>
        <v>23.135175645980929</v>
      </c>
      <c r="R292" s="10">
        <f ca="1">I292-Results!$E$5*H292</f>
        <v>22.587916403069997</v>
      </c>
      <c r="S292" s="10" cm="1">
        <f t="array" aca="1" ref="S292" ca="1">SUMPRODUCT(J292:O292,TRANSPOSE(Test!AR$28:AR$33))+Test!$AD$20-Test!$AC$26</f>
        <v>19.667805683325753</v>
      </c>
      <c r="T292" s="10">
        <f ca="1">SUMPRODUCT(J292:O292,Results!K$9:P$9)</f>
        <v>22.678234846650312</v>
      </c>
      <c r="U292" s="10">
        <f ca="1">SUMPRODUCT(J292:O292,Results!K$9:P$9)+Test!$AD$20-Test!$AC$31</f>
        <v>22.781251251536133</v>
      </c>
      <c r="V292" s="10">
        <f t="shared" ca="1" si="25"/>
        <v>-14.243176720276576</v>
      </c>
      <c r="W292" s="10">
        <f t="shared" ca="1" si="26"/>
        <v>-14.868902310236354</v>
      </c>
      <c r="X292" s="10">
        <f t="shared" ca="1" si="27"/>
        <v>-14.321643067325422</v>
      </c>
      <c r="Y292" s="10">
        <f t="shared" ca="1" si="28"/>
        <v>-11.401532347581178</v>
      </c>
      <c r="Z292" s="10">
        <f ca="1">I292-Test!$AD$20</f>
        <v>-2.8061982585444945</v>
      </c>
      <c r="AA292" s="10">
        <f t="shared" ca="1" si="29"/>
        <v>-14.514977915791558</v>
      </c>
    </row>
    <row r="293" spans="1:27">
      <c r="A293" s="6">
        <f ca="1">LN((RAND()^(-Results!$E$4))-1)</f>
        <v>3.4580254730078468</v>
      </c>
      <c r="B293" s="6">
        <f ca="1">LN((RAND()^(-Results!$E$4))-1)</f>
        <v>3.0514200246159993</v>
      </c>
      <c r="C293" s="6">
        <f ca="1">LN((RAND()^(-Results!$E$4))-1)</f>
        <v>-0.75505629950467923</v>
      </c>
      <c r="D293" s="6">
        <f ca="1">LN((RAND()^(-Results!$E$4))-1)</f>
        <v>-0.4301981167818964</v>
      </c>
      <c r="E293" s="6">
        <f ca="1">LN((RAND()^(-Results!$E$4))-1)</f>
        <v>4.3139902425306493</v>
      </c>
      <c r="F293" s="6">
        <f ca="1">LN((RAND()^(-Results!$E$4))-1)</f>
        <v>1.017412504672587</v>
      </c>
      <c r="G293" s="6">
        <f ca="1">LN((RAND()^(-Results!$E$4))-1)</f>
        <v>2.6817542983842397</v>
      </c>
      <c r="H293" s="6">
        <f t="shared" ca="1" si="24"/>
        <v>0.14620747766243403</v>
      </c>
      <c r="I293" s="10">
        <f ca="1">SUMPRODUCT(J293:O293,Results!B$12:G$12)+Results!$E$5*H293</f>
        <v>29.368469577304076</v>
      </c>
      <c r="J293" s="10">
        <f ca="1">SUMPRODUCT($A293:$F293,Results!$B$15:$G$15)</f>
        <v>10.131385621009189</v>
      </c>
      <c r="K293" s="10">
        <f ca="1">SUMPRODUCT($A293:$F293,Results!$B$16:$G$16)</f>
        <v>22.387832308844352</v>
      </c>
      <c r="L293" s="10">
        <f ca="1">SUMPRODUCT($A293:$F293,Results!$B$17:$G$17)</f>
        <v>6.0458051496649938</v>
      </c>
      <c r="M293" s="10">
        <f ca="1">SUMPRODUCT($A293:$F293,Results!$B$18:$G$18)</f>
        <v>4.5391757279837739</v>
      </c>
      <c r="N293" s="10">
        <f ca="1">SUMPRODUCT($A293:$F293,Results!$B$19:$G$19)</f>
        <v>0.96628761408915786</v>
      </c>
      <c r="O293" s="10">
        <f ca="1">SUMPRODUCT($A293:$F293,Results!$B$20:$G$20)</f>
        <v>-12.74405133785439</v>
      </c>
      <c r="P293" s="10" cm="1">
        <f t="array" aca="1" ref="P293" ca="1">SUMPRODUCT(J293:O293,TRANSPOSE(Test!BL$20:BL$25))+Test!$AD$20-Test!$BL$27</f>
        <v>28.953149523969969</v>
      </c>
      <c r="Q293" s="10" cm="1">
        <f t="array" aca="1" ref="Q293" ca="1">SUMPRODUCT(J293:O293,TRANSPOSE(Test!ES$20:ES$25))+Test!$AD$20-Test!$ES$27</f>
        <v>29.367065711784299</v>
      </c>
      <c r="R293" s="10">
        <f ca="1">I293-Results!$E$5*H293</f>
        <v>28.491224711329473</v>
      </c>
      <c r="S293" s="10" cm="1">
        <f t="array" aca="1" ref="S293" ca="1">SUMPRODUCT(J293:O293,TRANSPOSE(Test!AR$28:AR$33))+Test!$AD$20-Test!$AC$26</f>
        <v>23.958146549581286</v>
      </c>
      <c r="T293" s="10">
        <f ca="1">SUMPRODUCT(J293:O293,Results!K$9:P$9)</f>
        <v>29.006560550995331</v>
      </c>
      <c r="U293" s="10">
        <f ca="1">SUMPRODUCT(J293:O293,Results!K$9:P$9)+Test!$AD$20-Test!$AC$31</f>
        <v>29.109576955881153</v>
      </c>
      <c r="V293" s="10">
        <f t="shared" ca="1" si="25"/>
        <v>0.41532005333410638</v>
      </c>
      <c r="W293" s="10">
        <f t="shared" ca="1" si="26"/>
        <v>1.4038655197765593E-3</v>
      </c>
      <c r="X293" s="10">
        <f t="shared" ca="1" si="27"/>
        <v>0.87724486597460327</v>
      </c>
      <c r="Y293" s="10">
        <f t="shared" ca="1" si="28"/>
        <v>5.4103230277227894</v>
      </c>
      <c r="Z293" s="10">
        <f ca="1">I293-Test!$AD$20</f>
        <v>18.295997983015006</v>
      </c>
      <c r="AA293" s="10">
        <f t="shared" ca="1" si="29"/>
        <v>0.25889262142292324</v>
      </c>
    </row>
    <row r="294" spans="1:27">
      <c r="A294" s="6">
        <f ca="1">LN((RAND()^(-Results!$E$4))-1)</f>
        <v>1.2206509374048773</v>
      </c>
      <c r="B294" s="6">
        <f ca="1">LN((RAND()^(-Results!$E$4))-1)</f>
        <v>-0.48389832214335565</v>
      </c>
      <c r="C294" s="6">
        <f ca="1">LN((RAND()^(-Results!$E$4))-1)</f>
        <v>5.2786834327451091</v>
      </c>
      <c r="D294" s="6">
        <f ca="1">LN((RAND()^(-Results!$E$4))-1)</f>
        <v>11.7577771119948</v>
      </c>
      <c r="E294" s="6">
        <f ca="1">LN((RAND()^(-Results!$E$4))-1)</f>
        <v>-4.0419268943371396</v>
      </c>
      <c r="F294" s="6">
        <f ca="1">LN((RAND()^(-Results!$E$4))-1)</f>
        <v>6.7082406913932724</v>
      </c>
      <c r="G294" s="6">
        <f ca="1">LN((RAND()^(-Results!$E$4))-1)</f>
        <v>5.5694614149534019</v>
      </c>
      <c r="H294" s="6">
        <f t="shared" ca="1" si="24"/>
        <v>3.0339145942315962</v>
      </c>
      <c r="I294" s="10">
        <f ca="1">SUMPRODUCT(J294:O294,Results!B$12:G$12)+Results!$E$5*H294</f>
        <v>-39.912555676081652</v>
      </c>
      <c r="J294" s="10">
        <f ca="1">SUMPRODUCT($A294:$F294,Results!$B$15:$G$15)</f>
        <v>-4.4309463460775111</v>
      </c>
      <c r="K294" s="10">
        <f ca="1">SUMPRODUCT($A294:$F294,Results!$B$16:$G$16)</f>
        <v>18.119595421407215</v>
      </c>
      <c r="L294" s="10">
        <f ca="1">SUMPRODUCT($A294:$F294,Results!$B$17:$G$17)</f>
        <v>2.7299896255907736</v>
      </c>
      <c r="M294" s="10">
        <f ca="1">SUMPRODUCT($A294:$F294,Results!$B$18:$G$18)</f>
        <v>-19.829126652014992</v>
      </c>
      <c r="N294" s="10">
        <f ca="1">SUMPRODUCT($A294:$F294,Results!$B$19:$G$19)</f>
        <v>7.1438195429839979</v>
      </c>
      <c r="O294" s="10">
        <f ca="1">SUMPRODUCT($A294:$F294,Results!$B$20:$G$20)</f>
        <v>62.742349828951006</v>
      </c>
      <c r="P294" s="10" cm="1">
        <f t="array" aca="1" ref="P294" ca="1">SUMPRODUCT(J294:O294,TRANSPOSE(Test!BL$20:BL$25))+Test!$AD$20-Test!$BL$27</f>
        <v>-61.518165955245557</v>
      </c>
      <c r="Q294" s="10" cm="1">
        <f t="array" aca="1" ref="Q294" ca="1">SUMPRODUCT(J294:O294,TRANSPOSE(Test!ES$20:ES$25))+Test!$AD$20-Test!$ES$27</f>
        <v>-62.15712695017077</v>
      </c>
      <c r="R294" s="10">
        <f ca="1">I294-Results!$E$5*H294</f>
        <v>-58.116043241471232</v>
      </c>
      <c r="S294" s="10" cm="1">
        <f t="array" aca="1" ref="S294" ca="1">SUMPRODUCT(J294:O294,TRANSPOSE(Test!AR$28:AR$33))+Test!$AD$20-Test!$AC$26</f>
        <v>-55.040622293622391</v>
      </c>
      <c r="T294" s="10">
        <f ca="1">SUMPRODUCT(J294:O294,Results!K$9:P$9)</f>
        <v>-61.277177842366683</v>
      </c>
      <c r="U294" s="10">
        <f ca="1">SUMPRODUCT(J294:O294,Results!K$9:P$9)+Test!$AD$20-Test!$AC$31</f>
        <v>-61.174161437480862</v>
      </c>
      <c r="V294" s="10">
        <f t="shared" ca="1" si="25"/>
        <v>21.605610279163905</v>
      </c>
      <c r="W294" s="10">
        <f t="shared" ca="1" si="26"/>
        <v>22.244571274089118</v>
      </c>
      <c r="X294" s="10">
        <f t="shared" ca="1" si="27"/>
        <v>18.20348756538958</v>
      </c>
      <c r="Y294" s="10">
        <f t="shared" ca="1" si="28"/>
        <v>15.128066617540739</v>
      </c>
      <c r="Z294" s="10">
        <f ca="1">I294-Test!$AD$20</f>
        <v>-50.985027270370722</v>
      </c>
      <c r="AA294" s="10">
        <f t="shared" ca="1" si="29"/>
        <v>21.26160576139921</v>
      </c>
    </row>
    <row r="295" spans="1:27">
      <c r="A295" s="6">
        <f ca="1">LN((RAND()^(-Results!$E$4))-1)</f>
        <v>0.34751177751159484</v>
      </c>
      <c r="B295" s="6">
        <f ca="1">LN((RAND()^(-Results!$E$4))-1)</f>
        <v>2.50768091476594</v>
      </c>
      <c r="C295" s="6">
        <f ca="1">LN((RAND()^(-Results!$E$4))-1)</f>
        <v>1.9969504851842206</v>
      </c>
      <c r="D295" s="6">
        <f ca="1">LN((RAND()^(-Results!$E$4))-1)</f>
        <v>9.6865056188079297</v>
      </c>
      <c r="E295" s="6">
        <f ca="1">LN((RAND()^(-Results!$E$4))-1)</f>
        <v>0.17311909638002593</v>
      </c>
      <c r="F295" s="6">
        <f ca="1">LN((RAND()^(-Results!$E$4))-1)</f>
        <v>5.1931856054330892E-2</v>
      </c>
      <c r="G295" s="6">
        <f ca="1">LN((RAND()^(-Results!$E$4))-1)</f>
        <v>-1.2749725597151884</v>
      </c>
      <c r="H295" s="6">
        <f t="shared" ca="1" si="24"/>
        <v>-3.8105193804369941</v>
      </c>
      <c r="I295" s="10">
        <f ca="1">SUMPRODUCT(J295:O295,Results!B$12:G$12)+Results!$E$5*H295</f>
        <v>-47.633755792196915</v>
      </c>
      <c r="J295" s="10">
        <f ca="1">SUMPRODUCT($A295:$F295,Results!$B$15:$G$15)</f>
        <v>-6.2533053636473523</v>
      </c>
      <c r="K295" s="10">
        <f ca="1">SUMPRODUCT($A295:$F295,Results!$B$16:$G$16)</f>
        <v>-14.21882401351105</v>
      </c>
      <c r="L295" s="10">
        <f ca="1">SUMPRODUCT($A295:$F295,Results!$B$17:$G$17)</f>
        <v>10.808401485453656</v>
      </c>
      <c r="M295" s="10">
        <f ca="1">SUMPRODUCT($A295:$F295,Results!$B$18:$G$18)</f>
        <v>-12.243085532295359</v>
      </c>
      <c r="N295" s="10">
        <f ca="1">SUMPRODUCT($A295:$F295,Results!$B$19:$G$19)</f>
        <v>-3.3059780160580039</v>
      </c>
      <c r="O295" s="10">
        <f ca="1">SUMPRODUCT($A295:$F295,Results!$B$20:$G$20)</f>
        <v>39.198347941952001</v>
      </c>
      <c r="P295" s="10" cm="1">
        <f t="array" aca="1" ref="P295" ca="1">SUMPRODUCT(J295:O295,TRANSPOSE(Test!BL$20:BL$25))+Test!$AD$20-Test!$BL$27</f>
        <v>-26.140616898782106</v>
      </c>
      <c r="Q295" s="10" cm="1">
        <f t="array" aca="1" ref="Q295" ca="1">SUMPRODUCT(J295:O295,TRANSPOSE(Test!ES$20:ES$25))+Test!$AD$20-Test!$ES$27</f>
        <v>-26.044431201008607</v>
      </c>
      <c r="R295" s="10">
        <f ca="1">I295-Results!$E$5*H295</f>
        <v>-24.770639509574949</v>
      </c>
      <c r="S295" s="10" cm="1">
        <f t="array" aca="1" ref="S295" ca="1">SUMPRODUCT(J295:O295,TRANSPOSE(Test!AR$28:AR$33))+Test!$AD$20-Test!$AC$26</f>
        <v>-24.104442493092513</v>
      </c>
      <c r="T295" s="10">
        <f ca="1">SUMPRODUCT(J295:O295,Results!K$9:P$9)</f>
        <v>-26.275541692556136</v>
      </c>
      <c r="U295" s="10">
        <f ca="1">SUMPRODUCT(J295:O295,Results!K$9:P$9)+Test!$AD$20-Test!$AC$31</f>
        <v>-26.172525287670318</v>
      </c>
      <c r="V295" s="10">
        <f t="shared" ca="1" si="25"/>
        <v>-21.493138893414809</v>
      </c>
      <c r="W295" s="10">
        <f t="shared" ca="1" si="26"/>
        <v>-21.589324591188308</v>
      </c>
      <c r="X295" s="10">
        <f t="shared" ca="1" si="27"/>
        <v>-22.863116282621966</v>
      </c>
      <c r="Y295" s="10">
        <f t="shared" ca="1" si="28"/>
        <v>-23.529313299104402</v>
      </c>
      <c r="Z295" s="10">
        <f ca="1">I295-Test!$AD$20</f>
        <v>-58.706227386485985</v>
      </c>
      <c r="AA295" s="10">
        <f t="shared" ca="1" si="29"/>
        <v>-21.461230504526597</v>
      </c>
    </row>
    <row r="296" spans="1:27">
      <c r="A296" s="6">
        <f ca="1">LN((RAND()^(-Results!$E$4))-1)</f>
        <v>-0.21599753657588666</v>
      </c>
      <c r="B296" s="6">
        <f ca="1">LN((RAND()^(-Results!$E$4))-1)</f>
        <v>3.5931853998045415</v>
      </c>
      <c r="C296" s="6">
        <f ca="1">LN((RAND()^(-Results!$E$4))-1)</f>
        <v>-1.1681511229955728</v>
      </c>
      <c r="D296" s="6">
        <f ca="1">LN((RAND()^(-Results!$E$4))-1)</f>
        <v>6.0043544155689181</v>
      </c>
      <c r="E296" s="6">
        <f ca="1">LN((RAND()^(-Results!$E$4))-1)</f>
        <v>2.1128707935642459</v>
      </c>
      <c r="F296" s="6">
        <f ca="1">LN((RAND()^(-Results!$E$4))-1)</f>
        <v>-3.3837497727695096</v>
      </c>
      <c r="G296" s="6">
        <f ca="1">LN((RAND()^(-Results!$E$4))-1)</f>
        <v>-0.12167060185328539</v>
      </c>
      <c r="H296" s="6">
        <f t="shared" ca="1" si="24"/>
        <v>-2.6572174225750911</v>
      </c>
      <c r="I296" s="10">
        <f ca="1">SUMPRODUCT(J296:O296,Results!B$12:G$12)+Results!$E$5*H296</f>
        <v>-16.820527083096426</v>
      </c>
      <c r="J296" s="10">
        <f ca="1">SUMPRODUCT($A296:$F296,Results!$B$15:$G$15)</f>
        <v>-7.0466443244034132</v>
      </c>
      <c r="K296" s="10">
        <f ca="1">SUMPRODUCT($A296:$F296,Results!$B$16:$G$16)</f>
        <v>-28.33690256567294</v>
      </c>
      <c r="L296" s="10">
        <f ca="1">SUMPRODUCT($A296:$F296,Results!$B$17:$G$17)</f>
        <v>12.260091246475621</v>
      </c>
      <c r="M296" s="10">
        <f ca="1">SUMPRODUCT($A296:$F296,Results!$B$18:$G$18)</f>
        <v>-5.4254453199535764</v>
      </c>
      <c r="N296" s="10">
        <f ca="1">SUMPRODUCT($A296:$F296,Results!$B$19:$G$19)</f>
        <v>-8.9661960346701441</v>
      </c>
      <c r="O296" s="10">
        <f ca="1">SUMPRODUCT($A296:$F296,Results!$B$20:$G$20)</f>
        <v>15.450944042554157</v>
      </c>
      <c r="P296" s="10" cm="1">
        <f t="array" aca="1" ref="P296" ca="1">SUMPRODUCT(J296:O296,TRANSPOSE(Test!BL$20:BL$25))+Test!$AD$20-Test!$BL$27</f>
        <v>-0.89164304473903044</v>
      </c>
      <c r="Q296" s="10" cm="1">
        <f t="array" aca="1" ref="Q296" ca="1">SUMPRODUCT(J296:O296,TRANSPOSE(Test!ES$20:ES$25))+Test!$AD$20-Test!$ES$27</f>
        <v>-0.51096121803836425</v>
      </c>
      <c r="R296" s="10">
        <f ca="1">I296-Results!$E$5*H296</f>
        <v>-0.87722254764587859</v>
      </c>
      <c r="S296" s="10" cm="1">
        <f t="array" aca="1" ref="S296" ca="1">SUMPRODUCT(J296:O296,TRANSPOSE(Test!AR$28:AR$33))+Test!$AD$20-Test!$AC$26</f>
        <v>-1.8247622170429239</v>
      </c>
      <c r="T296" s="10">
        <f ca="1">SUMPRODUCT(J296:O296,Results!K$9:P$9)</f>
        <v>-1.2125970787945146</v>
      </c>
      <c r="U296" s="10">
        <f ca="1">SUMPRODUCT(J296:O296,Results!K$9:P$9)+Test!$AD$20-Test!$AC$31</f>
        <v>-1.1095806739086953</v>
      </c>
      <c r="V296" s="10">
        <f t="shared" ca="1" si="25"/>
        <v>-15.928884038357396</v>
      </c>
      <c r="W296" s="10">
        <f t="shared" ca="1" si="26"/>
        <v>-16.309565865058062</v>
      </c>
      <c r="X296" s="10">
        <f t="shared" ca="1" si="27"/>
        <v>-15.943304535450547</v>
      </c>
      <c r="Y296" s="10">
        <f t="shared" ca="1" si="28"/>
        <v>-14.995764866053502</v>
      </c>
      <c r="Z296" s="10">
        <f ca="1">I296-Test!$AD$20</f>
        <v>-27.892998677385496</v>
      </c>
      <c r="AA296" s="10">
        <f t="shared" ca="1" si="29"/>
        <v>-15.710946409187731</v>
      </c>
    </row>
    <row r="297" spans="1:27">
      <c r="A297" s="6">
        <f ca="1">LN((RAND()^(-Results!$E$4))-1)</f>
        <v>2.6743106080902148</v>
      </c>
      <c r="B297" s="6">
        <f ca="1">LN((RAND()^(-Results!$E$4))-1)</f>
        <v>1.779552145388809</v>
      </c>
      <c r="C297" s="6">
        <f ca="1">LN((RAND()^(-Results!$E$4))-1)</f>
        <v>-0.46519881724019124</v>
      </c>
      <c r="D297" s="6">
        <f ca="1">LN((RAND()^(-Results!$E$4))-1)</f>
        <v>3.3936379331601327</v>
      </c>
      <c r="E297" s="6">
        <f ca="1">LN((RAND()^(-Results!$E$4))-1)</f>
        <v>0.83018046988971828</v>
      </c>
      <c r="F297" s="6">
        <f ca="1">LN((RAND()^(-Results!$E$4))-1)</f>
        <v>2.0144250812460878</v>
      </c>
      <c r="G297" s="6">
        <f ca="1">LN((RAND()^(-Results!$E$4))-1)</f>
        <v>0.85400083911198854</v>
      </c>
      <c r="H297" s="6">
        <f t="shared" ca="1" si="24"/>
        <v>-1.6815459816098173</v>
      </c>
      <c r="I297" s="10">
        <f ca="1">SUMPRODUCT(J297:O297,Results!B$12:G$12)+Results!$E$5*H297</f>
        <v>-9.5414816048886202</v>
      </c>
      <c r="J297" s="10">
        <f ca="1">SUMPRODUCT($A297:$F297,Results!$B$15:$G$15)</f>
        <v>1.7857161273461146</v>
      </c>
      <c r="K297" s="10">
        <f ca="1">SUMPRODUCT($A297:$F297,Results!$B$16:$G$16)</f>
        <v>14.127322689713191</v>
      </c>
      <c r="L297" s="10">
        <f ca="1">SUMPRODUCT($A297:$F297,Results!$B$17:$G$17)</f>
        <v>5.5825001287228666</v>
      </c>
      <c r="M297" s="10">
        <f ca="1">SUMPRODUCT($A297:$F297,Results!$B$18:$G$18)</f>
        <v>-4.5672008701613374</v>
      </c>
      <c r="N297" s="10">
        <f ca="1">SUMPRODUCT($A297:$F297,Results!$B$19:$G$19)</f>
        <v>1.4622984302232138</v>
      </c>
      <c r="O297" s="10">
        <f ca="1">SUMPRODUCT($A297:$F297,Results!$B$20:$G$20)</f>
        <v>9.9675996162474814</v>
      </c>
      <c r="P297" s="10" cm="1">
        <f t="array" aca="1" ref="P297" ca="1">SUMPRODUCT(J297:O297,TRANSPOSE(Test!BL$20:BL$25))+Test!$AD$20-Test!$BL$27</f>
        <v>-0.67067979302815672</v>
      </c>
      <c r="Q297" s="10" cm="1">
        <f t="array" aca="1" ref="Q297" ca="1">SUMPRODUCT(J297:O297,TRANSPOSE(Test!ES$20:ES$25))+Test!$AD$20-Test!$ES$27</f>
        <v>-0.33184916020502975</v>
      </c>
      <c r="R297" s="10">
        <f ca="1">I297-Results!$E$5*H297</f>
        <v>0.54779428477028347</v>
      </c>
      <c r="S297" s="10" cm="1">
        <f t="array" aca="1" ref="S297" ca="1">SUMPRODUCT(J297:O297,TRANSPOSE(Test!AR$28:AR$33))+Test!$AD$20-Test!$AC$26</f>
        <v>-3.3447220098977004</v>
      </c>
      <c r="T297" s="10">
        <f ca="1">SUMPRODUCT(J297:O297,Results!K$9:P$9)</f>
        <v>-0.22376447149173728</v>
      </c>
      <c r="U297" s="10">
        <f ca="1">SUMPRODUCT(J297:O297,Results!K$9:P$9)+Test!$AD$20-Test!$AC$31</f>
        <v>-0.12074806660591797</v>
      </c>
      <c r="V297" s="10">
        <f t="shared" ca="1" si="25"/>
        <v>-8.8708018118604635</v>
      </c>
      <c r="W297" s="10">
        <f t="shared" ca="1" si="26"/>
        <v>-9.2096324446835904</v>
      </c>
      <c r="X297" s="10">
        <f t="shared" ca="1" si="27"/>
        <v>-10.089275889658904</v>
      </c>
      <c r="Y297" s="10">
        <f t="shared" ca="1" si="28"/>
        <v>-6.1967595949909198</v>
      </c>
      <c r="Z297" s="10">
        <f ca="1">I297-Test!$AD$20</f>
        <v>-20.61395319917769</v>
      </c>
      <c r="AA297" s="10">
        <f t="shared" ca="1" si="29"/>
        <v>-9.4207335382827022</v>
      </c>
    </row>
    <row r="298" spans="1:27">
      <c r="A298" s="6">
        <f ca="1">LN((RAND()^(-Results!$E$4))-1)</f>
        <v>-0.61316516614709371</v>
      </c>
      <c r="B298" s="6">
        <f ca="1">LN((RAND()^(-Results!$E$4))-1)</f>
        <v>1.7702440386386682</v>
      </c>
      <c r="C298" s="6">
        <f ca="1">LN((RAND()^(-Results!$E$4))-1)</f>
        <v>2.6147085034917206</v>
      </c>
      <c r="D298" s="6">
        <f ca="1">LN((RAND()^(-Results!$E$4))-1)</f>
        <v>-0.35666001463743052</v>
      </c>
      <c r="E298" s="6">
        <f ca="1">LN((RAND()^(-Results!$E$4))-1)</f>
        <v>1.4305145790856368</v>
      </c>
      <c r="F298" s="6">
        <f ca="1">LN((RAND()^(-Results!$E$4))-1)</f>
        <v>4.7541750960443103</v>
      </c>
      <c r="G298" s="6">
        <f ca="1">LN((RAND()^(-Results!$E$4))-1)</f>
        <v>3.8955650648054441</v>
      </c>
      <c r="H298" s="6">
        <f t="shared" ca="1" si="24"/>
        <v>1.3600182440836384</v>
      </c>
      <c r="I298" s="10">
        <f ca="1">SUMPRODUCT(J298:O298,Results!B$12:G$12)+Results!$E$5*H298</f>
        <v>7.7918555898658672</v>
      </c>
      <c r="J298" s="10">
        <f ca="1">SUMPRODUCT($A298:$F298,Results!$B$15:$G$15)</f>
        <v>9.7987991055295467</v>
      </c>
      <c r="K298" s="10">
        <f ca="1">SUMPRODUCT($A298:$F298,Results!$B$16:$G$16)</f>
        <v>25.430294232496614</v>
      </c>
      <c r="L298" s="10">
        <f ca="1">SUMPRODUCT($A298:$F298,Results!$B$17:$G$17)</f>
        <v>-3.6063789470756533</v>
      </c>
      <c r="M298" s="10">
        <f ca="1">SUMPRODUCT($A298:$F298,Results!$B$18:$G$18)</f>
        <v>4.642790376275399</v>
      </c>
      <c r="N298" s="10">
        <f ca="1">SUMPRODUCT($A298:$F298,Results!$B$19:$G$19)</f>
        <v>-3.1597779941410926</v>
      </c>
      <c r="O298" s="10">
        <f ca="1">SUMPRODUCT($A298:$F298,Results!$B$20:$G$20)</f>
        <v>0.77962747576531388</v>
      </c>
      <c r="P298" s="10" cm="1">
        <f t="array" aca="1" ref="P298" ca="1">SUMPRODUCT(J298:O298,TRANSPOSE(Test!BL$20:BL$25))+Test!$AD$20-Test!$BL$27</f>
        <v>1.8352130239394953</v>
      </c>
      <c r="Q298" s="10" cm="1">
        <f t="array" aca="1" ref="Q298" ca="1">SUMPRODUCT(J298:O298,TRANSPOSE(Test!ES$20:ES$25))+Test!$AD$20-Test!$ES$27</f>
        <v>-0.3913227988175958</v>
      </c>
      <c r="R298" s="10">
        <f ca="1">I298-Results!$E$5*H298</f>
        <v>-0.36825387463596204</v>
      </c>
      <c r="S298" s="10" cm="1">
        <f t="array" aca="1" ref="S298" ca="1">SUMPRODUCT(J298:O298,TRANSPOSE(Test!AR$28:AR$33))+Test!$AD$20-Test!$AC$26</f>
        <v>9.6323035154376466</v>
      </c>
      <c r="T298" s="10">
        <f ca="1">SUMPRODUCT(J298:O298,Results!K$9:P$9)</f>
        <v>-0.39139123457361541</v>
      </c>
      <c r="U298" s="10">
        <f ca="1">SUMPRODUCT(J298:O298,Results!K$9:P$9)+Test!$AD$20-Test!$AC$31</f>
        <v>-0.28837482968779682</v>
      </c>
      <c r="V298" s="10">
        <f t="shared" ca="1" si="25"/>
        <v>5.956642565926372</v>
      </c>
      <c r="W298" s="10">
        <f t="shared" ca="1" si="26"/>
        <v>8.1831783886834621</v>
      </c>
      <c r="X298" s="10">
        <f t="shared" ca="1" si="27"/>
        <v>8.1601094645018293</v>
      </c>
      <c r="Y298" s="10">
        <f t="shared" ca="1" si="28"/>
        <v>-1.8404479255717794</v>
      </c>
      <c r="Z298" s="10">
        <f ca="1">I298-Test!$AD$20</f>
        <v>-3.2806160044232024</v>
      </c>
      <c r="AA298" s="10">
        <f t="shared" ca="1" si="29"/>
        <v>8.0802304195536649</v>
      </c>
    </row>
    <row r="299" spans="1:27">
      <c r="A299" s="6">
        <f ca="1">LN((RAND()^(-Results!$E$4))-1)</f>
        <v>4.7236372830670517</v>
      </c>
      <c r="B299" s="6">
        <f ca="1">LN((RAND()^(-Results!$E$4))-1)</f>
        <v>6.8862523412086896</v>
      </c>
      <c r="C299" s="6">
        <f ca="1">LN((RAND()^(-Results!$E$4))-1)</f>
        <v>-0.80508038409366189</v>
      </c>
      <c r="D299" s="6">
        <f ca="1">LN((RAND()^(-Results!$E$4))-1)</f>
        <v>0.90832422634162469</v>
      </c>
      <c r="E299" s="6">
        <f ca="1">LN((RAND()^(-Results!$E$4))-1)</f>
        <v>10.109298816536125</v>
      </c>
      <c r="F299" s="6">
        <f ca="1">LN((RAND()^(-Results!$E$4))-1)</f>
        <v>2.6990054957775262</v>
      </c>
      <c r="G299" s="6">
        <f ca="1">LN((RAND()^(-Results!$E$4))-1)</f>
        <v>1.3164987592096256</v>
      </c>
      <c r="H299" s="6">
        <f t="shared" ca="1" si="24"/>
        <v>-1.2190480615121801</v>
      </c>
      <c r="I299" s="10">
        <f ca="1">SUMPRODUCT(J299:O299,Results!B$12:G$12)+Results!$E$5*H299</f>
        <v>33.513816975294787</v>
      </c>
      <c r="J299" s="10">
        <f ca="1">SUMPRODUCT($A299:$F299,Results!$B$15:$G$15)</f>
        <v>15.1359774272367</v>
      </c>
      <c r="K299" s="10">
        <f ca="1">SUMPRODUCT($A299:$F299,Results!$B$16:$G$16)</f>
        <v>39.842996987530398</v>
      </c>
      <c r="L299" s="10">
        <f ca="1">SUMPRODUCT($A299:$F299,Results!$B$17:$G$17)</f>
        <v>10.2315849682051</v>
      </c>
      <c r="M299" s="10">
        <f ca="1">SUMPRODUCT($A299:$F299,Results!$B$18:$G$18)</f>
        <v>8.7207343098019496</v>
      </c>
      <c r="N299" s="10">
        <f ca="1">SUMPRODUCT($A299:$F299,Results!$B$19:$G$19)</f>
        <v>0.86648671902465724</v>
      </c>
      <c r="O299" s="10">
        <f ca="1">SUMPRODUCT($A299:$F299,Results!$B$20:$G$20)</f>
        <v>-17.919955921269725</v>
      </c>
      <c r="P299" s="10" cm="1">
        <f t="array" aca="1" ref="P299" ca="1">SUMPRODUCT(J299:O299,TRANSPOSE(Test!BL$20:BL$25))+Test!$AD$20-Test!$BL$27</f>
        <v>44.022978279201595</v>
      </c>
      <c r="Q299" s="10" cm="1">
        <f t="array" aca="1" ref="Q299" ca="1">SUMPRODUCT(J299:O299,TRANSPOSE(Test!ES$20:ES$25))+Test!$AD$20-Test!$ES$27</f>
        <v>42.977601572952665</v>
      </c>
      <c r="R299" s="10">
        <f ca="1">I299-Results!$E$5*H299</f>
        <v>40.82810534436787</v>
      </c>
      <c r="S299" s="10" cm="1">
        <f t="array" aca="1" ref="S299" ca="1">SUMPRODUCT(J299:O299,TRANSPOSE(Test!AR$28:AR$33))+Test!$AD$20-Test!$AC$26</f>
        <v>38.575713398217587</v>
      </c>
      <c r="T299" s="10">
        <f ca="1">SUMPRODUCT(J299:O299,Results!K$9:P$9)</f>
        <v>41.594427685586822</v>
      </c>
      <c r="U299" s="10">
        <f ca="1">SUMPRODUCT(J299:O299,Results!K$9:P$9)+Test!$AD$20-Test!$AC$31</f>
        <v>41.697444090472644</v>
      </c>
      <c r="V299" s="10">
        <f t="shared" ca="1" si="25"/>
        <v>-10.509161303906808</v>
      </c>
      <c r="W299" s="10">
        <f t="shared" ca="1" si="26"/>
        <v>-9.4637845976578774</v>
      </c>
      <c r="X299" s="10">
        <f t="shared" ca="1" si="27"/>
        <v>-7.3142883690730827</v>
      </c>
      <c r="Y299" s="10">
        <f t="shared" ca="1" si="28"/>
        <v>-5.0618964229227998</v>
      </c>
      <c r="Z299" s="10">
        <f ca="1">I299-Test!$AD$20</f>
        <v>22.441345381005718</v>
      </c>
      <c r="AA299" s="10">
        <f t="shared" ca="1" si="29"/>
        <v>-8.1836271151778561</v>
      </c>
    </row>
    <row r="300" spans="1:27">
      <c r="A300" s="6">
        <f ca="1">LN((RAND()^(-Results!$E$4))-1)</f>
        <v>3.7780695903509796</v>
      </c>
      <c r="B300" s="6">
        <f ca="1">LN((RAND()^(-Results!$E$4))-1)</f>
        <v>10.557200215862526</v>
      </c>
      <c r="C300" s="6">
        <f ca="1">LN((RAND()^(-Results!$E$4))-1)</f>
        <v>4.3915576301363446</v>
      </c>
      <c r="D300" s="6">
        <f ca="1">LN((RAND()^(-Results!$E$4))-1)</f>
        <v>1.9698420410258055</v>
      </c>
      <c r="E300" s="6">
        <f ca="1">LN((RAND()^(-Results!$E$4))-1)</f>
        <v>4.4472660135108004</v>
      </c>
      <c r="F300" s="6">
        <f ca="1">LN((RAND()^(-Results!$E$4))-1)</f>
        <v>0.5670125374967363</v>
      </c>
      <c r="G300" s="6">
        <f ca="1">LN((RAND()^(-Results!$E$4))-1)</f>
        <v>0.2371504617286182</v>
      </c>
      <c r="H300" s="6">
        <f t="shared" ca="1" si="24"/>
        <v>-2.2983963589931875</v>
      </c>
      <c r="I300" s="10">
        <f ca="1">SUMPRODUCT(J300:O300,Results!B$12:G$12)+Results!$E$5*H300</f>
        <v>64.768236074974453</v>
      </c>
      <c r="J300" s="10">
        <f ca="1">SUMPRODUCT($A300:$F300,Results!$B$15:$G$15)</f>
        <v>39.716250081960254</v>
      </c>
      <c r="K300" s="10">
        <f ca="1">SUMPRODUCT($A300:$F300,Results!$B$16:$G$16)</f>
        <v>13.711389739242922</v>
      </c>
      <c r="L300" s="10">
        <f ca="1">SUMPRODUCT($A300:$F300,Results!$B$17:$G$17)</f>
        <v>23.395243035650211</v>
      </c>
      <c r="M300" s="10">
        <f ca="1">SUMPRODUCT($A300:$F300,Results!$B$18:$G$18)</f>
        <v>12.08343724071432</v>
      </c>
      <c r="N300" s="10">
        <f ca="1">SUMPRODUCT($A300:$F300,Results!$B$19:$G$19)</f>
        <v>-32.838715086163894</v>
      </c>
      <c r="O300" s="10">
        <f ca="1">SUMPRODUCT($A300:$F300,Results!$B$20:$G$20)</f>
        <v>-7.2164512705035717</v>
      </c>
      <c r="P300" s="10" cm="1">
        <f t="array" aca="1" ref="P300" ca="1">SUMPRODUCT(J300:O300,TRANSPOSE(Test!BL$20:BL$25))+Test!$AD$20-Test!$BL$27</f>
        <v>80.941683870888326</v>
      </c>
      <c r="Q300" s="10" cm="1">
        <f t="array" aca="1" ref="Q300" ca="1">SUMPRODUCT(J300:O300,TRANSPOSE(Test!ES$20:ES$25))+Test!$AD$20-Test!$ES$27</f>
        <v>81.068920439909846</v>
      </c>
      <c r="R300" s="10">
        <f ca="1">I300-Results!$E$5*H300</f>
        <v>78.558614228933578</v>
      </c>
      <c r="S300" s="10" cm="1">
        <f t="array" aca="1" ref="S300" ca="1">SUMPRODUCT(J300:O300,TRANSPOSE(Test!AR$28:AR$33))+Test!$AD$20-Test!$AC$26</f>
        <v>81.575311879563969</v>
      </c>
      <c r="T300" s="10">
        <f ca="1">SUMPRODUCT(J300:O300,Results!K$9:P$9)</f>
        <v>80.35276366582579</v>
      </c>
      <c r="U300" s="10">
        <f ca="1">SUMPRODUCT(J300:O300,Results!K$9:P$9)+Test!$AD$20-Test!$AC$31</f>
        <v>80.455780070711612</v>
      </c>
      <c r="V300" s="10">
        <f t="shared" ca="1" si="25"/>
        <v>-16.173447795913873</v>
      </c>
      <c r="W300" s="10">
        <f t="shared" ca="1" si="26"/>
        <v>-16.300684364935393</v>
      </c>
      <c r="X300" s="10">
        <f t="shared" ca="1" si="27"/>
        <v>-13.790378153959125</v>
      </c>
      <c r="Y300" s="10">
        <f t="shared" ca="1" si="28"/>
        <v>-16.807075804589516</v>
      </c>
      <c r="Z300" s="10">
        <f ca="1">I300-Test!$AD$20</f>
        <v>53.695764480685384</v>
      </c>
      <c r="AA300" s="10">
        <f t="shared" ca="1" si="29"/>
        <v>-15.687543995737158</v>
      </c>
    </row>
    <row r="301" spans="1:27">
      <c r="A301" s="6">
        <f ca="1">LN((RAND()^(-Results!$E$4))-1)</f>
        <v>0.49535003434251701</v>
      </c>
      <c r="B301" s="6">
        <f ca="1">LN((RAND()^(-Results!$E$4))-1)</f>
        <v>1.4734842301783249</v>
      </c>
      <c r="C301" s="6">
        <f ca="1">LN((RAND()^(-Results!$E$4))-1)</f>
        <v>6.5832109702954069</v>
      </c>
      <c r="D301" s="6">
        <f ca="1">LN((RAND()^(-Results!$E$4))-1)</f>
        <v>3.7101856498879702</v>
      </c>
      <c r="E301" s="6">
        <f ca="1">LN((RAND()^(-Results!$E$4))-1)</f>
        <v>-0.98176292418202449</v>
      </c>
      <c r="F301" s="6">
        <f ca="1">LN((RAND()^(-Results!$E$4))-1)</f>
        <v>-2.1341781149168901</v>
      </c>
      <c r="G301" s="6">
        <f ca="1">LN((RAND()^(-Results!$E$4))-1)</f>
        <v>0.53828706302428919</v>
      </c>
      <c r="H301" s="6">
        <f t="shared" ca="1" si="24"/>
        <v>-1.9972597576975164</v>
      </c>
      <c r="I301" s="10">
        <f ca="1">SUMPRODUCT(J301:O301,Results!B$12:G$12)+Results!$E$5*H301</f>
        <v>1.1114233742369208</v>
      </c>
      <c r="J301" s="10">
        <f ca="1">SUMPRODUCT($A301:$F301,Results!$B$15:$G$15)</f>
        <v>14.977298153310109</v>
      </c>
      <c r="K301" s="10">
        <f ca="1">SUMPRODUCT($A301:$F301,Results!$B$16:$G$16)</f>
        <v>-13.27426694616773</v>
      </c>
      <c r="L301" s="10">
        <f ca="1">SUMPRODUCT($A301:$F301,Results!$B$17:$G$17)</f>
        <v>10.361659639240838</v>
      </c>
      <c r="M301" s="10">
        <f ca="1">SUMPRODUCT($A301:$F301,Results!$B$18:$G$18)</f>
        <v>-1.0127843029158525</v>
      </c>
      <c r="N301" s="10">
        <f ca="1">SUMPRODUCT($A301:$F301,Results!$B$19:$G$19)</f>
        <v>-9.1082825717917402</v>
      </c>
      <c r="O301" s="10">
        <f ca="1">SUMPRODUCT($A301:$F301,Results!$B$20:$G$20)</f>
        <v>20.023576584386372</v>
      </c>
      <c r="P301" s="10" cm="1">
        <f t="array" aca="1" ref="P301" ca="1">SUMPRODUCT(J301:O301,TRANSPOSE(Test!BL$20:BL$25))+Test!$AD$20-Test!$BL$27</f>
        <v>11.45802463850082</v>
      </c>
      <c r="Q301" s="10" cm="1">
        <f t="array" aca="1" ref="Q301" ca="1">SUMPRODUCT(J301:O301,TRANSPOSE(Test!ES$20:ES$25))+Test!$AD$20-Test!$ES$27</f>
        <v>13.326133210223539</v>
      </c>
      <c r="R301" s="10">
        <f ca="1">I301-Results!$E$5*H301</f>
        <v>13.094981920422018</v>
      </c>
      <c r="S301" s="10" cm="1">
        <f t="array" aca="1" ref="S301" ca="1">SUMPRODUCT(J301:O301,TRANSPOSE(Test!AR$28:AR$33))+Test!$AD$20-Test!$AC$26</f>
        <v>14.098283300210715</v>
      </c>
      <c r="T301" s="10">
        <f ca="1">SUMPRODUCT(J301:O301,Results!K$9:P$9)</f>
        <v>13.594650872625131</v>
      </c>
      <c r="U301" s="10">
        <f ca="1">SUMPRODUCT(J301:O301,Results!K$9:P$9)+Test!$AD$20-Test!$AC$31</f>
        <v>13.69766727751095</v>
      </c>
      <c r="V301" s="10">
        <f t="shared" ca="1" si="25"/>
        <v>-10.346601264263899</v>
      </c>
      <c r="W301" s="10">
        <f t="shared" ca="1" si="26"/>
        <v>-12.214709835986618</v>
      </c>
      <c r="X301" s="10">
        <f t="shared" ca="1" si="27"/>
        <v>-11.983558546185098</v>
      </c>
      <c r="Y301" s="10">
        <f t="shared" ca="1" si="28"/>
        <v>-12.986859925973794</v>
      </c>
      <c r="Z301" s="10">
        <f ca="1">I301-Test!$AD$20</f>
        <v>-9.9610482200521488</v>
      </c>
      <c r="AA301" s="10">
        <f t="shared" ca="1" si="29"/>
        <v>-12.586243903274029</v>
      </c>
    </row>
    <row r="302" spans="1:27">
      <c r="A302" s="6">
        <f ca="1">LN((RAND()^(-Results!$E$4))-1)</f>
        <v>2.6042624548073769</v>
      </c>
      <c r="B302" s="6">
        <f ca="1">LN((RAND()^(-Results!$E$4))-1)</f>
        <v>3.4472177735895246</v>
      </c>
      <c r="C302" s="6">
        <f ca="1">LN((RAND()^(-Results!$E$4))-1)</f>
        <v>10.430378985154524</v>
      </c>
      <c r="D302" s="6">
        <f ca="1">LN((RAND()^(-Results!$E$4))-1)</f>
        <v>0.16293891571637475</v>
      </c>
      <c r="E302" s="6">
        <f ca="1">LN((RAND()^(-Results!$E$4))-1)</f>
        <v>7.2154245583557612</v>
      </c>
      <c r="F302" s="6">
        <f ca="1">LN((RAND()^(-Results!$E$4))-1)</f>
        <v>0.84708755339519615</v>
      </c>
      <c r="G302" s="6">
        <f ca="1">LN((RAND()^(-Results!$E$4))-1)</f>
        <v>1.8425094418674333</v>
      </c>
      <c r="H302" s="6">
        <f t="shared" ca="1" si="24"/>
        <v>-0.69303737885437244</v>
      </c>
      <c r="I302" s="10">
        <f ca="1">SUMPRODUCT(J302:O302,Results!B$12:G$12)+Results!$E$5*H302</f>
        <v>35.69806969615793</v>
      </c>
      <c r="J302" s="10">
        <f ca="1">SUMPRODUCT($A302:$F302,Results!$B$15:$G$15)</f>
        <v>33.191097669095058</v>
      </c>
      <c r="K302" s="10">
        <f ca="1">SUMPRODUCT($A302:$F302,Results!$B$16:$G$16)</f>
        <v>30.620003677509086</v>
      </c>
      <c r="L302" s="10">
        <f ca="1">SUMPRODUCT($A302:$F302,Results!$B$17:$G$17)</f>
        <v>7.7407137200493512</v>
      </c>
      <c r="M302" s="10">
        <f ca="1">SUMPRODUCT($A302:$F302,Results!$B$18:$G$18)</f>
        <v>12.363156728443565</v>
      </c>
      <c r="N302" s="10">
        <f ca="1">SUMPRODUCT($A302:$F302,Results!$B$19:$G$19)</f>
        <v>1.6867933564904201</v>
      </c>
      <c r="O302" s="10">
        <f ca="1">SUMPRODUCT($A302:$F302,Results!$B$20:$G$20)</f>
        <v>-1.6292767092921883</v>
      </c>
      <c r="P302" s="10" cm="1">
        <f t="array" aca="1" ref="P302" ca="1">SUMPRODUCT(J302:O302,TRANSPOSE(Test!BL$20:BL$25))+Test!$AD$20-Test!$BL$27</f>
        <v>41.774217074146549</v>
      </c>
      <c r="Q302" s="10" cm="1">
        <f t="array" aca="1" ref="Q302" ca="1">SUMPRODUCT(J302:O302,TRANSPOSE(Test!ES$20:ES$25))+Test!$AD$20-Test!$ES$27</f>
        <v>42.463482615182727</v>
      </c>
      <c r="R302" s="10">
        <f ca="1">I302-Results!$E$5*H302</f>
        <v>39.856293969284167</v>
      </c>
      <c r="S302" s="10" cm="1">
        <f t="array" aca="1" ref="S302" ca="1">SUMPRODUCT(J302:O302,TRANSPOSE(Test!AR$28:AR$33))+Test!$AD$20-Test!$AC$26</f>
        <v>44.336928623693055</v>
      </c>
      <c r="T302" s="10">
        <f ca="1">SUMPRODUCT(J302:O302,Results!K$9:P$9)</f>
        <v>41.785748732255307</v>
      </c>
      <c r="U302" s="10">
        <f ca="1">SUMPRODUCT(J302:O302,Results!K$9:P$9)+Test!$AD$20-Test!$AC$31</f>
        <v>41.888765137141128</v>
      </c>
      <c r="V302" s="10">
        <f t="shared" ca="1" si="25"/>
        <v>-6.0761473779886188</v>
      </c>
      <c r="W302" s="10">
        <f t="shared" ca="1" si="26"/>
        <v>-6.7654129190247971</v>
      </c>
      <c r="X302" s="10">
        <f t="shared" ca="1" si="27"/>
        <v>-4.1582242731262369</v>
      </c>
      <c r="Y302" s="10">
        <f t="shared" ca="1" si="28"/>
        <v>-8.6388589275351251</v>
      </c>
      <c r="Z302" s="10">
        <f ca="1">I302-Test!$AD$20</f>
        <v>24.62559810186886</v>
      </c>
      <c r="AA302" s="10">
        <f t="shared" ca="1" si="29"/>
        <v>-6.1906954409831982</v>
      </c>
    </row>
    <row r="303" spans="1:27">
      <c r="A303" s="6">
        <f ca="1">LN((RAND()^(-Results!$E$4))-1)</f>
        <v>0.29409977939888143</v>
      </c>
      <c r="B303" s="6">
        <f ca="1">LN((RAND()^(-Results!$E$4))-1)</f>
        <v>2.2806982949366641</v>
      </c>
      <c r="C303" s="6">
        <f ca="1">LN((RAND()^(-Results!$E$4))-1)</f>
        <v>-0.1573574881154905</v>
      </c>
      <c r="D303" s="6">
        <f ca="1">LN((RAND()^(-Results!$E$4))-1)</f>
        <v>0.61492741818192653</v>
      </c>
      <c r="E303" s="6">
        <f ca="1">LN((RAND()^(-Results!$E$4))-1)</f>
        <v>3.3325302601759623</v>
      </c>
      <c r="F303" s="6">
        <f ca="1">LN((RAND()^(-Results!$E$4))-1)</f>
        <v>3.9320456190244872</v>
      </c>
      <c r="G303" s="6">
        <f ca="1">LN((RAND()^(-Results!$E$4))-1)</f>
        <v>4.8512633526687656</v>
      </c>
      <c r="H303" s="6">
        <f t="shared" ca="1" si="24"/>
        <v>2.3157165319469599</v>
      </c>
      <c r="I303" s="10">
        <f ca="1">SUMPRODUCT(J303:O303,Results!B$12:G$12)+Results!$E$5*H303</f>
        <v>11.554897414186989</v>
      </c>
      <c r="J303" s="10">
        <f ca="1">SUMPRODUCT($A303:$F303,Results!$B$15:$G$15)</f>
        <v>2.3976838360913346</v>
      </c>
      <c r="K303" s="10">
        <f ca="1">SUMPRODUCT($A303:$F303,Results!$B$16:$G$16)</f>
        <v>23.784064549869061</v>
      </c>
      <c r="L303" s="10">
        <f ca="1">SUMPRODUCT($A303:$F303,Results!$B$17:$G$17)</f>
        <v>-1.7545915955737881</v>
      </c>
      <c r="M303" s="10">
        <f ca="1">SUMPRODUCT($A303:$F303,Results!$B$18:$G$18)</f>
        <v>2.570063481271994</v>
      </c>
      <c r="N303" s="10">
        <f ca="1">SUMPRODUCT($A303:$F303,Results!$B$19:$G$19)</f>
        <v>1.1622976316535336</v>
      </c>
      <c r="O303" s="10">
        <f ca="1">SUMPRODUCT($A303:$F303,Results!$B$20:$G$20)</f>
        <v>-1.7962580036782163</v>
      </c>
      <c r="P303" s="10" cm="1">
        <f t="array" aca="1" ref="P303" ca="1">SUMPRODUCT(J303:O303,TRANSPOSE(Test!BL$20:BL$25))+Test!$AD$20-Test!$BL$27</f>
        <v>-0.16732116533180097</v>
      </c>
      <c r="Q303" s="10" cm="1">
        <f t="array" aca="1" ref="Q303" ca="1">SUMPRODUCT(J303:O303,TRANSPOSE(Test!ES$20:ES$25))+Test!$AD$20-Test!$ES$27</f>
        <v>-2.2481418539223093</v>
      </c>
      <c r="R303" s="10">
        <f ca="1">I303-Results!$E$5*H303</f>
        <v>-2.3394017774947713</v>
      </c>
      <c r="S303" s="10" cm="1">
        <f t="array" aca="1" ref="S303" ca="1">SUMPRODUCT(J303:O303,TRANSPOSE(Test!AR$28:AR$33))+Test!$AD$20-Test!$AC$26</f>
        <v>3.4669253674296776</v>
      </c>
      <c r="T303" s="10">
        <f ca="1">SUMPRODUCT(J303:O303,Results!K$9:P$9)</f>
        <v>-2.6243534244687678</v>
      </c>
      <c r="U303" s="10">
        <f ca="1">SUMPRODUCT(J303:O303,Results!K$9:P$9)+Test!$AD$20-Test!$AC$31</f>
        <v>-2.5213370195829494</v>
      </c>
      <c r="V303" s="10">
        <f t="shared" ca="1" si="25"/>
        <v>11.72221857951879</v>
      </c>
      <c r="W303" s="10">
        <f t="shared" ca="1" si="26"/>
        <v>13.803039268109298</v>
      </c>
      <c r="X303" s="10">
        <f t="shared" ca="1" si="27"/>
        <v>13.89429919168176</v>
      </c>
      <c r="Y303" s="10">
        <f t="shared" ca="1" si="28"/>
        <v>8.0879720467573115</v>
      </c>
      <c r="Z303" s="10">
        <f ca="1">I303-Test!$AD$20</f>
        <v>0.48242581989791944</v>
      </c>
      <c r="AA303" s="10">
        <f t="shared" ca="1" si="29"/>
        <v>14.076234433769939</v>
      </c>
    </row>
    <row r="304" spans="1:27">
      <c r="A304" s="6">
        <f ca="1">LN((RAND()^(-Results!$E$4))-1)</f>
        <v>2.8904623029461052E-2</v>
      </c>
      <c r="B304" s="6">
        <f ca="1">LN((RAND()^(-Results!$E$4))-1)</f>
        <v>5.0472873300199543</v>
      </c>
      <c r="C304" s="6">
        <f ca="1">LN((RAND()^(-Results!$E$4))-1)</f>
        <v>3.3165133582971351</v>
      </c>
      <c r="D304" s="6">
        <f ca="1">LN((RAND()^(-Results!$E$4))-1)</f>
        <v>4.2135438774935343</v>
      </c>
      <c r="E304" s="6">
        <f ca="1">LN((RAND()^(-Results!$E$4))-1)</f>
        <v>-1.1302082395313402</v>
      </c>
      <c r="F304" s="6">
        <f ca="1">LN((RAND()^(-Results!$E$4))-1)</f>
        <v>12.62557733280088</v>
      </c>
      <c r="G304" s="6">
        <f ca="1">LN((RAND()^(-Results!$E$4))-1)</f>
        <v>7.692584493258515</v>
      </c>
      <c r="H304" s="6">
        <f t="shared" ca="1" si="24"/>
        <v>5.1570376725367097</v>
      </c>
      <c r="I304" s="10">
        <f ca="1">SUMPRODUCT(J304:O304,Results!B$12:G$12)+Results!$E$5*H304</f>
        <v>16.014312619345141</v>
      </c>
      <c r="J304" s="10">
        <f ca="1">SUMPRODUCT($A304:$F304,Results!$B$15:$G$15)</f>
        <v>16.056010510269445</v>
      </c>
      <c r="K304" s="10">
        <f ca="1">SUMPRODUCT($A304:$F304,Results!$B$16:$G$16)</f>
        <v>53.746654298401459</v>
      </c>
      <c r="L304" s="10">
        <f ca="1">SUMPRODUCT($A304:$F304,Results!$B$17:$G$17)</f>
        <v>-2.2618243872821182</v>
      </c>
      <c r="M304" s="10">
        <f ca="1">SUMPRODUCT($A304:$F304,Results!$B$18:$G$18)</f>
        <v>-0.89845796388102239</v>
      </c>
      <c r="N304" s="10">
        <f ca="1">SUMPRODUCT($A304:$F304,Results!$B$19:$G$19)</f>
        <v>-14.124725994796703</v>
      </c>
      <c r="O304" s="10">
        <f ca="1">SUMPRODUCT($A304:$F304,Results!$B$20:$G$20)</f>
        <v>23.508369335711819</v>
      </c>
      <c r="P304" s="10" cm="1">
        <f t="array" aca="1" ref="P304" ca="1">SUMPRODUCT(J304:O304,TRANSPOSE(Test!BL$20:BL$25))+Test!$AD$20-Test!$BL$27</f>
        <v>-12.020212728946426</v>
      </c>
      <c r="Q304" s="10" cm="1">
        <f t="array" aca="1" ref="Q304" ca="1">SUMPRODUCT(J304:O304,TRANSPOSE(Test!ES$20:ES$25))+Test!$AD$20-Test!$ES$27</f>
        <v>-17.058816298779348</v>
      </c>
      <c r="R304" s="10">
        <f ca="1">I304-Results!$E$5*H304</f>
        <v>-14.927913415875118</v>
      </c>
      <c r="S304" s="10" cm="1">
        <f t="array" aca="1" ref="S304" ca="1">SUMPRODUCT(J304:O304,TRANSPOSE(Test!AR$28:AR$33))+Test!$AD$20-Test!$AC$26</f>
        <v>2.9109180914817063</v>
      </c>
      <c r="T304" s="10">
        <f ca="1">SUMPRODUCT(J304:O304,Results!K$9:P$9)</f>
        <v>-16.674497400797595</v>
      </c>
      <c r="U304" s="10">
        <f ca="1">SUMPRODUCT(J304:O304,Results!K$9:P$9)+Test!$AD$20-Test!$AC$31</f>
        <v>-16.571480995911777</v>
      </c>
      <c r="V304" s="10">
        <f t="shared" ca="1" si="25"/>
        <v>28.034525348291567</v>
      </c>
      <c r="W304" s="10">
        <f t="shared" ca="1" si="26"/>
        <v>33.073128918124489</v>
      </c>
      <c r="X304" s="10">
        <f t="shared" ca="1" si="27"/>
        <v>30.942226035220258</v>
      </c>
      <c r="Y304" s="10">
        <f t="shared" ca="1" si="28"/>
        <v>13.103394527863435</v>
      </c>
      <c r="Z304" s="10">
        <f ca="1">I304-Test!$AD$20</f>
        <v>4.9418410250560711</v>
      </c>
      <c r="AA304" s="10">
        <f t="shared" ca="1" si="29"/>
        <v>32.585793615256918</v>
      </c>
    </row>
    <row r="305" spans="1:27">
      <c r="A305" s="6">
        <f ca="1">LN((RAND()^(-Results!$E$4))-1)</f>
        <v>1.8138637253830854</v>
      </c>
      <c r="B305" s="6">
        <f ca="1">LN((RAND()^(-Results!$E$4))-1)</f>
        <v>0.68552457647814291</v>
      </c>
      <c r="C305" s="6">
        <f ca="1">LN((RAND()^(-Results!$E$4))-1)</f>
        <v>0.29382778220890665</v>
      </c>
      <c r="D305" s="6">
        <f ca="1">LN((RAND()^(-Results!$E$4))-1)</f>
        <v>4.8946058634655554</v>
      </c>
      <c r="E305" s="6">
        <f ca="1">LN((RAND()^(-Results!$E$4))-1)</f>
        <v>6.993122423925926</v>
      </c>
      <c r="F305" s="6">
        <f ca="1">LN((RAND()^(-Results!$E$4))-1)</f>
        <v>6.2920979255184823</v>
      </c>
      <c r="G305" s="6">
        <f ca="1">LN((RAND()^(-Results!$E$4))-1)</f>
        <v>2.0002573059162962</v>
      </c>
      <c r="H305" s="6">
        <f t="shared" ca="1" si="24"/>
        <v>-0.53528951480550946</v>
      </c>
      <c r="I305" s="10">
        <f ca="1">SUMPRODUCT(J305:O305,Results!B$12:G$12)+Results!$E$5*H305</f>
        <v>-40.476456954388077</v>
      </c>
      <c r="J305" s="10">
        <f ca="1">SUMPRODUCT($A305:$F305,Results!$B$15:$G$15)</f>
        <v>-9.7013185701908053</v>
      </c>
      <c r="K305" s="10">
        <f ca="1">SUMPRODUCT($A305:$F305,Results!$B$16:$G$16)</f>
        <v>43.422458287797895</v>
      </c>
      <c r="L305" s="10">
        <f ca="1">SUMPRODUCT($A305:$F305,Results!$B$17:$G$17)</f>
        <v>-5.0358960837326574</v>
      </c>
      <c r="M305" s="10">
        <f ca="1">SUMPRODUCT($A305:$F305,Results!$B$18:$G$18)</f>
        <v>-5.106573582433823</v>
      </c>
      <c r="N305" s="10">
        <f ca="1">SUMPRODUCT($A305:$F305,Results!$B$19:$G$19)</f>
        <v>24.074989235650442</v>
      </c>
      <c r="O305" s="10">
        <f ca="1">SUMPRODUCT($A305:$F305,Results!$B$20:$G$20)</f>
        <v>15.052979980358241</v>
      </c>
      <c r="P305" s="10" cm="1">
        <f t="array" aca="1" ref="P305" ca="1">SUMPRODUCT(J305:O305,TRANSPOSE(Test!BL$20:BL$25))+Test!$AD$20-Test!$BL$27</f>
        <v>-35.554720640545916</v>
      </c>
      <c r="Q305" s="10" cm="1">
        <f t="array" aca="1" ref="Q305" ca="1">SUMPRODUCT(J305:O305,TRANSPOSE(Test!ES$20:ES$25))+Test!$AD$20-Test!$ES$27</f>
        <v>-38.045369543048565</v>
      </c>
      <c r="R305" s="10">
        <f ca="1">I305-Results!$E$5*H305</f>
        <v>-37.264719865555023</v>
      </c>
      <c r="S305" s="10" cm="1">
        <f t="array" aca="1" ref="S305" ca="1">SUMPRODUCT(J305:O305,TRANSPOSE(Test!AR$28:AR$33))+Test!$AD$20-Test!$AC$26</f>
        <v>-34.574112484503857</v>
      </c>
      <c r="T305" s="10">
        <f ca="1">SUMPRODUCT(J305:O305,Results!K$9:P$9)</f>
        <v>-38.858552659831759</v>
      </c>
      <c r="U305" s="10">
        <f ca="1">SUMPRODUCT(J305:O305,Results!K$9:P$9)+Test!$AD$20-Test!$AC$31</f>
        <v>-38.755536254945937</v>
      </c>
      <c r="V305" s="10">
        <f t="shared" ca="1" si="25"/>
        <v>-4.9217363138421604</v>
      </c>
      <c r="W305" s="10">
        <f t="shared" ca="1" si="26"/>
        <v>-2.4310874113395116</v>
      </c>
      <c r="X305" s="10">
        <f t="shared" ca="1" si="27"/>
        <v>-3.2117370888330541</v>
      </c>
      <c r="Y305" s="10">
        <f t="shared" ca="1" si="28"/>
        <v>-5.9023444698842198</v>
      </c>
      <c r="Z305" s="10">
        <f ca="1">I305-Test!$AD$20</f>
        <v>-51.548928548677146</v>
      </c>
      <c r="AA305" s="10">
        <f t="shared" ca="1" si="29"/>
        <v>-1.7209206994421393</v>
      </c>
    </row>
    <row r="306" spans="1:27">
      <c r="A306" s="6">
        <f ca="1">LN((RAND()^(-Results!$E$4))-1)</f>
        <v>1.7533547011714032</v>
      </c>
      <c r="B306" s="6">
        <f ca="1">LN((RAND()^(-Results!$E$4))-1)</f>
        <v>7.0121060255788153E-2</v>
      </c>
      <c r="C306" s="6">
        <f ca="1">LN((RAND()^(-Results!$E$4))-1)</f>
        <v>4.3027539559273063</v>
      </c>
      <c r="D306" s="6">
        <f ca="1">LN((RAND()^(-Results!$E$4))-1)</f>
        <v>5.1898963973591769E-2</v>
      </c>
      <c r="E306" s="6">
        <f ca="1">LN((RAND()^(-Results!$E$4))-1)</f>
        <v>0.5777407577794168</v>
      </c>
      <c r="F306" s="6">
        <f ca="1">LN((RAND()^(-Results!$E$4))-1)</f>
        <v>-0.8163878705282489</v>
      </c>
      <c r="G306" s="6">
        <f ca="1">LN((RAND()^(-Results!$E$4))-1)</f>
        <v>2.4643904296058117</v>
      </c>
      <c r="H306" s="6">
        <f t="shared" ca="1" si="24"/>
        <v>-7.1156391115994033E-2</v>
      </c>
      <c r="I306" s="10">
        <f ca="1">SUMPRODUCT(J306:O306,Results!B$12:G$12)+Results!$E$5*H306</f>
        <v>16.831694578341335</v>
      </c>
      <c r="J306" s="10">
        <f ca="1">SUMPRODUCT($A306:$F306,Results!$B$15:$G$15)</f>
        <v>13.494800771245789</v>
      </c>
      <c r="K306" s="10">
        <f ca="1">SUMPRODUCT($A306:$F306,Results!$B$16:$G$16)</f>
        <v>6.2700779901272297</v>
      </c>
      <c r="L306" s="10">
        <f ca="1">SUMPRODUCT($A306:$F306,Results!$B$17:$G$17)</f>
        <v>4.32329490842121</v>
      </c>
      <c r="M306" s="10">
        <f ca="1">SUMPRODUCT($A306:$F306,Results!$B$18:$G$18)</f>
        <v>2.3864263513981392</v>
      </c>
      <c r="N306" s="10">
        <f ca="1">SUMPRODUCT($A306:$F306,Results!$B$19:$G$19)</f>
        <v>1.2258129522035668</v>
      </c>
      <c r="O306" s="10">
        <f ca="1">SUMPRODUCT($A306:$F306,Results!$B$20:$G$20)</f>
        <v>2.2881535714223644</v>
      </c>
      <c r="P306" s="10" cm="1">
        <f t="array" aca="1" ref="P306" ca="1">SUMPRODUCT(J306:O306,TRANSPOSE(Test!BL$20:BL$25))+Test!$AD$20-Test!$BL$27</f>
        <v>15.879443237958842</v>
      </c>
      <c r="Q306" s="10" cm="1">
        <f t="array" aca="1" ref="Q306" ca="1">SUMPRODUCT(J306:O306,TRANSPOSE(Test!ES$20:ES$25))+Test!$AD$20-Test!$ES$27</f>
        <v>17.651370569336784</v>
      </c>
      <c r="R306" s="10">
        <f ca="1">I306-Results!$E$5*H306</f>
        <v>17.258632925037297</v>
      </c>
      <c r="S306" s="10" cm="1">
        <f t="array" aca="1" ref="S306" ca="1">SUMPRODUCT(J306:O306,TRANSPOSE(Test!AR$28:AR$33))+Test!$AD$20-Test!$AC$26</f>
        <v>14.901625377674685</v>
      </c>
      <c r="T306" s="10">
        <f ca="1">SUMPRODUCT(J306:O306,Results!K$9:P$9)</f>
        <v>17.955090031572503</v>
      </c>
      <c r="U306" s="10">
        <f ca="1">SUMPRODUCT(J306:O306,Results!K$9:P$9)+Test!$AD$20-Test!$AC$31</f>
        <v>18.058106436458324</v>
      </c>
      <c r="V306" s="10">
        <f t="shared" ca="1" si="25"/>
        <v>0.95225134038249237</v>
      </c>
      <c r="W306" s="10">
        <f t="shared" ca="1" si="26"/>
        <v>-0.81967599099544941</v>
      </c>
      <c r="X306" s="10">
        <f t="shared" ca="1" si="27"/>
        <v>-0.42693834669596242</v>
      </c>
      <c r="Y306" s="10">
        <f t="shared" ca="1" si="28"/>
        <v>1.9300692006666491</v>
      </c>
      <c r="Z306" s="10">
        <f ca="1">I306-Test!$AD$20</f>
        <v>5.7592229840522648</v>
      </c>
      <c r="AA306" s="10">
        <f t="shared" ca="1" si="29"/>
        <v>-1.2264118581169896</v>
      </c>
    </row>
    <row r="307" spans="1:27">
      <c r="A307" s="6">
        <f ca="1">LN((RAND()^(-Results!$E$4))-1)</f>
        <v>-0.49995220072881091</v>
      </c>
      <c r="B307" s="6">
        <f ca="1">LN((RAND()^(-Results!$E$4))-1)</f>
        <v>1.2687519274828349</v>
      </c>
      <c r="C307" s="6">
        <f ca="1">LN((RAND()^(-Results!$E$4))-1)</f>
        <v>9.2613065154991521</v>
      </c>
      <c r="D307" s="6">
        <f ca="1">LN((RAND()^(-Results!$E$4))-1)</f>
        <v>3.4507173023241178</v>
      </c>
      <c r="E307" s="6">
        <f ca="1">LN((RAND()^(-Results!$E$4))-1)</f>
        <v>0.35012503030042397</v>
      </c>
      <c r="F307" s="6">
        <f ca="1">LN((RAND()^(-Results!$E$4))-1)</f>
        <v>6.281676749499872</v>
      </c>
      <c r="G307" s="6">
        <f ca="1">LN((RAND()^(-Results!$E$4))-1)</f>
        <v>3.6580939009049582</v>
      </c>
      <c r="H307" s="6">
        <f t="shared" ca="1" si="24"/>
        <v>1.1225470801831525</v>
      </c>
      <c r="I307" s="10">
        <f ca="1">SUMPRODUCT(J307:O307,Results!B$12:G$12)+Results!$E$5*H307</f>
        <v>-6.1528504359270624</v>
      </c>
      <c r="J307" s="10">
        <f ca="1">SUMPRODUCT($A307:$F307,Results!$B$15:$G$15)</f>
        <v>18.758671358449554</v>
      </c>
      <c r="K307" s="10">
        <f ca="1">SUMPRODUCT($A307:$F307,Results!$B$16:$G$16)</f>
        <v>31.418161381860237</v>
      </c>
      <c r="L307" s="10">
        <f ca="1">SUMPRODUCT($A307:$F307,Results!$B$17:$G$17)</f>
        <v>-1.6799406736044524</v>
      </c>
      <c r="M307" s="10">
        <f ca="1">SUMPRODUCT($A307:$F307,Results!$B$18:$G$18)</f>
        <v>1.0625175121728816</v>
      </c>
      <c r="N307" s="10">
        <f ca="1">SUMPRODUCT($A307:$F307,Results!$B$19:$G$19)</f>
        <v>-1.1345447356087526</v>
      </c>
      <c r="O307" s="10">
        <f ca="1">SUMPRODUCT($A307:$F307,Results!$B$20:$G$20)</f>
        <v>26.250447680510209</v>
      </c>
      <c r="P307" s="10" cm="1">
        <f t="array" aca="1" ref="P307" ca="1">SUMPRODUCT(J307:O307,TRANSPOSE(Test!BL$20:BL$25))+Test!$AD$20-Test!$BL$27</f>
        <v>-11.713686691714935</v>
      </c>
      <c r="Q307" s="10" cm="1">
        <f t="array" aca="1" ref="Q307" ca="1">SUMPRODUCT(J307:O307,TRANSPOSE(Test!ES$20:ES$25))+Test!$AD$20-Test!$ES$27</f>
        <v>-13.570170441911863</v>
      </c>
      <c r="R307" s="10">
        <f ca="1">I307-Results!$E$5*H307</f>
        <v>-12.888132917025978</v>
      </c>
      <c r="S307" s="10" cm="1">
        <f t="array" aca="1" ref="S307" ca="1">SUMPRODUCT(J307:O307,TRANSPOSE(Test!AR$28:AR$33))+Test!$AD$20-Test!$AC$26</f>
        <v>0.58582180160167496</v>
      </c>
      <c r="T307" s="10">
        <f ca="1">SUMPRODUCT(J307:O307,Results!K$9:P$9)</f>
        <v>-13.282070718594753</v>
      </c>
      <c r="U307" s="10">
        <f ca="1">SUMPRODUCT(J307:O307,Results!K$9:P$9)+Test!$AD$20-Test!$AC$31</f>
        <v>-13.179054313708933</v>
      </c>
      <c r="V307" s="10">
        <f t="shared" ca="1" si="25"/>
        <v>5.5608362557878728</v>
      </c>
      <c r="W307" s="10">
        <f t="shared" ca="1" si="26"/>
        <v>7.4173200059848003</v>
      </c>
      <c r="X307" s="10">
        <f t="shared" ca="1" si="27"/>
        <v>6.7352824810989151</v>
      </c>
      <c r="Y307" s="10">
        <f t="shared" ca="1" si="28"/>
        <v>-6.7386722375287373</v>
      </c>
      <c r="Z307" s="10">
        <f ca="1">I307-Test!$AD$20</f>
        <v>-17.225322030216134</v>
      </c>
      <c r="AA307" s="10">
        <f t="shared" ca="1" si="29"/>
        <v>7.0262038777818709</v>
      </c>
    </row>
    <row r="308" spans="1:27">
      <c r="A308" s="6">
        <f ca="1">LN((RAND()^(-Results!$E$4))-1)</f>
        <v>-0.25601502347826682</v>
      </c>
      <c r="B308" s="6">
        <f ca="1">LN((RAND()^(-Results!$E$4))-1)</f>
        <v>-4.7389708917335079E-2</v>
      </c>
      <c r="C308" s="6">
        <f ca="1">LN((RAND()^(-Results!$E$4))-1)</f>
        <v>0.93169686814304697</v>
      </c>
      <c r="D308" s="6">
        <f ca="1">LN((RAND()^(-Results!$E$4))-1)</f>
        <v>-0.98903865627620935</v>
      </c>
      <c r="E308" s="6">
        <f ca="1">LN((RAND()^(-Results!$E$4))-1)</f>
        <v>-0.77698639210510856</v>
      </c>
      <c r="F308" s="6">
        <f ca="1">LN((RAND()^(-Results!$E$4))-1)</f>
        <v>7.1562859583079863</v>
      </c>
      <c r="G308" s="6">
        <f ca="1">LN((RAND()^(-Results!$E$4))-1)</f>
        <v>9.132522782329902</v>
      </c>
      <c r="H308" s="6">
        <f t="shared" ca="1" si="24"/>
        <v>6.5969759616080967</v>
      </c>
      <c r="I308" s="10">
        <f ca="1">SUMPRODUCT(J308:O308,Results!B$12:G$12)+Results!$E$5*H308</f>
        <v>25.083940964584144</v>
      </c>
      <c r="J308" s="10">
        <f ca="1">SUMPRODUCT($A308:$F308,Results!$B$15:$G$15)</f>
        <v>4.7305805231579772</v>
      </c>
      <c r="K308" s="10">
        <f ca="1">SUMPRODUCT($A308:$F308,Results!$B$16:$G$16)</f>
        <v>36.785918177719402</v>
      </c>
      <c r="L308" s="10">
        <f ca="1">SUMPRODUCT($A308:$F308,Results!$B$17:$G$17)</f>
        <v>-9.0075471549087638</v>
      </c>
      <c r="M308" s="10">
        <f ca="1">SUMPRODUCT($A308:$F308,Results!$B$18:$G$18)</f>
        <v>1.3254475705834583</v>
      </c>
      <c r="N308" s="10">
        <f ca="1">SUMPRODUCT($A308:$F308,Results!$B$19:$G$19)</f>
        <v>2.226524997652767</v>
      </c>
      <c r="O308" s="10">
        <f ca="1">SUMPRODUCT($A308:$F308,Results!$B$20:$G$20)</f>
        <v>2.1045771344565467</v>
      </c>
      <c r="P308" s="10" cm="1">
        <f t="array" aca="1" ref="P308" ca="1">SUMPRODUCT(J308:O308,TRANSPOSE(Test!BL$20:BL$25))+Test!$AD$20-Test!$BL$27</f>
        <v>-13.284702000766396</v>
      </c>
      <c r="Q308" s="10" cm="1">
        <f t="array" aca="1" ref="Q308" ca="1">SUMPRODUCT(J308:O308,TRANSPOSE(Test!ES$20:ES$25))+Test!$AD$20-Test!$ES$27</f>
        <v>-15.829968625669357</v>
      </c>
      <c r="R308" s="10">
        <f ca="1">I308-Results!$E$5*H308</f>
        <v>-14.49791480506444</v>
      </c>
      <c r="S308" s="10" cm="1">
        <f t="array" aca="1" ref="S308" ca="1">SUMPRODUCT(J308:O308,TRANSPOSE(Test!AR$28:AR$33))+Test!$AD$20-Test!$AC$26</f>
        <v>-5.7805944996398324</v>
      </c>
      <c r="T308" s="10">
        <f ca="1">SUMPRODUCT(J308:O308,Results!K$9:P$9)</f>
        <v>-15.299713287030912</v>
      </c>
      <c r="U308" s="10">
        <f ca="1">SUMPRODUCT(J308:O308,Results!K$9:P$9)+Test!$AD$20-Test!$AC$31</f>
        <v>-15.196696882145092</v>
      </c>
      <c r="V308" s="10">
        <f t="shared" ca="1" si="25"/>
        <v>38.368642965350539</v>
      </c>
      <c r="W308" s="10">
        <f t="shared" ca="1" si="26"/>
        <v>40.913909590253503</v>
      </c>
      <c r="X308" s="10">
        <f t="shared" ca="1" si="27"/>
        <v>39.581855769648584</v>
      </c>
      <c r="Y308" s="10">
        <f t="shared" ca="1" si="28"/>
        <v>30.864535464223977</v>
      </c>
      <c r="Z308" s="10">
        <f ca="1">I308-Test!$AD$20</f>
        <v>14.011469370295075</v>
      </c>
      <c r="AA308" s="10">
        <f t="shared" ca="1" si="29"/>
        <v>40.280637846729235</v>
      </c>
    </row>
    <row r="309" spans="1:27">
      <c r="A309" s="6">
        <f ca="1">LN((RAND()^(-Results!$E$4))-1)</f>
        <v>6.4615227371150796</v>
      </c>
      <c r="B309" s="6">
        <f ca="1">LN((RAND()^(-Results!$E$4))-1)</f>
        <v>4.2328851765755848</v>
      </c>
      <c r="C309" s="6">
        <f ca="1">LN((RAND()^(-Results!$E$4))-1)</f>
        <v>3.3639493870178816</v>
      </c>
      <c r="D309" s="6">
        <f ca="1">LN((RAND()^(-Results!$E$4))-1)</f>
        <v>-2.1879785959605478</v>
      </c>
      <c r="E309" s="6">
        <f ca="1">LN((RAND()^(-Results!$E$4))-1)</f>
        <v>0.74501526570575738</v>
      </c>
      <c r="F309" s="6">
        <f ca="1">LN((RAND()^(-Results!$E$4))-1)</f>
        <v>3.0282538641975547</v>
      </c>
      <c r="G309" s="6">
        <f ca="1">LN((RAND()^(-Results!$E$4))-1)</f>
        <v>1.5311275427005566</v>
      </c>
      <c r="H309" s="6">
        <f t="shared" ca="1" si="24"/>
        <v>-1.0044192780212491</v>
      </c>
      <c r="I309" s="10">
        <f ca="1">SUMPRODUCT(J309:O309,Results!B$12:G$12)+Results!$E$5*H309</f>
        <v>58.950041595187905</v>
      </c>
      <c r="J309" s="10">
        <f ca="1">SUMPRODUCT($A309:$F309,Results!$B$15:$G$15)</f>
        <v>36.381744529818114</v>
      </c>
      <c r="K309" s="10">
        <f ca="1">SUMPRODUCT($A309:$F309,Results!$B$16:$G$16)</f>
        <v>41.83381673838727</v>
      </c>
      <c r="L309" s="10">
        <f ca="1">SUMPRODUCT($A309:$F309,Results!$B$17:$G$17)</f>
        <v>11.768432493066246</v>
      </c>
      <c r="M309" s="10">
        <f ca="1">SUMPRODUCT($A309:$F309,Results!$B$18:$G$18)</f>
        <v>8.5932724298687564</v>
      </c>
      <c r="N309" s="10">
        <f ca="1">SUMPRODUCT($A309:$F309,Results!$B$19:$G$19)</f>
        <v>-10.498705304267901</v>
      </c>
      <c r="O309" s="10">
        <f ca="1">SUMPRODUCT($A309:$F309,Results!$B$20:$G$20)</f>
        <v>-14.461529457783341</v>
      </c>
      <c r="P309" s="10" cm="1">
        <f t="array" aca="1" ref="P309" ca="1">SUMPRODUCT(J309:O309,TRANSPOSE(Test!BL$20:BL$25))+Test!$AD$20-Test!$BL$27</f>
        <v>63.517621683042918</v>
      </c>
      <c r="Q309" s="10" cm="1">
        <f t="array" aca="1" ref="Q309" ca="1">SUMPRODUCT(J309:O309,TRANSPOSE(Test!ES$20:ES$25))+Test!$AD$20-Test!$ES$27</f>
        <v>65.523491468094761</v>
      </c>
      <c r="R309" s="10">
        <f ca="1">I309-Results!$E$5*H309</f>
        <v>64.976557263315399</v>
      </c>
      <c r="S309" s="10" cm="1">
        <f t="array" aca="1" ref="S309" ca="1">SUMPRODUCT(J309:O309,TRANSPOSE(Test!AR$28:AR$33))+Test!$AD$20-Test!$AC$26</f>
        <v>57.801699529359126</v>
      </c>
      <c r="T309" s="10">
        <f ca="1">SUMPRODUCT(J309:O309,Results!K$9:P$9)</f>
        <v>66.152391512309634</v>
      </c>
      <c r="U309" s="10">
        <f ca="1">SUMPRODUCT(J309:O309,Results!K$9:P$9)+Test!$AD$20-Test!$AC$31</f>
        <v>66.255407917195456</v>
      </c>
      <c r="V309" s="10">
        <f t="shared" ca="1" si="25"/>
        <v>-4.5675800878550135</v>
      </c>
      <c r="W309" s="10">
        <f t="shared" ca="1" si="26"/>
        <v>-6.5734498729068562</v>
      </c>
      <c r="X309" s="10">
        <f t="shared" ca="1" si="27"/>
        <v>-6.0265156681274945</v>
      </c>
      <c r="Y309" s="10">
        <f t="shared" ca="1" si="28"/>
        <v>1.1483420658287784</v>
      </c>
      <c r="Z309" s="10">
        <f ca="1">I309-Test!$AD$20</f>
        <v>47.877570000898835</v>
      </c>
      <c r="AA309" s="10">
        <f t="shared" ca="1" si="29"/>
        <v>-7.3053663220075507</v>
      </c>
    </row>
    <row r="310" spans="1:27">
      <c r="A310" s="6">
        <f ca="1">LN((RAND()^(-Results!$E$4))-1)</f>
        <v>3.833844924087797</v>
      </c>
      <c r="B310" s="6">
        <f ca="1">LN((RAND()^(-Results!$E$4))-1)</f>
        <v>1.201150782861246</v>
      </c>
      <c r="C310" s="6">
        <f ca="1">LN((RAND()^(-Results!$E$4))-1)</f>
        <v>5.1311870225434335</v>
      </c>
      <c r="D310" s="6">
        <f ca="1">LN((RAND()^(-Results!$E$4))-1)</f>
        <v>2.7606632105543141</v>
      </c>
      <c r="E310" s="6">
        <f ca="1">LN((RAND()^(-Results!$E$4))-1)</f>
        <v>3.2547999864447501</v>
      </c>
      <c r="F310" s="6">
        <f ca="1">LN((RAND()^(-Results!$E$4))-1)</f>
        <v>4.0055499060905992</v>
      </c>
      <c r="G310" s="6">
        <f ca="1">LN((RAND()^(-Results!$E$4))-1)</f>
        <v>5.8945670650920414</v>
      </c>
      <c r="H310" s="6">
        <f t="shared" ca="1" si="24"/>
        <v>3.3590202443702357</v>
      </c>
      <c r="I310" s="10">
        <f ca="1">SUMPRODUCT(J310:O310,Results!B$12:G$12)+Results!$E$5*H310</f>
        <v>25.80048046303817</v>
      </c>
      <c r="J310" s="10">
        <f ca="1">SUMPRODUCT($A310:$F310,Results!$B$15:$G$15)</f>
        <v>15.192668887505924</v>
      </c>
      <c r="K310" s="10">
        <f ca="1">SUMPRODUCT($A310:$F310,Results!$B$16:$G$16)</f>
        <v>38.689115660694405</v>
      </c>
      <c r="L310" s="10">
        <f ca="1">SUMPRODUCT($A310:$F310,Results!$B$17:$G$17)</f>
        <v>3.5093553765602667</v>
      </c>
      <c r="M310" s="10">
        <f ca="1">SUMPRODUCT($A310:$F310,Results!$B$18:$G$18)</f>
        <v>-0.17326222102666572</v>
      </c>
      <c r="N310" s="10">
        <f ca="1">SUMPRODUCT($A310:$F310,Results!$B$19:$G$19)</f>
        <v>10.371166191029207</v>
      </c>
      <c r="O310" s="10">
        <f ca="1">SUMPRODUCT($A310:$F310,Results!$B$20:$G$20)</f>
        <v>11.668469588595178</v>
      </c>
      <c r="P310" s="10" cm="1">
        <f t="array" aca="1" ref="P310" ca="1">SUMPRODUCT(J310:O310,TRANSPOSE(Test!BL$20:BL$25))+Test!$AD$20-Test!$BL$27</f>
        <v>4.8834986385142898</v>
      </c>
      <c r="Q310" s="10" cm="1">
        <f t="array" aca="1" ref="Q310" ca="1">SUMPRODUCT(J310:O310,TRANSPOSE(Test!ES$20:ES$25))+Test!$AD$20-Test!$ES$27</f>
        <v>5.3569066683797431</v>
      </c>
      <c r="R310" s="10">
        <f ca="1">I310-Results!$E$5*H310</f>
        <v>5.6463589968167547</v>
      </c>
      <c r="S310" s="10" cm="1">
        <f t="array" aca="1" ref="S310" ca="1">SUMPRODUCT(J310:O310,TRANSPOSE(Test!AR$28:AR$33))+Test!$AD$20-Test!$AC$26</f>
        <v>3.9016499718529065</v>
      </c>
      <c r="T310" s="10">
        <f ca="1">SUMPRODUCT(J310:O310,Results!K$9:P$9)</f>
        <v>5.4181345565227126</v>
      </c>
      <c r="U310" s="10">
        <f ca="1">SUMPRODUCT(J310:O310,Results!K$9:P$9)+Test!$AD$20-Test!$AC$31</f>
        <v>5.5211509614085319</v>
      </c>
      <c r="V310" s="10">
        <f t="shared" ca="1" si="25"/>
        <v>20.91698182452388</v>
      </c>
      <c r="W310" s="10">
        <f t="shared" ca="1" si="26"/>
        <v>20.443573794658427</v>
      </c>
      <c r="X310" s="10">
        <f t="shared" ca="1" si="27"/>
        <v>20.154121466221415</v>
      </c>
      <c r="Y310" s="10">
        <f t="shared" ca="1" si="28"/>
        <v>21.898830491185265</v>
      </c>
      <c r="Z310" s="10">
        <f ca="1">I310-Test!$AD$20</f>
        <v>14.7280088687491</v>
      </c>
      <c r="AA310" s="10">
        <f t="shared" ca="1" si="29"/>
        <v>20.27932950162964</v>
      </c>
    </row>
    <row r="311" spans="1:27">
      <c r="A311" s="6">
        <f ca="1">LN((RAND()^(-Results!$E$4))-1)</f>
        <v>3.7096864796247515</v>
      </c>
      <c r="B311" s="6">
        <f ca="1">LN((RAND()^(-Results!$E$4))-1)</f>
        <v>6.2212915716047847</v>
      </c>
      <c r="C311" s="6">
        <f ca="1">LN((RAND()^(-Results!$E$4))-1)</f>
        <v>2.1105394852998676</v>
      </c>
      <c r="D311" s="6">
        <f ca="1">LN((RAND()^(-Results!$E$4))-1)</f>
        <v>5.894834886620167</v>
      </c>
      <c r="E311" s="6">
        <f ca="1">LN((RAND()^(-Results!$E$4))-1)</f>
        <v>2.9734526226916222</v>
      </c>
      <c r="F311" s="6">
        <f ca="1">LN((RAND()^(-Results!$E$4))-1)</f>
        <v>1.4957165250686857</v>
      </c>
      <c r="G311" s="6">
        <f ca="1">LN((RAND()^(-Results!$E$4))-1)</f>
        <v>-0.9008458693197835</v>
      </c>
      <c r="H311" s="6">
        <f t="shared" ca="1" si="24"/>
        <v>-3.4363926900415893</v>
      </c>
      <c r="I311" s="10">
        <f ca="1">SUMPRODUCT(J311:O311,Results!B$12:G$12)+Results!$E$5*H311</f>
        <v>5.4420283458752685</v>
      </c>
      <c r="J311" s="10">
        <f ca="1">SUMPRODUCT($A311:$F311,Results!$B$15:$G$15)</f>
        <v>15.676877453950629</v>
      </c>
      <c r="K311" s="10">
        <f ca="1">SUMPRODUCT($A311:$F311,Results!$B$16:$G$16)</f>
        <v>12.439368752745665</v>
      </c>
      <c r="L311" s="10">
        <f ca="1">SUMPRODUCT($A311:$F311,Results!$B$17:$G$17)</f>
        <v>16.611090477086986</v>
      </c>
      <c r="M311" s="10">
        <f ca="1">SUMPRODUCT($A311:$F311,Results!$B$18:$G$18)</f>
        <v>-1.4929657834341257</v>
      </c>
      <c r="N311" s="10">
        <f ca="1">SUMPRODUCT($A311:$F311,Results!$B$19:$G$19)</f>
        <v>-11.800201312117858</v>
      </c>
      <c r="O311" s="10">
        <f ca="1">SUMPRODUCT($A311:$F311,Results!$B$20:$G$20)</f>
        <v>14.361296205672955</v>
      </c>
      <c r="P311" s="10" cm="1">
        <f t="array" aca="1" ref="P311" ca="1">SUMPRODUCT(J311:O311,TRANSPOSE(Test!BL$20:BL$25))+Test!$AD$20-Test!$BL$27</f>
        <v>25.949383936710063</v>
      </c>
      <c r="Q311" s="10" cm="1">
        <f t="array" aca="1" ref="Q311" ca="1">SUMPRODUCT(J311:O311,TRANSPOSE(Test!ES$20:ES$25))+Test!$AD$20-Test!$ES$27</f>
        <v>26.298860803243073</v>
      </c>
      <c r="R311" s="10">
        <f ca="1">I311-Results!$E$5*H311</f>
        <v>26.060384486124804</v>
      </c>
      <c r="S311" s="10" cm="1">
        <f t="array" aca="1" ref="S311" ca="1">SUMPRODUCT(J311:O311,TRANSPOSE(Test!AR$28:AR$33))+Test!$AD$20-Test!$AC$26</f>
        <v>24.019361353163575</v>
      </c>
      <c r="T311" s="10">
        <f ca="1">SUMPRODUCT(J311:O311,Results!K$9:P$9)</f>
        <v>25.883671460842024</v>
      </c>
      <c r="U311" s="10">
        <f ca="1">SUMPRODUCT(J311:O311,Results!K$9:P$9)+Test!$AD$20-Test!$AC$31</f>
        <v>25.986687865727845</v>
      </c>
      <c r="V311" s="10">
        <f t="shared" ca="1" si="25"/>
        <v>-20.507355590834795</v>
      </c>
      <c r="W311" s="10">
        <f t="shared" ca="1" si="26"/>
        <v>-20.856832457367805</v>
      </c>
      <c r="X311" s="10">
        <f t="shared" ca="1" si="27"/>
        <v>-20.618356140249535</v>
      </c>
      <c r="Y311" s="10">
        <f t="shared" ca="1" si="28"/>
        <v>-18.577333007288306</v>
      </c>
      <c r="Z311" s="10">
        <f ca="1">I311-Test!$AD$20</f>
        <v>-5.6304432484138012</v>
      </c>
      <c r="AA311" s="10">
        <f t="shared" ca="1" si="29"/>
        <v>-20.544659519852576</v>
      </c>
    </row>
    <row r="312" spans="1:27">
      <c r="A312" s="6">
        <f ca="1">LN((RAND()^(-Results!$E$4))-1)</f>
        <v>-2.8191100140458754</v>
      </c>
      <c r="B312" s="6">
        <f ca="1">LN((RAND()^(-Results!$E$4))-1)</f>
        <v>3.0194403527383384</v>
      </c>
      <c r="C312" s="6">
        <f ca="1">LN((RAND()^(-Results!$E$4))-1)</f>
        <v>2.6745229787139673</v>
      </c>
      <c r="D312" s="6">
        <f ca="1">LN((RAND()^(-Results!$E$4))-1)</f>
        <v>0.71155565773384621</v>
      </c>
      <c r="E312" s="6">
        <f ca="1">LN((RAND()^(-Results!$E$4))-1)</f>
        <v>12.049996677142195</v>
      </c>
      <c r="F312" s="6">
        <f ca="1">LN((RAND()^(-Results!$E$4))-1)</f>
        <v>1.4607798236833995</v>
      </c>
      <c r="G312" s="6">
        <f ca="1">LN((RAND()^(-Results!$E$4))-1)</f>
        <v>4.4522509907591088</v>
      </c>
      <c r="H312" s="6">
        <f t="shared" ca="1" si="24"/>
        <v>1.9167041700373031</v>
      </c>
      <c r="I312" s="10">
        <f ca="1">SUMPRODUCT(J312:O312,Results!B$12:G$12)+Results!$E$5*H312</f>
        <v>-1.0183259028918616</v>
      </c>
      <c r="J312" s="10">
        <f ca="1">SUMPRODUCT($A312:$F312,Results!$B$15:$G$15)</f>
        <v>-3.3350225170146479</v>
      </c>
      <c r="K312" s="10">
        <f ca="1">SUMPRODUCT($A312:$F312,Results!$B$16:$G$16)</f>
        <v>16.485711553820472</v>
      </c>
      <c r="L312" s="10">
        <f ca="1">SUMPRODUCT($A312:$F312,Results!$B$17:$G$17)</f>
        <v>-5.3297298795600643</v>
      </c>
      <c r="M312" s="10">
        <f ca="1">SUMPRODUCT($A312:$F312,Results!$B$18:$G$18)</f>
        <v>10.101325782103943</v>
      </c>
      <c r="N312" s="10">
        <f ca="1">SUMPRODUCT($A312:$F312,Results!$B$19:$G$19)</f>
        <v>11.822436173308834</v>
      </c>
      <c r="O312" s="10">
        <f ca="1">SUMPRODUCT($A312:$F312,Results!$B$20:$G$20)</f>
        <v>-7.7751163737634226</v>
      </c>
      <c r="P312" s="10" cm="1">
        <f t="array" aca="1" ref="P312" ca="1">SUMPRODUCT(J312:O312,TRANSPOSE(Test!BL$20:BL$25))+Test!$AD$20-Test!$BL$27</f>
        <v>-5.7205338937277848</v>
      </c>
      <c r="Q312" s="10" cm="1">
        <f t="array" aca="1" ref="Q312" ca="1">SUMPRODUCT(J312:O312,TRANSPOSE(Test!ES$20:ES$25))+Test!$AD$20-Test!$ES$27</f>
        <v>-9.6095881538664063</v>
      </c>
      <c r="R312" s="10">
        <f ca="1">I312-Results!$E$5*H312</f>
        <v>-12.518550923115681</v>
      </c>
      <c r="S312" s="10" cm="1">
        <f t="array" aca="1" ref="S312" ca="1">SUMPRODUCT(J312:O312,TRANSPOSE(Test!AR$28:AR$33))+Test!$AD$20-Test!$AC$26</f>
        <v>2.5386914200071242</v>
      </c>
      <c r="T312" s="10">
        <f ca="1">SUMPRODUCT(J312:O312,Results!K$9:P$9)</f>
        <v>-11.705588055855738</v>
      </c>
      <c r="U312" s="10">
        <f ca="1">SUMPRODUCT(J312:O312,Results!K$9:P$9)+Test!$AD$20-Test!$AC$31</f>
        <v>-11.602571650969919</v>
      </c>
      <c r="V312" s="10">
        <f t="shared" ca="1" si="25"/>
        <v>4.7022079908359231</v>
      </c>
      <c r="W312" s="10">
        <f t="shared" ca="1" si="26"/>
        <v>8.5912622509745447</v>
      </c>
      <c r="X312" s="10">
        <f t="shared" ca="1" si="27"/>
        <v>11.500225020223819</v>
      </c>
      <c r="Y312" s="10">
        <f t="shared" ca="1" si="28"/>
        <v>-3.5570173228989859</v>
      </c>
      <c r="Z312" s="10">
        <f ca="1">I312-Test!$AD$20</f>
        <v>-12.090797497180931</v>
      </c>
      <c r="AA312" s="10">
        <f t="shared" ca="1" si="29"/>
        <v>10.584245748078057</v>
      </c>
    </row>
    <row r="313" spans="1:27">
      <c r="A313" s="6">
        <f ca="1">LN((RAND()^(-Results!$E$4))-1)</f>
        <v>-0.10233227153257292</v>
      </c>
      <c r="B313" s="6">
        <f ca="1">LN((RAND()^(-Results!$E$4))-1)</f>
        <v>4.7522051486396704</v>
      </c>
      <c r="C313" s="6">
        <f ca="1">LN((RAND()^(-Results!$E$4))-1)</f>
        <v>2.2821416218696093</v>
      </c>
      <c r="D313" s="6">
        <f ca="1">LN((RAND()^(-Results!$E$4))-1)</f>
        <v>1.901000235292686</v>
      </c>
      <c r="E313" s="6">
        <f ca="1">LN((RAND()^(-Results!$E$4))-1)</f>
        <v>2.3400548710585793</v>
      </c>
      <c r="F313" s="6">
        <f ca="1">LN((RAND()^(-Results!$E$4))-1)</f>
        <v>16.16469667322804</v>
      </c>
      <c r="G313" s="6">
        <f ca="1">LN((RAND()^(-Results!$E$4))-1)</f>
        <v>2.1185157451769072</v>
      </c>
      <c r="H313" s="6">
        <f t="shared" ca="1" si="24"/>
        <v>-0.41703107554489849</v>
      </c>
      <c r="I313" s="10">
        <f ca="1">SUMPRODUCT(J313:O313,Results!B$12:G$12)+Results!$E$5*H313</f>
        <v>-25.58034161749638</v>
      </c>
      <c r="J313" s="10">
        <f ca="1">SUMPRODUCT($A313:$F313,Results!$B$15:$G$15)</f>
        <v>13.739321185567176</v>
      </c>
      <c r="K313" s="10">
        <f ca="1">SUMPRODUCT($A313:$F313,Results!$B$16:$G$16)</f>
        <v>80.773232634166988</v>
      </c>
      <c r="L313" s="10">
        <f ca="1">SUMPRODUCT($A313:$F313,Results!$B$17:$G$17)</f>
        <v>-10.734894362507596</v>
      </c>
      <c r="M313" s="10">
        <f ca="1">SUMPRODUCT($A313:$F313,Results!$B$18:$G$18)</f>
        <v>3.3731773236243505</v>
      </c>
      <c r="N313" s="10">
        <f ca="1">SUMPRODUCT($A313:$F313,Results!$B$19:$G$19)</f>
        <v>-3.7402905446413097</v>
      </c>
      <c r="O313" s="10">
        <f ca="1">SUMPRODUCT($A313:$F313,Results!$B$20:$G$20)</f>
        <v>11.629519990960908</v>
      </c>
      <c r="P313" s="10" cm="1">
        <f t="array" aca="1" ref="P313" ca="1">SUMPRODUCT(J313:O313,TRANSPOSE(Test!BL$20:BL$25))+Test!$AD$20-Test!$BL$27</f>
        <v>-17.799893219385062</v>
      </c>
      <c r="Q313" s="10" cm="1">
        <f t="array" aca="1" ref="Q313" ca="1">SUMPRODUCT(J313:O313,TRANSPOSE(Test!ES$20:ES$25))+Test!$AD$20-Test!$ES$27</f>
        <v>-24.874790274006617</v>
      </c>
      <c r="R313" s="10">
        <f ca="1">I313-Results!$E$5*H313</f>
        <v>-23.078155164226988</v>
      </c>
      <c r="S313" s="10" cm="1">
        <f t="array" aca="1" ref="S313" ca="1">SUMPRODUCT(J313:O313,TRANSPOSE(Test!AR$28:AR$33))+Test!$AD$20-Test!$AC$26</f>
        <v>-1.1583166420721174</v>
      </c>
      <c r="T313" s="10">
        <f ca="1">SUMPRODUCT(J313:O313,Results!K$9:P$9)</f>
        <v>-24.894467927710256</v>
      </c>
      <c r="U313" s="10">
        <f ca="1">SUMPRODUCT(J313:O313,Results!K$9:P$9)+Test!$AD$20-Test!$AC$31</f>
        <v>-24.791451522824438</v>
      </c>
      <c r="V313" s="10">
        <f t="shared" ca="1" si="25"/>
        <v>-7.7804483981113179</v>
      </c>
      <c r="W313" s="10">
        <f t="shared" ca="1" si="26"/>
        <v>-0.70555134348976267</v>
      </c>
      <c r="X313" s="10">
        <f t="shared" ca="1" si="27"/>
        <v>-2.5021864532693918</v>
      </c>
      <c r="Y313" s="10">
        <f t="shared" ca="1" si="28"/>
        <v>-24.422024975424264</v>
      </c>
      <c r="Z313" s="10">
        <f ca="1">I313-Test!$AD$20</f>
        <v>-36.65281321178545</v>
      </c>
      <c r="AA313" s="10">
        <f t="shared" ca="1" si="29"/>
        <v>-0.78889009467194171</v>
      </c>
    </row>
    <row r="314" spans="1:27">
      <c r="A314" s="6">
        <f ca="1">LN((RAND()^(-Results!$E$4))-1)</f>
        <v>-1.6070490356797027</v>
      </c>
      <c r="B314" s="6">
        <f ca="1">LN((RAND()^(-Results!$E$4))-1)</f>
        <v>1.0851446510964553</v>
      </c>
      <c r="C314" s="6">
        <f ca="1">LN((RAND()^(-Results!$E$4))-1)</f>
        <v>1.7815068106950314</v>
      </c>
      <c r="D314" s="6">
        <f ca="1">LN((RAND()^(-Results!$E$4))-1)</f>
        <v>13.491233335131183</v>
      </c>
      <c r="E314" s="6">
        <f ca="1">LN((RAND()^(-Results!$E$4))-1)</f>
        <v>4.866608792622821</v>
      </c>
      <c r="F314" s="6">
        <f ca="1">LN((RAND()^(-Results!$E$4))-1)</f>
        <v>2.0566982468209956</v>
      </c>
      <c r="G314" s="6">
        <f ca="1">LN((RAND()^(-Results!$E$4))-1)</f>
        <v>9.5337528000459937</v>
      </c>
      <c r="H314" s="6">
        <f t="shared" ca="1" si="24"/>
        <v>6.9982059793241884</v>
      </c>
      <c r="I314" s="10">
        <f ca="1">SUMPRODUCT(J314:O314,Results!B$12:G$12)+Results!$E$5*H314</f>
        <v>-32.055391863815316</v>
      </c>
      <c r="J314" s="10">
        <f ca="1">SUMPRODUCT($A314:$F314,Results!$B$15:$G$15)</f>
        <v>-26.346093387641655</v>
      </c>
      <c r="K314" s="10">
        <f ca="1">SUMPRODUCT($A314:$F314,Results!$B$16:$G$16)</f>
        <v>-7.151146553949312</v>
      </c>
      <c r="L314" s="10">
        <f ca="1">SUMPRODUCT($A314:$F314,Results!$B$17:$G$17)</f>
        <v>2.7382558448702308</v>
      </c>
      <c r="M314" s="10">
        <f ca="1">SUMPRODUCT($A314:$F314,Results!$B$18:$G$18)</f>
        <v>-17.764053094336468</v>
      </c>
      <c r="N314" s="10">
        <f ca="1">SUMPRODUCT($A314:$F314,Results!$B$19:$G$19)</f>
        <v>16.573008708561197</v>
      </c>
      <c r="O314" s="10">
        <f ca="1">SUMPRODUCT($A314:$F314,Results!$B$20:$G$20)</f>
        <v>54.310395732648047</v>
      </c>
      <c r="P314" s="10" cm="1">
        <f t="array" aca="1" ref="P314" ca="1">SUMPRODUCT(J314:O314,TRANSPOSE(Test!BL$20:BL$25))+Test!$AD$20-Test!$BL$27</f>
        <v>-73.354569310564329</v>
      </c>
      <c r="Q314" s="10" cm="1">
        <f t="array" aca="1" ref="Q314" ca="1">SUMPRODUCT(J314:O314,TRANSPOSE(Test!ES$20:ES$25))+Test!$AD$20-Test!$ES$27</f>
        <v>-75.612668972230722</v>
      </c>
      <c r="R314" s="10">
        <f ca="1">I314-Results!$E$5*H314</f>
        <v>-74.044627739760443</v>
      </c>
      <c r="S314" s="10" cm="1">
        <f t="array" aca="1" ref="S314" ca="1">SUMPRODUCT(J314:O314,TRANSPOSE(Test!AR$28:AR$33))+Test!$AD$20-Test!$AC$26</f>
        <v>-67.796092351761644</v>
      </c>
      <c r="T314" s="10">
        <f ca="1">SUMPRODUCT(J314:O314,Results!K$9:P$9)</f>
        <v>-76.77020536232375</v>
      </c>
      <c r="U314" s="10">
        <f ca="1">SUMPRODUCT(J314:O314,Results!K$9:P$9)+Test!$AD$20-Test!$AC$31</f>
        <v>-76.667188957437929</v>
      </c>
      <c r="V314" s="10">
        <f t="shared" ca="1" si="25"/>
        <v>41.299177446749013</v>
      </c>
      <c r="W314" s="10">
        <f t="shared" ca="1" si="26"/>
        <v>43.557277108415406</v>
      </c>
      <c r="X314" s="10">
        <f t="shared" ca="1" si="27"/>
        <v>41.989235875945127</v>
      </c>
      <c r="Y314" s="10">
        <f t="shared" ca="1" si="28"/>
        <v>35.740700487946327</v>
      </c>
      <c r="Z314" s="10">
        <f ca="1">I314-Test!$AD$20</f>
        <v>-43.127863458104386</v>
      </c>
      <c r="AA314" s="10">
        <f t="shared" ca="1" si="29"/>
        <v>44.611797093622613</v>
      </c>
    </row>
    <row r="315" spans="1:27">
      <c r="A315" s="6">
        <f ca="1">LN((RAND()^(-Results!$E$4))-1)</f>
        <v>-2.4181769374407218</v>
      </c>
      <c r="B315" s="6">
        <f ca="1">LN((RAND()^(-Results!$E$4))-1)</f>
        <v>1.3062079533065569</v>
      </c>
      <c r="C315" s="6">
        <f ca="1">LN((RAND()^(-Results!$E$4))-1)</f>
        <v>2.1219968525563733</v>
      </c>
      <c r="D315" s="6">
        <f ca="1">LN((RAND()^(-Results!$E$4))-1)</f>
        <v>1.4242557355640399</v>
      </c>
      <c r="E315" s="6">
        <f ca="1">LN((RAND()^(-Results!$E$4))-1)</f>
        <v>3.2904337983093654</v>
      </c>
      <c r="F315" s="6">
        <f ca="1">LN((RAND()^(-Results!$E$4))-1)</f>
        <v>1.4530096350614956</v>
      </c>
      <c r="G315" s="6">
        <f ca="1">LN((RAND()^(-Results!$E$4))-1)</f>
        <v>-1.6455388313044206</v>
      </c>
      <c r="H315" s="6">
        <f t="shared" ca="1" si="24"/>
        <v>-4.1810856520262263</v>
      </c>
      <c r="I315" s="10">
        <f ca="1">SUMPRODUCT(J315:O315,Results!B$12:G$12)+Results!$E$5*H315</f>
        <v>-39.475020836529765</v>
      </c>
      <c r="J315" s="10">
        <f ca="1">SUMPRODUCT($A315:$F315,Results!$B$15:$G$15)</f>
        <v>-1.6429637105399291</v>
      </c>
      <c r="K315" s="10">
        <f ca="1">SUMPRODUCT($A315:$F315,Results!$B$16:$G$16)</f>
        <v>2.5728308770371964</v>
      </c>
      <c r="L315" s="10">
        <f ca="1">SUMPRODUCT($A315:$F315,Results!$B$17:$G$17)</f>
        <v>-2.9376076735904393</v>
      </c>
      <c r="M315" s="10">
        <f ca="1">SUMPRODUCT($A315:$F315,Results!$B$18:$G$18)</f>
        <v>2.5027693218324787</v>
      </c>
      <c r="N315" s="10">
        <f ca="1">SUMPRODUCT($A315:$F315,Results!$B$19:$G$19)</f>
        <v>0.34896965524474766</v>
      </c>
      <c r="O315" s="10">
        <f ca="1">SUMPRODUCT($A315:$F315,Results!$B$20:$G$20)</f>
        <v>5.6782897373289689</v>
      </c>
      <c r="P315" s="10" cm="1">
        <f t="array" aca="1" ref="P315" ca="1">SUMPRODUCT(J315:O315,TRANSPOSE(Test!BL$20:BL$25))+Test!$AD$20-Test!$BL$27</f>
        <v>-11.632704303462504</v>
      </c>
      <c r="Q315" s="10" cm="1">
        <f t="array" aca="1" ref="Q315" ca="1">SUMPRODUCT(J315:O315,TRANSPOSE(Test!ES$20:ES$25))+Test!$AD$20-Test!$ES$27</f>
        <v>-13.785361082065233</v>
      </c>
      <c r="R315" s="10">
        <f ca="1">I315-Results!$E$5*H315</f>
        <v>-14.388506924372408</v>
      </c>
      <c r="S315" s="10" cm="1">
        <f t="array" aca="1" ref="S315" ca="1">SUMPRODUCT(J315:O315,TRANSPOSE(Test!AR$28:AR$33))+Test!$AD$20-Test!$AC$26</f>
        <v>-3.7455497410856093</v>
      </c>
      <c r="T315" s="10">
        <f ca="1">SUMPRODUCT(J315:O315,Results!K$9:P$9)</f>
        <v>-14.382075759651407</v>
      </c>
      <c r="U315" s="10">
        <f ca="1">SUMPRODUCT(J315:O315,Results!K$9:P$9)+Test!$AD$20-Test!$AC$31</f>
        <v>-14.279059354765588</v>
      </c>
      <c r="V315" s="10">
        <f t="shared" ca="1" si="25"/>
        <v>-27.842316533067262</v>
      </c>
      <c r="W315" s="10">
        <f t="shared" ca="1" si="26"/>
        <v>-25.689659754464532</v>
      </c>
      <c r="X315" s="10">
        <f t="shared" ca="1" si="27"/>
        <v>-25.086513912157358</v>
      </c>
      <c r="Y315" s="10">
        <f t="shared" ca="1" si="28"/>
        <v>-35.729471095444154</v>
      </c>
      <c r="Z315" s="10">
        <f ca="1">I315-Test!$AD$20</f>
        <v>-50.547492430818835</v>
      </c>
      <c r="AA315" s="10">
        <f t="shared" ca="1" si="29"/>
        <v>-25.195961481764179</v>
      </c>
    </row>
    <row r="316" spans="1:27">
      <c r="A316" s="6">
        <f ca="1">LN((RAND()^(-Results!$E$4))-1)</f>
        <v>4.9036465931644937</v>
      </c>
      <c r="B316" s="6">
        <f ca="1">LN((RAND()^(-Results!$E$4))-1)</f>
        <v>-0.18737033110624601</v>
      </c>
      <c r="C316" s="6">
        <f ca="1">LN((RAND()^(-Results!$E$4))-1)</f>
        <v>-0.23029503353082958</v>
      </c>
      <c r="D316" s="6">
        <f ca="1">LN((RAND()^(-Results!$E$4))-1)</f>
        <v>5.0925892543609477</v>
      </c>
      <c r="E316" s="6">
        <f ca="1">LN((RAND()^(-Results!$E$4))-1)</f>
        <v>2.8088970906571129</v>
      </c>
      <c r="F316" s="6">
        <f ca="1">LN((RAND()^(-Results!$E$4))-1)</f>
        <v>3.2550325622974476E-2</v>
      </c>
      <c r="G316" s="6">
        <f ca="1">LN((RAND()^(-Results!$E$4))-1)</f>
        <v>2.3425285891164589</v>
      </c>
      <c r="H316" s="6">
        <f t="shared" ca="1" si="24"/>
        <v>-0.19301823160534681</v>
      </c>
      <c r="I316" s="10">
        <f ca="1">SUMPRODUCT(J316:O316,Results!B$12:G$12)+Results!$E$5*H316</f>
        <v>-8.1198686036568812</v>
      </c>
      <c r="J316" s="10">
        <f ca="1">SUMPRODUCT($A316:$F316,Results!$B$15:$G$15)</f>
        <v>-4.1437757939740285</v>
      </c>
      <c r="K316" s="10">
        <f ca="1">SUMPRODUCT($A316:$F316,Results!$B$16:$G$16)</f>
        <v>15.199440690798108</v>
      </c>
      <c r="L316" s="10">
        <f ca="1">SUMPRODUCT($A316:$F316,Results!$B$17:$G$17)</f>
        <v>7.2537570103495002</v>
      </c>
      <c r="M316" s="10">
        <f ca="1">SUMPRODUCT($A316:$F316,Results!$B$18:$G$18)</f>
        <v>-9.1109222279834086</v>
      </c>
      <c r="N316" s="10">
        <f ca="1">SUMPRODUCT($A316:$F316,Results!$B$19:$G$19)</f>
        <v>17.738558488629625</v>
      </c>
      <c r="O316" s="10">
        <f ca="1">SUMPRODUCT($A316:$F316,Results!$B$20:$G$20)</f>
        <v>14.936057813036474</v>
      </c>
      <c r="P316" s="10" cm="1">
        <f t="array" aca="1" ref="P316" ca="1">SUMPRODUCT(J316:O316,TRANSPOSE(Test!BL$20:BL$25))+Test!$AD$20-Test!$BL$27</f>
        <v>-10.242380278441324</v>
      </c>
      <c r="Q316" s="10" cm="1">
        <f t="array" aca="1" ref="Q316" ca="1">SUMPRODUCT(J316:O316,TRANSPOSE(Test!ES$20:ES$25))+Test!$AD$20-Test!$ES$27</f>
        <v>-7.9321404857173121</v>
      </c>
      <c r="R316" s="10">
        <f ca="1">I316-Results!$E$5*H316</f>
        <v>-6.9617592140248004</v>
      </c>
      <c r="S316" s="10" cm="1">
        <f t="array" aca="1" ref="S316" ca="1">SUMPRODUCT(J316:O316,TRANSPOSE(Test!AR$28:AR$33))+Test!$AD$20-Test!$AC$26</f>
        <v>-20.206306297275439</v>
      </c>
      <c r="T316" s="10">
        <f ca="1">SUMPRODUCT(J316:O316,Results!K$9:P$9)</f>
        <v>-7.9509470551184727</v>
      </c>
      <c r="U316" s="10">
        <f ca="1">SUMPRODUCT(J316:O316,Results!K$9:P$9)+Test!$AD$20-Test!$AC$31</f>
        <v>-7.8479306502326533</v>
      </c>
      <c r="V316" s="10">
        <f t="shared" ca="1" si="25"/>
        <v>2.1225116747844428</v>
      </c>
      <c r="W316" s="10">
        <f t="shared" ca="1" si="26"/>
        <v>-0.18772811793956912</v>
      </c>
      <c r="X316" s="10">
        <f t="shared" ca="1" si="27"/>
        <v>-1.1581093896320809</v>
      </c>
      <c r="Y316" s="10">
        <f t="shared" ca="1" si="28"/>
        <v>12.086437693618558</v>
      </c>
      <c r="Z316" s="10">
        <f ca="1">I316-Test!$AD$20</f>
        <v>-19.192340197945953</v>
      </c>
      <c r="AA316" s="10">
        <f t="shared" ca="1" si="29"/>
        <v>-0.27193795342422789</v>
      </c>
    </row>
    <row r="317" spans="1:27">
      <c r="A317" s="6">
        <f ca="1">LN((RAND()^(-Results!$E$4))-1)</f>
        <v>3.7919194473584836</v>
      </c>
      <c r="B317" s="6">
        <f ca="1">LN((RAND()^(-Results!$E$4))-1)</f>
        <v>5.0445271849560687</v>
      </c>
      <c r="C317" s="6">
        <f ca="1">LN((RAND()^(-Results!$E$4))-1)</f>
        <v>0.57440995560677122</v>
      </c>
      <c r="D317" s="6">
        <f ca="1">LN((RAND()^(-Results!$E$4))-1)</f>
        <v>-2.4613289425235529</v>
      </c>
      <c r="E317" s="6">
        <f ca="1">LN((RAND()^(-Results!$E$4))-1)</f>
        <v>1.9023269399123226</v>
      </c>
      <c r="F317" s="6">
        <f ca="1">LN((RAND()^(-Results!$E$4))-1)</f>
        <v>-0.56719647617119773</v>
      </c>
      <c r="G317" s="6">
        <f ca="1">LN((RAND()^(-Results!$E$4))-1)</f>
        <v>-0.2863505030967714</v>
      </c>
      <c r="H317" s="6">
        <f t="shared" ca="1" si="24"/>
        <v>-2.8218973238185772</v>
      </c>
      <c r="I317" s="10">
        <f ca="1">SUMPRODUCT(J317:O317,Results!B$12:G$12)+Results!$E$5*H317</f>
        <v>46.195187803721993</v>
      </c>
      <c r="J317" s="10">
        <f ca="1">SUMPRODUCT($A317:$F317,Results!$B$15:$G$15)</f>
        <v>25.819362977779335</v>
      </c>
      <c r="K317" s="10">
        <f ca="1">SUMPRODUCT($A317:$F317,Results!$B$16:$G$16)</f>
        <v>13.161831106124087</v>
      </c>
      <c r="L317" s="10">
        <f ca="1">SUMPRODUCT($A317:$F317,Results!$B$17:$G$17)</f>
        <v>12.593534309475858</v>
      </c>
      <c r="M317" s="10">
        <f ca="1">SUMPRODUCT($A317:$F317,Results!$B$18:$G$18)</f>
        <v>9.9128141384385735</v>
      </c>
      <c r="N317" s="10">
        <f ca="1">SUMPRODUCT($A317:$F317,Results!$B$19:$G$19)</f>
        <v>-16.729446602914205</v>
      </c>
      <c r="O317" s="10">
        <f ca="1">SUMPRODUCT($A317:$F317,Results!$B$20:$G$20)</f>
        <v>-20.96874885845374</v>
      </c>
      <c r="P317" s="10" cm="1">
        <f t="array" aca="1" ref="P317" ca="1">SUMPRODUCT(J317:O317,TRANSPOSE(Test!BL$20:BL$25))+Test!$AD$20-Test!$BL$27</f>
        <v>63.262647783799792</v>
      </c>
      <c r="Q317" s="10" cm="1">
        <f t="array" aca="1" ref="Q317" ca="1">SUMPRODUCT(J317:O317,TRANSPOSE(Test!ES$20:ES$25))+Test!$AD$20-Test!$ES$27</f>
        <v>64.685990340951648</v>
      </c>
      <c r="R317" s="10">
        <f ca="1">I317-Results!$E$5*H317</f>
        <v>63.126571746633459</v>
      </c>
      <c r="S317" s="10" cm="1">
        <f t="array" aca="1" ref="S317" ca="1">SUMPRODUCT(J317:O317,TRANSPOSE(Test!AR$28:AR$33))+Test!$AD$20-Test!$AC$26</f>
        <v>58.704040868857149</v>
      </c>
      <c r="T317" s="10">
        <f ca="1">SUMPRODUCT(J317:O317,Results!K$9:P$9)</f>
        <v>64.692909484607839</v>
      </c>
      <c r="U317" s="10">
        <f ca="1">SUMPRODUCT(J317:O317,Results!K$9:P$9)+Test!$AD$20-Test!$AC$31</f>
        <v>64.79592588949366</v>
      </c>
      <c r="V317" s="10">
        <f t="shared" ca="1" si="25"/>
        <v>-17.0674599800778</v>
      </c>
      <c r="W317" s="10">
        <f t="shared" ca="1" si="26"/>
        <v>-18.490802537229655</v>
      </c>
      <c r="X317" s="10">
        <f t="shared" ca="1" si="27"/>
        <v>-16.931383942911467</v>
      </c>
      <c r="Y317" s="10">
        <f t="shared" ca="1" si="28"/>
        <v>-12.508853065135156</v>
      </c>
      <c r="Z317" s="10">
        <f ca="1">I317-Test!$AD$20</f>
        <v>35.122716209432923</v>
      </c>
      <c r="AA317" s="10">
        <f t="shared" ca="1" si="29"/>
        <v>-18.600738085771667</v>
      </c>
    </row>
    <row r="318" spans="1:27">
      <c r="A318" s="6">
        <f ca="1">LN((RAND()^(-Results!$E$4))-1)</f>
        <v>-4.6759628248895901E-2</v>
      </c>
      <c r="B318" s="6">
        <f ca="1">LN((RAND()^(-Results!$E$4))-1)</f>
        <v>3.557367939138401</v>
      </c>
      <c r="C318" s="6">
        <f ca="1">LN((RAND()^(-Results!$E$4))-1)</f>
        <v>-0.90682605520014958</v>
      </c>
      <c r="D318" s="6">
        <f ca="1">LN((RAND()^(-Results!$E$4))-1)</f>
        <v>4.3942127464464189</v>
      </c>
      <c r="E318" s="6">
        <f ca="1">LN((RAND()^(-Results!$E$4))-1)</f>
        <v>26.573376274785641</v>
      </c>
      <c r="F318" s="6">
        <f ca="1">LN((RAND()^(-Results!$E$4))-1)</f>
        <v>1.3638379561193821</v>
      </c>
      <c r="G318" s="6">
        <f ca="1">LN((RAND()^(-Results!$E$4))-1)</f>
        <v>3.4219914838023056</v>
      </c>
      <c r="H318" s="6">
        <f t="shared" ca="1" si="24"/>
        <v>0.88644466308049985</v>
      </c>
      <c r="I318" s="10">
        <f ca="1">SUMPRODUCT(J318:O318,Results!B$12:G$12)+Results!$E$5*H318</f>
        <v>-33.957383343732324</v>
      </c>
      <c r="J318" s="10">
        <f ca="1">SUMPRODUCT($A318:$F318,Results!$B$15:$G$15)</f>
        <v>-26.434414929311881</v>
      </c>
      <c r="K318" s="10">
        <f ca="1">SUMPRODUCT($A318:$F318,Results!$B$16:$G$16)</f>
        <v>43.065362894344297</v>
      </c>
      <c r="L318" s="10">
        <f ca="1">SUMPRODUCT($A318:$F318,Results!$B$17:$G$17)</f>
        <v>-7.433079784990035</v>
      </c>
      <c r="M318" s="10">
        <f ca="1">SUMPRODUCT($A318:$F318,Results!$B$18:$G$18)</f>
        <v>8.1802003892502384</v>
      </c>
      <c r="N318" s="10">
        <f ca="1">SUMPRODUCT($A318:$F318,Results!$B$19:$G$19)</f>
        <v>50.998676739376187</v>
      </c>
      <c r="O318" s="10">
        <f ca="1">SUMPRODUCT($A318:$F318,Results!$B$20:$G$20)</f>
        <v>-14.031330571080559</v>
      </c>
      <c r="P318" s="10" cm="1">
        <f t="array" aca="1" ref="P318" ca="1">SUMPRODUCT(J318:O318,TRANSPOSE(Test!BL$20:BL$25))+Test!$AD$20-Test!$BL$27</f>
        <v>-29.520865487614365</v>
      </c>
      <c r="Q318" s="10" cm="1">
        <f t="array" aca="1" ref="Q318" ca="1">SUMPRODUCT(J318:O318,TRANSPOSE(Test!ES$20:ES$25))+Test!$AD$20-Test!$ES$27</f>
        <v>-34.571405259393231</v>
      </c>
      <c r="R318" s="10">
        <f ca="1">I318-Results!$E$5*H318</f>
        <v>-39.276051322215324</v>
      </c>
      <c r="S318" s="10" cm="1">
        <f t="array" aca="1" ref="S318" ca="1">SUMPRODUCT(J318:O318,TRANSPOSE(Test!AR$28:AR$33))+Test!$AD$20-Test!$AC$26</f>
        <v>-31.53422032695223</v>
      </c>
      <c r="T318" s="10">
        <f ca="1">SUMPRODUCT(J318:O318,Results!K$9:P$9)</f>
        <v>-39.004075046026259</v>
      </c>
      <c r="U318" s="10">
        <f ca="1">SUMPRODUCT(J318:O318,Results!K$9:P$9)+Test!$AD$20-Test!$AC$31</f>
        <v>-38.901058641140438</v>
      </c>
      <c r="V318" s="10">
        <f t="shared" ca="1" si="25"/>
        <v>-4.436517856117959</v>
      </c>
      <c r="W318" s="10">
        <f t="shared" ca="1" si="26"/>
        <v>0.61402191566090636</v>
      </c>
      <c r="X318" s="10">
        <f t="shared" ca="1" si="27"/>
        <v>5.3186679784829991</v>
      </c>
      <c r="Y318" s="10">
        <f t="shared" ca="1" si="28"/>
        <v>-2.4231630167800944</v>
      </c>
      <c r="Z318" s="10">
        <f ca="1">I318-Test!$AD$20</f>
        <v>-45.029854938021394</v>
      </c>
      <c r="AA318" s="10">
        <f t="shared" ca="1" si="29"/>
        <v>4.9436752974081131</v>
      </c>
    </row>
    <row r="319" spans="1:27">
      <c r="A319" s="6">
        <f ca="1">LN((RAND()^(-Results!$E$4))-1)</f>
        <v>1.221183763715803</v>
      </c>
      <c r="B319" s="6">
        <f ca="1">LN((RAND()^(-Results!$E$4))-1)</f>
        <v>1.2434194777557122</v>
      </c>
      <c r="C319" s="6">
        <f ca="1">LN((RAND()^(-Results!$E$4))-1)</f>
        <v>-0.33692322559532206</v>
      </c>
      <c r="D319" s="6">
        <f ca="1">LN((RAND()^(-Results!$E$4))-1)</f>
        <v>4.6813092094557094</v>
      </c>
      <c r="E319" s="6">
        <f ca="1">LN((RAND()^(-Results!$E$4))-1)</f>
        <v>8.1907111668845332</v>
      </c>
      <c r="F319" s="6">
        <f ca="1">LN((RAND()^(-Results!$E$4))-1)</f>
        <v>1.7170643208484151</v>
      </c>
      <c r="G319" s="6">
        <f ca="1">LN((RAND()^(-Results!$E$4))-1)</f>
        <v>1.5680758792615308</v>
      </c>
      <c r="H319" s="6">
        <f t="shared" ca="1" si="24"/>
        <v>-0.9674709414602749</v>
      </c>
      <c r="I319" s="10">
        <f ca="1">SUMPRODUCT(J319:O319,Results!B$12:G$12)+Results!$E$5*H319</f>
        <v>-30.799094671327563</v>
      </c>
      <c r="J319" s="10">
        <f ca="1">SUMPRODUCT($A319:$F319,Results!$B$15:$G$15)</f>
        <v>-11.839739423144234</v>
      </c>
      <c r="K319" s="10">
        <f ca="1">SUMPRODUCT($A319:$F319,Results!$B$16:$G$16)</f>
        <v>19.123572468111078</v>
      </c>
      <c r="L319" s="10">
        <f ca="1">SUMPRODUCT($A319:$F319,Results!$B$17:$G$17)</f>
        <v>-0.16001226586536133</v>
      </c>
      <c r="M319" s="10">
        <f ca="1">SUMPRODUCT($A319:$F319,Results!$B$18:$G$18)</f>
        <v>-3.4090888505164383</v>
      </c>
      <c r="N319" s="10">
        <f ca="1">SUMPRODUCT($A319:$F319,Results!$B$19:$G$19)</f>
        <v>20.266966246276741</v>
      </c>
      <c r="O319" s="10">
        <f ca="1">SUMPRODUCT($A319:$F319,Results!$B$20:$G$20)</f>
        <v>9.2722342323503977</v>
      </c>
      <c r="P319" s="10" cm="1">
        <f t="array" aca="1" ref="P319" ca="1">SUMPRODUCT(J319:O319,TRANSPOSE(Test!BL$20:BL$25))+Test!$AD$20-Test!$BL$27</f>
        <v>-23.242510567465118</v>
      </c>
      <c r="Q319" s="10" cm="1">
        <f t="array" aca="1" ref="Q319" ca="1">SUMPRODUCT(J319:O319,TRANSPOSE(Test!ES$20:ES$25))+Test!$AD$20-Test!$ES$27</f>
        <v>-24.577763780532237</v>
      </c>
      <c r="R319" s="10">
        <f ca="1">I319-Results!$E$5*H319</f>
        <v>-24.994269022565913</v>
      </c>
      <c r="S319" s="10" cm="1">
        <f t="array" aca="1" ref="S319" ca="1">SUMPRODUCT(J319:O319,TRANSPOSE(Test!AR$28:AR$33))+Test!$AD$20-Test!$AC$26</f>
        <v>-24.905411140588562</v>
      </c>
      <c r="T319" s="10">
        <f ca="1">SUMPRODUCT(J319:O319,Results!K$9:P$9)</f>
        <v>-25.802106842098905</v>
      </c>
      <c r="U319" s="10">
        <f ca="1">SUMPRODUCT(J319:O319,Results!K$9:P$9)+Test!$AD$20-Test!$AC$31</f>
        <v>-25.699090437213087</v>
      </c>
      <c r="V319" s="10">
        <f t="shared" ca="1" si="25"/>
        <v>-7.5565841038624448</v>
      </c>
      <c r="W319" s="10">
        <f t="shared" ca="1" si="26"/>
        <v>-6.2213308907953255</v>
      </c>
      <c r="X319" s="10">
        <f t="shared" ca="1" si="27"/>
        <v>-5.8048256487616499</v>
      </c>
      <c r="Y319" s="10">
        <f t="shared" ca="1" si="28"/>
        <v>-5.8936835307390005</v>
      </c>
      <c r="Z319" s="10">
        <f ca="1">I319-Test!$AD$20</f>
        <v>-41.871566265616636</v>
      </c>
      <c r="AA319" s="10">
        <f t="shared" ca="1" si="29"/>
        <v>-5.1000042341144756</v>
      </c>
    </row>
    <row r="320" spans="1:27">
      <c r="A320" s="6">
        <f ca="1">LN((RAND()^(-Results!$E$4))-1)</f>
        <v>2.5249671997482146</v>
      </c>
      <c r="B320" s="6">
        <f ca="1">LN((RAND()^(-Results!$E$4))-1)</f>
        <v>4.8029189484914694</v>
      </c>
      <c r="C320" s="6">
        <f ca="1">LN((RAND()^(-Results!$E$4))-1)</f>
        <v>7.1720137419077448</v>
      </c>
      <c r="D320" s="6">
        <f ca="1">LN((RAND()^(-Results!$E$4))-1)</f>
        <v>1.3861184593188844</v>
      </c>
      <c r="E320" s="6">
        <f ca="1">LN((RAND()^(-Results!$E$4))-1)</f>
        <v>3.1344905125302041</v>
      </c>
      <c r="F320" s="6">
        <f ca="1">LN((RAND()^(-Results!$E$4))-1)</f>
        <v>1.1767875805913051</v>
      </c>
      <c r="G320" s="6">
        <f ca="1">LN((RAND()^(-Results!$E$4))-1)</f>
        <v>3.3751415973803445</v>
      </c>
      <c r="H320" s="6">
        <f t="shared" ca="1" si="24"/>
        <v>0.83959477665853877</v>
      </c>
      <c r="I320" s="10">
        <f ca="1">SUMPRODUCT(J320:O320,Results!B$12:G$12)+Results!$E$5*H320</f>
        <v>46.872336691767714</v>
      </c>
      <c r="J320" s="10">
        <f ca="1">SUMPRODUCT($A320:$F320,Results!$B$15:$G$15)</f>
        <v>30.412321853968635</v>
      </c>
      <c r="K320" s="10">
        <f ca="1">SUMPRODUCT($A320:$F320,Results!$B$16:$G$16)</f>
        <v>18.998081085729019</v>
      </c>
      <c r="L320" s="10">
        <f ca="1">SUMPRODUCT($A320:$F320,Results!$B$17:$G$17)</f>
        <v>11.688238853318206</v>
      </c>
      <c r="M320" s="10">
        <f ca="1">SUMPRODUCT($A320:$F320,Results!$B$18:$G$18)</f>
        <v>7.9952462799323429</v>
      </c>
      <c r="N320" s="10">
        <f ca="1">SUMPRODUCT($A320:$F320,Results!$B$19:$G$19)</f>
        <v>-11.933521589186769</v>
      </c>
      <c r="O320" s="10">
        <f ca="1">SUMPRODUCT($A320:$F320,Results!$B$20:$G$20)</f>
        <v>2.9698278153141922</v>
      </c>
      <c r="P320" s="10" cm="1">
        <f t="array" aca="1" ref="P320" ca="1">SUMPRODUCT(J320:O320,TRANSPOSE(Test!BL$20:BL$25))+Test!$AD$20-Test!$BL$27</f>
        <v>42.71157999883367</v>
      </c>
      <c r="Q320" s="10" cm="1">
        <f t="array" aca="1" ref="Q320" ca="1">SUMPRODUCT(J320:O320,TRANSPOSE(Test!ES$20:ES$25))+Test!$AD$20-Test!$ES$27</f>
        <v>43.297038178173651</v>
      </c>
      <c r="R320" s="10">
        <f ca="1">I320-Results!$E$5*H320</f>
        <v>41.834768031816481</v>
      </c>
      <c r="S320" s="10" cm="1">
        <f t="array" aca="1" ref="S320" ca="1">SUMPRODUCT(J320:O320,TRANSPOSE(Test!AR$28:AR$33))+Test!$AD$20-Test!$AC$26</f>
        <v>45.23522183003498</v>
      </c>
      <c r="T320" s="10">
        <f ca="1">SUMPRODUCT(J320:O320,Results!K$9:P$9)</f>
        <v>43.088899787593206</v>
      </c>
      <c r="U320" s="10">
        <f ca="1">SUMPRODUCT(J320:O320,Results!K$9:P$9)+Test!$AD$20-Test!$AC$31</f>
        <v>43.191916192479027</v>
      </c>
      <c r="V320" s="10">
        <f t="shared" ca="1" si="25"/>
        <v>4.1607566929340436</v>
      </c>
      <c r="W320" s="10">
        <f t="shared" ca="1" si="26"/>
        <v>3.5752985135940634</v>
      </c>
      <c r="X320" s="10">
        <f t="shared" ca="1" si="27"/>
        <v>5.0375686599512335</v>
      </c>
      <c r="Y320" s="10">
        <f t="shared" ca="1" si="28"/>
        <v>1.6371148617327336</v>
      </c>
      <c r="Z320" s="10">
        <f ca="1">I320-Test!$AD$20</f>
        <v>35.799865097478644</v>
      </c>
      <c r="AA320" s="10">
        <f t="shared" ca="1" si="29"/>
        <v>3.6804204992886866</v>
      </c>
    </row>
    <row r="321" spans="1:27">
      <c r="A321" s="6">
        <f ca="1">LN((RAND()^(-Results!$E$4))-1)</f>
        <v>1.3134564563872282</v>
      </c>
      <c r="B321" s="6">
        <f ca="1">LN((RAND()^(-Results!$E$4))-1)</f>
        <v>8.4380363684937204E-2</v>
      </c>
      <c r="C321" s="6">
        <f ca="1">LN((RAND()^(-Results!$E$4))-1)</f>
        <v>12.553655835069154</v>
      </c>
      <c r="D321" s="6">
        <f ca="1">LN((RAND()^(-Results!$E$4))-1)</f>
        <v>-1.6436689061902543</v>
      </c>
      <c r="E321" s="6">
        <f ca="1">LN((RAND()^(-Results!$E$4))-1)</f>
        <v>0.44553515603365768</v>
      </c>
      <c r="F321" s="6">
        <f ca="1">LN((RAND()^(-Results!$E$4))-1)</f>
        <v>6.1567984578853832</v>
      </c>
      <c r="G321" s="6">
        <f ca="1">LN((RAND()^(-Results!$E$4))-1)</f>
        <v>3.2040867786921399</v>
      </c>
      <c r="H321" s="6">
        <f t="shared" ca="1" si="24"/>
        <v>0.66853995797033416</v>
      </c>
      <c r="I321" s="10">
        <f ca="1">SUMPRODUCT(J321:O321,Results!B$12:G$12)+Results!$E$5*H321</f>
        <v>21.781216652939108</v>
      </c>
      <c r="J321" s="10">
        <f ca="1">SUMPRODUCT($A321:$F321,Results!$B$15:$G$15)</f>
        <v>36.810682366098476</v>
      </c>
      <c r="K321" s="10">
        <f ca="1">SUMPRODUCT($A321:$F321,Results!$B$16:$G$16)</f>
        <v>49.092907395644033</v>
      </c>
      <c r="L321" s="10">
        <f ca="1">SUMPRODUCT($A321:$F321,Results!$B$17:$G$17)</f>
        <v>-3.2889020572928311</v>
      </c>
      <c r="M321" s="10">
        <f ca="1">SUMPRODUCT($A321:$F321,Results!$B$18:$G$18)</f>
        <v>9.7608112585222155</v>
      </c>
      <c r="N321" s="10">
        <f ca="1">SUMPRODUCT($A321:$F321,Results!$B$19:$G$19)</f>
        <v>1.3828633586320618</v>
      </c>
      <c r="O321" s="10">
        <f ca="1">SUMPRODUCT($A321:$F321,Results!$B$20:$G$20)</f>
        <v>8.3315370429873248</v>
      </c>
      <c r="P321" s="10" cm="1">
        <f t="array" aca="1" ref="P321" ca="1">SUMPRODUCT(J321:O321,TRANSPOSE(Test!BL$20:BL$25))+Test!$AD$20-Test!$BL$27</f>
        <v>18.350683050697846</v>
      </c>
      <c r="Q321" s="10" cm="1">
        <f t="array" aca="1" ref="Q321" ca="1">SUMPRODUCT(J321:O321,TRANSPOSE(Test!ES$20:ES$25))+Test!$AD$20-Test!$ES$27</f>
        <v>18.031207825282127</v>
      </c>
      <c r="R321" s="10">
        <f ca="1">I321-Results!$E$5*H321</f>
        <v>17.769976905117105</v>
      </c>
      <c r="S321" s="10" cm="1">
        <f t="array" aca="1" ref="S321" ca="1">SUMPRODUCT(J321:O321,TRANSPOSE(Test!AR$28:AR$33))+Test!$AD$20-Test!$AC$26</f>
        <v>28.440449104678564</v>
      </c>
      <c r="T321" s="10">
        <f ca="1">SUMPRODUCT(J321:O321,Results!K$9:P$9)</f>
        <v>18.768655161187638</v>
      </c>
      <c r="U321" s="10">
        <f ca="1">SUMPRODUCT(J321:O321,Results!K$9:P$9)+Test!$AD$20-Test!$AC$31</f>
        <v>18.871671566073459</v>
      </c>
      <c r="V321" s="10">
        <f t="shared" ca="1" si="25"/>
        <v>3.4305336022412618</v>
      </c>
      <c r="W321" s="10">
        <f t="shared" ca="1" si="26"/>
        <v>3.7500088276569805</v>
      </c>
      <c r="X321" s="10">
        <f t="shared" ca="1" si="27"/>
        <v>4.0112397478220032</v>
      </c>
      <c r="Y321" s="10">
        <f t="shared" ca="1" si="28"/>
        <v>-6.6592324517394559</v>
      </c>
      <c r="Z321" s="10">
        <f ca="1">I321-Test!$AD$20</f>
        <v>10.708745058650038</v>
      </c>
      <c r="AA321" s="10">
        <f t="shared" ca="1" si="29"/>
        <v>2.9095450868656485</v>
      </c>
    </row>
    <row r="322" spans="1:27">
      <c r="A322" s="6">
        <f ca="1">LN((RAND()^(-Results!$E$4))-1)</f>
        <v>-1.9513522229449458</v>
      </c>
      <c r="B322" s="6">
        <f ca="1">LN((RAND()^(-Results!$E$4))-1)</f>
        <v>2.6937950189504041</v>
      </c>
      <c r="C322" s="6">
        <f ca="1">LN((RAND()^(-Results!$E$4))-1)</f>
        <v>1.7938198608991123</v>
      </c>
      <c r="D322" s="6">
        <f ca="1">LN((RAND()^(-Results!$E$4))-1)</f>
        <v>-4.7531028858394002</v>
      </c>
      <c r="E322" s="6">
        <f ca="1">LN((RAND()^(-Results!$E$4))-1)</f>
        <v>4.1398963756096876</v>
      </c>
      <c r="F322" s="6">
        <f ca="1">LN((RAND()^(-Results!$E$4))-1)</f>
        <v>7.1481096814216789</v>
      </c>
      <c r="G322" s="6">
        <f ca="1">LN((RAND()^(-Results!$E$4))-1)</f>
        <v>6.8892172250707997</v>
      </c>
      <c r="H322" s="6">
        <f t="shared" ca="1" si="24"/>
        <v>4.3536704043489944</v>
      </c>
      <c r="I322" s="10">
        <f ca="1">SUMPRODUCT(J322:O322,Results!B$12:G$12)+Results!$E$5*H322</f>
        <v>34.705866593379298</v>
      </c>
      <c r="J322" s="10">
        <f ca="1">SUMPRODUCT($A322:$F322,Results!$B$15:$G$15)</f>
        <v>13.789460381893361</v>
      </c>
      <c r="K322" s="10">
        <f ca="1">SUMPRODUCT($A322:$F322,Results!$B$16:$G$16)</f>
        <v>42.897377834462596</v>
      </c>
      <c r="L322" s="10">
        <f ca="1">SUMPRODUCT($A322:$F322,Results!$B$17:$G$17)</f>
        <v>-10.721476529873311</v>
      </c>
      <c r="M322" s="10">
        <f ca="1">SUMPRODUCT($A322:$F322,Results!$B$18:$G$18)</f>
        <v>14.023742280109674</v>
      </c>
      <c r="N322" s="10">
        <f ca="1">SUMPRODUCT($A322:$F322,Results!$B$19:$G$19)</f>
        <v>-4.2665082205141136</v>
      </c>
      <c r="O322" s="10">
        <f ca="1">SUMPRODUCT($A322:$F322,Results!$B$20:$G$20)</f>
        <v>-20.139382838075235</v>
      </c>
      <c r="P322" s="10" cm="1">
        <f t="array" aca="1" ref="P322" ca="1">SUMPRODUCT(J322:O322,TRANSPOSE(Test!BL$20:BL$25))+Test!$AD$20-Test!$BL$27</f>
        <v>14.174476748217632</v>
      </c>
      <c r="Q322" s="10" cm="1">
        <f t="array" aca="1" ref="Q322" ca="1">SUMPRODUCT(J322:O322,TRANSPOSE(Test!ES$20:ES$25))+Test!$AD$20-Test!$ES$27</f>
        <v>9.6868056964899694</v>
      </c>
      <c r="R322" s="10">
        <f ca="1">I322-Results!$E$5*H322</f>
        <v>8.5838441672853314</v>
      </c>
      <c r="S322" s="10" cm="1">
        <f t="array" aca="1" ref="S322" ca="1">SUMPRODUCT(J322:O322,TRANSPOSE(Test!AR$28:AR$33))+Test!$AD$20-Test!$AC$26</f>
        <v>26.185268493412657</v>
      </c>
      <c r="T322" s="10">
        <f ca="1">SUMPRODUCT(J322:O322,Results!K$9:P$9)</f>
        <v>9.2774761363805673</v>
      </c>
      <c r="U322" s="10">
        <f ca="1">SUMPRODUCT(J322:O322,Results!K$9:P$9)+Test!$AD$20-Test!$AC$31</f>
        <v>9.3804925412663867</v>
      </c>
      <c r="V322" s="10">
        <f t="shared" ca="1" si="25"/>
        <v>20.531389845161666</v>
      </c>
      <c r="W322" s="10">
        <f t="shared" ca="1" si="26"/>
        <v>25.019060896889329</v>
      </c>
      <c r="X322" s="10">
        <f t="shared" ca="1" si="27"/>
        <v>26.122022426093967</v>
      </c>
      <c r="Y322" s="10">
        <f t="shared" ca="1" si="28"/>
        <v>8.5205980999666409</v>
      </c>
      <c r="Z322" s="10">
        <f ca="1">I322-Test!$AD$20</f>
        <v>23.633394999090228</v>
      </c>
      <c r="AA322" s="10">
        <f t="shared" ca="1" si="29"/>
        <v>25.325374052112913</v>
      </c>
    </row>
    <row r="323" spans="1:27">
      <c r="A323" s="6">
        <f ca="1">LN((RAND()^(-Results!$E$4))-1)</f>
        <v>-0.14415844149887638</v>
      </c>
      <c r="B323" s="6">
        <f ca="1">LN((RAND()^(-Results!$E$4))-1)</f>
        <v>4.6409158806693327</v>
      </c>
      <c r="C323" s="6">
        <f ca="1">LN((RAND()^(-Results!$E$4))-1)</f>
        <v>-1.3294350009646059</v>
      </c>
      <c r="D323" s="6">
        <f ca="1">LN((RAND()^(-Results!$E$4))-1)</f>
        <v>0.41518658291543858</v>
      </c>
      <c r="E323" s="6">
        <f ca="1">LN((RAND()^(-Results!$E$4))-1)</f>
        <v>2.3333204817637081</v>
      </c>
      <c r="F323" s="6">
        <f ca="1">LN((RAND()^(-Results!$E$4))-1)</f>
        <v>-0.64473976505345498</v>
      </c>
      <c r="G323" s="6">
        <f ca="1">LN((RAND()^(-Results!$E$4))-1)</f>
        <v>4.7826321937992118</v>
      </c>
      <c r="H323" s="6">
        <f t="shared" ref="H323:H386" ca="1" si="30">G323-$AC$5</f>
        <v>2.2470853730774061</v>
      </c>
      <c r="I323" s="10">
        <f ca="1">SUMPRODUCT(J323:O323,Results!B$12:G$12)+Results!$E$5*H323</f>
        <v>38.212443081626262</v>
      </c>
      <c r="J323" s="10">
        <f ca="1">SUMPRODUCT($A323:$F323,Results!$B$15:$G$15)</f>
        <v>6.3820531297156595</v>
      </c>
      <c r="K323" s="10">
        <f ca="1">SUMPRODUCT($A323:$F323,Results!$B$16:$G$16)</f>
        <v>-6.2081973774196957</v>
      </c>
      <c r="L323" s="10">
        <f ca="1">SUMPRODUCT($A323:$F323,Results!$B$17:$G$17)</f>
        <v>7.657080750621196</v>
      </c>
      <c r="M323" s="10">
        <f ca="1">SUMPRODUCT($A323:$F323,Results!$B$18:$G$18)</f>
        <v>4.8936634641029411</v>
      </c>
      <c r="N323" s="10">
        <f ca="1">SUMPRODUCT($A323:$F323,Results!$B$19:$G$19)</f>
        <v>-15.722469341151198</v>
      </c>
      <c r="O323" s="10">
        <f ca="1">SUMPRODUCT($A323:$F323,Results!$B$20:$G$20)</f>
        <v>-8.1100144521739566</v>
      </c>
      <c r="P323" s="10" cm="1">
        <f t="array" aca="1" ref="P323" ca="1">SUMPRODUCT(J323:O323,TRANSPOSE(Test!BL$20:BL$25))+Test!$AD$20-Test!$BL$27</f>
        <v>26.711868025495363</v>
      </c>
      <c r="Q323" s="10" cm="1">
        <f t="array" aca="1" ref="Q323" ca="1">SUMPRODUCT(J323:O323,TRANSPOSE(Test!ES$20:ES$25))+Test!$AD$20-Test!$ES$27</f>
        <v>25.871714696537012</v>
      </c>
      <c r="R323" s="10">
        <f ca="1">I323-Results!$E$5*H323</f>
        <v>24.729930843161824</v>
      </c>
      <c r="S323" s="10" cm="1">
        <f t="array" aca="1" ref="S323" ca="1">SUMPRODUCT(J323:O323,TRANSPOSE(Test!AR$28:AR$33))+Test!$AD$20-Test!$AC$26</f>
        <v>28.418319517047152</v>
      </c>
      <c r="T323" s="10">
        <f ca="1">SUMPRODUCT(J323:O323,Results!K$9:P$9)</f>
        <v>25.343479564679829</v>
      </c>
      <c r="U323" s="10">
        <f ca="1">SUMPRODUCT(J323:O323,Results!K$9:P$9)+Test!$AD$20-Test!$AC$31</f>
        <v>25.446495969565646</v>
      </c>
      <c r="V323" s="10">
        <f t="shared" ref="V323:V386" ca="1" si="31">I323-P323</f>
        <v>11.500575056130899</v>
      </c>
      <c r="W323" s="10">
        <f t="shared" ref="W323:W386" ca="1" si="32">I323-Q323</f>
        <v>12.34072838508925</v>
      </c>
      <c r="X323" s="10">
        <f t="shared" ref="X323:X386" ca="1" si="33">I323-R323</f>
        <v>13.482512238464437</v>
      </c>
      <c r="Y323" s="10">
        <f t="shared" ref="Y323:Y386" ca="1" si="34">I323-S323</f>
        <v>9.7941235645791096</v>
      </c>
      <c r="Z323" s="10">
        <f ca="1">I323-Test!$AD$20</f>
        <v>27.139971487337192</v>
      </c>
      <c r="AA323" s="10">
        <f t="shared" ref="AA323:AA386" ca="1" si="35">I323-U323</f>
        <v>12.765947112060616</v>
      </c>
    </row>
    <row r="324" spans="1:27">
      <c r="A324" s="6">
        <f ca="1">LN((RAND()^(-Results!$E$4))-1)</f>
        <v>2.4728236805361492</v>
      </c>
      <c r="B324" s="6">
        <f ca="1">LN((RAND()^(-Results!$E$4))-1)</f>
        <v>7.86345880424052</v>
      </c>
      <c r="C324" s="6">
        <f ca="1">LN((RAND()^(-Results!$E$4))-1)</f>
        <v>7.2740292290703508</v>
      </c>
      <c r="D324" s="6">
        <f ca="1">LN((RAND()^(-Results!$E$4))-1)</f>
        <v>5.4461021567894425</v>
      </c>
      <c r="E324" s="6">
        <f ca="1">LN((RAND()^(-Results!$E$4))-1)</f>
        <v>2.9480922457262131</v>
      </c>
      <c r="F324" s="6">
        <f ca="1">LN((RAND()^(-Results!$E$4))-1)</f>
        <v>-1.075144488067683</v>
      </c>
      <c r="G324" s="6">
        <f ca="1">LN((RAND()^(-Results!$E$4))-1)</f>
        <v>3.6566281571786874</v>
      </c>
      <c r="H324" s="6">
        <f t="shared" ca="1" si="30"/>
        <v>1.1210813364568817</v>
      </c>
      <c r="I324" s="10">
        <f ca="1">SUMPRODUCT(J324:O324,Results!B$12:G$12)+Results!$E$5*H324</f>
        <v>56.253937946252769</v>
      </c>
      <c r="J324" s="10">
        <f ca="1">SUMPRODUCT($A324:$F324,Results!$B$15:$G$15)</f>
        <v>31.361812461637481</v>
      </c>
      <c r="K324" s="10">
        <f ca="1">SUMPRODUCT($A324:$F324,Results!$B$16:$G$16)</f>
        <v>-2.5150156678622171</v>
      </c>
      <c r="L324" s="10">
        <f ca="1">SUMPRODUCT($A324:$F324,Results!$B$17:$G$17)</f>
        <v>22.330212566170875</v>
      </c>
      <c r="M324" s="10">
        <f ca="1">SUMPRODUCT($A324:$F324,Results!$B$18:$G$18)</f>
        <v>4.8050298207815612</v>
      </c>
      <c r="N324" s="10">
        <f ca="1">SUMPRODUCT($A324:$F324,Results!$B$19:$G$19)</f>
        <v>-24.840401724645737</v>
      </c>
      <c r="O324" s="10">
        <f ca="1">SUMPRODUCT($A324:$F324,Results!$B$20:$G$20)</f>
        <v>15.222039799098845</v>
      </c>
      <c r="P324" s="10" cm="1">
        <f t="array" aca="1" ref="P324" ca="1">SUMPRODUCT(J324:O324,TRANSPOSE(Test!BL$20:BL$25))+Test!$AD$20-Test!$BL$27</f>
        <v>50.227652504235323</v>
      </c>
      <c r="Q324" s="10" cm="1">
        <f t="array" aca="1" ref="Q324" ca="1">SUMPRODUCT(J324:O324,TRANSPOSE(Test!ES$20:ES$25))+Test!$AD$20-Test!$ES$27</f>
        <v>51.227450020724078</v>
      </c>
      <c r="R324" s="10">
        <f ca="1">I324-Results!$E$5*H324</f>
        <v>49.527449927511476</v>
      </c>
      <c r="S324" s="10" cm="1">
        <f t="array" aca="1" ref="S324" ca="1">SUMPRODUCT(J324:O324,TRANSPOSE(Test!AR$28:AR$33))+Test!$AD$20-Test!$AC$26</f>
        <v>52.575012240689738</v>
      </c>
      <c r="T324" s="10">
        <f ca="1">SUMPRODUCT(J324:O324,Results!K$9:P$9)</f>
        <v>50.688975415806766</v>
      </c>
      <c r="U324" s="10">
        <f ca="1">SUMPRODUCT(J324:O324,Results!K$9:P$9)+Test!$AD$20-Test!$AC$31</f>
        <v>50.791991820692587</v>
      </c>
      <c r="V324" s="10">
        <f t="shared" ca="1" si="31"/>
        <v>6.0262854420174463</v>
      </c>
      <c r="W324" s="10">
        <f t="shared" ca="1" si="32"/>
        <v>5.0264879255286914</v>
      </c>
      <c r="X324" s="10">
        <f t="shared" ca="1" si="33"/>
        <v>6.7264880187412928</v>
      </c>
      <c r="Y324" s="10">
        <f t="shared" ca="1" si="34"/>
        <v>3.6789257055630316</v>
      </c>
      <c r="Z324" s="10">
        <f ca="1">I324-Test!$AD$20</f>
        <v>45.181466351963699</v>
      </c>
      <c r="AA324" s="10">
        <f t="shared" ca="1" si="35"/>
        <v>5.461946125560182</v>
      </c>
    </row>
    <row r="325" spans="1:27">
      <c r="A325" s="6">
        <f ca="1">LN((RAND()^(-Results!$E$4))-1)</f>
        <v>-2.8763390403692242</v>
      </c>
      <c r="B325" s="6">
        <f ca="1">LN((RAND()^(-Results!$E$4))-1)</f>
        <v>1.8560856266025292</v>
      </c>
      <c r="C325" s="6">
        <f ca="1">LN((RAND()^(-Results!$E$4))-1)</f>
        <v>7.5224371149970786</v>
      </c>
      <c r="D325" s="6">
        <f ca="1">LN((RAND()^(-Results!$E$4))-1)</f>
        <v>4.0458345048804887</v>
      </c>
      <c r="E325" s="6">
        <f ca="1">LN((RAND()^(-Results!$E$4))-1)</f>
        <v>11.268400579871315</v>
      </c>
      <c r="F325" s="6">
        <f ca="1">LN((RAND()^(-Results!$E$4))-1)</f>
        <v>0.22978403761474639</v>
      </c>
      <c r="G325" s="6">
        <f ca="1">LN((RAND()^(-Results!$E$4))-1)</f>
        <v>1.6110902691949145</v>
      </c>
      <c r="H325" s="6">
        <f t="shared" ca="1" si="30"/>
        <v>-0.92445655152689121</v>
      </c>
      <c r="I325" s="10">
        <f ca="1">SUMPRODUCT(J325:O325,Results!B$12:G$12)+Results!$E$5*H325</f>
        <v>-29.175144240317884</v>
      </c>
      <c r="J325" s="10">
        <f ca="1">SUMPRODUCT($A325:$F325,Results!$B$15:$G$15)</f>
        <v>-0.52531535281753927</v>
      </c>
      <c r="K325" s="10">
        <f ca="1">SUMPRODUCT($A325:$F325,Results!$B$16:$G$16)</f>
        <v>8.2691811927538605</v>
      </c>
      <c r="L325" s="10">
        <f ca="1">SUMPRODUCT($A325:$F325,Results!$B$17:$G$17)</f>
        <v>-2.3979612080411208</v>
      </c>
      <c r="M325" s="10">
        <f ca="1">SUMPRODUCT($A325:$F325,Results!$B$18:$G$18)</f>
        <v>5.8879791140904105</v>
      </c>
      <c r="N325" s="10">
        <f ca="1">SUMPRODUCT($A325:$F325,Results!$B$19:$G$19)</f>
        <v>15.545130902093732</v>
      </c>
      <c r="O325" s="10">
        <f ca="1">SUMPRODUCT($A325:$F325,Results!$B$20:$G$20)</f>
        <v>12.832535173353943</v>
      </c>
      <c r="P325" s="10" cm="1">
        <f t="array" aca="1" ref="P325" ca="1">SUMPRODUCT(J325:O325,TRANSPOSE(Test!BL$20:BL$25))+Test!$AD$20-Test!$BL$27</f>
        <v>-18.373337241248958</v>
      </c>
      <c r="Q325" s="10" cm="1">
        <f t="array" aca="1" ref="Q325" ca="1">SUMPRODUCT(J325:O325,TRANSPOSE(Test!ES$20:ES$25))+Test!$AD$20-Test!$ES$27</f>
        <v>-21.027571083197103</v>
      </c>
      <c r="R325" s="10">
        <f ca="1">I325-Results!$E$5*H325</f>
        <v>-23.628404931156538</v>
      </c>
      <c r="S325" s="10" cm="1">
        <f t="array" aca="1" ref="S325" ca="1">SUMPRODUCT(J325:O325,TRANSPOSE(Test!AR$28:AR$33))+Test!$AD$20-Test!$AC$26</f>
        <v>-8.7969138471662003</v>
      </c>
      <c r="T325" s="10">
        <f ca="1">SUMPRODUCT(J325:O325,Results!K$9:P$9)</f>
        <v>-22.969187706992503</v>
      </c>
      <c r="U325" s="10">
        <f ca="1">SUMPRODUCT(J325:O325,Results!K$9:P$9)+Test!$AD$20-Test!$AC$31</f>
        <v>-22.866171302106686</v>
      </c>
      <c r="V325" s="10">
        <f t="shared" ca="1" si="31"/>
        <v>-10.801806999068926</v>
      </c>
      <c r="W325" s="10">
        <f t="shared" ca="1" si="32"/>
        <v>-8.1475731571207817</v>
      </c>
      <c r="X325" s="10">
        <f t="shared" ca="1" si="33"/>
        <v>-5.5467393091613459</v>
      </c>
      <c r="Y325" s="10">
        <f t="shared" ca="1" si="34"/>
        <v>-20.378230393151682</v>
      </c>
      <c r="Z325" s="10">
        <f ca="1">I325-Test!$AD$20</f>
        <v>-40.247615834606954</v>
      </c>
      <c r="AA325" s="10">
        <f t="shared" ca="1" si="35"/>
        <v>-6.3089729382111983</v>
      </c>
    </row>
    <row r="326" spans="1:27">
      <c r="A326" s="6">
        <f ca="1">LN((RAND()^(-Results!$E$4))-1)</f>
        <v>0.55138317376158208</v>
      </c>
      <c r="B326" s="6">
        <f ca="1">LN((RAND()^(-Results!$E$4))-1)</f>
        <v>-0.58023931049826172</v>
      </c>
      <c r="C326" s="6">
        <f ca="1">LN((RAND()^(-Results!$E$4))-1)</f>
        <v>-1.9638532224876462</v>
      </c>
      <c r="D326" s="6">
        <f ca="1">LN((RAND()^(-Results!$E$4))-1)</f>
        <v>1.2709614251798698</v>
      </c>
      <c r="E326" s="6">
        <f ca="1">LN((RAND()^(-Results!$E$4))-1)</f>
        <v>1.8557089070721573</v>
      </c>
      <c r="F326" s="6">
        <f ca="1">LN((RAND()^(-Results!$E$4))-1)</f>
        <v>7.4509117612996949</v>
      </c>
      <c r="G326" s="6">
        <f ca="1">LN((RAND()^(-Results!$E$4))-1)</f>
        <v>5.8579318836327889</v>
      </c>
      <c r="H326" s="6">
        <f t="shared" ca="1" si="30"/>
        <v>3.3223850629109832</v>
      </c>
      <c r="I326" s="10">
        <f ca="1">SUMPRODUCT(J326:O326,Results!B$12:G$12)+Results!$E$5*H326</f>
        <v>-14.501601097197415</v>
      </c>
      <c r="J326" s="10">
        <f ca="1">SUMPRODUCT($A326:$F326,Results!$B$15:$G$15)</f>
        <v>-9.232043331390841</v>
      </c>
      <c r="K326" s="10">
        <f ca="1">SUMPRODUCT($A326:$F326,Results!$B$16:$G$16)</f>
        <v>40.853196375476585</v>
      </c>
      <c r="L326" s="10">
        <f ca="1">SUMPRODUCT($A326:$F326,Results!$B$17:$G$17)</f>
        <v>-10.262924571492082</v>
      </c>
      <c r="M326" s="10">
        <f ca="1">SUMPRODUCT($A326:$F326,Results!$B$18:$G$18)</f>
        <v>-3.8810186699501941</v>
      </c>
      <c r="N326" s="10">
        <f ca="1">SUMPRODUCT($A326:$F326,Results!$B$19:$G$19)</f>
        <v>14.865104914552433</v>
      </c>
      <c r="O326" s="10">
        <f ca="1">SUMPRODUCT($A326:$F326,Results!$B$20:$G$20)</f>
        <v>6.0509143156207754</v>
      </c>
      <c r="P326" s="10" cm="1">
        <f t="array" aca="1" ref="P326" ca="1">SUMPRODUCT(J326:O326,TRANSPOSE(Test!BL$20:BL$25))+Test!$AD$20-Test!$BL$27</f>
        <v>-33.298384059308844</v>
      </c>
      <c r="Q326" s="10" cm="1">
        <f t="array" aca="1" ref="Q326" ca="1">SUMPRODUCT(J326:O326,TRANSPOSE(Test!ES$20:ES$25))+Test!$AD$20-Test!$ES$27</f>
        <v>-36.161033691463032</v>
      </c>
      <c r="R326" s="10">
        <f ca="1">I326-Results!$E$5*H326</f>
        <v>-34.435911474663314</v>
      </c>
      <c r="S326" s="10" cm="1">
        <f t="array" aca="1" ref="S326" ca="1">SUMPRODUCT(J326:O326,TRANSPOSE(Test!AR$28:AR$33))+Test!$AD$20-Test!$AC$26</f>
        <v>-29.69750629046117</v>
      </c>
      <c r="T326" s="10">
        <f ca="1">SUMPRODUCT(J326:O326,Results!K$9:P$9)</f>
        <v>-36.092557636900523</v>
      </c>
      <c r="U326" s="10">
        <f ca="1">SUMPRODUCT(J326:O326,Results!K$9:P$9)+Test!$AD$20-Test!$AC$31</f>
        <v>-35.989541232014702</v>
      </c>
      <c r="V326" s="10">
        <f t="shared" ca="1" si="31"/>
        <v>18.796782962111429</v>
      </c>
      <c r="W326" s="10">
        <f t="shared" ca="1" si="32"/>
        <v>21.659432594265617</v>
      </c>
      <c r="X326" s="10">
        <f t="shared" ca="1" si="33"/>
        <v>19.934310377465899</v>
      </c>
      <c r="Y326" s="10">
        <f t="shared" ca="1" si="34"/>
        <v>15.195905193263755</v>
      </c>
      <c r="Z326" s="10">
        <f ca="1">I326-Test!$AD$20</f>
        <v>-25.574072691486485</v>
      </c>
      <c r="AA326" s="10">
        <f t="shared" ca="1" si="35"/>
        <v>21.487940134817286</v>
      </c>
    </row>
    <row r="327" spans="1:27">
      <c r="A327" s="6">
        <f ca="1">LN((RAND()^(-Results!$E$4))-1)</f>
        <v>-1.1102058738730789</v>
      </c>
      <c r="B327" s="6">
        <f ca="1">LN((RAND()^(-Results!$E$4))-1)</f>
        <v>4.4222054123998014</v>
      </c>
      <c r="C327" s="6">
        <f ca="1">LN((RAND()^(-Results!$E$4))-1)</f>
        <v>3.1230782408706927</v>
      </c>
      <c r="D327" s="6">
        <f ca="1">LN((RAND()^(-Results!$E$4))-1)</f>
        <v>1.5792707563388897</v>
      </c>
      <c r="E327" s="6">
        <f ca="1">LN((RAND()^(-Results!$E$4))-1)</f>
        <v>-1.0846889635913487E-2</v>
      </c>
      <c r="F327" s="6">
        <f ca="1">LN((RAND()^(-Results!$E$4))-1)</f>
        <v>1.8036845297345141</v>
      </c>
      <c r="G327" s="6">
        <f ca="1">LN((RAND()^(-Results!$E$4))-1)</f>
        <v>-0.59595635599470975</v>
      </c>
      <c r="H327" s="6">
        <f t="shared" ca="1" si="30"/>
        <v>-3.1315031767165156</v>
      </c>
      <c r="I327" s="10">
        <f ca="1">SUMPRODUCT(J327:O327,Results!B$12:G$12)+Results!$E$5*H327</f>
        <v>-1.7497534521767903</v>
      </c>
      <c r="J327" s="10">
        <f ca="1">SUMPRODUCT($A327:$F327,Results!$B$15:$G$15)</f>
        <v>15.019444642195428</v>
      </c>
      <c r="K327" s="10">
        <f ca="1">SUMPRODUCT($A327:$F327,Results!$B$16:$G$16)</f>
        <v>0.46866326728800267</v>
      </c>
      <c r="L327" s="10">
        <f ca="1">SUMPRODUCT($A327:$F327,Results!$B$17:$G$17)</f>
        <v>6.1742319473528271</v>
      </c>
      <c r="M327" s="10">
        <f ca="1">SUMPRODUCT($A327:$F327,Results!$B$18:$G$18)</f>
        <v>4.416710544032318</v>
      </c>
      <c r="N327" s="10">
        <f ca="1">SUMPRODUCT($A327:$F327,Results!$B$19:$G$19)</f>
        <v>-20.079485082475891</v>
      </c>
      <c r="O327" s="10">
        <f ca="1">SUMPRODUCT($A327:$F327,Results!$B$20:$G$20)</f>
        <v>6.2780180127930141</v>
      </c>
      <c r="P327" s="10" cm="1">
        <f t="array" aca="1" ref="P327" ca="1">SUMPRODUCT(J327:O327,TRANSPOSE(Test!BL$20:BL$25))+Test!$AD$20-Test!$BL$27</f>
        <v>18.983190525342373</v>
      </c>
      <c r="Q327" s="10" cm="1">
        <f t="array" aca="1" ref="Q327" ca="1">SUMPRODUCT(J327:O327,TRANSPOSE(Test!ES$20:ES$25))+Test!$AD$20-Test!$ES$27</f>
        <v>17.514039987084626</v>
      </c>
      <c r="R327" s="10">
        <f ca="1">I327-Results!$E$5*H327</f>
        <v>17.039265608122303</v>
      </c>
      <c r="S327" s="10" cm="1">
        <f t="array" aca="1" ref="S327" ca="1">SUMPRODUCT(J327:O327,TRANSPOSE(Test!AR$28:AR$33))+Test!$AD$20-Test!$AC$26</f>
        <v>27.311366879757649</v>
      </c>
      <c r="T327" s="10">
        <f ca="1">SUMPRODUCT(J327:O327,Results!K$9:P$9)</f>
        <v>17.428639770823004</v>
      </c>
      <c r="U327" s="10">
        <f ca="1">SUMPRODUCT(J327:O327,Results!K$9:P$9)+Test!$AD$20-Test!$AC$31</f>
        <v>17.531656175708825</v>
      </c>
      <c r="V327" s="10">
        <f t="shared" ca="1" si="31"/>
        <v>-20.732943977519163</v>
      </c>
      <c r="W327" s="10">
        <f t="shared" ca="1" si="32"/>
        <v>-19.263793439261416</v>
      </c>
      <c r="X327" s="10">
        <f t="shared" ca="1" si="33"/>
        <v>-18.789019060299093</v>
      </c>
      <c r="Y327" s="10">
        <f t="shared" ca="1" si="34"/>
        <v>-29.06112033193444</v>
      </c>
      <c r="Z327" s="10">
        <f ca="1">I327-Test!$AD$20</f>
        <v>-12.82222504646586</v>
      </c>
      <c r="AA327" s="10">
        <f t="shared" ca="1" si="35"/>
        <v>-19.281409627885616</v>
      </c>
    </row>
    <row r="328" spans="1:27">
      <c r="A328" s="6">
        <f ca="1">LN((RAND()^(-Results!$E$4))-1)</f>
        <v>7.9497525426506954E-2</v>
      </c>
      <c r="B328" s="6">
        <f ca="1">LN((RAND()^(-Results!$E$4))-1)</f>
        <v>5.7965734107976896</v>
      </c>
      <c r="C328" s="6">
        <f ca="1">LN((RAND()^(-Results!$E$4))-1)</f>
        <v>1.7046932074134864</v>
      </c>
      <c r="D328" s="6">
        <f ca="1">LN((RAND()^(-Results!$E$4))-1)</f>
        <v>3.4446605067821698</v>
      </c>
      <c r="E328" s="6">
        <f ca="1">LN((RAND()^(-Results!$E$4))-1)</f>
        <v>-1.2046517431671457</v>
      </c>
      <c r="F328" s="6">
        <f ca="1">LN((RAND()^(-Results!$E$4))-1)</f>
        <v>1.0032738626426865</v>
      </c>
      <c r="G328" s="6">
        <f ca="1">LN((RAND()^(-Results!$E$4))-1)</f>
        <v>10.501910244354901</v>
      </c>
      <c r="H328" s="6">
        <f t="shared" ca="1" si="30"/>
        <v>7.966363423633096</v>
      </c>
      <c r="I328" s="10">
        <f ca="1">SUMPRODUCT(J328:O328,Results!B$12:G$12)+Results!$E$5*H328</f>
        <v>72.18839488258979</v>
      </c>
      <c r="J328" s="10">
        <f ca="1">SUMPRODUCT($A328:$F328,Results!$B$15:$G$15)</f>
        <v>15.19262267321016</v>
      </c>
      <c r="K328" s="10">
        <f ca="1">SUMPRODUCT($A328:$F328,Results!$B$16:$G$16)</f>
        <v>-6.8358777447206327</v>
      </c>
      <c r="L328" s="10">
        <f ca="1">SUMPRODUCT($A328:$F328,Results!$B$17:$G$17)</f>
        <v>12.493204205431445</v>
      </c>
      <c r="M328" s="10">
        <f ca="1">SUMPRODUCT($A328:$F328,Results!$B$18:$G$18)</f>
        <v>1.1295672897815865</v>
      </c>
      <c r="N328" s="10">
        <f ca="1">SUMPRODUCT($A328:$F328,Results!$B$19:$G$19)</f>
        <v>-26.346381306996943</v>
      </c>
      <c r="O328" s="10">
        <f ca="1">SUMPRODUCT($A328:$F328,Results!$B$20:$G$20)</f>
        <v>10.863635182299859</v>
      </c>
      <c r="P328" s="10" cm="1">
        <f t="array" aca="1" ref="P328" ca="1">SUMPRODUCT(J328:O328,TRANSPOSE(Test!BL$20:BL$25))+Test!$AD$20-Test!$BL$27</f>
        <v>25.183650079830869</v>
      </c>
      <c r="Q328" s="10" cm="1">
        <f t="array" aca="1" ref="Q328" ca="1">SUMPRODUCT(J328:O328,TRANSPOSE(Test!ES$20:ES$25))+Test!$AD$20-Test!$ES$27</f>
        <v>24.474035915716392</v>
      </c>
      <c r="R328" s="10">
        <f ca="1">I328-Results!$E$5*H328</f>
        <v>24.390214340791218</v>
      </c>
      <c r="S328" s="10" cm="1">
        <f t="array" aca="1" ref="S328" ca="1">SUMPRODUCT(J328:O328,TRANSPOSE(Test!AR$28:AR$33))+Test!$AD$20-Test!$AC$26</f>
        <v>30.555744773679749</v>
      </c>
      <c r="T328" s="10">
        <f ca="1">SUMPRODUCT(J328:O328,Results!K$9:P$9)</f>
        <v>24.494337566434872</v>
      </c>
      <c r="U328" s="10">
        <f ca="1">SUMPRODUCT(J328:O328,Results!K$9:P$9)+Test!$AD$20-Test!$AC$31</f>
        <v>24.597353971320693</v>
      </c>
      <c r="V328" s="10">
        <f t="shared" ca="1" si="31"/>
        <v>47.004744802758921</v>
      </c>
      <c r="W328" s="10">
        <f t="shared" ca="1" si="32"/>
        <v>47.714358966873398</v>
      </c>
      <c r="X328" s="10">
        <f t="shared" ca="1" si="33"/>
        <v>47.798180541798573</v>
      </c>
      <c r="Y328" s="10">
        <f t="shared" ca="1" si="34"/>
        <v>41.632650108910042</v>
      </c>
      <c r="Z328" s="10">
        <f ca="1">I328-Test!$AD$20</f>
        <v>61.115923288300721</v>
      </c>
      <c r="AA328" s="10">
        <f t="shared" ca="1" si="35"/>
        <v>47.591040911269097</v>
      </c>
    </row>
    <row r="329" spans="1:27">
      <c r="A329" s="6">
        <f ca="1">LN((RAND()^(-Results!$E$4))-1)</f>
        <v>-1.4206270190592638</v>
      </c>
      <c r="B329" s="6">
        <f ca="1">LN((RAND()^(-Results!$E$4))-1)</f>
        <v>2.0013042752466546E-2</v>
      </c>
      <c r="C329" s="6">
        <f ca="1">LN((RAND()^(-Results!$E$4))-1)</f>
        <v>5.4574711051907837E-2</v>
      </c>
      <c r="D329" s="6">
        <f ca="1">LN((RAND()^(-Results!$E$4))-1)</f>
        <v>4.2051286795598584</v>
      </c>
      <c r="E329" s="6">
        <f ca="1">LN((RAND()^(-Results!$E$4))-1)</f>
        <v>8.2200077535637899</v>
      </c>
      <c r="F329" s="6">
        <f ca="1">LN((RAND()^(-Results!$E$4))-1)</f>
        <v>1.7655356077325486</v>
      </c>
      <c r="G329" s="6">
        <f ca="1">LN((RAND()^(-Results!$E$4))-1)</f>
        <v>-1.8029453696415383</v>
      </c>
      <c r="H329" s="6">
        <f t="shared" ca="1" si="30"/>
        <v>-4.3384921903633442</v>
      </c>
      <c r="I329" s="10">
        <f ca="1">SUMPRODUCT(J329:O329,Results!B$12:G$12)+Results!$E$5*H329</f>
        <v>-68.779830781575328</v>
      </c>
      <c r="J329" s="10">
        <f ca="1">SUMPRODUCT($A329:$F329,Results!$B$15:$G$15)</f>
        <v>-18.537082026446363</v>
      </c>
      <c r="K329" s="10">
        <f ca="1">SUMPRODUCT($A329:$F329,Results!$B$16:$G$16)</f>
        <v>12.13396238770482</v>
      </c>
      <c r="L329" s="10">
        <f ca="1">SUMPRODUCT($A329:$F329,Results!$B$17:$G$17)</f>
        <v>-6.0638276317207698</v>
      </c>
      <c r="M329" s="10">
        <f ca="1">SUMPRODUCT($A329:$F329,Results!$B$18:$G$18)</f>
        <v>-2.9317826196100949</v>
      </c>
      <c r="N329" s="10">
        <f ca="1">SUMPRODUCT($A329:$F329,Results!$B$19:$G$19)</f>
        <v>22.258398283269692</v>
      </c>
      <c r="O329" s="10">
        <f ca="1">SUMPRODUCT($A329:$F329,Results!$B$20:$G$20)</f>
        <v>11.06226707332508</v>
      </c>
      <c r="P329" s="10" cm="1">
        <f t="array" aca="1" ref="P329" ca="1">SUMPRODUCT(J329:O329,TRANSPOSE(Test!BL$20:BL$25))+Test!$AD$20-Test!$BL$27</f>
        <v>-39.736218349262842</v>
      </c>
      <c r="Q329" s="10" cm="1">
        <f t="array" aca="1" ref="Q329" ca="1">SUMPRODUCT(J329:O329,TRANSPOSE(Test!ES$20:ES$25))+Test!$AD$20-Test!$ES$27</f>
        <v>-42.262407719648735</v>
      </c>
      <c r="R329" s="10">
        <f ca="1">I329-Results!$E$5*H329</f>
        <v>-42.748877639395261</v>
      </c>
      <c r="S329" s="10" cm="1">
        <f t="array" aca="1" ref="S329" ca="1">SUMPRODUCT(J329:O329,TRANSPOSE(Test!AR$28:AR$33))+Test!$AD$20-Test!$AC$26</f>
        <v>-36.487950221255481</v>
      </c>
      <c r="T329" s="10">
        <f ca="1">SUMPRODUCT(J329:O329,Results!K$9:P$9)</f>
        <v>-43.631446222133157</v>
      </c>
      <c r="U329" s="10">
        <f ca="1">SUMPRODUCT(J329:O329,Results!K$9:P$9)+Test!$AD$20-Test!$AC$31</f>
        <v>-43.528429817247336</v>
      </c>
      <c r="V329" s="10">
        <f t="shared" ca="1" si="31"/>
        <v>-29.043612432312486</v>
      </c>
      <c r="W329" s="10">
        <f t="shared" ca="1" si="32"/>
        <v>-26.517423061926593</v>
      </c>
      <c r="X329" s="10">
        <f t="shared" ca="1" si="33"/>
        <v>-26.030953142180067</v>
      </c>
      <c r="Y329" s="10">
        <f t="shared" ca="1" si="34"/>
        <v>-32.291880560319846</v>
      </c>
      <c r="Z329" s="10">
        <f ca="1">I329-Test!$AD$20</f>
        <v>-79.852302375864397</v>
      </c>
      <c r="AA329" s="10">
        <f t="shared" ca="1" si="35"/>
        <v>-25.251400964327992</v>
      </c>
    </row>
    <row r="330" spans="1:27">
      <c r="A330" s="6">
        <f ca="1">LN((RAND()^(-Results!$E$4))-1)</f>
        <v>0.14960675138977478</v>
      </c>
      <c r="B330" s="6">
        <f ca="1">LN((RAND()^(-Results!$E$4))-1)</f>
        <v>1.9828287954068819</v>
      </c>
      <c r="C330" s="6">
        <f ca="1">LN((RAND()^(-Results!$E$4))-1)</f>
        <v>1.5540594791319875</v>
      </c>
      <c r="D330" s="6">
        <f ca="1">LN((RAND()^(-Results!$E$4))-1)</f>
        <v>-1.0708373901204518</v>
      </c>
      <c r="E330" s="6">
        <f ca="1">LN((RAND()^(-Results!$E$4))-1)</f>
        <v>1.1621233600442342</v>
      </c>
      <c r="F330" s="6">
        <f ca="1">LN((RAND()^(-Results!$E$4))-1)</f>
        <v>1.1185379241192104</v>
      </c>
      <c r="G330" s="6">
        <f ca="1">LN((RAND()^(-Results!$E$4))-1)</f>
        <v>4.4211848489479699</v>
      </c>
      <c r="H330" s="6">
        <f t="shared" ca="1" si="30"/>
        <v>1.8856380282261642</v>
      </c>
      <c r="I330" s="10">
        <f ca="1">SUMPRODUCT(J330:O330,Results!B$12:G$12)+Results!$E$5*H330</f>
        <v>28.234221444568629</v>
      </c>
      <c r="J330" s="10">
        <f ca="1">SUMPRODUCT($A330:$F330,Results!$B$15:$G$15)</f>
        <v>10.696905030179401</v>
      </c>
      <c r="K330" s="10">
        <f ca="1">SUMPRODUCT($A330:$F330,Results!$B$16:$G$16)</f>
        <v>9.0939535596200809</v>
      </c>
      <c r="L330" s="10">
        <f ca="1">SUMPRODUCT($A330:$F330,Results!$B$17:$G$17)</f>
        <v>1.6571179481704823</v>
      </c>
      <c r="M330" s="10">
        <f ca="1">SUMPRODUCT($A330:$F330,Results!$B$18:$G$18)</f>
        <v>5.3687532140863299</v>
      </c>
      <c r="N330" s="10">
        <f ca="1">SUMPRODUCT($A330:$F330,Results!$B$19:$G$19)</f>
        <v>-6.7610018845006925</v>
      </c>
      <c r="O330" s="10">
        <f ca="1">SUMPRODUCT($A330:$F330,Results!$B$20:$G$20)</f>
        <v>-5.9857555621597704</v>
      </c>
      <c r="P330" s="10" cm="1">
        <f t="array" aca="1" ref="P330" ca="1">SUMPRODUCT(J330:O330,TRANSPOSE(Test!BL$20:BL$25))+Test!$AD$20-Test!$BL$27</f>
        <v>18.00992137505807</v>
      </c>
      <c r="Q330" s="10" cm="1">
        <f t="array" aca="1" ref="Q330" ca="1">SUMPRODUCT(J330:O330,TRANSPOSE(Test!ES$20:ES$25))+Test!$AD$20-Test!$ES$27</f>
        <v>17.516901861963174</v>
      </c>
      <c r="R330" s="10">
        <f ca="1">I330-Results!$E$5*H330</f>
        <v>16.920393275211644</v>
      </c>
      <c r="S330" s="10" cm="1">
        <f t="array" aca="1" ref="S330" ca="1">SUMPRODUCT(J330:O330,TRANSPOSE(Test!AR$28:AR$33))+Test!$AD$20-Test!$AC$26</f>
        <v>21.071558910341807</v>
      </c>
      <c r="T330" s="10">
        <f ca="1">SUMPRODUCT(J330:O330,Results!K$9:P$9)</f>
        <v>17.511052866867342</v>
      </c>
      <c r="U330" s="10">
        <f ca="1">SUMPRODUCT(J330:O330,Results!K$9:P$9)+Test!$AD$20-Test!$AC$31</f>
        <v>17.614069271753159</v>
      </c>
      <c r="V330" s="10">
        <f t="shared" ca="1" si="31"/>
        <v>10.224300069510559</v>
      </c>
      <c r="W330" s="10">
        <f t="shared" ca="1" si="32"/>
        <v>10.717319582605455</v>
      </c>
      <c r="X330" s="10">
        <f t="shared" ca="1" si="33"/>
        <v>11.313828169356984</v>
      </c>
      <c r="Y330" s="10">
        <f t="shared" ca="1" si="34"/>
        <v>7.162662534226822</v>
      </c>
      <c r="Z330" s="10">
        <f ca="1">I330-Test!$AD$20</f>
        <v>17.161749850279559</v>
      </c>
      <c r="AA330" s="10">
        <f t="shared" ca="1" si="35"/>
        <v>10.62015217281547</v>
      </c>
    </row>
    <row r="331" spans="1:27">
      <c r="A331" s="6">
        <f ca="1">LN((RAND()^(-Results!$E$4))-1)</f>
        <v>4.2872851096105604</v>
      </c>
      <c r="B331" s="6">
        <f ca="1">LN((RAND()^(-Results!$E$4))-1)</f>
        <v>1.7840906269562611</v>
      </c>
      <c r="C331" s="6">
        <f ca="1">LN((RAND()^(-Results!$E$4))-1)</f>
        <v>2.2957908645785876</v>
      </c>
      <c r="D331" s="6">
        <f ca="1">LN((RAND()^(-Results!$E$4))-1)</f>
        <v>6.0514654385507312</v>
      </c>
      <c r="E331" s="6">
        <f ca="1">LN((RAND()^(-Results!$E$4))-1)</f>
        <v>9.2067810450989729</v>
      </c>
      <c r="F331" s="6">
        <f ca="1">LN((RAND()^(-Results!$E$4))-1)</f>
        <v>-0.24036402152944819</v>
      </c>
      <c r="G331" s="6">
        <f ca="1">LN((RAND()^(-Results!$E$4))-1)</f>
        <v>8.5653707712729936</v>
      </c>
      <c r="H331" s="6">
        <f t="shared" ca="1" si="30"/>
        <v>6.0298239505511884</v>
      </c>
      <c r="I331" s="10">
        <f ca="1">SUMPRODUCT(J331:O331,Results!B$12:G$12)+Results!$E$5*H331</f>
        <v>31.237417733096841</v>
      </c>
      <c r="J331" s="10">
        <f ca="1">SUMPRODUCT($A331:$F331,Results!$B$15:$G$15)</f>
        <v>-1.6298737279957336</v>
      </c>
      <c r="K331" s="10">
        <f ca="1">SUMPRODUCT($A331:$F331,Results!$B$16:$G$16)</f>
        <v>21.302203005617795</v>
      </c>
      <c r="L331" s="10">
        <f ca="1">SUMPRODUCT($A331:$F331,Results!$B$17:$G$17)</f>
        <v>8.1516198277063445</v>
      </c>
      <c r="M331" s="10">
        <f ca="1">SUMPRODUCT($A331:$F331,Results!$B$18:$G$18)</f>
        <v>-3.8253531816095006</v>
      </c>
      <c r="N331" s="10">
        <f ca="1">SUMPRODUCT($A331:$F331,Results!$B$19:$G$19)</f>
        <v>22.7465142673096</v>
      </c>
      <c r="O331" s="10">
        <f ca="1">SUMPRODUCT($A331:$F331,Results!$B$20:$G$20)</f>
        <v>12.701026585453658</v>
      </c>
      <c r="P331" s="10" cm="1">
        <f t="array" aca="1" ref="P331" ca="1">SUMPRODUCT(J331:O331,TRANSPOSE(Test!BL$20:BL$25))+Test!$AD$20-Test!$BL$27</f>
        <v>-5.1637560399183027</v>
      </c>
      <c r="Q331" s="10" cm="1">
        <f t="array" aca="1" ref="Q331" ca="1">SUMPRODUCT(J331:O331,TRANSPOSE(Test!ES$20:ES$25))+Test!$AD$20-Test!$ES$27</f>
        <v>-4.0788356031305923</v>
      </c>
      <c r="R331" s="10">
        <f ca="1">I331-Results!$E$5*H331</f>
        <v>-4.9415259702102858</v>
      </c>
      <c r="S331" s="10" cm="1">
        <f t="array" aca="1" ref="S331" ca="1">SUMPRODUCT(J331:O331,TRANSPOSE(Test!AR$28:AR$33))+Test!$AD$20-Test!$AC$26</f>
        <v>-12.923259104524879</v>
      </c>
      <c r="T331" s="10">
        <f ca="1">SUMPRODUCT(J331:O331,Results!K$9:P$9)</f>
        <v>-5.2642474793165679</v>
      </c>
      <c r="U331" s="10">
        <f ca="1">SUMPRODUCT(J331:O331,Results!K$9:P$9)+Test!$AD$20-Test!$AC$31</f>
        <v>-5.1612310744307486</v>
      </c>
      <c r="V331" s="10">
        <f t="shared" ca="1" si="31"/>
        <v>36.401173773015145</v>
      </c>
      <c r="W331" s="10">
        <f t="shared" ca="1" si="32"/>
        <v>35.316253336227433</v>
      </c>
      <c r="X331" s="10">
        <f t="shared" ca="1" si="33"/>
        <v>36.178943703307127</v>
      </c>
      <c r="Y331" s="10">
        <f t="shared" ca="1" si="34"/>
        <v>44.160676837621722</v>
      </c>
      <c r="Z331" s="10">
        <f ca="1">I331-Test!$AD$20</f>
        <v>20.164946138807771</v>
      </c>
      <c r="AA331" s="10">
        <f t="shared" ca="1" si="35"/>
        <v>36.398648807527593</v>
      </c>
    </row>
    <row r="332" spans="1:27">
      <c r="A332" s="6">
        <f ca="1">LN((RAND()^(-Results!$E$4))-1)</f>
        <v>-0.30561078026897798</v>
      </c>
      <c r="B332" s="6">
        <f ca="1">LN((RAND()^(-Results!$E$4))-1)</f>
        <v>2.2067985829796575</v>
      </c>
      <c r="C332" s="6">
        <f ca="1">LN((RAND()^(-Results!$E$4))-1)</f>
        <v>1.2581204518893623</v>
      </c>
      <c r="D332" s="6">
        <f ca="1">LN((RAND()^(-Results!$E$4))-1)</f>
        <v>1.3974264685758271</v>
      </c>
      <c r="E332" s="6">
        <f ca="1">LN((RAND()^(-Results!$E$4))-1)</f>
        <v>6.5550761814150471</v>
      </c>
      <c r="F332" s="6">
        <f ca="1">LN((RAND()^(-Results!$E$4))-1)</f>
        <v>6.5145679611141105</v>
      </c>
      <c r="G332" s="6">
        <f ca="1">LN((RAND()^(-Results!$E$4))-1)</f>
        <v>4.2753396382141933</v>
      </c>
      <c r="H332" s="6">
        <f t="shared" ca="1" si="30"/>
        <v>1.7397928174923876</v>
      </c>
      <c r="I332" s="10">
        <f ca="1">SUMPRODUCT(J332:O332,Results!B$12:G$12)+Results!$E$5*H332</f>
        <v>-8.2821507220899342</v>
      </c>
      <c r="J332" s="10">
        <f ca="1">SUMPRODUCT($A332:$F332,Results!$B$15:$G$15)</f>
        <v>3.355542203484696E-2</v>
      </c>
      <c r="K332" s="10">
        <f ca="1">SUMPRODUCT($A332:$F332,Results!$B$16:$G$16)</f>
        <v>40.577371305110766</v>
      </c>
      <c r="L332" s="10">
        <f ca="1">SUMPRODUCT($A332:$F332,Results!$B$17:$G$17)</f>
        <v>-6.732135443470483</v>
      </c>
      <c r="M332" s="10">
        <f ca="1">SUMPRODUCT($A332:$F332,Results!$B$18:$G$18)</f>
        <v>3.4881280382574298</v>
      </c>
      <c r="N332" s="10">
        <f ca="1">SUMPRODUCT($A332:$F332,Results!$B$19:$G$19)</f>
        <v>10.438166289846119</v>
      </c>
      <c r="O332" s="10">
        <f ca="1">SUMPRODUCT($A332:$F332,Results!$B$20:$G$20)</f>
        <v>1.6101022477181264</v>
      </c>
      <c r="P332" s="10" cm="1">
        <f t="array" aca="1" ref="P332" ca="1">SUMPRODUCT(J332:O332,TRANSPOSE(Test!BL$20:BL$25))+Test!$AD$20-Test!$BL$27</f>
        <v>-14.68566160621368</v>
      </c>
      <c r="Q332" s="10" cm="1">
        <f t="array" aca="1" ref="Q332" ca="1">SUMPRODUCT(J332:O332,TRANSPOSE(Test!ES$20:ES$25))+Test!$AD$20-Test!$ES$27</f>
        <v>-18.430679017475541</v>
      </c>
      <c r="R332" s="10">
        <f ca="1">I332-Results!$E$5*H332</f>
        <v>-18.720907627044259</v>
      </c>
      <c r="S332" s="10" cm="1">
        <f t="array" aca="1" ref="S332" ca="1">SUMPRODUCT(J332:O332,TRANSPOSE(Test!AR$28:AR$33))+Test!$AD$20-Test!$AC$26</f>
        <v>-7.7418396417589683</v>
      </c>
      <c r="T332" s="10">
        <f ca="1">SUMPRODUCT(J332:O332,Results!K$9:P$9)</f>
        <v>-19.293473921888463</v>
      </c>
      <c r="U332" s="10">
        <f ca="1">SUMPRODUCT(J332:O332,Results!K$9:P$9)+Test!$AD$20-Test!$AC$31</f>
        <v>-19.190457517002642</v>
      </c>
      <c r="V332" s="10">
        <f t="shared" ca="1" si="31"/>
        <v>6.4035108841237456</v>
      </c>
      <c r="W332" s="10">
        <f t="shared" ca="1" si="32"/>
        <v>10.148528295385606</v>
      </c>
      <c r="X332" s="10">
        <f t="shared" ca="1" si="33"/>
        <v>10.438756904954325</v>
      </c>
      <c r="Y332" s="10">
        <f t="shared" ca="1" si="34"/>
        <v>-0.54031108033096586</v>
      </c>
      <c r="Z332" s="10">
        <f ca="1">I332-Test!$AD$20</f>
        <v>-19.354622316379004</v>
      </c>
      <c r="AA332" s="10">
        <f t="shared" ca="1" si="35"/>
        <v>10.908306794912708</v>
      </c>
    </row>
    <row r="333" spans="1:27">
      <c r="A333" s="6">
        <f ca="1">LN((RAND()^(-Results!$E$4))-1)</f>
        <v>1.014425685813398</v>
      </c>
      <c r="B333" s="6">
        <f ca="1">LN((RAND()^(-Results!$E$4))-1)</f>
        <v>0.22532864764494417</v>
      </c>
      <c r="C333" s="6">
        <f ca="1">LN((RAND()^(-Results!$E$4))-1)</f>
        <v>3.862622223624927</v>
      </c>
      <c r="D333" s="6">
        <f ca="1">LN((RAND()^(-Results!$E$4))-1)</f>
        <v>3.0174181837338185</v>
      </c>
      <c r="E333" s="6">
        <f ca="1">LN((RAND()^(-Results!$E$4))-1)</f>
        <v>2.8963312812571713</v>
      </c>
      <c r="F333" s="6">
        <f ca="1">LN((RAND()^(-Results!$E$4))-1)</f>
        <v>-7.4743905119736637E-2</v>
      </c>
      <c r="G333" s="6">
        <f ca="1">LN((RAND()^(-Results!$E$4))-1)</f>
        <v>5.0834589648823822</v>
      </c>
      <c r="H333" s="6">
        <f t="shared" ca="1" si="30"/>
        <v>2.5479121441605765</v>
      </c>
      <c r="I333" s="10">
        <f ca="1">SUMPRODUCT(J333:O333,Results!B$12:G$12)+Results!$E$5*H333</f>
        <v>9.9601190889154143</v>
      </c>
      <c r="J333" s="10">
        <f ca="1">SUMPRODUCT($A333:$F333,Results!$B$15:$G$15)</f>
        <v>3.4817511295410748</v>
      </c>
      <c r="K333" s="10">
        <f ca="1">SUMPRODUCT($A333:$F333,Results!$B$16:$G$16)</f>
        <v>6.4796874725135378</v>
      </c>
      <c r="L333" s="10">
        <f ca="1">SUMPRODUCT($A333:$F333,Results!$B$17:$G$17)</f>
        <v>3.0098398571427727</v>
      </c>
      <c r="M333" s="10">
        <f ca="1">SUMPRODUCT($A333:$F333,Results!$B$18:$G$18)</f>
        <v>-1.4473160966503686</v>
      </c>
      <c r="N333" s="10">
        <f ca="1">SUMPRODUCT($A333:$F333,Results!$B$19:$G$19)</f>
        <v>8.1997924488364884</v>
      </c>
      <c r="O333" s="10">
        <f ca="1">SUMPRODUCT($A333:$F333,Results!$B$20:$G$20)</f>
        <v>12.591753518422509</v>
      </c>
      <c r="P333" s="10" cm="1">
        <f t="array" aca="1" ref="P333" ca="1">SUMPRODUCT(J333:O333,TRANSPOSE(Test!BL$20:BL$25))+Test!$AD$20-Test!$BL$27</f>
        <v>-5.7718106827527356</v>
      </c>
      <c r="Q333" s="10" cm="1">
        <f t="array" aca="1" ref="Q333" ca="1">SUMPRODUCT(J333:O333,TRANSPOSE(Test!ES$20:ES$25))+Test!$AD$20-Test!$ES$27</f>
        <v>-5.1149212591510889</v>
      </c>
      <c r="R333" s="10">
        <f ca="1">I333-Results!$E$5*H333</f>
        <v>-5.3273537760480441</v>
      </c>
      <c r="S333" s="10" cm="1">
        <f t="array" aca="1" ref="S333" ca="1">SUMPRODUCT(J333:O333,TRANSPOSE(Test!AR$28:AR$33))+Test!$AD$20-Test!$AC$26</f>
        <v>-5.4572312657654045</v>
      </c>
      <c r="T333" s="10">
        <f ca="1">SUMPRODUCT(J333:O333,Results!K$9:P$9)</f>
        <v>-5.3450455088369004</v>
      </c>
      <c r="U333" s="10">
        <f ca="1">SUMPRODUCT(J333:O333,Results!K$9:P$9)+Test!$AD$20-Test!$AC$31</f>
        <v>-5.2420291039510811</v>
      </c>
      <c r="V333" s="10">
        <f t="shared" ca="1" si="31"/>
        <v>15.731929771668149</v>
      </c>
      <c r="W333" s="10">
        <f t="shared" ca="1" si="32"/>
        <v>15.075040348066503</v>
      </c>
      <c r="X333" s="10">
        <f t="shared" ca="1" si="33"/>
        <v>15.287472864963458</v>
      </c>
      <c r="Y333" s="10">
        <f t="shared" ca="1" si="34"/>
        <v>15.417350354680819</v>
      </c>
      <c r="Z333" s="10">
        <f ca="1">I333-Test!$AD$20</f>
        <v>-1.1123525053736554</v>
      </c>
      <c r="AA333" s="10">
        <f t="shared" ca="1" si="35"/>
        <v>15.202148192866495</v>
      </c>
    </row>
    <row r="334" spans="1:27">
      <c r="A334" s="6">
        <f ca="1">LN((RAND()^(-Results!$E$4))-1)</f>
        <v>5.5024190614111204</v>
      </c>
      <c r="B334" s="6">
        <f ca="1">LN((RAND()^(-Results!$E$4))-1)</f>
        <v>3.1548226578274181</v>
      </c>
      <c r="C334" s="6">
        <f ca="1">LN((RAND()^(-Results!$E$4))-1)</f>
        <v>5.3709545441048432</v>
      </c>
      <c r="D334" s="6">
        <f ca="1">LN((RAND()^(-Results!$E$4))-1)</f>
        <v>3.0803344676112672</v>
      </c>
      <c r="E334" s="6">
        <f ca="1">LN((RAND()^(-Results!$E$4))-1)</f>
        <v>4.7027661924615014</v>
      </c>
      <c r="F334" s="6">
        <f ca="1">LN((RAND()^(-Results!$E$4))-1)</f>
        <v>1.1228534037618585</v>
      </c>
      <c r="G334" s="6">
        <f ca="1">LN((RAND()^(-Results!$E$4))-1)</f>
        <v>2.5648561727086729</v>
      </c>
      <c r="H334" s="6">
        <f t="shared" ca="1" si="30"/>
        <v>2.9309351986867238E-2</v>
      </c>
      <c r="I334" s="10">
        <f ca="1">SUMPRODUCT(J334:O334,Results!B$12:G$12)+Results!$E$5*H334</f>
        <v>31.76436753091772</v>
      </c>
      <c r="J334" s="10">
        <f ca="1">SUMPRODUCT($A334:$F334,Results!$B$15:$G$15)</f>
        <v>22.325271722496726</v>
      </c>
      <c r="K334" s="10">
        <f ca="1">SUMPRODUCT($A334:$F334,Results!$B$16:$G$16)</f>
        <v>30.129830471299236</v>
      </c>
      <c r="L334" s="10">
        <f ca="1">SUMPRODUCT($A334:$F334,Results!$B$17:$G$17)</f>
        <v>12.218764314947748</v>
      </c>
      <c r="M334" s="10">
        <f ca="1">SUMPRODUCT($A334:$F334,Results!$B$18:$G$18)</f>
        <v>2.0167619394281906</v>
      </c>
      <c r="N334" s="10">
        <f ca="1">SUMPRODUCT($A334:$F334,Results!$B$19:$G$19)</f>
        <v>4.8941197970445049</v>
      </c>
      <c r="O334" s="10">
        <f ca="1">SUMPRODUCT($A334:$F334,Results!$B$20:$G$20)</f>
        <v>6.4412761377341621</v>
      </c>
      <c r="P334" s="10" cm="1">
        <f t="array" aca="1" ref="P334" ca="1">SUMPRODUCT(J334:O334,TRANSPOSE(Test!BL$20:BL$25))+Test!$AD$20-Test!$BL$27</f>
        <v>30.345104596671902</v>
      </c>
      <c r="Q334" s="10" cm="1">
        <f t="array" aca="1" ref="Q334" ca="1">SUMPRODUCT(J334:O334,TRANSPOSE(Test!ES$20:ES$25))+Test!$AD$20-Test!$ES$27</f>
        <v>32.341977954118796</v>
      </c>
      <c r="R334" s="10">
        <f ca="1">I334-Results!$E$5*H334</f>
        <v>31.588511418996518</v>
      </c>
      <c r="S334" s="10" cm="1">
        <f t="array" aca="1" ref="S334" ca="1">SUMPRODUCT(J334:O334,TRANSPOSE(Test!AR$28:AR$33))+Test!$AD$20-Test!$AC$26</f>
        <v>24.66042253799408</v>
      </c>
      <c r="T334" s="10">
        <f ca="1">SUMPRODUCT(J334:O334,Results!K$9:P$9)</f>
        <v>32.127019620982765</v>
      </c>
      <c r="U334" s="10">
        <f ca="1">SUMPRODUCT(J334:O334,Results!K$9:P$9)+Test!$AD$20-Test!$AC$31</f>
        <v>32.230036025868586</v>
      </c>
      <c r="V334" s="10">
        <f t="shared" ca="1" si="31"/>
        <v>1.4192629342458183</v>
      </c>
      <c r="W334" s="10">
        <f t="shared" ca="1" si="32"/>
        <v>-0.57761042320107592</v>
      </c>
      <c r="X334" s="10">
        <f t="shared" ca="1" si="33"/>
        <v>0.17585611192120254</v>
      </c>
      <c r="Y334" s="10">
        <f t="shared" ca="1" si="34"/>
        <v>7.1039449929236405</v>
      </c>
      <c r="Z334" s="10">
        <f ca="1">I334-Test!$AD$20</f>
        <v>20.691895936628651</v>
      </c>
      <c r="AA334" s="10">
        <f t="shared" ca="1" si="35"/>
        <v>-0.46566849495086515</v>
      </c>
    </row>
    <row r="335" spans="1:27">
      <c r="A335" s="6">
        <f ca="1">LN((RAND()^(-Results!$E$4))-1)</f>
        <v>1.7274748669737783</v>
      </c>
      <c r="B335" s="6">
        <f ca="1">LN((RAND()^(-Results!$E$4))-1)</f>
        <v>-1.3758678812086569</v>
      </c>
      <c r="C335" s="6">
        <f ca="1">LN((RAND()^(-Results!$E$4))-1)</f>
        <v>0.1811393141314655</v>
      </c>
      <c r="D335" s="6">
        <f ca="1">LN((RAND()^(-Results!$E$4))-1)</f>
        <v>1.687048885827696</v>
      </c>
      <c r="E335" s="6">
        <f ca="1">LN((RAND()^(-Results!$E$4))-1)</f>
        <v>-0.90915180291756392</v>
      </c>
      <c r="F335" s="6">
        <f ca="1">LN((RAND()^(-Results!$E$4))-1)</f>
        <v>1.7653159439376611</v>
      </c>
      <c r="G335" s="6">
        <f ca="1">LN((RAND()^(-Results!$E$4))-1)</f>
        <v>4.3765335065358189</v>
      </c>
      <c r="H335" s="6">
        <f t="shared" ca="1" si="30"/>
        <v>1.8409866858140131</v>
      </c>
      <c r="I335" s="10">
        <f ca="1">SUMPRODUCT(J335:O335,Results!B$12:G$12)+Results!$E$5*H335</f>
        <v>-1.5853902572139749</v>
      </c>
      <c r="J335" s="10">
        <f ca="1">SUMPRODUCT($A335:$F335,Results!$B$15:$G$15)</f>
        <v>-2.3514344556621465</v>
      </c>
      <c r="K335" s="10">
        <f ca="1">SUMPRODUCT($A335:$F335,Results!$B$16:$G$16)</f>
        <v>12.736696686102462</v>
      </c>
      <c r="L335" s="10">
        <f ca="1">SUMPRODUCT($A335:$F335,Results!$B$17:$G$17)</f>
        <v>-0.92822839948967806</v>
      </c>
      <c r="M335" s="10">
        <f ca="1">SUMPRODUCT($A335:$F335,Results!$B$18:$G$18)</f>
        <v>-5.3566499029605996</v>
      </c>
      <c r="N335" s="10">
        <f ca="1">SUMPRODUCT($A335:$F335,Results!$B$19:$G$19)</f>
        <v>8.9221849292285391</v>
      </c>
      <c r="O335" s="10">
        <f ca="1">SUMPRODUCT($A335:$F335,Results!$B$20:$G$20)</f>
        <v>9.7363838671589029</v>
      </c>
      <c r="P335" s="10" cm="1">
        <f t="array" aca="1" ref="P335" ca="1">SUMPRODUCT(J335:O335,TRANSPOSE(Test!BL$20:BL$25))+Test!$AD$20-Test!$BL$27</f>
        <v>-14.745185356538569</v>
      </c>
      <c r="Q335" s="10" cm="1">
        <f t="array" aca="1" ref="Q335" ca="1">SUMPRODUCT(J335:O335,TRANSPOSE(Test!ES$20:ES$25))+Test!$AD$20-Test!$ES$27</f>
        <v>-13.993529720011201</v>
      </c>
      <c r="R335" s="10">
        <f ca="1">I335-Results!$E$5*H335</f>
        <v>-12.631310372098055</v>
      </c>
      <c r="S335" s="10" cm="1">
        <f t="array" aca="1" ref="S335" ca="1">SUMPRODUCT(J335:O335,TRANSPOSE(Test!AR$28:AR$33))+Test!$AD$20-Test!$AC$26</f>
        <v>-16.557675533889153</v>
      </c>
      <c r="T335" s="10">
        <f ca="1">SUMPRODUCT(J335:O335,Results!K$9:P$9)</f>
        <v>-13.457202713229657</v>
      </c>
      <c r="U335" s="10">
        <f ca="1">SUMPRODUCT(J335:O335,Results!K$9:P$9)+Test!$AD$20-Test!$AC$31</f>
        <v>-13.354186308343838</v>
      </c>
      <c r="V335" s="10">
        <f t="shared" ca="1" si="31"/>
        <v>13.159795099324594</v>
      </c>
      <c r="W335" s="10">
        <f t="shared" ca="1" si="32"/>
        <v>12.408139462797227</v>
      </c>
      <c r="X335" s="10">
        <f t="shared" ca="1" si="33"/>
        <v>11.04592011488408</v>
      </c>
      <c r="Y335" s="10">
        <f t="shared" ca="1" si="34"/>
        <v>14.972285276675178</v>
      </c>
      <c r="Z335" s="10">
        <f ca="1">I335-Test!$AD$20</f>
        <v>-12.657861851503045</v>
      </c>
      <c r="AA335" s="10">
        <f t="shared" ca="1" si="35"/>
        <v>11.768796051129863</v>
      </c>
    </row>
    <row r="336" spans="1:27">
      <c r="A336" s="6">
        <f ca="1">LN((RAND()^(-Results!$E$4))-1)</f>
        <v>1.2990957022541199</v>
      </c>
      <c r="B336" s="6">
        <f ca="1">LN((RAND()^(-Results!$E$4))-1)</f>
        <v>0.4105724830829906</v>
      </c>
      <c r="C336" s="6">
        <f ca="1">LN((RAND()^(-Results!$E$4))-1)</f>
        <v>-0.89300180227120052</v>
      </c>
      <c r="D336" s="6">
        <f ca="1">LN((RAND()^(-Results!$E$4))-1)</f>
        <v>3.9376316774874822</v>
      </c>
      <c r="E336" s="6">
        <f ca="1">LN((RAND()^(-Results!$E$4))-1)</f>
        <v>4.9264483035202842</v>
      </c>
      <c r="F336" s="6">
        <f ca="1">LN((RAND()^(-Results!$E$4))-1)</f>
        <v>7.2718938822015042</v>
      </c>
      <c r="G336" s="6">
        <f ca="1">LN((RAND()^(-Results!$E$4))-1)</f>
        <v>20.578157560319649</v>
      </c>
      <c r="H336" s="6">
        <f t="shared" ca="1" si="30"/>
        <v>18.042610739597844</v>
      </c>
      <c r="I336" s="10">
        <f ca="1">SUMPRODUCT(J336:O336,Results!B$12:G$12)+Results!$E$5*H336</f>
        <v>69.340907639122491</v>
      </c>
      <c r="J336" s="10">
        <f ca="1">SUMPRODUCT($A336:$F336,Results!$B$15:$G$15)</f>
        <v>-10.493942259207527</v>
      </c>
      <c r="K336" s="10">
        <f ca="1">SUMPRODUCT($A336:$F336,Results!$B$16:$G$16)</f>
        <v>43.781374954714046</v>
      </c>
      <c r="L336" s="10">
        <f ca="1">SUMPRODUCT($A336:$F336,Results!$B$17:$G$17)</f>
        <v>-7.1456545819600255</v>
      </c>
      <c r="M336" s="10">
        <f ca="1">SUMPRODUCT($A336:$F336,Results!$B$18:$G$18)</f>
        <v>-5.3964831397933679</v>
      </c>
      <c r="N336" s="10">
        <f ca="1">SUMPRODUCT($A336:$F336,Results!$B$19:$G$19)</f>
        <v>20.166047228126033</v>
      </c>
      <c r="O336" s="10">
        <f ca="1">SUMPRODUCT($A336:$F336,Results!$B$20:$G$20)</f>
        <v>13.259061098252779</v>
      </c>
      <c r="P336" s="10" cm="1">
        <f t="array" aca="1" ref="P336" ca="1">SUMPRODUCT(J336:O336,TRANSPOSE(Test!BL$20:BL$25))+Test!$AD$20-Test!$BL$27</f>
        <v>-37.328689946103594</v>
      </c>
      <c r="Q336" s="10" cm="1">
        <f t="array" aca="1" ref="Q336" ca="1">SUMPRODUCT(J336:O336,TRANSPOSE(Test!ES$20:ES$25))+Test!$AD$20-Test!$ES$27</f>
        <v>-40.241179633389194</v>
      </c>
      <c r="R336" s="10">
        <f ca="1">I336-Results!$E$5*H336</f>
        <v>-38.914756798464566</v>
      </c>
      <c r="S336" s="10" cm="1">
        <f t="array" aca="1" ref="S336" ca="1">SUMPRODUCT(J336:O336,TRANSPOSE(Test!AR$28:AR$33))+Test!$AD$20-Test!$AC$26</f>
        <v>-34.946793991000312</v>
      </c>
      <c r="T336" s="10">
        <f ca="1">SUMPRODUCT(J336:O336,Results!K$9:P$9)</f>
        <v>-40.721376734692448</v>
      </c>
      <c r="U336" s="10">
        <f ca="1">SUMPRODUCT(J336:O336,Results!K$9:P$9)+Test!$AD$20-Test!$AC$31</f>
        <v>-40.618360329806627</v>
      </c>
      <c r="V336" s="10">
        <f t="shared" ca="1" si="31"/>
        <v>106.66959758522609</v>
      </c>
      <c r="W336" s="10">
        <f t="shared" ca="1" si="32"/>
        <v>109.58208727251169</v>
      </c>
      <c r="X336" s="10">
        <f t="shared" ca="1" si="33"/>
        <v>108.25566443758706</v>
      </c>
      <c r="Y336" s="10">
        <f t="shared" ca="1" si="34"/>
        <v>104.2877016301228</v>
      </c>
      <c r="Z336" s="10">
        <f ca="1">I336-Test!$AD$20</f>
        <v>58.268436044833422</v>
      </c>
      <c r="AA336" s="10">
        <f t="shared" ca="1" si="35"/>
        <v>109.95926796892911</v>
      </c>
    </row>
    <row r="337" spans="1:27">
      <c r="A337" s="6">
        <f ca="1">LN((RAND()^(-Results!$E$4))-1)</f>
        <v>-0.71854178858044537</v>
      </c>
      <c r="B337" s="6">
        <f ca="1">LN((RAND()^(-Results!$E$4))-1)</f>
        <v>0.28460069073462813</v>
      </c>
      <c r="C337" s="6">
        <f ca="1">LN((RAND()^(-Results!$E$4))-1)</f>
        <v>1.2563324431905256</v>
      </c>
      <c r="D337" s="6">
        <f ca="1">LN((RAND()^(-Results!$E$4))-1)</f>
        <v>-4.2465714602259078E-2</v>
      </c>
      <c r="E337" s="6">
        <f ca="1">LN((RAND()^(-Results!$E$4))-1)</f>
        <v>4.2984079881778712</v>
      </c>
      <c r="F337" s="6">
        <f ca="1">LN((RAND()^(-Results!$E$4))-1)</f>
        <v>-0.64913285931469278</v>
      </c>
      <c r="G337" s="6">
        <f ca="1">LN((RAND()^(-Results!$E$4))-1)</f>
        <v>1.9227131941433304</v>
      </c>
      <c r="H337" s="6">
        <f t="shared" ca="1" si="30"/>
        <v>-0.61283362657847529</v>
      </c>
      <c r="I337" s="10">
        <f ca="1">SUMPRODUCT(J337:O337,Results!B$12:G$12)+Results!$E$5*H337</f>
        <v>-6.843440249178192</v>
      </c>
      <c r="J337" s="10">
        <f ca="1">SUMPRODUCT($A337:$F337,Results!$B$15:$G$15)</f>
        <v>-1.6062280776282549</v>
      </c>
      <c r="K337" s="10">
        <f ca="1">SUMPRODUCT($A337:$F337,Results!$B$16:$G$16)</f>
        <v>2.419445882339299</v>
      </c>
      <c r="L337" s="10">
        <f ca="1">SUMPRODUCT($A337:$F337,Results!$B$17:$G$17)</f>
        <v>-1.6268781667627317</v>
      </c>
      <c r="M337" s="10">
        <f ca="1">SUMPRODUCT($A337:$F337,Results!$B$18:$G$18)</f>
        <v>3.3945744225839793</v>
      </c>
      <c r="N337" s="10">
        <f ca="1">SUMPRODUCT($A337:$F337,Results!$B$19:$G$19)</f>
        <v>7.0062964611604119</v>
      </c>
      <c r="O337" s="10">
        <f ca="1">SUMPRODUCT($A337:$F337,Results!$B$20:$G$20)</f>
        <v>-3.6153241756126526</v>
      </c>
      <c r="P337" s="10" cm="1">
        <f t="array" aca="1" ref="P337" ca="1">SUMPRODUCT(J337:O337,TRANSPOSE(Test!BL$20:BL$25))+Test!$AD$20-Test!$BL$27</f>
        <v>-1.6100358791060625</v>
      </c>
      <c r="Q337" s="10" cm="1">
        <f t="array" aca="1" ref="Q337" ca="1">SUMPRODUCT(J337:O337,TRANSPOSE(Test!ES$20:ES$25))+Test!$AD$20-Test!$ES$27</f>
        <v>-2.1194354542462488</v>
      </c>
      <c r="R337" s="10">
        <f ca="1">I337-Results!$E$5*H337</f>
        <v>-3.1664384897073403</v>
      </c>
      <c r="S337" s="10" cm="1">
        <f t="array" aca="1" ref="S337" ca="1">SUMPRODUCT(J337:O337,TRANSPOSE(Test!AR$28:AR$33))+Test!$AD$20-Test!$AC$26</f>
        <v>0.13848313051804695</v>
      </c>
      <c r="T337" s="10">
        <f ca="1">SUMPRODUCT(J337:O337,Results!K$9:P$9)</f>
        <v>-2.7081045877352703</v>
      </c>
      <c r="U337" s="10">
        <f ca="1">SUMPRODUCT(J337:O337,Results!K$9:P$9)+Test!$AD$20-Test!$AC$31</f>
        <v>-2.6050881828494514</v>
      </c>
      <c r="V337" s="10">
        <f t="shared" ca="1" si="31"/>
        <v>-5.2334043700721296</v>
      </c>
      <c r="W337" s="10">
        <f t="shared" ca="1" si="32"/>
        <v>-4.7240047949319433</v>
      </c>
      <c r="X337" s="10">
        <f t="shared" ca="1" si="33"/>
        <v>-3.6770017594708517</v>
      </c>
      <c r="Y337" s="10">
        <f t="shared" ca="1" si="34"/>
        <v>-6.981923379696239</v>
      </c>
      <c r="Z337" s="10">
        <f ca="1">I337-Test!$AD$20</f>
        <v>-17.915911843467264</v>
      </c>
      <c r="AA337" s="10">
        <f t="shared" ca="1" si="35"/>
        <v>-4.2383520663287406</v>
      </c>
    </row>
    <row r="338" spans="1:27">
      <c r="A338" s="6">
        <f ca="1">LN((RAND()^(-Results!$E$4))-1)</f>
        <v>1.7863869320795613</v>
      </c>
      <c r="B338" s="6">
        <f ca="1">LN((RAND()^(-Results!$E$4))-1)</f>
        <v>0.45799370169093362</v>
      </c>
      <c r="C338" s="6">
        <f ca="1">LN((RAND()^(-Results!$E$4))-1)</f>
        <v>0.85736482742605447</v>
      </c>
      <c r="D338" s="6">
        <f ca="1">LN((RAND()^(-Results!$E$4))-1)</f>
        <v>0.1777428523254321</v>
      </c>
      <c r="E338" s="6">
        <f ca="1">LN((RAND()^(-Results!$E$4))-1)</f>
        <v>2.3152535191509847</v>
      </c>
      <c r="F338" s="6">
        <f ca="1">LN((RAND()^(-Results!$E$4))-1)</f>
        <v>0.12906376943454453</v>
      </c>
      <c r="G338" s="6">
        <f ca="1">LN((RAND()^(-Results!$E$4))-1)</f>
        <v>-2.8255117738209607</v>
      </c>
      <c r="H338" s="6">
        <f t="shared" ca="1" si="30"/>
        <v>-5.3610585945427669</v>
      </c>
      <c r="I338" s="10">
        <f ca="1">SUMPRODUCT(J338:O338,Results!B$12:G$12)+Results!$E$5*H338</f>
        <v>-23.696340850334558</v>
      </c>
      <c r="J338" s="10">
        <f ca="1">SUMPRODUCT($A338:$F338,Results!$B$15:$G$15)</f>
        <v>4.2883382374180394</v>
      </c>
      <c r="K338" s="10">
        <f ca="1">SUMPRODUCT($A338:$F338,Results!$B$16:$G$16)</f>
        <v>11.176168707770005</v>
      </c>
      <c r="L338" s="10">
        <f ca="1">SUMPRODUCT($A338:$F338,Results!$B$17:$G$17)</f>
        <v>2.0902111207929024</v>
      </c>
      <c r="M338" s="10">
        <f ca="1">SUMPRODUCT($A338:$F338,Results!$B$18:$G$18)</f>
        <v>1.2397386474532643</v>
      </c>
      <c r="N338" s="10">
        <f ca="1">SUMPRODUCT($A338:$F338,Results!$B$19:$G$19)</f>
        <v>5.4792908745884006</v>
      </c>
      <c r="O338" s="10">
        <f ca="1">SUMPRODUCT($A338:$F338,Results!$B$20:$G$20)</f>
        <v>-2.5496768096150459</v>
      </c>
      <c r="P338" s="10" cm="1">
        <f t="array" aca="1" ref="P338" ca="1">SUMPRODUCT(J338:O338,TRANSPOSE(Test!BL$20:BL$25))+Test!$AD$20-Test!$BL$27</f>
        <v>8.0161918745795759</v>
      </c>
      <c r="Q338" s="10" cm="1">
        <f t="array" aca="1" ref="Q338" ca="1">SUMPRODUCT(J338:O338,TRANSPOSE(Test!ES$20:ES$25))+Test!$AD$20-Test!$ES$27</f>
        <v>8.754886326647167</v>
      </c>
      <c r="R338" s="10">
        <f ca="1">I338-Results!$E$5*H338</f>
        <v>8.4700107169220402</v>
      </c>
      <c r="S338" s="10" cm="1">
        <f t="array" aca="1" ref="S338" ca="1">SUMPRODUCT(J338:O338,TRANSPOSE(Test!AR$28:AR$33))+Test!$AD$20-Test!$AC$26</f>
        <v>5.6059174037393031</v>
      </c>
      <c r="T338" s="10">
        <f ca="1">SUMPRODUCT(J338:O338,Results!K$9:P$9)</f>
        <v>8.7004943774923351</v>
      </c>
      <c r="U338" s="10">
        <f ca="1">SUMPRODUCT(J338:O338,Results!K$9:P$9)+Test!$AD$20-Test!$AC$31</f>
        <v>8.8035107823781527</v>
      </c>
      <c r="V338" s="10">
        <f t="shared" ca="1" si="31"/>
        <v>-31.712532724914134</v>
      </c>
      <c r="W338" s="10">
        <f t="shared" ca="1" si="32"/>
        <v>-32.451227176981725</v>
      </c>
      <c r="X338" s="10">
        <f t="shared" ca="1" si="33"/>
        <v>-32.166351567256598</v>
      </c>
      <c r="Y338" s="10">
        <f t="shared" ca="1" si="34"/>
        <v>-29.302258254073863</v>
      </c>
      <c r="Z338" s="10">
        <f ca="1">I338-Test!$AD$20</f>
        <v>-34.768812444623627</v>
      </c>
      <c r="AA338" s="10">
        <f t="shared" ca="1" si="35"/>
        <v>-32.499851632712712</v>
      </c>
    </row>
    <row r="339" spans="1:27">
      <c r="A339" s="6">
        <f ca="1">LN((RAND()^(-Results!$E$4))-1)</f>
        <v>1.2191163799317313</v>
      </c>
      <c r="B339" s="6">
        <f ca="1">LN((RAND()^(-Results!$E$4))-1)</f>
        <v>-8.3520320806049972E-2</v>
      </c>
      <c r="C339" s="6">
        <f ca="1">LN((RAND()^(-Results!$E$4))-1)</f>
        <v>-1.7045184493074246</v>
      </c>
      <c r="D339" s="6">
        <f ca="1">LN((RAND()^(-Results!$E$4))-1)</f>
        <v>1.1103063060278109</v>
      </c>
      <c r="E339" s="6">
        <f ca="1">LN((RAND()^(-Results!$E$4))-1)</f>
        <v>1.3189807313541084</v>
      </c>
      <c r="F339" s="6">
        <f ca="1">LN((RAND()^(-Results!$E$4))-1)</f>
        <v>2.124549774457146</v>
      </c>
      <c r="G339" s="6">
        <f ca="1">LN((RAND()^(-Results!$E$4))-1)</f>
        <v>4.0222369433575729</v>
      </c>
      <c r="H339" s="6">
        <f t="shared" ca="1" si="30"/>
        <v>1.4866901226357672</v>
      </c>
      <c r="I339" s="10">
        <f ca="1">SUMPRODUCT(J339:O339,Results!B$12:G$12)+Results!$E$5*H339</f>
        <v>-1.9881127628766375</v>
      </c>
      <c r="J339" s="10">
        <f ca="1">SUMPRODUCT($A339:$F339,Results!$B$15:$G$15)</f>
        <v>-5.3731234338845395</v>
      </c>
      <c r="K339" s="10">
        <f ca="1">SUMPRODUCT($A339:$F339,Results!$B$16:$G$16)</f>
        <v>14.826090012192358</v>
      </c>
      <c r="L339" s="10">
        <f ca="1">SUMPRODUCT($A339:$F339,Results!$B$17:$G$17)</f>
        <v>-1.7243840064664191</v>
      </c>
      <c r="M339" s="10">
        <f ca="1">SUMPRODUCT($A339:$F339,Results!$B$18:$G$18)</f>
        <v>-2.9248237317530816</v>
      </c>
      <c r="N339" s="10">
        <f ca="1">SUMPRODUCT($A339:$F339,Results!$B$19:$G$19)</f>
        <v>7.9987401065765269</v>
      </c>
      <c r="O339" s="10">
        <f ca="1">SUMPRODUCT($A339:$F339,Results!$B$20:$G$20)</f>
        <v>1.983794044470784</v>
      </c>
      <c r="P339" s="10" cm="1">
        <f t="array" aca="1" ref="P339" ca="1">SUMPRODUCT(J339:O339,TRANSPOSE(Test!BL$20:BL$25))+Test!$AD$20-Test!$BL$27</f>
        <v>-11.290001533073811</v>
      </c>
      <c r="Q339" s="10" cm="1">
        <f t="array" aca="1" ref="Q339" ca="1">SUMPRODUCT(J339:O339,TRANSPOSE(Test!ES$20:ES$25))+Test!$AD$20-Test!$ES$27</f>
        <v>-11.672942990292423</v>
      </c>
      <c r="R339" s="10">
        <f ca="1">I339-Results!$E$5*H339</f>
        <v>-10.90825349869124</v>
      </c>
      <c r="S339" s="10" cm="1">
        <f t="array" aca="1" ref="S339" ca="1">SUMPRODUCT(J339:O339,TRANSPOSE(Test!AR$28:AR$33))+Test!$AD$20-Test!$AC$26</f>
        <v>-12.620853602547047</v>
      </c>
      <c r="T339" s="10">
        <f ca="1">SUMPRODUCT(J339:O339,Results!K$9:P$9)</f>
        <v>-11.624297389858299</v>
      </c>
      <c r="U339" s="10">
        <f ca="1">SUMPRODUCT(J339:O339,Results!K$9:P$9)+Test!$AD$20-Test!$AC$31</f>
        <v>-11.52128098497248</v>
      </c>
      <c r="V339" s="10">
        <f t="shared" ca="1" si="31"/>
        <v>9.3018887701971735</v>
      </c>
      <c r="W339" s="10">
        <f t="shared" ca="1" si="32"/>
        <v>9.6848302274157856</v>
      </c>
      <c r="X339" s="10">
        <f t="shared" ca="1" si="33"/>
        <v>8.9201407358146021</v>
      </c>
      <c r="Y339" s="10">
        <f t="shared" ca="1" si="34"/>
        <v>10.63274083967041</v>
      </c>
      <c r="Z339" s="10">
        <f ca="1">I339-Test!$AD$20</f>
        <v>-13.060584357165707</v>
      </c>
      <c r="AA339" s="10">
        <f t="shared" ca="1" si="35"/>
        <v>9.533168222095842</v>
      </c>
    </row>
    <row r="340" spans="1:27">
      <c r="A340" s="6">
        <f ca="1">LN((RAND()^(-Results!$E$4))-1)</f>
        <v>0.59843581757243258</v>
      </c>
      <c r="B340" s="6">
        <f ca="1">LN((RAND()^(-Results!$E$4))-1)</f>
        <v>-0.86158163502729446</v>
      </c>
      <c r="C340" s="6">
        <f ca="1">LN((RAND()^(-Results!$E$4))-1)</f>
        <v>4.3355220187408605</v>
      </c>
      <c r="D340" s="6">
        <f ca="1">LN((RAND()^(-Results!$E$4))-1)</f>
        <v>1.0840184500906098</v>
      </c>
      <c r="E340" s="6">
        <f ca="1">LN((RAND()^(-Results!$E$4))-1)</f>
        <v>0.32159775881716585</v>
      </c>
      <c r="F340" s="6">
        <f ca="1">LN((RAND()^(-Results!$E$4))-1)</f>
        <v>6.188651462541233</v>
      </c>
      <c r="G340" s="6">
        <f ca="1">LN((RAND()^(-Results!$E$4))-1)</f>
        <v>3.5812032294649656</v>
      </c>
      <c r="H340" s="6">
        <f t="shared" ca="1" si="30"/>
        <v>1.0456564087431599</v>
      </c>
      <c r="I340" s="10">
        <f ca="1">SUMPRODUCT(J340:O340,Results!B$12:G$12)+Results!$E$5*H340</f>
        <v>-12.518696967247124</v>
      </c>
      <c r="J340" s="10">
        <f ca="1">SUMPRODUCT($A340:$F340,Results!$B$15:$G$15)</f>
        <v>7.365499504744232</v>
      </c>
      <c r="K340" s="10">
        <f ca="1">SUMPRODUCT($A340:$F340,Results!$B$16:$G$16)</f>
        <v>37.087287716869533</v>
      </c>
      <c r="L340" s="10">
        <f ca="1">SUMPRODUCT($A340:$F340,Results!$B$17:$G$17)</f>
        <v>-6.6934100212408243</v>
      </c>
      <c r="M340" s="10">
        <f ca="1">SUMPRODUCT($A340:$F340,Results!$B$18:$G$18)</f>
        <v>-0.69147644705988087</v>
      </c>
      <c r="N340" s="10">
        <f ca="1">SUMPRODUCT($A340:$F340,Results!$B$19:$G$19)</f>
        <v>9.4938834151431859</v>
      </c>
      <c r="O340" s="10">
        <f ca="1">SUMPRODUCT($A340:$F340,Results!$B$20:$G$20)</f>
        <v>13.01988687991188</v>
      </c>
      <c r="P340" s="10" cm="1">
        <f t="array" aca="1" ref="P340" ca="1">SUMPRODUCT(J340:O340,TRANSPOSE(Test!BL$20:BL$25))+Test!$AD$20-Test!$BL$27</f>
        <v>-18.593829025355177</v>
      </c>
      <c r="Q340" s="10" cm="1">
        <f t="array" aca="1" ref="Q340" ca="1">SUMPRODUCT(J340:O340,TRANSPOSE(Test!ES$20:ES$25))+Test!$AD$20-Test!$ES$27</f>
        <v>-20.006941130650031</v>
      </c>
      <c r="R340" s="10">
        <f ca="1">I340-Results!$E$5*H340</f>
        <v>-18.792635419706084</v>
      </c>
      <c r="S340" s="10" cm="1">
        <f t="array" aca="1" ref="S340" ca="1">SUMPRODUCT(J340:O340,TRANSPOSE(Test!AR$28:AR$33))+Test!$AD$20-Test!$AC$26</f>
        <v>-12.321740822774885</v>
      </c>
      <c r="T340" s="10">
        <f ca="1">SUMPRODUCT(J340:O340,Results!K$9:P$9)</f>
        <v>-19.549748898834689</v>
      </c>
      <c r="U340" s="10">
        <f ca="1">SUMPRODUCT(J340:O340,Results!K$9:P$9)+Test!$AD$20-Test!$AC$31</f>
        <v>-19.446732493948872</v>
      </c>
      <c r="V340" s="10">
        <f t="shared" ca="1" si="31"/>
        <v>6.0751320581080535</v>
      </c>
      <c r="W340" s="10">
        <f t="shared" ca="1" si="32"/>
        <v>7.4882441634029071</v>
      </c>
      <c r="X340" s="10">
        <f t="shared" ca="1" si="33"/>
        <v>6.2739384524589603</v>
      </c>
      <c r="Y340" s="10">
        <f t="shared" ca="1" si="34"/>
        <v>-0.19695614447223875</v>
      </c>
      <c r="Z340" s="10">
        <f ca="1">I340-Test!$AD$20</f>
        <v>-23.591168561536193</v>
      </c>
      <c r="AA340" s="10">
        <f t="shared" ca="1" si="35"/>
        <v>6.9280355267017484</v>
      </c>
    </row>
    <row r="341" spans="1:27">
      <c r="A341" s="6">
        <f ca="1">LN((RAND()^(-Results!$E$4))-1)</f>
        <v>2.1632923199960836</v>
      </c>
      <c r="B341" s="6">
        <f ca="1">LN((RAND()^(-Results!$E$4))-1)</f>
        <v>3.1063207979890217</v>
      </c>
      <c r="C341" s="6">
        <f ca="1">LN((RAND()^(-Results!$E$4))-1)</f>
        <v>4.2089859444591671</v>
      </c>
      <c r="D341" s="6">
        <f ca="1">LN((RAND()^(-Results!$E$4))-1)</f>
        <v>2.7159917917046101</v>
      </c>
      <c r="E341" s="6">
        <f ca="1">LN((RAND()^(-Results!$E$4))-1)</f>
        <v>1.8368425273743718</v>
      </c>
      <c r="F341" s="6">
        <f ca="1">LN((RAND()^(-Results!$E$4))-1)</f>
        <v>4.1409668998601976</v>
      </c>
      <c r="G341" s="6">
        <f ca="1">LN((RAND()^(-Results!$E$4))-1)</f>
        <v>1.6315558379854036</v>
      </c>
      <c r="H341" s="6">
        <f t="shared" ca="1" si="30"/>
        <v>-0.9039909827364021</v>
      </c>
      <c r="I341" s="10">
        <f ca="1">SUMPRODUCT(J341:O341,Results!B$12:G$12)+Results!$E$5*H341</f>
        <v>5.3568579989183736</v>
      </c>
      <c r="J341" s="10">
        <f ca="1">SUMPRODUCT($A341:$F341,Results!$B$15:$G$15)</f>
        <v>16.495112592944288</v>
      </c>
      <c r="K341" s="10">
        <f ca="1">SUMPRODUCT($A341:$F341,Results!$B$16:$G$16)</f>
        <v>28.150647423964593</v>
      </c>
      <c r="L341" s="10">
        <f ca="1">SUMPRODUCT($A341:$F341,Results!$B$17:$G$17)</f>
        <v>5.1271947920418564</v>
      </c>
      <c r="M341" s="10">
        <f ca="1">SUMPRODUCT($A341:$F341,Results!$B$18:$G$18)</f>
        <v>1.3422772191674022</v>
      </c>
      <c r="N341" s="10">
        <f ca="1">SUMPRODUCT($A341:$F341,Results!$B$19:$G$19)</f>
        <v>-3.3934763439406677</v>
      </c>
      <c r="O341" s="10">
        <f ca="1">SUMPRODUCT($A341:$F341,Results!$B$20:$G$20)</f>
        <v>10.920211509848876</v>
      </c>
      <c r="P341" s="10" cm="1">
        <f t="array" aca="1" ref="P341" ca="1">SUMPRODUCT(J341:O341,TRANSPOSE(Test!BL$20:BL$25))+Test!$AD$20-Test!$BL$27</f>
        <v>11.232390021256528</v>
      </c>
      <c r="Q341" s="10" cm="1">
        <f t="array" aca="1" ref="Q341" ca="1">SUMPRODUCT(J341:O341,TRANSPOSE(Test!ES$20:ES$25))+Test!$AD$20-Test!$ES$27</f>
        <v>10.600821820536787</v>
      </c>
      <c r="R341" s="10">
        <f ca="1">I341-Results!$E$5*H341</f>
        <v>10.780803895336787</v>
      </c>
      <c r="S341" s="10" cm="1">
        <f t="array" aca="1" ref="S341" ca="1">SUMPRODUCT(J341:O341,TRANSPOSE(Test!AR$28:AR$33))+Test!$AD$20-Test!$AC$26</f>
        <v>14.395313011019992</v>
      </c>
      <c r="T341" s="10">
        <f ca="1">SUMPRODUCT(J341:O341,Results!K$9:P$9)</f>
        <v>10.627452461894727</v>
      </c>
      <c r="U341" s="10">
        <f ca="1">SUMPRODUCT(J341:O341,Results!K$9:P$9)+Test!$AD$20-Test!$AC$31</f>
        <v>10.730468866780546</v>
      </c>
      <c r="V341" s="10">
        <f t="shared" ca="1" si="31"/>
        <v>-5.8755320223381542</v>
      </c>
      <c r="W341" s="10">
        <f t="shared" ca="1" si="32"/>
        <v>-5.2439638216184132</v>
      </c>
      <c r="X341" s="10">
        <f t="shared" ca="1" si="33"/>
        <v>-5.4239458964184131</v>
      </c>
      <c r="Y341" s="10">
        <f t="shared" ca="1" si="34"/>
        <v>-9.0384550121016183</v>
      </c>
      <c r="Z341" s="10">
        <f ca="1">I341-Test!$AD$20</f>
        <v>-5.7156135953706961</v>
      </c>
      <c r="AA341" s="10">
        <f t="shared" ca="1" si="35"/>
        <v>-5.3736108678621726</v>
      </c>
    </row>
    <row r="342" spans="1:27">
      <c r="A342" s="6">
        <f ca="1">LN((RAND()^(-Results!$E$4))-1)</f>
        <v>1.8390720640939107</v>
      </c>
      <c r="B342" s="6">
        <f ca="1">LN((RAND()^(-Results!$E$4))-1)</f>
        <v>5.273175075166125</v>
      </c>
      <c r="C342" s="6">
        <f ca="1">LN((RAND()^(-Results!$E$4))-1)</f>
        <v>4.5946951177725142</v>
      </c>
      <c r="D342" s="6">
        <f ca="1">LN((RAND()^(-Results!$E$4))-1)</f>
        <v>0.87869211777863754</v>
      </c>
      <c r="E342" s="6">
        <f ca="1">LN((RAND()^(-Results!$E$4))-1)</f>
        <v>4.6448263889135299</v>
      </c>
      <c r="F342" s="6">
        <f ca="1">LN((RAND()^(-Results!$E$4))-1)</f>
        <v>6.3557178710504045</v>
      </c>
      <c r="G342" s="6">
        <f ca="1">LN((RAND()^(-Results!$E$4))-1)</f>
        <v>1.9764053292583201</v>
      </c>
      <c r="H342" s="6">
        <f t="shared" ca="1" si="30"/>
        <v>-0.55914149146348557</v>
      </c>
      <c r="I342" s="10">
        <f ca="1">SUMPRODUCT(J342:O342,Results!B$12:G$12)+Results!$E$5*H342</f>
        <v>19.652320796530791</v>
      </c>
      <c r="J342" s="10">
        <f ca="1">SUMPRODUCT($A342:$F342,Results!$B$15:$G$15)</f>
        <v>23.863610370333294</v>
      </c>
      <c r="K342" s="10">
        <f ca="1">SUMPRODUCT($A342:$F342,Results!$B$16:$G$16)</f>
        <v>44.211577020982197</v>
      </c>
      <c r="L342" s="10">
        <f ca="1">SUMPRODUCT($A342:$F342,Results!$B$17:$G$17)</f>
        <v>3.5241275707951623</v>
      </c>
      <c r="M342" s="10">
        <f ca="1">SUMPRODUCT($A342:$F342,Results!$B$18:$G$18)</f>
        <v>8.3103361887573488</v>
      </c>
      <c r="N342" s="10">
        <f ca="1">SUMPRODUCT($A342:$F342,Results!$B$19:$G$19)</f>
        <v>-7.1567350606826494</v>
      </c>
      <c r="O342" s="10">
        <f ca="1">SUMPRODUCT($A342:$F342,Results!$B$20:$G$20)</f>
        <v>-0.47381126973145271</v>
      </c>
      <c r="P342" s="10" cm="1">
        <f t="array" aca="1" ref="P342" ca="1">SUMPRODUCT(J342:O342,TRANSPOSE(Test!BL$20:BL$25))+Test!$AD$20-Test!$BL$27</f>
        <v>26.198600782132402</v>
      </c>
      <c r="Q342" s="10" cm="1">
        <f t="array" aca="1" ref="Q342" ca="1">SUMPRODUCT(J342:O342,TRANSPOSE(Test!ES$20:ES$25))+Test!$AD$20-Test!$ES$27</f>
        <v>23.822087493863933</v>
      </c>
      <c r="R342" s="10">
        <f ca="1">I342-Results!$E$5*H342</f>
        <v>23.007169745311703</v>
      </c>
      <c r="S342" s="10" cm="1">
        <f t="array" aca="1" ref="S342" ca="1">SUMPRODUCT(J342:O342,TRANSPOSE(Test!AR$28:AR$33))+Test!$AD$20-Test!$AC$26</f>
        <v>32.598265462113808</v>
      </c>
      <c r="T342" s="10">
        <f ca="1">SUMPRODUCT(J342:O342,Results!K$9:P$9)</f>
        <v>23.386446814949718</v>
      </c>
      <c r="U342" s="10">
        <f ca="1">SUMPRODUCT(J342:O342,Results!K$9:P$9)+Test!$AD$20-Test!$AC$31</f>
        <v>23.489463219835542</v>
      </c>
      <c r="V342" s="10">
        <f t="shared" ca="1" si="31"/>
        <v>-6.5462799856016112</v>
      </c>
      <c r="W342" s="10">
        <f t="shared" ca="1" si="32"/>
        <v>-4.1697666973331415</v>
      </c>
      <c r="X342" s="10">
        <f t="shared" ca="1" si="33"/>
        <v>-3.3548489487809121</v>
      </c>
      <c r="Y342" s="10">
        <f t="shared" ca="1" si="34"/>
        <v>-12.945944665583017</v>
      </c>
      <c r="Z342" s="10">
        <f ca="1">I342-Test!$AD$20</f>
        <v>8.5798492022417214</v>
      </c>
      <c r="AA342" s="10">
        <f t="shared" ca="1" si="35"/>
        <v>-3.8371424233047513</v>
      </c>
    </row>
    <row r="343" spans="1:27">
      <c r="A343" s="6">
        <f ca="1">LN((RAND()^(-Results!$E$4))-1)</f>
        <v>-2.0954011888074646</v>
      </c>
      <c r="B343" s="6">
        <f ca="1">LN((RAND()^(-Results!$E$4))-1)</f>
        <v>2.2987514047737725</v>
      </c>
      <c r="C343" s="6">
        <f ca="1">LN((RAND()^(-Results!$E$4))-1)</f>
        <v>2.41495647965289</v>
      </c>
      <c r="D343" s="6">
        <f ca="1">LN((RAND()^(-Results!$E$4))-1)</f>
        <v>2.0396056143152403</v>
      </c>
      <c r="E343" s="6">
        <f ca="1">LN((RAND()^(-Results!$E$4))-1)</f>
        <v>4.705668710999225</v>
      </c>
      <c r="F343" s="6">
        <f ca="1">LN((RAND()^(-Results!$E$4))-1)</f>
        <v>2.3615232937836677</v>
      </c>
      <c r="G343" s="6">
        <f ca="1">LN((RAND()^(-Results!$E$4))-1)</f>
        <v>0.33163578802599786</v>
      </c>
      <c r="H343" s="6">
        <f t="shared" ca="1" si="30"/>
        <v>-2.203911032695808</v>
      </c>
      <c r="I343" s="10">
        <f ca="1">SUMPRODUCT(J343:O343,Results!B$12:G$12)+Results!$E$5*H343</f>
        <v>-26.431970287679292</v>
      </c>
      <c r="J343" s="10">
        <f ca="1">SUMPRODUCT($A343:$F343,Results!$B$15:$G$15)</f>
        <v>-1.4535592782718126E-2</v>
      </c>
      <c r="K343" s="10">
        <f ca="1">SUMPRODUCT($A343:$F343,Results!$B$16:$G$16)</f>
        <v>9.1730319194293699</v>
      </c>
      <c r="L343" s="10">
        <f ca="1">SUMPRODUCT($A343:$F343,Results!$B$17:$G$17)</f>
        <v>-2.1564489926116015</v>
      </c>
      <c r="M343" s="10">
        <f ca="1">SUMPRODUCT($A343:$F343,Results!$B$18:$G$18)</f>
        <v>3.2443314872965541</v>
      </c>
      <c r="N343" s="10">
        <f ca="1">SUMPRODUCT($A343:$F343,Results!$B$19:$G$19)</f>
        <v>0.58954024429641372</v>
      </c>
      <c r="O343" s="10">
        <f ca="1">SUMPRODUCT($A343:$F343,Results!$B$20:$G$20)</f>
        <v>6.1568197323647134</v>
      </c>
      <c r="P343" s="10" cm="1">
        <f t="array" aca="1" ref="P343" ca="1">SUMPRODUCT(J343:O343,TRANSPOSE(Test!BL$20:BL$25))+Test!$AD$20-Test!$BL$27</f>
        <v>-9.7222510865020144</v>
      </c>
      <c r="Q343" s="10" cm="1">
        <f t="array" aca="1" ref="Q343" ca="1">SUMPRODUCT(J343:O343,TRANSPOSE(Test!ES$20:ES$25))+Test!$AD$20-Test!$ES$27</f>
        <v>-12.397885024057226</v>
      </c>
      <c r="R343" s="10">
        <f ca="1">I343-Results!$E$5*H343</f>
        <v>-13.208504091504444</v>
      </c>
      <c r="S343" s="10" cm="1">
        <f t="array" aca="1" ref="S343" ca="1">SUMPRODUCT(J343:O343,TRANSPOSE(Test!AR$28:AR$33))+Test!$AD$20-Test!$AC$26</f>
        <v>-1.3999852074746819</v>
      </c>
      <c r="T343" s="10">
        <f ca="1">SUMPRODUCT(J343:O343,Results!K$9:P$9)</f>
        <v>-13.234210383990622</v>
      </c>
      <c r="U343" s="10">
        <f ca="1">SUMPRODUCT(J343:O343,Results!K$9:P$9)+Test!$AD$20-Test!$AC$31</f>
        <v>-13.131193979104802</v>
      </c>
      <c r="V343" s="10">
        <f t="shared" ca="1" si="31"/>
        <v>-16.709719201177279</v>
      </c>
      <c r="W343" s="10">
        <f t="shared" ca="1" si="32"/>
        <v>-14.034085263622066</v>
      </c>
      <c r="X343" s="10">
        <f t="shared" ca="1" si="33"/>
        <v>-13.223466196174847</v>
      </c>
      <c r="Y343" s="10">
        <f t="shared" ca="1" si="34"/>
        <v>-25.03198508020461</v>
      </c>
      <c r="Z343" s="10">
        <f ca="1">I343-Test!$AD$20</f>
        <v>-37.504441881968361</v>
      </c>
      <c r="AA343" s="10">
        <f t="shared" ca="1" si="35"/>
        <v>-13.300776308574489</v>
      </c>
    </row>
    <row r="344" spans="1:27">
      <c r="A344" s="6">
        <f ca="1">LN((RAND()^(-Results!$E$4))-1)</f>
        <v>10.133712735639497</v>
      </c>
      <c r="B344" s="6">
        <f ca="1">LN((RAND()^(-Results!$E$4))-1)</f>
        <v>1.7089564295316799</v>
      </c>
      <c r="C344" s="6">
        <f ca="1">LN((RAND()^(-Results!$E$4))-1)</f>
        <v>-3.1641658785133579E-2</v>
      </c>
      <c r="D344" s="6">
        <f ca="1">LN((RAND()^(-Results!$E$4))-1)</f>
        <v>2.4142800086220548</v>
      </c>
      <c r="E344" s="6">
        <f ca="1">LN((RAND()^(-Results!$E$4))-1)</f>
        <v>1.9650325139898939</v>
      </c>
      <c r="F344" s="6">
        <f ca="1">LN((RAND()^(-Results!$E$4))-1)</f>
        <v>14.254754567565996</v>
      </c>
      <c r="G344" s="6">
        <f ca="1">LN((RAND()^(-Results!$E$4))-1)</f>
        <v>2.0023639824095576</v>
      </c>
      <c r="H344" s="6">
        <f t="shared" ca="1" si="30"/>
        <v>-0.53318283831224811</v>
      </c>
      <c r="I344" s="10">
        <f ca="1">SUMPRODUCT(J344:O344,Results!B$12:G$12)+Results!$E$5*H344</f>
        <v>0.75031076838781541</v>
      </c>
      <c r="J344" s="10">
        <f ca="1">SUMPRODUCT($A344:$F344,Results!$B$15:$G$15)</f>
        <v>18.60066065508521</v>
      </c>
      <c r="K344" s="10">
        <f ca="1">SUMPRODUCT($A344:$F344,Results!$B$16:$G$16)</f>
        <v>108.18747784368344</v>
      </c>
      <c r="L344" s="10">
        <f ca="1">SUMPRODUCT($A344:$F344,Results!$B$17:$G$17)</f>
        <v>-0.77568035573354521</v>
      </c>
      <c r="M344" s="10">
        <f ca="1">SUMPRODUCT($A344:$F344,Results!$B$18:$G$18)</f>
        <v>-5.478745414128622</v>
      </c>
      <c r="N344" s="10">
        <f ca="1">SUMPRODUCT($A344:$F344,Results!$B$19:$G$19)</f>
        <v>21.594127880541144</v>
      </c>
      <c r="O344" s="10">
        <f ca="1">SUMPRODUCT($A344:$F344,Results!$B$20:$G$20)</f>
        <v>7.150822982288588</v>
      </c>
      <c r="P344" s="10" cm="1">
        <f t="array" aca="1" ref="P344" ca="1">SUMPRODUCT(J344:O344,TRANSPOSE(Test!BL$20:BL$25))+Test!$AD$20-Test!$BL$27</f>
        <v>1.4045841632525899</v>
      </c>
      <c r="Q344" s="10" cm="1">
        <f t="array" aca="1" ref="Q344" ca="1">SUMPRODUCT(J344:O344,TRANSPOSE(Test!ES$20:ES$25))+Test!$AD$20-Test!$ES$27</f>
        <v>0.76126944651895201</v>
      </c>
      <c r="R344" s="10">
        <f ca="1">I344-Results!$E$5*H344</f>
        <v>3.9494077982613041</v>
      </c>
      <c r="S344" s="10" cm="1">
        <f t="array" aca="1" ref="S344" ca="1">SUMPRODUCT(J344:O344,TRANSPOSE(Test!AR$28:AR$33))+Test!$AD$20-Test!$AC$26</f>
        <v>-6.6191607884984265</v>
      </c>
      <c r="T344" s="10">
        <f ca="1">SUMPRODUCT(J344:O344,Results!K$9:P$9)</f>
        <v>1.7296258313901021</v>
      </c>
      <c r="U344" s="10">
        <f ca="1">SUMPRODUCT(J344:O344,Results!K$9:P$9)+Test!$AD$20-Test!$AC$31</f>
        <v>1.8326422362759214</v>
      </c>
      <c r="V344" s="10">
        <f t="shared" ca="1" si="31"/>
        <v>-0.65427339486477454</v>
      </c>
      <c r="W344" s="10">
        <f t="shared" ca="1" si="32"/>
        <v>-1.0958678131136601E-2</v>
      </c>
      <c r="X344" s="10">
        <f t="shared" ca="1" si="33"/>
        <v>-3.1990970298734887</v>
      </c>
      <c r="Y344" s="10">
        <f t="shared" ca="1" si="34"/>
        <v>7.3694715568862419</v>
      </c>
      <c r="Z344" s="10">
        <f ca="1">I344-Test!$AD$20</f>
        <v>-10.322160825901253</v>
      </c>
      <c r="AA344" s="10">
        <f t="shared" ca="1" si="35"/>
        <v>-1.082331467888106</v>
      </c>
    </row>
    <row r="345" spans="1:27">
      <c r="A345" s="6">
        <f ca="1">LN((RAND()^(-Results!$E$4))-1)</f>
        <v>3.3496175737043599</v>
      </c>
      <c r="B345" s="6">
        <f ca="1">LN((RAND()^(-Results!$E$4))-1)</f>
        <v>5.4589158361201084</v>
      </c>
      <c r="C345" s="6">
        <f ca="1">LN((RAND()^(-Results!$E$4))-1)</f>
        <v>2.5763502810415382</v>
      </c>
      <c r="D345" s="6">
        <f ca="1">LN((RAND()^(-Results!$E$4))-1)</f>
        <v>1.3148853101771054</v>
      </c>
      <c r="E345" s="6">
        <f ca="1">LN((RAND()^(-Results!$E$4))-1)</f>
        <v>1.9811124917088707</v>
      </c>
      <c r="F345" s="6">
        <f ca="1">LN((RAND()^(-Results!$E$4))-1)</f>
        <v>8.9972503833098756</v>
      </c>
      <c r="G345" s="6">
        <f ca="1">LN((RAND()^(-Results!$E$4))-1)</f>
        <v>4.4577812814047961</v>
      </c>
      <c r="H345" s="6">
        <f t="shared" ca="1" si="30"/>
        <v>1.9222344606829904</v>
      </c>
      <c r="I345" s="10">
        <f ca="1">SUMPRODUCT(J345:O345,Results!B$12:G$12)+Results!$E$5*H345</f>
        <v>33.466474831107405</v>
      </c>
      <c r="J345" s="10">
        <f ca="1">SUMPRODUCT($A345:$F345,Results!$B$15:$G$15)</f>
        <v>24.219104999657549</v>
      </c>
      <c r="K345" s="10">
        <f ca="1">SUMPRODUCT($A345:$F345,Results!$B$16:$G$16)</f>
        <v>56.171780823688508</v>
      </c>
      <c r="L345" s="10">
        <f ca="1">SUMPRODUCT($A345:$F345,Results!$B$17:$G$17)</f>
        <v>3.7347245136253271</v>
      </c>
      <c r="M345" s="10">
        <f ca="1">SUMPRODUCT($A345:$F345,Results!$B$18:$G$18)</f>
        <v>4.6732781719502565</v>
      </c>
      <c r="N345" s="10">
        <f ca="1">SUMPRODUCT($A345:$F345,Results!$B$19:$G$19)</f>
        <v>-9.4803185718588523</v>
      </c>
      <c r="O345" s="10">
        <f ca="1">SUMPRODUCT($A345:$F345,Results!$B$20:$G$20)</f>
        <v>2.3122062396270349</v>
      </c>
      <c r="P345" s="10" cm="1">
        <f t="array" aca="1" ref="P345" ca="1">SUMPRODUCT(J345:O345,TRANSPOSE(Test!BL$20:BL$25))+Test!$AD$20-Test!$BL$27</f>
        <v>23.843211941007361</v>
      </c>
      <c r="Q345" s="10" cm="1">
        <f t="array" aca="1" ref="Q345" ca="1">SUMPRODUCT(J345:O345,TRANSPOSE(Test!ES$20:ES$25))+Test!$AD$20-Test!$ES$27</f>
        <v>21.389177521448445</v>
      </c>
      <c r="R345" s="10">
        <f ca="1">I345-Results!$E$5*H345</f>
        <v>21.933068067009462</v>
      </c>
      <c r="S345" s="10" cm="1">
        <f t="array" aca="1" ref="S345" ca="1">SUMPRODUCT(J345:O345,TRANSPOSE(Test!AR$28:AR$33))+Test!$AD$20-Test!$AC$26</f>
        <v>28.704600948817117</v>
      </c>
      <c r="T345" s="10">
        <f ca="1">SUMPRODUCT(J345:O345,Results!K$9:P$9)</f>
        <v>21.516231369542659</v>
      </c>
      <c r="U345" s="10">
        <f ca="1">SUMPRODUCT(J345:O345,Results!K$9:P$9)+Test!$AD$20-Test!$AC$31</f>
        <v>21.61924777442848</v>
      </c>
      <c r="V345" s="10">
        <f t="shared" ca="1" si="31"/>
        <v>9.6232628901000439</v>
      </c>
      <c r="W345" s="10">
        <f t="shared" ca="1" si="32"/>
        <v>12.07729730965896</v>
      </c>
      <c r="X345" s="10">
        <f t="shared" ca="1" si="33"/>
        <v>11.533406764097943</v>
      </c>
      <c r="Y345" s="10">
        <f t="shared" ca="1" si="34"/>
        <v>4.7618738822902884</v>
      </c>
      <c r="Z345" s="10">
        <f ca="1">I345-Test!$AD$20</f>
        <v>22.394003236818335</v>
      </c>
      <c r="AA345" s="10">
        <f t="shared" ca="1" si="35"/>
        <v>11.847227056678925</v>
      </c>
    </row>
    <row r="346" spans="1:27">
      <c r="A346" s="6">
        <f ca="1">LN((RAND()^(-Results!$E$4))-1)</f>
        <v>4.3962034048139582</v>
      </c>
      <c r="B346" s="6">
        <f ca="1">LN((RAND()^(-Results!$E$4))-1)</f>
        <v>3.3846062133487558</v>
      </c>
      <c r="C346" s="6">
        <f ca="1">LN((RAND()^(-Results!$E$4))-1)</f>
        <v>-1.1860949354108954</v>
      </c>
      <c r="D346" s="6">
        <f ca="1">LN((RAND()^(-Results!$E$4))-1)</f>
        <v>0.74394879231893196</v>
      </c>
      <c r="E346" s="6">
        <f ca="1">LN((RAND()^(-Results!$E$4))-1)</f>
        <v>2.6965736893859389</v>
      </c>
      <c r="F346" s="6">
        <f ca="1">LN((RAND()^(-Results!$E$4))-1)</f>
        <v>6.4510228456910417</v>
      </c>
      <c r="G346" s="6">
        <f ca="1">LN((RAND()^(-Results!$E$4))-1)</f>
        <v>-0.61617149820653982</v>
      </c>
      <c r="H346" s="6">
        <f t="shared" ca="1" si="30"/>
        <v>-3.1517183189283458</v>
      </c>
      <c r="I346" s="10">
        <f ca="1">SUMPRODUCT(J346:O346,Results!B$12:G$12)+Results!$E$5*H346</f>
        <v>-3.3727298186909671</v>
      </c>
      <c r="J346" s="10">
        <f ca="1">SUMPRODUCT($A346:$F346,Results!$B$15:$G$15)</f>
        <v>11.421640308521495</v>
      </c>
      <c r="K346" s="10">
        <f ca="1">SUMPRODUCT($A346:$F346,Results!$B$16:$G$16)</f>
        <v>48.400452887736549</v>
      </c>
      <c r="L346" s="10">
        <f ca="1">SUMPRODUCT($A346:$F346,Results!$B$17:$G$17)</f>
        <v>2.6641728132559628</v>
      </c>
      <c r="M346" s="10">
        <f ca="1">SUMPRODUCT($A346:$F346,Results!$B$18:$G$18)</f>
        <v>1.22550178351525</v>
      </c>
      <c r="N346" s="10">
        <f ca="1">SUMPRODUCT($A346:$F346,Results!$B$19:$G$19)</f>
        <v>1.8793779720273784</v>
      </c>
      <c r="O346" s="10">
        <f ca="1">SUMPRODUCT($A346:$F346,Results!$B$20:$G$20)</f>
        <v>-4.4390856814769739</v>
      </c>
      <c r="P346" s="10" cm="1">
        <f t="array" aca="1" ref="P346" ca="1">SUMPRODUCT(J346:O346,TRANSPOSE(Test!BL$20:BL$25))+Test!$AD$20-Test!$BL$27</f>
        <v>15.930218985209439</v>
      </c>
      <c r="Q346" s="10" cm="1">
        <f t="array" aca="1" ref="Q346" ca="1">SUMPRODUCT(J346:O346,TRANSPOSE(Test!ES$20:ES$25))+Test!$AD$20-Test!$ES$27</f>
        <v>14.847773306042413</v>
      </c>
      <c r="R346" s="10">
        <f ca="1">I346-Results!$E$5*H346</f>
        <v>15.537580094879107</v>
      </c>
      <c r="S346" s="10" cm="1">
        <f t="array" aca="1" ref="S346" ca="1">SUMPRODUCT(J346:O346,TRANSPOSE(Test!AR$28:AR$33))+Test!$AD$20-Test!$AC$26</f>
        <v>13.437333917576366</v>
      </c>
      <c r="T346" s="10">
        <f ca="1">SUMPRODUCT(J346:O346,Results!K$9:P$9)</f>
        <v>14.916280880867301</v>
      </c>
      <c r="U346" s="10">
        <f ca="1">SUMPRODUCT(J346:O346,Results!K$9:P$9)+Test!$AD$20-Test!$AC$31</f>
        <v>15.019297285753121</v>
      </c>
      <c r="V346" s="10">
        <f t="shared" ca="1" si="31"/>
        <v>-19.302948803900406</v>
      </c>
      <c r="W346" s="10">
        <f t="shared" ca="1" si="32"/>
        <v>-18.22050312473338</v>
      </c>
      <c r="X346" s="10">
        <f t="shared" ca="1" si="33"/>
        <v>-18.910309913570075</v>
      </c>
      <c r="Y346" s="10">
        <f t="shared" ca="1" si="34"/>
        <v>-16.810063736267331</v>
      </c>
      <c r="Z346" s="10">
        <f ca="1">I346-Test!$AD$20</f>
        <v>-14.445201412980037</v>
      </c>
      <c r="AA346" s="10">
        <f t="shared" ca="1" si="35"/>
        <v>-18.39202710444409</v>
      </c>
    </row>
    <row r="347" spans="1:27">
      <c r="A347" s="6">
        <f ca="1">LN((RAND()^(-Results!$E$4))-1)</f>
        <v>4.3982541547451737</v>
      </c>
      <c r="B347" s="6">
        <f ca="1">LN((RAND()^(-Results!$E$4))-1)</f>
        <v>-0.40380346526071842</v>
      </c>
      <c r="C347" s="6">
        <f ca="1">LN((RAND()^(-Results!$E$4))-1)</f>
        <v>6.3103397833722799</v>
      </c>
      <c r="D347" s="6">
        <f ca="1">LN((RAND()^(-Results!$E$4))-1)</f>
        <v>-0.5017814467165711</v>
      </c>
      <c r="E347" s="6">
        <f ca="1">LN((RAND()^(-Results!$E$4))-1)</f>
        <v>5.9262536183110432</v>
      </c>
      <c r="F347" s="6">
        <f ca="1">LN((RAND()^(-Results!$E$4))-1)</f>
        <v>1.4109782924651473</v>
      </c>
      <c r="G347" s="6">
        <f ca="1">LN((RAND()^(-Results!$E$4))-1)</f>
        <v>3.1754947123276462</v>
      </c>
      <c r="H347" s="6">
        <f t="shared" ca="1" si="30"/>
        <v>0.63994789160584054</v>
      </c>
      <c r="I347" s="10">
        <f ca="1">SUMPRODUCT(J347:O347,Results!B$12:G$12)+Results!$E$5*H347</f>
        <v>22.663229846458897</v>
      </c>
      <c r="J347" s="10">
        <f ca="1">SUMPRODUCT($A347:$F347,Results!$B$15:$G$15)</f>
        <v>18.265574658940118</v>
      </c>
      <c r="K347" s="10">
        <f ca="1">SUMPRODUCT($A347:$F347,Results!$B$16:$G$16)</f>
        <v>39.749088975534526</v>
      </c>
      <c r="L347" s="10">
        <f ca="1">SUMPRODUCT($A347:$F347,Results!$B$17:$G$17)</f>
        <v>1.5487148774985391</v>
      </c>
      <c r="M347" s="10">
        <f ca="1">SUMPRODUCT($A347:$F347,Results!$B$18:$G$18)</f>
        <v>5.4599800971326022</v>
      </c>
      <c r="N347" s="10">
        <f ca="1">SUMPRODUCT($A347:$F347,Results!$B$19:$G$19)</f>
        <v>19.734855802041931</v>
      </c>
      <c r="O347" s="10">
        <f ca="1">SUMPRODUCT($A347:$F347,Results!$B$20:$G$20)</f>
        <v>-3.5376781098466372</v>
      </c>
      <c r="P347" s="10" cm="1">
        <f t="array" aca="1" ref="P347" ca="1">SUMPRODUCT(J347:O347,TRANSPOSE(Test!BL$20:BL$25))+Test!$AD$20-Test!$BL$27</f>
        <v>18.12975596827647</v>
      </c>
      <c r="Q347" s="10" cm="1">
        <f t="array" aca="1" ref="Q347" ca="1">SUMPRODUCT(J347:O347,TRANSPOSE(Test!ES$20:ES$25))+Test!$AD$20-Test!$ES$27</f>
        <v>19.897856664096963</v>
      </c>
      <c r="R347" s="10">
        <f ca="1">I347-Results!$E$5*H347</f>
        <v>18.823542496823855</v>
      </c>
      <c r="S347" s="10" cm="1">
        <f t="array" aca="1" ref="S347" ca="1">SUMPRODUCT(J347:O347,TRANSPOSE(Test!AR$28:AR$33))+Test!$AD$20-Test!$AC$26</f>
        <v>13.526259763101104</v>
      </c>
      <c r="T347" s="10">
        <f ca="1">SUMPRODUCT(J347:O347,Results!K$9:P$9)</f>
        <v>19.725332630246577</v>
      </c>
      <c r="U347" s="10">
        <f ca="1">SUMPRODUCT(J347:O347,Results!K$9:P$9)+Test!$AD$20-Test!$AC$31</f>
        <v>19.828349035132398</v>
      </c>
      <c r="V347" s="10">
        <f t="shared" ca="1" si="31"/>
        <v>4.5334738781824271</v>
      </c>
      <c r="W347" s="10">
        <f t="shared" ca="1" si="32"/>
        <v>2.7653731823619339</v>
      </c>
      <c r="X347" s="10">
        <f t="shared" ca="1" si="33"/>
        <v>3.8396873496350423</v>
      </c>
      <c r="Y347" s="10">
        <f t="shared" ca="1" si="34"/>
        <v>9.1369700833577934</v>
      </c>
      <c r="Z347" s="10">
        <f ca="1">I347-Test!$AD$20</f>
        <v>11.590758252169827</v>
      </c>
      <c r="AA347" s="10">
        <f t="shared" ca="1" si="35"/>
        <v>2.8348808113264994</v>
      </c>
    </row>
    <row r="348" spans="1:27">
      <c r="A348" s="6">
        <f ca="1">LN((RAND()^(-Results!$E$4))-1)</f>
        <v>6.0199941041764875</v>
      </c>
      <c r="B348" s="6">
        <f ca="1">LN((RAND()^(-Results!$E$4))-1)</f>
        <v>9.5262631123532113</v>
      </c>
      <c r="C348" s="6">
        <f ca="1">LN((RAND()^(-Results!$E$4))-1)</f>
        <v>3.8535405481311287</v>
      </c>
      <c r="D348" s="6">
        <f ca="1">LN((RAND()^(-Results!$E$4))-1)</f>
        <v>0.84123448212205953</v>
      </c>
      <c r="E348" s="6">
        <f ca="1">LN((RAND()^(-Results!$E$4))-1)</f>
        <v>0.82073165370172263</v>
      </c>
      <c r="F348" s="6">
        <f ca="1">LN((RAND()^(-Results!$E$4))-1)</f>
        <v>9.1652111399901894</v>
      </c>
      <c r="G348" s="6">
        <f ca="1">LN((RAND()^(-Results!$E$4))-1)</f>
        <v>-0.38368252530834779</v>
      </c>
      <c r="H348" s="6">
        <f t="shared" ca="1" si="30"/>
        <v>-2.9192293460301535</v>
      </c>
      <c r="I348" s="10">
        <f ca="1">SUMPRODUCT(J348:O348,Results!B$12:G$12)+Results!$E$5*H348</f>
        <v>49.612367716093694</v>
      </c>
      <c r="J348" s="10">
        <f ca="1">SUMPRODUCT($A348:$F348,Results!$B$15:$G$15)</f>
        <v>46.010668589137516</v>
      </c>
      <c r="K348" s="10">
        <f ca="1">SUMPRODUCT($A348:$F348,Results!$B$16:$G$16)</f>
        <v>62.072018972422455</v>
      </c>
      <c r="L348" s="10">
        <f ca="1">SUMPRODUCT($A348:$F348,Results!$B$17:$G$17)</f>
        <v>15.14791205960767</v>
      </c>
      <c r="M348" s="10">
        <f ca="1">SUMPRODUCT($A348:$F348,Results!$B$18:$G$18)</f>
        <v>9.458478029136371</v>
      </c>
      <c r="N348" s="10">
        <f ca="1">SUMPRODUCT($A348:$F348,Results!$B$19:$G$19)</f>
        <v>-28.330787743222007</v>
      </c>
      <c r="O348" s="10">
        <f ca="1">SUMPRODUCT($A348:$F348,Results!$B$20:$G$20)</f>
        <v>-3.9345499760561182</v>
      </c>
      <c r="P348" s="10" cm="1">
        <f t="array" aca="1" ref="P348" ca="1">SUMPRODUCT(J348:O348,TRANSPOSE(Test!BL$20:BL$25))+Test!$AD$20-Test!$BL$27</f>
        <v>68.566509827668042</v>
      </c>
      <c r="Q348" s="10" cm="1">
        <f t="array" aca="1" ref="Q348" ca="1">SUMPRODUCT(J348:O348,TRANSPOSE(Test!ES$20:ES$25))+Test!$AD$20-Test!$ES$27</f>
        <v>67.151705717434652</v>
      </c>
      <c r="R348" s="10">
        <f ca="1">I348-Results!$E$5*H348</f>
        <v>67.127743792274615</v>
      </c>
      <c r="S348" s="10" cm="1">
        <f t="array" aca="1" ref="S348" ca="1">SUMPRODUCT(J348:O348,TRANSPOSE(Test!AR$28:AR$33))+Test!$AD$20-Test!$AC$26</f>
        <v>71.284549232860172</v>
      </c>
      <c r="T348" s="10">
        <f ca="1">SUMPRODUCT(J348:O348,Results!K$9:P$9)</f>
        <v>67.536430750332443</v>
      </c>
      <c r="U348" s="10">
        <f ca="1">SUMPRODUCT(J348:O348,Results!K$9:P$9)+Test!$AD$20-Test!$AC$31</f>
        <v>67.639447155218264</v>
      </c>
      <c r="V348" s="10">
        <f t="shared" ca="1" si="31"/>
        <v>-18.954142111574349</v>
      </c>
      <c r="W348" s="10">
        <f t="shared" ca="1" si="32"/>
        <v>-17.539338001340958</v>
      </c>
      <c r="X348" s="10">
        <f t="shared" ca="1" si="33"/>
        <v>-17.515376076180921</v>
      </c>
      <c r="Y348" s="10">
        <f t="shared" ca="1" si="34"/>
        <v>-21.672181516766479</v>
      </c>
      <c r="Z348" s="10">
        <f ca="1">I348-Test!$AD$20</f>
        <v>38.539896121804624</v>
      </c>
      <c r="AA348" s="10">
        <f t="shared" ca="1" si="35"/>
        <v>-18.02707943912457</v>
      </c>
    </row>
    <row r="349" spans="1:27">
      <c r="A349" s="6">
        <f ca="1">LN((RAND()^(-Results!$E$4))-1)</f>
        <v>13.492419274391148</v>
      </c>
      <c r="B349" s="6">
        <f ca="1">LN((RAND()^(-Results!$E$4))-1)</f>
        <v>1.6323316448700098</v>
      </c>
      <c r="C349" s="6">
        <f ca="1">LN((RAND()^(-Results!$E$4))-1)</f>
        <v>0.88041214425459746</v>
      </c>
      <c r="D349" s="6">
        <f ca="1">LN((RAND()^(-Results!$E$4))-1)</f>
        <v>2.2431607767466804</v>
      </c>
      <c r="E349" s="6">
        <f ca="1">LN((RAND()^(-Results!$E$4))-1)</f>
        <v>3.4392306340890713</v>
      </c>
      <c r="F349" s="6">
        <f ca="1">LN((RAND()^(-Results!$E$4))-1)</f>
        <v>-1.5982149618356509</v>
      </c>
      <c r="G349" s="6">
        <f ca="1">LN((RAND()^(-Results!$E$4))-1)</f>
        <v>2.5408945833327259</v>
      </c>
      <c r="H349" s="6">
        <f t="shared" ca="1" si="30"/>
        <v>5.3477626109201815E-3</v>
      </c>
      <c r="I349" s="10">
        <f ca="1">SUMPRODUCT(J349:O349,Results!B$12:G$12)+Results!$E$5*H349</f>
        <v>64.580004524218424</v>
      </c>
      <c r="J349" s="10">
        <f ca="1">SUMPRODUCT($A349:$F349,Results!$B$15:$G$15)</f>
        <v>25.1618775618143</v>
      </c>
      <c r="K349" s="10">
        <f ca="1">SUMPRODUCT($A349:$F349,Results!$B$16:$G$16)</f>
        <v>42.461914134828483</v>
      </c>
      <c r="L349" s="10">
        <f ca="1">SUMPRODUCT($A349:$F349,Results!$B$17:$G$17)</f>
        <v>22.135925572325291</v>
      </c>
      <c r="M349" s="10">
        <f ca="1">SUMPRODUCT($A349:$F349,Results!$B$18:$G$18)</f>
        <v>-3.8275998478466495</v>
      </c>
      <c r="N349" s="10">
        <f ca="1">SUMPRODUCT($A349:$F349,Results!$B$19:$G$19)</f>
        <v>17.405374792563862</v>
      </c>
      <c r="O349" s="10">
        <f ca="1">SUMPRODUCT($A349:$F349,Results!$B$20:$G$20)</f>
        <v>-5.8018856300115793</v>
      </c>
      <c r="P349" s="10" cm="1">
        <f t="array" aca="1" ref="P349" ca="1">SUMPRODUCT(J349:O349,TRANSPOSE(Test!BL$20:BL$25))+Test!$AD$20-Test!$BL$27</f>
        <v>57.135489263164772</v>
      </c>
      <c r="Q349" s="10" cm="1">
        <f t="array" aca="1" ref="Q349" ca="1">SUMPRODUCT(J349:O349,TRANSPOSE(Test!ES$20:ES$25))+Test!$AD$20-Test!$ES$27</f>
        <v>64.38119203306529</v>
      </c>
      <c r="R349" s="10">
        <f ca="1">I349-Results!$E$5*H349</f>
        <v>64.547917948552907</v>
      </c>
      <c r="S349" s="10" cm="1">
        <f t="array" aca="1" ref="S349" ca="1">SUMPRODUCT(J349:O349,TRANSPOSE(Test!AR$28:AR$33))+Test!$AD$20-Test!$AC$26</f>
        <v>30.397390686561465</v>
      </c>
      <c r="T349" s="10">
        <f ca="1">SUMPRODUCT(J349:O349,Results!K$9:P$9)</f>
        <v>64.990424425484832</v>
      </c>
      <c r="U349" s="10">
        <f ca="1">SUMPRODUCT(J349:O349,Results!K$9:P$9)+Test!$AD$20-Test!$AC$31</f>
        <v>65.093440830370653</v>
      </c>
      <c r="V349" s="10">
        <f t="shared" ca="1" si="31"/>
        <v>7.4445152610536525</v>
      </c>
      <c r="W349" s="10">
        <f t="shared" ca="1" si="32"/>
        <v>0.19881249115313437</v>
      </c>
      <c r="X349" s="10">
        <f t="shared" ca="1" si="33"/>
        <v>3.2086575665516648E-2</v>
      </c>
      <c r="Y349" s="10">
        <f t="shared" ca="1" si="34"/>
        <v>34.182613837656959</v>
      </c>
      <c r="Z349" s="10">
        <f ca="1">I349-Test!$AD$20</f>
        <v>53.507532929929354</v>
      </c>
      <c r="AA349" s="10">
        <f t="shared" ca="1" si="35"/>
        <v>-0.51343630615222935</v>
      </c>
    </row>
    <row r="350" spans="1:27">
      <c r="A350" s="6">
        <f ca="1">LN((RAND()^(-Results!$E$4))-1)</f>
        <v>1.048361565857864</v>
      </c>
      <c r="B350" s="6">
        <f ca="1">LN((RAND()^(-Results!$E$4))-1)</f>
        <v>2.2975736401250604</v>
      </c>
      <c r="C350" s="6">
        <f ca="1">LN((RAND()^(-Results!$E$4))-1)</f>
        <v>5.8230145450423532</v>
      </c>
      <c r="D350" s="6">
        <f ca="1">LN((RAND()^(-Results!$E$4))-1)</f>
        <v>0.59493018122254415</v>
      </c>
      <c r="E350" s="6">
        <f ca="1">LN((RAND()^(-Results!$E$4))-1)</f>
        <v>5.6747714498078121</v>
      </c>
      <c r="F350" s="6">
        <f ca="1">LN((RAND()^(-Results!$E$4))-1)</f>
        <v>4.3138257853895752</v>
      </c>
      <c r="G350" s="6">
        <f ca="1">LN((RAND()^(-Results!$E$4))-1)</f>
        <v>0.41214139042023523</v>
      </c>
      <c r="H350" s="6">
        <f t="shared" ca="1" si="30"/>
        <v>-2.1234054303015704</v>
      </c>
      <c r="I350" s="10">
        <f ca="1">SUMPRODUCT(J350:O350,Results!B$12:G$12)+Results!$E$5*H350</f>
        <v>-5.4743136400784724</v>
      </c>
      <c r="J350" s="10">
        <f ca="1">SUMPRODUCT($A350:$F350,Results!$B$15:$G$15)</f>
        <v>16.441043125891881</v>
      </c>
      <c r="K350" s="10">
        <f ca="1">SUMPRODUCT($A350:$F350,Results!$B$16:$G$16)</f>
        <v>37.157641612724859</v>
      </c>
      <c r="L350" s="10">
        <f ca="1">SUMPRODUCT($A350:$F350,Results!$B$17:$G$17)</f>
        <v>-0.81740562748267998</v>
      </c>
      <c r="M350" s="10">
        <f ca="1">SUMPRODUCT($A350:$F350,Results!$B$18:$G$18)</f>
        <v>7.0528749509177846</v>
      </c>
      <c r="N350" s="10">
        <f ca="1">SUMPRODUCT($A350:$F350,Results!$B$19:$G$19)</f>
        <v>5.8462481657804553</v>
      </c>
      <c r="O350" s="10">
        <f ca="1">SUMPRODUCT($A350:$F350,Results!$B$20:$G$20)</f>
        <v>1.5636778404093827</v>
      </c>
      <c r="P350" s="10" cm="1">
        <f t="array" aca="1" ref="P350" ca="1">SUMPRODUCT(J350:O350,TRANSPOSE(Test!BL$20:BL$25))+Test!$AD$20-Test!$BL$27</f>
        <v>9.8611884701231176</v>
      </c>
      <c r="Q350" s="10" cm="1">
        <f t="array" aca="1" ref="Q350" ca="1">SUMPRODUCT(J350:O350,TRANSPOSE(Test!ES$20:ES$25))+Test!$AD$20-Test!$ES$27</f>
        <v>8.2927793133604268</v>
      </c>
      <c r="R350" s="10">
        <f ca="1">I350-Results!$E$5*H350</f>
        <v>7.2661189417309497</v>
      </c>
      <c r="S350" s="10" cm="1">
        <f t="array" aca="1" ref="S350" ca="1">SUMPRODUCT(J350:O350,TRANSPOSE(Test!AR$28:AR$33))+Test!$AD$20-Test!$AC$26</f>
        <v>15.259573898422071</v>
      </c>
      <c r="T350" s="10">
        <f ca="1">SUMPRODUCT(J350:O350,Results!K$9:P$9)</f>
        <v>7.7599824036994107</v>
      </c>
      <c r="U350" s="10">
        <f ca="1">SUMPRODUCT(J350:O350,Results!K$9:P$9)+Test!$AD$20-Test!$AC$31</f>
        <v>7.86299880858523</v>
      </c>
      <c r="V350" s="10">
        <f t="shared" ca="1" si="31"/>
        <v>-15.33550211020159</v>
      </c>
      <c r="W350" s="10">
        <f t="shared" ca="1" si="32"/>
        <v>-13.767092953438899</v>
      </c>
      <c r="X350" s="10">
        <f t="shared" ca="1" si="33"/>
        <v>-12.740432581809422</v>
      </c>
      <c r="Y350" s="10">
        <f t="shared" ca="1" si="34"/>
        <v>-20.733887538500543</v>
      </c>
      <c r="Z350" s="10">
        <f ca="1">I350-Test!$AD$20</f>
        <v>-16.54678523436754</v>
      </c>
      <c r="AA350" s="10">
        <f t="shared" ca="1" si="35"/>
        <v>-13.337312448663702</v>
      </c>
    </row>
    <row r="351" spans="1:27">
      <c r="A351" s="6">
        <f ca="1">LN((RAND()^(-Results!$E$4))-1)</f>
        <v>2.8418578603183655</v>
      </c>
      <c r="B351" s="6">
        <f ca="1">LN((RAND()^(-Results!$E$4))-1)</f>
        <v>3.9265153092736695</v>
      </c>
      <c r="C351" s="6">
        <f ca="1">LN((RAND()^(-Results!$E$4))-1)</f>
        <v>-0.53678858439034016</v>
      </c>
      <c r="D351" s="6">
        <f ca="1">LN((RAND()^(-Results!$E$4))-1)</f>
        <v>2.8929566294783959</v>
      </c>
      <c r="E351" s="6">
        <f ca="1">LN((RAND()^(-Results!$E$4))-1)</f>
        <v>4.6804128253974921</v>
      </c>
      <c r="F351" s="6">
        <f ca="1">LN((RAND()^(-Results!$E$4))-1)</f>
        <v>0.91111610643758423</v>
      </c>
      <c r="G351" s="6">
        <f ca="1">LN((RAND()^(-Results!$E$4))-1)</f>
        <v>0.58005738065340129</v>
      </c>
      <c r="H351" s="6">
        <f t="shared" ca="1" si="30"/>
        <v>-1.9554894400684044</v>
      </c>
      <c r="I351" s="10">
        <f ca="1">SUMPRODUCT(J351:O351,Results!B$12:G$12)+Results!$E$5*H351</f>
        <v>4.0622122395085984</v>
      </c>
      <c r="J351" s="10">
        <f ca="1">SUMPRODUCT($A351:$F351,Results!$B$15:$G$15)</f>
        <v>5.1477991230375943</v>
      </c>
      <c r="K351" s="10">
        <f ca="1">SUMPRODUCT($A351:$F351,Results!$B$16:$G$16)</f>
        <v>14.379531529816949</v>
      </c>
      <c r="L351" s="10">
        <f ca="1">SUMPRODUCT($A351:$F351,Results!$B$17:$G$17)</f>
        <v>8.6773048136214896</v>
      </c>
      <c r="M351" s="10">
        <f ca="1">SUMPRODUCT($A351:$F351,Results!$B$18:$G$18)</f>
        <v>0.44943552481548765</v>
      </c>
      <c r="N351" s="10">
        <f ca="1">SUMPRODUCT($A351:$F351,Results!$B$19:$G$19)</f>
        <v>-0.35010765299932145</v>
      </c>
      <c r="O351" s="10">
        <f ca="1">SUMPRODUCT($A351:$F351,Results!$B$20:$G$20)</f>
        <v>0.32283156736953689</v>
      </c>
      <c r="P351" s="10" cm="1">
        <f t="array" aca="1" ref="P351" ca="1">SUMPRODUCT(J351:O351,TRANSPOSE(Test!BL$20:BL$25))+Test!$AD$20-Test!$BL$27</f>
        <v>16.436091912801928</v>
      </c>
      <c r="Q351" s="10" cm="1">
        <f t="array" aca="1" ref="Q351" ca="1">SUMPRODUCT(J351:O351,TRANSPOSE(Test!ES$20:ES$25))+Test!$AD$20-Test!$ES$27</f>
        <v>16.385688480403026</v>
      </c>
      <c r="R351" s="10">
        <f ca="1">I351-Results!$E$5*H351</f>
        <v>15.795148879919024</v>
      </c>
      <c r="S351" s="10" cm="1">
        <f t="array" aca="1" ref="S351" ca="1">SUMPRODUCT(J351:O351,TRANSPOSE(Test!AR$28:AR$33))+Test!$AD$20-Test!$AC$26</f>
        <v>12.927292242994108</v>
      </c>
      <c r="T351" s="10">
        <f ca="1">SUMPRODUCT(J351:O351,Results!K$9:P$9)</f>
        <v>15.758947453866782</v>
      </c>
      <c r="U351" s="10">
        <f ca="1">SUMPRODUCT(J351:O351,Results!K$9:P$9)+Test!$AD$20-Test!$AC$31</f>
        <v>15.861963858752601</v>
      </c>
      <c r="V351" s="10">
        <f t="shared" ca="1" si="31"/>
        <v>-12.373879673293329</v>
      </c>
      <c r="W351" s="10">
        <f t="shared" ca="1" si="32"/>
        <v>-12.323476240894427</v>
      </c>
      <c r="X351" s="10">
        <f t="shared" ca="1" si="33"/>
        <v>-11.732936640410426</v>
      </c>
      <c r="Y351" s="10">
        <f t="shared" ca="1" si="34"/>
        <v>-8.8650800034855095</v>
      </c>
      <c r="Z351" s="10">
        <f ca="1">I351-Test!$AD$20</f>
        <v>-7.0102593547804712</v>
      </c>
      <c r="AA351" s="10">
        <f t="shared" ca="1" si="35"/>
        <v>-11.799751619244002</v>
      </c>
    </row>
    <row r="352" spans="1:27">
      <c r="A352" s="6">
        <f ca="1">LN((RAND()^(-Results!$E$4))-1)</f>
        <v>7.643892122763786E-2</v>
      </c>
      <c r="B352" s="6">
        <f ca="1">LN((RAND()^(-Results!$E$4))-1)</f>
        <v>3.3591039487242327</v>
      </c>
      <c r="C352" s="6">
        <f ca="1">LN((RAND()^(-Results!$E$4))-1)</f>
        <v>-1.5159179662941622</v>
      </c>
      <c r="D352" s="6">
        <f ca="1">LN((RAND()^(-Results!$E$4))-1)</f>
        <v>1.113875190467029</v>
      </c>
      <c r="E352" s="6">
        <f ca="1">LN((RAND()^(-Results!$E$4))-1)</f>
        <v>3.9197379545806936</v>
      </c>
      <c r="F352" s="6">
        <f ca="1">LN((RAND()^(-Results!$E$4))-1)</f>
        <v>0.43047042991490714</v>
      </c>
      <c r="G352" s="6">
        <f ca="1">LN((RAND()^(-Results!$E$4))-1)</f>
        <v>0.35934320788862467</v>
      </c>
      <c r="H352" s="6">
        <f t="shared" ca="1" si="30"/>
        <v>-2.1762036128331812</v>
      </c>
      <c r="I352" s="10">
        <f ca="1">SUMPRODUCT(J352:O352,Results!B$12:G$12)+Results!$E$5*H352</f>
        <v>-4.7443398297077479</v>
      </c>
      <c r="J352" s="10">
        <f ca="1">SUMPRODUCT($A352:$F352,Results!$B$15:$G$15)</f>
        <v>-7.2409701050941314E-2</v>
      </c>
      <c r="K352" s="10">
        <f ca="1">SUMPRODUCT($A352:$F352,Results!$B$16:$G$16)</f>
        <v>3.095618838012268</v>
      </c>
      <c r="L352" s="10">
        <f ca="1">SUMPRODUCT($A352:$F352,Results!$B$17:$G$17)</f>
        <v>3.7746419746042381</v>
      </c>
      <c r="M352" s="10">
        <f ca="1">SUMPRODUCT($A352:$F352,Results!$B$18:$G$18)</f>
        <v>2.7393876773742423</v>
      </c>
      <c r="N352" s="10">
        <f ca="1">SUMPRODUCT($A352:$F352,Results!$B$19:$G$19)</f>
        <v>-4.4043978698435424</v>
      </c>
      <c r="O352" s="10">
        <f ca="1">SUMPRODUCT($A352:$F352,Results!$B$20:$G$20)</f>
        <v>-4.9827601059876452</v>
      </c>
      <c r="P352" s="10" cm="1">
        <f t="array" aca="1" ref="P352" ca="1">SUMPRODUCT(J352:O352,TRANSPOSE(Test!BL$20:BL$25))+Test!$AD$20-Test!$BL$27</f>
        <v>10.373421836885491</v>
      </c>
      <c r="Q352" s="10" cm="1">
        <f t="array" aca="1" ref="Q352" ca="1">SUMPRODUCT(J352:O352,TRANSPOSE(Test!ES$20:ES$25))+Test!$AD$20-Test!$ES$27</f>
        <v>9.158806521126003</v>
      </c>
      <c r="R352" s="10">
        <f ca="1">I352-Results!$E$5*H352</f>
        <v>8.3128818472913402</v>
      </c>
      <c r="S352" s="10" cm="1">
        <f t="array" aca="1" ref="S352" ca="1">SUMPRODUCT(J352:O352,TRANSPOSE(Test!AR$28:AR$33))+Test!$AD$20-Test!$AC$26</f>
        <v>11.378988191936903</v>
      </c>
      <c r="T352" s="10">
        <f ca="1">SUMPRODUCT(J352:O352,Results!K$9:P$9)</f>
        <v>8.4643637455975789</v>
      </c>
      <c r="U352" s="10">
        <f ca="1">SUMPRODUCT(J352:O352,Results!K$9:P$9)+Test!$AD$20-Test!$AC$31</f>
        <v>8.5673801504834</v>
      </c>
      <c r="V352" s="10">
        <f t="shared" ca="1" si="31"/>
        <v>-15.117761666593239</v>
      </c>
      <c r="W352" s="10">
        <f t="shared" ca="1" si="32"/>
        <v>-13.903146350833751</v>
      </c>
      <c r="X352" s="10">
        <f t="shared" ca="1" si="33"/>
        <v>-13.057221676999088</v>
      </c>
      <c r="Y352" s="10">
        <f t="shared" ca="1" si="34"/>
        <v>-16.123328021644653</v>
      </c>
      <c r="Z352" s="10">
        <f ca="1">I352-Test!$AD$20</f>
        <v>-15.816811423996818</v>
      </c>
      <c r="AA352" s="10">
        <f t="shared" ca="1" si="35"/>
        <v>-13.311719980191148</v>
      </c>
    </row>
    <row r="353" spans="1:27">
      <c r="A353" s="6">
        <f ca="1">LN((RAND()^(-Results!$E$4))-1)</f>
        <v>2.6773093277507569</v>
      </c>
      <c r="B353" s="6">
        <f ca="1">LN((RAND()^(-Results!$E$4))-1)</f>
        <v>3.6520425548069037E-2</v>
      </c>
      <c r="C353" s="6">
        <f ca="1">LN((RAND()^(-Results!$E$4))-1)</f>
        <v>-3.5499282195495891</v>
      </c>
      <c r="D353" s="6">
        <f ca="1">LN((RAND()^(-Results!$E$4))-1)</f>
        <v>3.1179320020969934</v>
      </c>
      <c r="E353" s="6">
        <f ca="1">LN((RAND()^(-Results!$E$4))-1)</f>
        <v>6.5086366633463637</v>
      </c>
      <c r="F353" s="6">
        <f ca="1">LN((RAND()^(-Results!$E$4))-1)</f>
        <v>11.060279198835421</v>
      </c>
      <c r="G353" s="6">
        <f ca="1">LN((RAND()^(-Results!$E$4))-1)</f>
        <v>-0.80704696200908965</v>
      </c>
      <c r="H353" s="6">
        <f t="shared" ca="1" si="30"/>
        <v>-3.3425937827308951</v>
      </c>
      <c r="I353" s="10">
        <f ca="1">SUMPRODUCT(J353:O353,Results!B$12:G$12)+Results!$E$5*H353</f>
        <v>-68.592367677897897</v>
      </c>
      <c r="J353" s="10">
        <f ca="1">SUMPRODUCT($A353:$F353,Results!$B$15:$G$15)</f>
        <v>-15.151533202146178</v>
      </c>
      <c r="K353" s="10">
        <f ca="1">SUMPRODUCT($A353:$F353,Results!$B$16:$G$16)</f>
        <v>70.783815323893165</v>
      </c>
      <c r="L353" s="10">
        <f ca="1">SUMPRODUCT($A353:$F353,Results!$B$17:$G$17)</f>
        <v>-12.700150468952305</v>
      </c>
      <c r="M353" s="10">
        <f ca="1">SUMPRODUCT($A353:$F353,Results!$B$18:$G$18)</f>
        <v>-6.0477292576413406</v>
      </c>
      <c r="N353" s="10">
        <f ca="1">SUMPRODUCT($A353:$F353,Results!$B$19:$G$19)</f>
        <v>30.250775708769638</v>
      </c>
      <c r="O353" s="10">
        <f ca="1">SUMPRODUCT($A353:$F353,Results!$B$20:$G$20)</f>
        <v>7.1092230737753779</v>
      </c>
      <c r="P353" s="10" cm="1">
        <f t="array" aca="1" ref="P353" ca="1">SUMPRODUCT(J353:O353,TRANSPOSE(Test!BL$20:BL$25))+Test!$AD$20-Test!$BL$27</f>
        <v>-46.383403106877694</v>
      </c>
      <c r="Q353" s="10" cm="1">
        <f t="array" aca="1" ref="Q353" ca="1">SUMPRODUCT(J353:O353,TRANSPOSE(Test!ES$20:ES$25))+Test!$AD$20-Test!$ES$27</f>
        <v>-50.511077843602862</v>
      </c>
      <c r="R353" s="10">
        <f ca="1">I353-Results!$E$5*H353</f>
        <v>-48.536804981512525</v>
      </c>
      <c r="S353" s="10" cm="1">
        <f t="array" aca="1" ref="S353" ca="1">SUMPRODUCT(J353:O353,TRANSPOSE(Test!AR$28:AR$33))+Test!$AD$20-Test!$AC$26</f>
        <v>-45.78086472049938</v>
      </c>
      <c r="T353" s="10">
        <f ca="1">SUMPRODUCT(J353:O353,Results!K$9:P$9)</f>
        <v>-51.036450690851225</v>
      </c>
      <c r="U353" s="10">
        <f ca="1">SUMPRODUCT(J353:O353,Results!K$9:P$9)+Test!$AD$20-Test!$AC$31</f>
        <v>-50.933434285965404</v>
      </c>
      <c r="V353" s="10">
        <f t="shared" ca="1" si="31"/>
        <v>-22.208964571020203</v>
      </c>
      <c r="W353" s="10">
        <f t="shared" ca="1" si="32"/>
        <v>-18.081289834295035</v>
      </c>
      <c r="X353" s="10">
        <f t="shared" ca="1" si="33"/>
        <v>-20.055562696385373</v>
      </c>
      <c r="Y353" s="10">
        <f t="shared" ca="1" si="34"/>
        <v>-22.811502957398517</v>
      </c>
      <c r="Z353" s="10">
        <f ca="1">I353-Test!$AD$20</f>
        <v>-79.664839272186967</v>
      </c>
      <c r="AA353" s="10">
        <f t="shared" ca="1" si="35"/>
        <v>-17.658933391932493</v>
      </c>
    </row>
    <row r="354" spans="1:27">
      <c r="A354" s="6">
        <f ca="1">LN((RAND()^(-Results!$E$4))-1)</f>
        <v>1.8683723383286128</v>
      </c>
      <c r="B354" s="6">
        <f ca="1">LN((RAND()^(-Results!$E$4))-1)</f>
        <v>7.3694908638379566</v>
      </c>
      <c r="C354" s="6">
        <f ca="1">LN((RAND()^(-Results!$E$4))-1)</f>
        <v>-1.0786651734488204</v>
      </c>
      <c r="D354" s="6">
        <f ca="1">LN((RAND()^(-Results!$E$4))-1)</f>
        <v>1.8960465901138306</v>
      </c>
      <c r="E354" s="6">
        <f ca="1">LN((RAND()^(-Results!$E$4))-1)</f>
        <v>4.3224869461434832</v>
      </c>
      <c r="F354" s="6">
        <f ca="1">LN((RAND()^(-Results!$E$4))-1)</f>
        <v>0.88746331542246137</v>
      </c>
      <c r="G354" s="6">
        <f ca="1">LN((RAND()^(-Results!$E$4))-1)</f>
        <v>2.9305194716076226</v>
      </c>
      <c r="H354" s="6">
        <f t="shared" ca="1" si="30"/>
        <v>0.3949726508858169</v>
      </c>
      <c r="I354" s="10">
        <f ca="1">SUMPRODUCT(J354:O354,Results!B$12:G$12)+Results!$E$5*H354</f>
        <v>41.013624866926939</v>
      </c>
      <c r="J354" s="10">
        <f ca="1">SUMPRODUCT($A354:$F354,Results!$B$15:$G$15)</f>
        <v>13.864342739827121</v>
      </c>
      <c r="K354" s="10">
        <f ca="1">SUMPRODUCT($A354:$F354,Results!$B$16:$G$16)</f>
        <v>7.5766329320143857</v>
      </c>
      <c r="L354" s="10">
        <f ca="1">SUMPRODUCT($A354:$F354,Results!$B$17:$G$17)</f>
        <v>13.204497516276859</v>
      </c>
      <c r="M354" s="10">
        <f ca="1">SUMPRODUCT($A354:$F354,Results!$B$18:$G$18)</f>
        <v>5.8095024989756032</v>
      </c>
      <c r="N354" s="10">
        <f ca="1">SUMPRODUCT($A354:$F354,Results!$B$19:$G$19)</f>
        <v>-18.86717536449671</v>
      </c>
      <c r="O354" s="10">
        <f ca="1">SUMPRODUCT($A354:$F354,Results!$B$20:$G$20)</f>
        <v>-7.6222949702133231</v>
      </c>
      <c r="P354" s="10" cm="1">
        <f t="array" aca="1" ref="P354" ca="1">SUMPRODUCT(J354:O354,TRANSPOSE(Test!BL$20:BL$25))+Test!$AD$20-Test!$BL$27</f>
        <v>41.127867129134522</v>
      </c>
      <c r="Q354" s="10" cm="1">
        <f t="array" aca="1" ref="Q354" ca="1">SUMPRODUCT(J354:O354,TRANSPOSE(Test!ES$20:ES$25))+Test!$AD$20-Test!$ES$27</f>
        <v>40.054399676281321</v>
      </c>
      <c r="R354" s="10">
        <f ca="1">I354-Results!$E$5*H354</f>
        <v>38.643788961612039</v>
      </c>
      <c r="S354" s="10" cm="1">
        <f t="array" aca="1" ref="S354" ca="1">SUMPRODUCT(J354:O354,TRANSPOSE(Test!AR$28:AR$33))+Test!$AD$20-Test!$AC$26</f>
        <v>41.099341720307386</v>
      </c>
      <c r="T354" s="10">
        <f ca="1">SUMPRODUCT(J354:O354,Results!K$9:P$9)</f>
        <v>39.238468889814506</v>
      </c>
      <c r="U354" s="10">
        <f ca="1">SUMPRODUCT(J354:O354,Results!K$9:P$9)+Test!$AD$20-Test!$AC$31</f>
        <v>39.341485294700327</v>
      </c>
      <c r="V354" s="10">
        <f t="shared" ca="1" si="31"/>
        <v>-0.11424226220758271</v>
      </c>
      <c r="W354" s="10">
        <f t="shared" ca="1" si="32"/>
        <v>0.9592251906456184</v>
      </c>
      <c r="X354" s="10">
        <f t="shared" ca="1" si="33"/>
        <v>2.3698359053149005</v>
      </c>
      <c r="Y354" s="10">
        <f t="shared" ca="1" si="34"/>
        <v>-8.5716853380446878E-2</v>
      </c>
      <c r="Z354" s="10">
        <f ca="1">I354-Test!$AD$20</f>
        <v>29.94115327263787</v>
      </c>
      <c r="AA354" s="10">
        <f t="shared" ca="1" si="35"/>
        <v>1.6721395722266124</v>
      </c>
    </row>
    <row r="355" spans="1:27">
      <c r="A355" s="6">
        <f ca="1">LN((RAND()^(-Results!$E$4))-1)</f>
        <v>-1.7402106082358868</v>
      </c>
      <c r="B355" s="6">
        <f ca="1">LN((RAND()^(-Results!$E$4))-1)</f>
        <v>2.8215639951518532</v>
      </c>
      <c r="C355" s="6">
        <f ca="1">LN((RAND()^(-Results!$E$4))-1)</f>
        <v>2.1919326674337847</v>
      </c>
      <c r="D355" s="6">
        <f ca="1">LN((RAND()^(-Results!$E$4))-1)</f>
        <v>0.11505550158523413</v>
      </c>
      <c r="E355" s="6">
        <f ca="1">LN((RAND()^(-Results!$E$4))-1)</f>
        <v>0.50241598245130648</v>
      </c>
      <c r="F355" s="6">
        <f ca="1">LN((RAND()^(-Results!$E$4))-1)</f>
        <v>-0.88267340337811617</v>
      </c>
      <c r="G355" s="6">
        <f ca="1">LN((RAND()^(-Results!$E$4))-1)</f>
        <v>-0.23338132889493365</v>
      </c>
      <c r="H355" s="6">
        <f t="shared" ca="1" si="30"/>
        <v>-2.7689281496167393</v>
      </c>
      <c r="I355" s="10">
        <f ca="1">SUMPRODUCT(J355:O355,Results!B$12:G$12)+Results!$E$5*H355</f>
        <v>-0.88364453047232239</v>
      </c>
      <c r="J355" s="10">
        <f ca="1">SUMPRODUCT($A355:$F355,Results!$B$15:$G$15)</f>
        <v>9.1928442501208814</v>
      </c>
      <c r="K355" s="10">
        <f ca="1">SUMPRODUCT($A355:$F355,Results!$B$16:$G$16)</f>
        <v>-11.488610264550205</v>
      </c>
      <c r="L355" s="10">
        <f ca="1">SUMPRODUCT($A355:$F355,Results!$B$17:$G$17)</f>
        <v>4.3560048193212815</v>
      </c>
      <c r="M355" s="10">
        <f ca="1">SUMPRODUCT($A355:$F355,Results!$B$18:$G$18)</f>
        <v>5.1465778912126412</v>
      </c>
      <c r="N355" s="10">
        <f ca="1">SUMPRODUCT($A355:$F355,Results!$B$19:$G$19)</f>
        <v>-15.167312672295759</v>
      </c>
      <c r="O355" s="10">
        <f ca="1">SUMPRODUCT($A355:$F355,Results!$B$20:$G$20)</f>
        <v>-0.53406062243572039</v>
      </c>
      <c r="P355" s="10" cm="1">
        <f t="array" aca="1" ref="P355" ca="1">SUMPRODUCT(J355:O355,TRANSPOSE(Test!BL$20:BL$25))+Test!$AD$20-Test!$BL$27</f>
        <v>17.371546544621122</v>
      </c>
      <c r="Q355" s="10" cm="1">
        <f t="array" aca="1" ref="Q355" ca="1">SUMPRODUCT(J355:O355,TRANSPOSE(Test!ES$20:ES$25))+Test!$AD$20-Test!$ES$27</f>
        <v>16.70030959707811</v>
      </c>
      <c r="R355" s="10">
        <f ca="1">I355-Results!$E$5*H355</f>
        <v>15.729924367228113</v>
      </c>
      <c r="S355" s="10" cm="1">
        <f t="array" aca="1" ref="S355" ca="1">SUMPRODUCT(J355:O355,TRANSPOSE(Test!AR$28:AR$33))+Test!$AD$20-Test!$AC$26</f>
        <v>23.50687893954418</v>
      </c>
      <c r="T355" s="10">
        <f ca="1">SUMPRODUCT(J355:O355,Results!K$9:P$9)</f>
        <v>16.511436540247928</v>
      </c>
      <c r="U355" s="10">
        <f ca="1">SUMPRODUCT(J355:O355,Results!K$9:P$9)+Test!$AD$20-Test!$AC$31</f>
        <v>16.614452945133749</v>
      </c>
      <c r="V355" s="10">
        <f t="shared" ca="1" si="31"/>
        <v>-18.255191075093443</v>
      </c>
      <c r="W355" s="10">
        <f t="shared" ca="1" si="32"/>
        <v>-17.583954127550435</v>
      </c>
      <c r="X355" s="10">
        <f t="shared" ca="1" si="33"/>
        <v>-16.613568897700436</v>
      </c>
      <c r="Y355" s="10">
        <f t="shared" ca="1" si="34"/>
        <v>-24.390523470016504</v>
      </c>
      <c r="Z355" s="10">
        <f ca="1">I355-Test!$AD$20</f>
        <v>-11.956116124761392</v>
      </c>
      <c r="AA355" s="10">
        <f t="shared" ca="1" si="35"/>
        <v>-17.498097475606073</v>
      </c>
    </row>
    <row r="356" spans="1:27">
      <c r="A356" s="6">
        <f ca="1">LN((RAND()^(-Results!$E$4))-1)</f>
        <v>0.39144093764795096</v>
      </c>
      <c r="B356" s="6">
        <f ca="1">LN((RAND()^(-Results!$E$4))-1)</f>
        <v>5.5561389581703278</v>
      </c>
      <c r="C356" s="6">
        <f ca="1">LN((RAND()^(-Results!$E$4))-1)</f>
        <v>2.5810323435230567</v>
      </c>
      <c r="D356" s="6">
        <f ca="1">LN((RAND()^(-Results!$E$4))-1)</f>
        <v>1.7860591050925749</v>
      </c>
      <c r="E356" s="6">
        <f ca="1">LN((RAND()^(-Results!$E$4))-1)</f>
        <v>2.0552785860514113</v>
      </c>
      <c r="F356" s="6">
        <f ca="1">LN((RAND()^(-Results!$E$4))-1)</f>
        <v>-1.3742276406680782</v>
      </c>
      <c r="G356" s="6">
        <f ca="1">LN((RAND()^(-Results!$E$4))-1)</f>
        <v>9.8832565810802517</v>
      </c>
      <c r="H356" s="6">
        <f t="shared" ca="1" si="30"/>
        <v>7.3477097603584465</v>
      </c>
      <c r="I356" s="10">
        <f ca="1">SUMPRODUCT(J356:O356,Results!B$12:G$12)+Results!$E$5*H356</f>
        <v>80.009373756663507</v>
      </c>
      <c r="J356" s="10">
        <f ca="1">SUMPRODUCT($A356:$F356,Results!$B$15:$G$15)</f>
        <v>17.204386396965553</v>
      </c>
      <c r="K356" s="10">
        <f ca="1">SUMPRODUCT($A356:$F356,Results!$B$16:$G$16)</f>
        <v>-8.6609109712283328</v>
      </c>
      <c r="L356" s="10">
        <f ca="1">SUMPRODUCT($A356:$F356,Results!$B$17:$G$17)</f>
        <v>12.915550656545195</v>
      </c>
      <c r="M356" s="10">
        <f ca="1">SUMPRODUCT($A356:$F356,Results!$B$18:$G$18)</f>
        <v>5.7574023570130786</v>
      </c>
      <c r="N356" s="10">
        <f ca="1">SUMPRODUCT($A356:$F356,Results!$B$19:$G$19)</f>
        <v>-20.596814712955823</v>
      </c>
      <c r="O356" s="10">
        <f ca="1">SUMPRODUCT($A356:$F356,Results!$B$20:$G$20)</f>
        <v>6.8264575391088878E-2</v>
      </c>
      <c r="P356" s="10" cm="1">
        <f t="array" aca="1" ref="P356" ca="1">SUMPRODUCT(J356:O356,TRANSPOSE(Test!BL$20:BL$25))+Test!$AD$20-Test!$BL$27</f>
        <v>37.379085301649027</v>
      </c>
      <c r="Q356" s="10" cm="1">
        <f t="array" aca="1" ref="Q356" ca="1">SUMPRODUCT(J356:O356,TRANSPOSE(Test!ES$20:ES$25))+Test!$AD$20-Test!$ES$27</f>
        <v>37.411303165592244</v>
      </c>
      <c r="R356" s="10">
        <f ca="1">I356-Results!$E$5*H356</f>
        <v>35.923115194512832</v>
      </c>
      <c r="S356" s="10" cm="1">
        <f t="array" aca="1" ref="S356" ca="1">SUMPRODUCT(J356:O356,TRANSPOSE(Test!AR$28:AR$33))+Test!$AD$20-Test!$AC$26</f>
        <v>40.134827728698028</v>
      </c>
      <c r="T356" s="10">
        <f ca="1">SUMPRODUCT(J356:O356,Results!K$9:P$9)</f>
        <v>36.95515677942344</v>
      </c>
      <c r="U356" s="10">
        <f ca="1">SUMPRODUCT(J356:O356,Results!K$9:P$9)+Test!$AD$20-Test!$AC$31</f>
        <v>37.058173184309261</v>
      </c>
      <c r="V356" s="10">
        <f t="shared" ca="1" si="31"/>
        <v>42.63028845501448</v>
      </c>
      <c r="W356" s="10">
        <f t="shared" ca="1" si="32"/>
        <v>42.598070591071263</v>
      </c>
      <c r="X356" s="10">
        <f t="shared" ca="1" si="33"/>
        <v>44.086258562150675</v>
      </c>
      <c r="Y356" s="10">
        <f t="shared" ca="1" si="34"/>
        <v>39.874546027965479</v>
      </c>
      <c r="Z356" s="10">
        <f ca="1">I356-Test!$AD$20</f>
        <v>68.936902162374437</v>
      </c>
      <c r="AA356" s="10">
        <f t="shared" ca="1" si="35"/>
        <v>42.951200572354246</v>
      </c>
    </row>
    <row r="357" spans="1:27">
      <c r="A357" s="6">
        <f ca="1">LN((RAND()^(-Results!$E$4))-1)</f>
        <v>3.5034996379503474</v>
      </c>
      <c r="B357" s="6">
        <f ca="1">LN((RAND()^(-Results!$E$4))-1)</f>
        <v>4.2028816684182955</v>
      </c>
      <c r="C357" s="6">
        <f ca="1">LN((RAND()^(-Results!$E$4))-1)</f>
        <v>1.2689654048038042</v>
      </c>
      <c r="D357" s="6">
        <f ca="1">LN((RAND()^(-Results!$E$4))-1)</f>
        <v>4.8343424589141861</v>
      </c>
      <c r="E357" s="6">
        <f ca="1">LN((RAND()^(-Results!$E$4))-1)</f>
        <v>0.67874567311816159</v>
      </c>
      <c r="F357" s="6">
        <f ca="1">LN((RAND()^(-Results!$E$4))-1)</f>
        <v>0.29075741243768566</v>
      </c>
      <c r="G357" s="6">
        <f ca="1">LN((RAND()^(-Results!$E$4))-1)</f>
        <v>-2.4273679759530644</v>
      </c>
      <c r="H357" s="6">
        <f t="shared" ca="1" si="30"/>
        <v>-4.9629147966748697</v>
      </c>
      <c r="I357" s="10">
        <f ca="1">SUMPRODUCT(J357:O357,Results!B$12:G$12)+Results!$E$5*H357</f>
        <v>-7.969954736284464</v>
      </c>
      <c r="J357" s="10">
        <f ca="1">SUMPRODUCT($A357:$F357,Results!$B$15:$G$15)</f>
        <v>11.735822518585632</v>
      </c>
      <c r="K357" s="10">
        <f ca="1">SUMPRODUCT($A357:$F357,Results!$B$16:$G$16)</f>
        <v>4.5249376931652439</v>
      </c>
      <c r="L357" s="10">
        <f ca="1">SUMPRODUCT($A357:$F357,Results!$B$17:$G$17)</f>
        <v>14.548112153107331</v>
      </c>
      <c r="M357" s="10">
        <f ca="1">SUMPRODUCT($A357:$F357,Results!$B$18:$G$18)</f>
        <v>-3.3913566038220275</v>
      </c>
      <c r="N357" s="10">
        <f ca="1">SUMPRODUCT($A357:$F357,Results!$B$19:$G$19)</f>
        <v>-9.6602386399639073</v>
      </c>
      <c r="O357" s="10">
        <f ca="1">SUMPRODUCT($A357:$F357,Results!$B$20:$G$20)</f>
        <v>13.379003201961439</v>
      </c>
      <c r="P357" s="10" cm="1">
        <f t="array" aca="1" ref="P357" ca="1">SUMPRODUCT(J357:O357,TRANSPOSE(Test!BL$20:BL$25))+Test!$AD$20-Test!$BL$27</f>
        <v>20.249214239737775</v>
      </c>
      <c r="Q357" s="10" cm="1">
        <f t="array" aca="1" ref="Q357" ca="1">SUMPRODUCT(J357:O357,TRANSPOSE(Test!ES$20:ES$25))+Test!$AD$20-Test!$ES$27</f>
        <v>21.532940358185925</v>
      </c>
      <c r="R357" s="10">
        <f ca="1">I357-Results!$E$5*H357</f>
        <v>21.807534043764754</v>
      </c>
      <c r="S357" s="10" cm="1">
        <f t="array" aca="1" ref="S357" ca="1">SUMPRODUCT(J357:O357,TRANSPOSE(Test!AR$28:AR$33))+Test!$AD$20-Test!$AC$26</f>
        <v>16.775530435229825</v>
      </c>
      <c r="T357" s="10">
        <f ca="1">SUMPRODUCT(J357:O357,Results!K$9:P$9)</f>
        <v>21.556251100718434</v>
      </c>
      <c r="U357" s="10">
        <f ca="1">SUMPRODUCT(J357:O357,Results!K$9:P$9)+Test!$AD$20-Test!$AC$31</f>
        <v>21.659267505604255</v>
      </c>
      <c r="V357" s="10">
        <f t="shared" ca="1" si="31"/>
        <v>-28.219168976022239</v>
      </c>
      <c r="W357" s="10">
        <f t="shared" ca="1" si="32"/>
        <v>-29.502895094470389</v>
      </c>
      <c r="X357" s="10">
        <f t="shared" ca="1" si="33"/>
        <v>-29.777488780049218</v>
      </c>
      <c r="Y357" s="10">
        <f t="shared" ca="1" si="34"/>
        <v>-24.745485171514289</v>
      </c>
      <c r="Z357" s="10">
        <f ca="1">I357-Test!$AD$20</f>
        <v>-19.042426330573534</v>
      </c>
      <c r="AA357" s="10">
        <f t="shared" ca="1" si="35"/>
        <v>-29.629222241888719</v>
      </c>
    </row>
    <row r="358" spans="1:27">
      <c r="A358" s="6">
        <f ca="1">LN((RAND()^(-Results!$E$4))-1)</f>
        <v>1.3775814179285892</v>
      </c>
      <c r="B358" s="6">
        <f ca="1">LN((RAND()^(-Results!$E$4))-1)</f>
        <v>1.4714759814448146</v>
      </c>
      <c r="C358" s="6">
        <f ca="1">LN((RAND()^(-Results!$E$4))-1)</f>
        <v>0.21149459713463625</v>
      </c>
      <c r="D358" s="6">
        <f ca="1">LN((RAND()^(-Results!$E$4))-1)</f>
        <v>7.4530494966193102</v>
      </c>
      <c r="E358" s="6">
        <f ca="1">LN((RAND()^(-Results!$E$4))-1)</f>
        <v>2.4672332248157933</v>
      </c>
      <c r="F358" s="6">
        <f ca="1">LN((RAND()^(-Results!$E$4))-1)</f>
        <v>-0.62202493010797111</v>
      </c>
      <c r="G358" s="6">
        <f ca="1">LN((RAND()^(-Results!$E$4))-1)</f>
        <v>2.3855445500232908</v>
      </c>
      <c r="H358" s="6">
        <f t="shared" ca="1" si="30"/>
        <v>-0.15000227069851491</v>
      </c>
      <c r="I358" s="10">
        <f ca="1">SUMPRODUCT(J358:O358,Results!B$12:G$12)+Results!$E$5*H358</f>
        <v>-21.410146684902713</v>
      </c>
      <c r="J358" s="10">
        <f ca="1">SUMPRODUCT($A358:$F358,Results!$B$15:$G$15)</f>
        <v>-9.5029002519889545</v>
      </c>
      <c r="K358" s="10">
        <f ca="1">SUMPRODUCT($A358:$F358,Results!$B$16:$G$16)</f>
        <v>-6.6542971149528967</v>
      </c>
      <c r="L358" s="10">
        <f ca="1">SUMPRODUCT($A358:$F358,Results!$B$17:$G$17)</f>
        <v>8.1011647085936307</v>
      </c>
      <c r="M358" s="10">
        <f ca="1">SUMPRODUCT($A358:$F358,Results!$B$18:$G$18)</f>
        <v>-9.9560544607757215</v>
      </c>
      <c r="N358" s="10">
        <f ca="1">SUMPRODUCT($A358:$F358,Results!$B$19:$G$19)</f>
        <v>6.3416509333822866</v>
      </c>
      <c r="O358" s="10">
        <f ca="1">SUMPRODUCT($A358:$F358,Results!$B$20:$G$20)</f>
        <v>25.712613851081748</v>
      </c>
      <c r="P358" s="10" cm="1">
        <f t="array" aca="1" ref="P358" ca="1">SUMPRODUCT(J358:O358,TRANSPOSE(Test!BL$20:BL$25))+Test!$AD$20-Test!$BL$27</f>
        <v>-21.783479781582827</v>
      </c>
      <c r="Q358" s="10" cm="1">
        <f t="array" aca="1" ref="Q358" ca="1">SUMPRODUCT(J358:O358,TRANSPOSE(Test!ES$20:ES$25))+Test!$AD$20-Test!$ES$27</f>
        <v>-21.242878555591577</v>
      </c>
      <c r="R358" s="10">
        <f ca="1">I358-Results!$E$5*H358</f>
        <v>-20.510133060711624</v>
      </c>
      <c r="S358" s="10" cm="1">
        <f t="array" aca="1" ref="S358" ca="1">SUMPRODUCT(J358:O358,TRANSPOSE(Test!AR$28:AR$33))+Test!$AD$20-Test!$AC$26</f>
        <v>-24.187673681611045</v>
      </c>
      <c r="T358" s="10">
        <f ca="1">SUMPRODUCT(J358:O358,Results!K$9:P$9)</f>
        <v>-21.687545096787964</v>
      </c>
      <c r="U358" s="10">
        <f ca="1">SUMPRODUCT(J358:O358,Results!K$9:P$9)+Test!$AD$20-Test!$AC$31</f>
        <v>-21.584528691902143</v>
      </c>
      <c r="V358" s="10">
        <f t="shared" ca="1" si="31"/>
        <v>0.37333309668011339</v>
      </c>
      <c r="W358" s="10">
        <f t="shared" ca="1" si="32"/>
        <v>-0.16726812931113599</v>
      </c>
      <c r="X358" s="10">
        <f t="shared" ca="1" si="33"/>
        <v>-0.90001362419108943</v>
      </c>
      <c r="Y358" s="10">
        <f t="shared" ca="1" si="34"/>
        <v>2.7775269967083318</v>
      </c>
      <c r="Z358" s="10">
        <f ca="1">I358-Test!$AD$20</f>
        <v>-32.482618279191783</v>
      </c>
      <c r="AA358" s="10">
        <f t="shared" ca="1" si="35"/>
        <v>0.17438200699942996</v>
      </c>
    </row>
    <row r="359" spans="1:27">
      <c r="A359" s="6">
        <f ca="1">LN((RAND()^(-Results!$E$4))-1)</f>
        <v>2.7132461592526145</v>
      </c>
      <c r="B359" s="6">
        <f ca="1">LN((RAND()^(-Results!$E$4))-1)</f>
        <v>-1.3685880398635175</v>
      </c>
      <c r="C359" s="6">
        <f ca="1">LN((RAND()^(-Results!$E$4))-1)</f>
        <v>3.2456118170994195</v>
      </c>
      <c r="D359" s="6">
        <f ca="1">LN((RAND()^(-Results!$E$4))-1)</f>
        <v>-2.5819595000364903</v>
      </c>
      <c r="E359" s="6">
        <f ca="1">LN((RAND()^(-Results!$E$4))-1)</f>
        <v>-6.222195490913756E-2</v>
      </c>
      <c r="F359" s="6">
        <f ca="1">LN((RAND()^(-Results!$E$4))-1)</f>
        <v>2.1238398358411708</v>
      </c>
      <c r="G359" s="6">
        <f ca="1">LN((RAND()^(-Results!$E$4))-1)</f>
        <v>2.2470493341169502</v>
      </c>
      <c r="H359" s="6">
        <f t="shared" ca="1" si="30"/>
        <v>-0.28849748660485552</v>
      </c>
      <c r="I359" s="10">
        <f ca="1">SUMPRODUCT(J359:O359,Results!B$12:G$12)+Results!$E$5*H359</f>
        <v>13.666734429630349</v>
      </c>
      <c r="J359" s="10">
        <f ca="1">SUMPRODUCT($A359:$F359,Results!$B$15:$G$15)</f>
        <v>14.58581019421948</v>
      </c>
      <c r="K359" s="10">
        <f ca="1">SUMPRODUCT($A359:$F359,Results!$B$16:$G$16)</f>
        <v>28.532903669834479</v>
      </c>
      <c r="L359" s="10">
        <f ca="1">SUMPRODUCT($A359:$F359,Results!$B$17:$G$17)</f>
        <v>-2.0433816704411671</v>
      </c>
      <c r="M359" s="10">
        <f ca="1">SUMPRODUCT($A359:$F359,Results!$B$18:$G$18)</f>
        <v>3.722574549304126</v>
      </c>
      <c r="N359" s="10">
        <f ca="1">SUMPRODUCT($A359:$F359,Results!$B$19:$G$19)</f>
        <v>7.8322072547574324</v>
      </c>
      <c r="O359" s="10">
        <f ca="1">SUMPRODUCT($A359:$F359,Results!$B$20:$G$20)</f>
        <v>-6.351123634329598</v>
      </c>
      <c r="P359" s="10" cm="1">
        <f t="array" aca="1" ref="P359" ca="1">SUMPRODUCT(J359:O359,TRANSPOSE(Test!BL$20:BL$25))+Test!$AD$20-Test!$BL$27</f>
        <v>13.822426113919871</v>
      </c>
      <c r="Q359" s="10" cm="1">
        <f t="array" aca="1" ref="Q359" ca="1">SUMPRODUCT(J359:O359,TRANSPOSE(Test!ES$20:ES$25))+Test!$AD$20-Test!$ES$27</f>
        <v>15.162705928742685</v>
      </c>
      <c r="R359" s="10">
        <f ca="1">I359-Results!$E$5*H359</f>
        <v>15.397719349259482</v>
      </c>
      <c r="S359" s="10" cm="1">
        <f t="array" aca="1" ref="S359" ca="1">SUMPRODUCT(J359:O359,TRANSPOSE(Test!AR$28:AR$33))+Test!$AD$20-Test!$AC$26</f>
        <v>12.116700724100541</v>
      </c>
      <c r="T359" s="10">
        <f ca="1">SUMPRODUCT(J359:O359,Results!K$9:P$9)</f>
        <v>15.873251286786761</v>
      </c>
      <c r="U359" s="10">
        <f ca="1">SUMPRODUCT(J359:O359,Results!K$9:P$9)+Test!$AD$20-Test!$AC$31</f>
        <v>15.976267691672581</v>
      </c>
      <c r="V359" s="10">
        <f t="shared" ca="1" si="31"/>
        <v>-0.15569168428952196</v>
      </c>
      <c r="W359" s="10">
        <f t="shared" ca="1" si="32"/>
        <v>-1.4959714991123363</v>
      </c>
      <c r="X359" s="10">
        <f t="shared" ca="1" si="33"/>
        <v>-1.7309849196291331</v>
      </c>
      <c r="Y359" s="10">
        <f t="shared" ca="1" si="34"/>
        <v>1.5500337055298079</v>
      </c>
      <c r="Z359" s="10">
        <f ca="1">I359-Test!$AD$20</f>
        <v>2.5942628353412793</v>
      </c>
      <c r="AA359" s="10">
        <f t="shared" ca="1" si="35"/>
        <v>-2.3095332620422315</v>
      </c>
    </row>
    <row r="360" spans="1:27">
      <c r="A360" s="6">
        <f ca="1">LN((RAND()^(-Results!$E$4))-1)</f>
        <v>3.9155012897137405</v>
      </c>
      <c r="B360" s="6">
        <f ca="1">LN((RAND()^(-Results!$E$4))-1)</f>
        <v>6.5175192351027427</v>
      </c>
      <c r="C360" s="6">
        <f ca="1">LN((RAND()^(-Results!$E$4))-1)</f>
        <v>-2.4090761368818732</v>
      </c>
      <c r="D360" s="6">
        <f ca="1">LN((RAND()^(-Results!$E$4))-1)</f>
        <v>2.885484099124251</v>
      </c>
      <c r="E360" s="6">
        <f ca="1">LN((RAND()^(-Results!$E$4))-1)</f>
        <v>1.6244551408553554</v>
      </c>
      <c r="F360" s="6">
        <f ca="1">LN((RAND()^(-Results!$E$4))-1)</f>
        <v>2.5934412694123097</v>
      </c>
      <c r="G360" s="6">
        <f ca="1">LN((RAND()^(-Results!$E$4))-1)</f>
        <v>2.8876137979210039</v>
      </c>
      <c r="H360" s="6">
        <f t="shared" ca="1" si="30"/>
        <v>0.35206697719919822</v>
      </c>
      <c r="I360" s="10">
        <f ca="1">SUMPRODUCT(J360:O360,Results!B$12:G$12)+Results!$E$5*H360</f>
        <v>36.494907595396867</v>
      </c>
      <c r="J360" s="10">
        <f ca="1">SUMPRODUCT($A360:$F360,Results!$B$15:$G$15)</f>
        <v>12.952811251891058</v>
      </c>
      <c r="K360" s="10">
        <f ca="1">SUMPRODUCT($A360:$F360,Results!$B$16:$G$16)</f>
        <v>17.369238640686074</v>
      </c>
      <c r="L360" s="10">
        <f ca="1">SUMPRODUCT($A360:$F360,Results!$B$17:$G$17)</f>
        <v>13.879696729022992</v>
      </c>
      <c r="M360" s="10">
        <f ca="1">SUMPRODUCT($A360:$F360,Results!$B$18:$G$18)</f>
        <v>0.38508760723039215</v>
      </c>
      <c r="N360" s="10">
        <f ca="1">SUMPRODUCT($A360:$F360,Results!$B$19:$G$19)</f>
        <v>-16.301959743172006</v>
      </c>
      <c r="O360" s="10">
        <f ca="1">SUMPRODUCT($A360:$F360,Results!$B$20:$G$20)</f>
        <v>-1.413465710938935</v>
      </c>
      <c r="P360" s="10" cm="1">
        <f t="array" aca="1" ref="P360" ca="1">SUMPRODUCT(J360:O360,TRANSPOSE(Test!BL$20:BL$25))+Test!$AD$20-Test!$BL$27</f>
        <v>34.584635348899482</v>
      </c>
      <c r="Q360" s="10" cm="1">
        <f t="array" aca="1" ref="Q360" ca="1">SUMPRODUCT(J360:O360,TRANSPOSE(Test!ES$20:ES$25))+Test!$AD$20-Test!$ES$27</f>
        <v>34.315650668631385</v>
      </c>
      <c r="R360" s="10">
        <f ca="1">I360-Results!$E$5*H360</f>
        <v>34.382505732201679</v>
      </c>
      <c r="S360" s="10" cm="1">
        <f t="array" aca="1" ref="S360" ca="1">SUMPRODUCT(J360:O360,TRANSPOSE(Test!AR$28:AR$33))+Test!$AD$20-Test!$AC$26</f>
        <v>31.070358083784612</v>
      </c>
      <c r="T360" s="10">
        <f ca="1">SUMPRODUCT(J360:O360,Results!K$9:P$9)</f>
        <v>34.141349117655395</v>
      </c>
      <c r="U360" s="10">
        <f ca="1">SUMPRODUCT(J360:O360,Results!K$9:P$9)+Test!$AD$20-Test!$AC$31</f>
        <v>34.244365522541216</v>
      </c>
      <c r="V360" s="10">
        <f t="shared" ca="1" si="31"/>
        <v>1.9102722464973851</v>
      </c>
      <c r="W360" s="10">
        <f t="shared" ca="1" si="32"/>
        <v>2.1792569267654827</v>
      </c>
      <c r="X360" s="10">
        <f t="shared" ca="1" si="33"/>
        <v>2.1124018631951884</v>
      </c>
      <c r="Y360" s="10">
        <f t="shared" ca="1" si="34"/>
        <v>5.4245495116122555</v>
      </c>
      <c r="Z360" s="10">
        <f ca="1">I360-Test!$AD$20</f>
        <v>25.422436001107798</v>
      </c>
      <c r="AA360" s="10">
        <f t="shared" ca="1" si="35"/>
        <v>2.2505420728556516</v>
      </c>
    </row>
    <row r="361" spans="1:27">
      <c r="A361" s="6">
        <f ca="1">LN((RAND()^(-Results!$E$4))-1)</f>
        <v>-1.1509488455061936</v>
      </c>
      <c r="B361" s="6">
        <f ca="1">LN((RAND()^(-Results!$E$4))-1)</f>
        <v>1.5967465922367541</v>
      </c>
      <c r="C361" s="6">
        <f ca="1">LN((RAND()^(-Results!$E$4))-1)</f>
        <v>-0.60790926000513834</v>
      </c>
      <c r="D361" s="6">
        <f ca="1">LN((RAND()^(-Results!$E$4))-1)</f>
        <v>-1.1517279816624681</v>
      </c>
      <c r="E361" s="6">
        <f ca="1">LN((RAND()^(-Results!$E$4))-1)</f>
        <v>2.4604491438588352</v>
      </c>
      <c r="F361" s="6">
        <f ca="1">LN((RAND()^(-Results!$E$4))-1)</f>
        <v>2.5188813184572285</v>
      </c>
      <c r="G361" s="6">
        <f ca="1">LN((RAND()^(-Results!$E$4))-1)</f>
        <v>1.8308935478422665</v>
      </c>
      <c r="H361" s="6">
        <f t="shared" ca="1" si="30"/>
        <v>-0.70465327287953916</v>
      </c>
      <c r="I361" s="10">
        <f ca="1">SUMPRODUCT(J361:O361,Results!B$12:G$12)+Results!$E$5*H361</f>
        <v>-5.0176284581366772</v>
      </c>
      <c r="J361" s="10">
        <f ca="1">SUMPRODUCT($A361:$F361,Results!$B$15:$G$15)</f>
        <v>0.74399362166423089</v>
      </c>
      <c r="K361" s="10">
        <f ca="1">SUMPRODUCT($A361:$F361,Results!$B$16:$G$16)</f>
        <v>12.802604682430381</v>
      </c>
      <c r="L361" s="10">
        <f ca="1">SUMPRODUCT($A361:$F361,Results!$B$17:$G$17)</f>
        <v>-3.7984713613457664</v>
      </c>
      <c r="M361" s="10">
        <f ca="1">SUMPRODUCT($A361:$F361,Results!$B$18:$G$18)</f>
        <v>4.6450953312168934</v>
      </c>
      <c r="N361" s="10">
        <f ca="1">SUMPRODUCT($A361:$F361,Results!$B$19:$G$19)</f>
        <v>-1.856731476251974</v>
      </c>
      <c r="O361" s="10">
        <f ca="1">SUMPRODUCT($A361:$F361,Results!$B$20:$G$20)</f>
        <v>-7.7219460780521381</v>
      </c>
      <c r="P361" s="10" cm="1">
        <f t="array" aca="1" ref="P361" ca="1">SUMPRODUCT(J361:O361,TRANSPOSE(Test!BL$20:BL$25))+Test!$AD$20-Test!$BL$27</f>
        <v>1.7262019787816634</v>
      </c>
      <c r="Q361" s="10" cm="1">
        <f t="array" aca="1" ref="Q361" ca="1">SUMPRODUCT(J361:O361,TRANSPOSE(Test!ES$20:ES$25))+Test!$AD$20-Test!$ES$27</f>
        <v>-0.36571247653390238</v>
      </c>
      <c r="R361" s="10">
        <f ca="1">I361-Results!$E$5*H361</f>
        <v>-0.78970882085944183</v>
      </c>
      <c r="S361" s="10" cm="1">
        <f t="array" aca="1" ref="S361" ca="1">SUMPRODUCT(J361:O361,TRANSPOSE(Test!AR$28:AR$33))+Test!$AD$20-Test!$AC$26</f>
        <v>6.7890882417858958</v>
      </c>
      <c r="T361" s="10">
        <f ca="1">SUMPRODUCT(J361:O361,Results!K$9:P$9)</f>
        <v>-0.68412654019848596</v>
      </c>
      <c r="U361" s="10">
        <f ca="1">SUMPRODUCT(J361:O361,Results!K$9:P$9)+Test!$AD$20-Test!$AC$31</f>
        <v>-0.58111013531266664</v>
      </c>
      <c r="V361" s="10">
        <f t="shared" ca="1" si="31"/>
        <v>-6.7438304369183406</v>
      </c>
      <c r="W361" s="10">
        <f t="shared" ca="1" si="32"/>
        <v>-4.6519159816027749</v>
      </c>
      <c r="X361" s="10">
        <f t="shared" ca="1" si="33"/>
        <v>-4.2279196372772354</v>
      </c>
      <c r="Y361" s="10">
        <f t="shared" ca="1" si="34"/>
        <v>-11.806716699922573</v>
      </c>
      <c r="Z361" s="10">
        <f ca="1">I361-Test!$AD$20</f>
        <v>-16.090100052425747</v>
      </c>
      <c r="AA361" s="10">
        <f t="shared" ca="1" si="35"/>
        <v>-4.4365183228240106</v>
      </c>
    </row>
    <row r="362" spans="1:27">
      <c r="A362" s="6">
        <f ca="1">LN((RAND()^(-Results!$E$4))-1)</f>
        <v>6.8384027827145184</v>
      </c>
      <c r="B362" s="6">
        <f ca="1">LN((RAND()^(-Results!$E$4))-1)</f>
        <v>2.0520558517788197</v>
      </c>
      <c r="C362" s="6">
        <f ca="1">LN((RAND()^(-Results!$E$4))-1)</f>
        <v>1.9422304494194251</v>
      </c>
      <c r="D362" s="6">
        <f ca="1">LN((RAND()^(-Results!$E$4))-1)</f>
        <v>0.20057332952845036</v>
      </c>
      <c r="E362" s="6">
        <f ca="1">LN((RAND()^(-Results!$E$4))-1)</f>
        <v>1.8614600586489418</v>
      </c>
      <c r="F362" s="6">
        <f ca="1">LN((RAND()^(-Results!$E$4))-1)</f>
        <v>5.7073139041958969</v>
      </c>
      <c r="G362" s="6">
        <f ca="1">LN((RAND()^(-Results!$E$4))-1)</f>
        <v>2.2677066668236141</v>
      </c>
      <c r="H362" s="6">
        <f t="shared" ca="1" si="30"/>
        <v>-0.2678401538981916</v>
      </c>
      <c r="I362" s="10">
        <f ca="1">SUMPRODUCT(J362:O362,Results!B$12:G$12)+Results!$E$5*H362</f>
        <v>27.603686453550896</v>
      </c>
      <c r="J362" s="10">
        <f ca="1">SUMPRODUCT($A362:$F362,Results!$B$15:$G$15)</f>
        <v>21.939454182094643</v>
      </c>
      <c r="K362" s="10">
        <f ca="1">SUMPRODUCT($A362:$F362,Results!$B$16:$G$16)</f>
        <v>56.546038476492214</v>
      </c>
      <c r="L362" s="10">
        <f ca="1">SUMPRODUCT($A362:$F362,Results!$B$17:$G$17)</f>
        <v>5.3453693040378374</v>
      </c>
      <c r="M362" s="10">
        <f ca="1">SUMPRODUCT($A362:$F362,Results!$B$18:$G$18)</f>
        <v>1.4543507526323793</v>
      </c>
      <c r="N362" s="10">
        <f ca="1">SUMPRODUCT($A362:$F362,Results!$B$19:$G$19)</f>
        <v>7.0096733773901025</v>
      </c>
      <c r="O362" s="10">
        <f ca="1">SUMPRODUCT($A362:$F362,Results!$B$20:$G$20)</f>
        <v>-3.0975231874228588</v>
      </c>
      <c r="P362" s="10" cm="1">
        <f t="array" aca="1" ref="P362" ca="1">SUMPRODUCT(J362:O362,TRANSPOSE(Test!BL$20:BL$25))+Test!$AD$20-Test!$BL$27</f>
        <v>27.299262299521288</v>
      </c>
      <c r="Q362" s="10" cm="1">
        <f t="array" aca="1" ref="Q362" ca="1">SUMPRODUCT(J362:O362,TRANSPOSE(Test!ES$20:ES$25))+Test!$AD$20-Test!$ES$27</f>
        <v>28.453751135994629</v>
      </c>
      <c r="R362" s="10">
        <f ca="1">I362-Results!$E$5*H362</f>
        <v>29.210727376940046</v>
      </c>
      <c r="S362" s="10" cm="1">
        <f t="array" aca="1" ref="S362" ca="1">SUMPRODUCT(J362:O362,TRANSPOSE(Test!AR$28:AR$33))+Test!$AD$20-Test!$AC$26</f>
        <v>20.656786570527437</v>
      </c>
      <c r="T362" s="10">
        <f ca="1">SUMPRODUCT(J362:O362,Results!K$9:P$9)</f>
        <v>29.012688870343368</v>
      </c>
      <c r="U362" s="10">
        <f ca="1">SUMPRODUCT(J362:O362,Results!K$9:P$9)+Test!$AD$20-Test!$AC$31</f>
        <v>29.115705275229189</v>
      </c>
      <c r="V362" s="10">
        <f t="shared" ca="1" si="31"/>
        <v>0.30442415402960776</v>
      </c>
      <c r="W362" s="10">
        <f t="shared" ca="1" si="32"/>
        <v>-0.85006468244373323</v>
      </c>
      <c r="X362" s="10">
        <f t="shared" ca="1" si="33"/>
        <v>-1.6070409233891496</v>
      </c>
      <c r="Y362" s="10">
        <f t="shared" ca="1" si="34"/>
        <v>6.946899883023459</v>
      </c>
      <c r="Z362" s="10">
        <f ca="1">I362-Test!$AD$20</f>
        <v>16.531214859261826</v>
      </c>
      <c r="AA362" s="10">
        <f t="shared" ca="1" si="35"/>
        <v>-1.5120188216782928</v>
      </c>
    </row>
    <row r="363" spans="1:27">
      <c r="A363" s="6">
        <f ca="1">LN((RAND()^(-Results!$E$4))-1)</f>
        <v>-0.14533717342857813</v>
      </c>
      <c r="B363" s="6">
        <f ca="1">LN((RAND()^(-Results!$E$4))-1)</f>
        <v>-0.40401812262249243</v>
      </c>
      <c r="C363" s="6">
        <f ca="1">LN((RAND()^(-Results!$E$4))-1)</f>
        <v>0.82978394442303482</v>
      </c>
      <c r="D363" s="6">
        <f ca="1">LN((RAND()^(-Results!$E$4))-1)</f>
        <v>-0.53338674980780387</v>
      </c>
      <c r="E363" s="6">
        <f ca="1">LN((RAND()^(-Results!$E$4))-1)</f>
        <v>4.5666345985660355</v>
      </c>
      <c r="F363" s="6">
        <f ca="1">LN((RAND()^(-Results!$E$4))-1)</f>
        <v>1.6232710011300659</v>
      </c>
      <c r="G363" s="6">
        <f ca="1">LN((RAND()^(-Results!$E$4))-1)</f>
        <v>8.8435575717936796</v>
      </c>
      <c r="H363" s="6">
        <f t="shared" ca="1" si="30"/>
        <v>6.3080107510718744</v>
      </c>
      <c r="I363" s="10">
        <f ca="1">SUMPRODUCT(J363:O363,Results!B$12:G$12)+Results!$E$5*H363</f>
        <v>27.540428613058452</v>
      </c>
      <c r="J363" s="10">
        <f ca="1">SUMPRODUCT($A363:$F363,Results!$B$15:$G$15)</f>
        <v>-2.6623992793038909</v>
      </c>
      <c r="K363" s="10">
        <f ca="1">SUMPRODUCT($A363:$F363,Results!$B$16:$G$16)</f>
        <v>17.841522865318581</v>
      </c>
      <c r="L363" s="10">
        <f ca="1">SUMPRODUCT($A363:$F363,Results!$B$17:$G$17)</f>
        <v>-5.4410352293665607</v>
      </c>
      <c r="M363" s="10">
        <f ca="1">SUMPRODUCT($A363:$F363,Results!$B$18:$G$18)</f>
        <v>2.9513156040670294</v>
      </c>
      <c r="N363" s="10">
        <f ca="1">SUMPRODUCT($A363:$F363,Results!$B$19:$G$19)</f>
        <v>12.903937899875013</v>
      </c>
      <c r="O363" s="10">
        <f ca="1">SUMPRODUCT($A363:$F363,Results!$B$20:$G$20)</f>
        <v>-4.6148990104736463</v>
      </c>
      <c r="P363" s="10" cm="1">
        <f t="array" aca="1" ref="P363" ca="1">SUMPRODUCT(J363:O363,TRANSPOSE(Test!BL$20:BL$25))+Test!$AD$20-Test!$BL$27</f>
        <v>-8.6677792000856293</v>
      </c>
      <c r="Q363" s="10" cm="1">
        <f t="array" aca="1" ref="Q363" ca="1">SUMPRODUCT(J363:O363,TRANSPOSE(Test!ES$20:ES$25))+Test!$AD$20-Test!$ES$27</f>
        <v>-9.7458612298266569</v>
      </c>
      <c r="R363" s="10">
        <f ca="1">I363-Results!$E$5*H363</f>
        <v>-10.30763589337279</v>
      </c>
      <c r="S363" s="10" cm="1">
        <f t="array" aca="1" ref="S363" ca="1">SUMPRODUCT(J363:O363,TRANSPOSE(Test!AR$28:AR$33))+Test!$AD$20-Test!$AC$26</f>
        <v>-6.9261174077574523</v>
      </c>
      <c r="T363" s="10">
        <f ca="1">SUMPRODUCT(J363:O363,Results!K$9:P$9)</f>
        <v>-10.221537069201929</v>
      </c>
      <c r="U363" s="10">
        <f ca="1">SUMPRODUCT(J363:O363,Results!K$9:P$9)+Test!$AD$20-Test!$AC$31</f>
        <v>-10.11852066431611</v>
      </c>
      <c r="V363" s="10">
        <f t="shared" ca="1" si="31"/>
        <v>36.208207813144085</v>
      </c>
      <c r="W363" s="10">
        <f t="shared" ca="1" si="32"/>
        <v>37.286289842885111</v>
      </c>
      <c r="X363" s="10">
        <f t="shared" ca="1" si="33"/>
        <v>37.848064506431243</v>
      </c>
      <c r="Y363" s="10">
        <f t="shared" ca="1" si="34"/>
        <v>34.466546020815905</v>
      </c>
      <c r="Z363" s="10">
        <f ca="1">I363-Test!$AD$20</f>
        <v>16.467957018769383</v>
      </c>
      <c r="AA363" s="10">
        <f t="shared" ca="1" si="35"/>
        <v>37.65894927737456</v>
      </c>
    </row>
    <row r="364" spans="1:27">
      <c r="A364" s="6">
        <f ca="1">LN((RAND()^(-Results!$E$4))-1)</f>
        <v>-0.80479424761490759</v>
      </c>
      <c r="B364" s="6">
        <f ca="1">LN((RAND()^(-Results!$E$4))-1)</f>
        <v>5.673658190054752</v>
      </c>
      <c r="C364" s="6">
        <f ca="1">LN((RAND()^(-Results!$E$4))-1)</f>
        <v>8.4605885798377205</v>
      </c>
      <c r="D364" s="6">
        <f ca="1">LN((RAND()^(-Results!$E$4))-1)</f>
        <v>11.296896375585218</v>
      </c>
      <c r="E364" s="6">
        <f ca="1">LN((RAND()^(-Results!$E$4))-1)</f>
        <v>0.13899752648113875</v>
      </c>
      <c r="F364" s="6">
        <f ca="1">LN((RAND()^(-Results!$E$4))-1)</f>
        <v>0.10886129927610362</v>
      </c>
      <c r="G364" s="6">
        <f ca="1">LN((RAND()^(-Results!$E$4))-1)</f>
        <v>2.8341897059992545</v>
      </c>
      <c r="H364" s="6">
        <f t="shared" ca="1" si="30"/>
        <v>0.29864288527744876</v>
      </c>
      <c r="I364" s="10">
        <f ca="1">SUMPRODUCT(J364:O364,Results!B$12:G$12)+Results!$E$5*H364</f>
        <v>-3.9960360265097918</v>
      </c>
      <c r="J364" s="10">
        <f ca="1">SUMPRODUCT($A364:$F364,Results!$B$15:$G$15)</f>
        <v>13.253485769830256</v>
      </c>
      <c r="K364" s="10">
        <f ca="1">SUMPRODUCT($A364:$F364,Results!$B$16:$G$16)</f>
        <v>-19.159441493357178</v>
      </c>
      <c r="L364" s="10">
        <f ca="1">SUMPRODUCT($A364:$F364,Results!$B$17:$G$17)</f>
        <v>17.726591793705502</v>
      </c>
      <c r="M364" s="10">
        <f ca="1">SUMPRODUCT($A364:$F364,Results!$B$18:$G$18)</f>
        <v>-7.1326870092319057</v>
      </c>
      <c r="N364" s="10">
        <f ca="1">SUMPRODUCT($A364:$F364,Results!$B$19:$G$19)</f>
        <v>-20.054168066852917</v>
      </c>
      <c r="O364" s="10">
        <f ca="1">SUMPRODUCT($A364:$F364,Results!$B$20:$G$20)</f>
        <v>49.665735336897733</v>
      </c>
      <c r="P364" s="10" cm="1">
        <f t="array" aca="1" ref="P364" ca="1">SUMPRODUCT(J364:O364,TRANSPOSE(Test!BL$20:BL$25))+Test!$AD$20-Test!$BL$27</f>
        <v>-5.6894313896881883</v>
      </c>
      <c r="Q364" s="10" cm="1">
        <f t="array" aca="1" ref="Q364" ca="1">SUMPRODUCT(J364:O364,TRANSPOSE(Test!ES$20:ES$25))+Test!$AD$20-Test!$ES$27</f>
        <v>-6.0350112266828333</v>
      </c>
      <c r="R364" s="10">
        <f ca="1">I364-Results!$E$5*H364</f>
        <v>-5.7878933381744844</v>
      </c>
      <c r="S364" s="10" cm="1">
        <f t="array" aca="1" ref="S364" ca="1">SUMPRODUCT(J364:O364,TRANSPOSE(Test!AR$28:AR$33))+Test!$AD$20-Test!$AC$26</f>
        <v>3.9043381112555107</v>
      </c>
      <c r="T364" s="10">
        <f ca="1">SUMPRODUCT(J364:O364,Results!K$9:P$9)</f>
        <v>-6.4232040292896571</v>
      </c>
      <c r="U364" s="10">
        <f ca="1">SUMPRODUCT(J364:O364,Results!K$9:P$9)+Test!$AD$20-Test!$AC$31</f>
        <v>-6.3201876244038377</v>
      </c>
      <c r="V364" s="10">
        <f t="shared" ca="1" si="31"/>
        <v>1.6933953631783965</v>
      </c>
      <c r="W364" s="10">
        <f t="shared" ca="1" si="32"/>
        <v>2.0389752001730415</v>
      </c>
      <c r="X364" s="10">
        <f t="shared" ca="1" si="33"/>
        <v>1.7918573116646925</v>
      </c>
      <c r="Y364" s="10">
        <f t="shared" ca="1" si="34"/>
        <v>-7.9003741377653025</v>
      </c>
      <c r="Z364" s="10">
        <f ca="1">I364-Test!$AD$20</f>
        <v>-15.068507620798862</v>
      </c>
      <c r="AA364" s="10">
        <f t="shared" ca="1" si="35"/>
        <v>2.3241515978940459</v>
      </c>
    </row>
    <row r="365" spans="1:27">
      <c r="A365" s="6">
        <f ca="1">LN((RAND()^(-Results!$E$4))-1)</f>
        <v>5.9868680488474464</v>
      </c>
      <c r="B365" s="6">
        <f ca="1">LN((RAND()^(-Results!$E$4))-1)</f>
        <v>-1.0635734669061518</v>
      </c>
      <c r="C365" s="6">
        <f ca="1">LN((RAND()^(-Results!$E$4))-1)</f>
        <v>1.7113122354915238</v>
      </c>
      <c r="D365" s="6">
        <f ca="1">LN((RAND()^(-Results!$E$4))-1)</f>
        <v>-0.60816000682076965</v>
      </c>
      <c r="E365" s="6">
        <f ca="1">LN((RAND()^(-Results!$E$4))-1)</f>
        <v>-1.6435624162690583</v>
      </c>
      <c r="F365" s="6">
        <f ca="1">LN((RAND()^(-Results!$E$4))-1)</f>
        <v>1.3902195675653615</v>
      </c>
      <c r="G365" s="6">
        <f ca="1">LN((RAND()^(-Results!$E$4))-1)</f>
        <v>2.5810104233123066</v>
      </c>
      <c r="H365" s="6">
        <f t="shared" ca="1" si="30"/>
        <v>4.5463602590500862E-2</v>
      </c>
      <c r="I365" s="10">
        <f ca="1">SUMPRODUCT(J365:O365,Results!B$12:G$12)+Results!$E$5*H365</f>
        <v>25.235180709462831</v>
      </c>
      <c r="J365" s="10">
        <f ca="1">SUMPRODUCT($A365:$F365,Results!$B$15:$G$15)</f>
        <v>15.679587704117113</v>
      </c>
      <c r="K365" s="10">
        <f ca="1">SUMPRODUCT($A365:$F365,Results!$B$16:$G$16)</f>
        <v>29.333547161505532</v>
      </c>
      <c r="L365" s="10">
        <f ca="1">SUMPRODUCT($A365:$F365,Results!$B$17:$G$17)</f>
        <v>5.1975616254411392</v>
      </c>
      <c r="M365" s="10">
        <f ca="1">SUMPRODUCT($A365:$F365,Results!$B$18:$G$18)</f>
        <v>-1.8439206022551613</v>
      </c>
      <c r="N365" s="10">
        <f ca="1">SUMPRODUCT($A365:$F365,Results!$B$19:$G$19)</f>
        <v>8.2825284431380819</v>
      </c>
      <c r="O365" s="10">
        <f ca="1">SUMPRODUCT($A365:$F365,Results!$B$20:$G$20)</f>
        <v>-1.1388845796486087</v>
      </c>
      <c r="P365" s="10" cm="1">
        <f t="array" aca="1" ref="P365" ca="1">SUMPRODUCT(J365:O365,TRANSPOSE(Test!BL$20:BL$25))+Test!$AD$20-Test!$BL$27</f>
        <v>20.471090306501914</v>
      </c>
      <c r="Q365" s="10" cm="1">
        <f t="array" aca="1" ref="Q365" ca="1">SUMPRODUCT(J365:O365,TRANSPOSE(Test!ES$20:ES$25))+Test!$AD$20-Test!$ES$27</f>
        <v>23.853063786869122</v>
      </c>
      <c r="R365" s="10">
        <f ca="1">I365-Results!$E$5*H365</f>
        <v>24.962399093919828</v>
      </c>
      <c r="S365" s="10" cm="1">
        <f t="array" aca="1" ref="S365" ca="1">SUMPRODUCT(J365:O365,TRANSPOSE(Test!AR$28:AR$33))+Test!$AD$20-Test!$AC$26</f>
        <v>11.170983386395369</v>
      </c>
      <c r="T365" s="10">
        <f ca="1">SUMPRODUCT(J365:O365,Results!K$9:P$9)</f>
        <v>24.965520235292306</v>
      </c>
      <c r="U365" s="10">
        <f ca="1">SUMPRODUCT(J365:O365,Results!K$9:P$9)+Test!$AD$20-Test!$AC$31</f>
        <v>25.068536640178124</v>
      </c>
      <c r="V365" s="10">
        <f t="shared" ca="1" si="31"/>
        <v>4.7640904029609175</v>
      </c>
      <c r="W365" s="10">
        <f t="shared" ca="1" si="32"/>
        <v>1.3821169225937098</v>
      </c>
      <c r="X365" s="10">
        <f t="shared" ca="1" si="33"/>
        <v>0.2727816155430034</v>
      </c>
      <c r="Y365" s="10">
        <f t="shared" ca="1" si="34"/>
        <v>14.064197323067463</v>
      </c>
      <c r="Z365" s="10">
        <f ca="1">I365-Test!$AD$20</f>
        <v>14.162709115173762</v>
      </c>
      <c r="AA365" s="10">
        <f t="shared" ca="1" si="35"/>
        <v>0.16664406928470754</v>
      </c>
    </row>
    <row r="366" spans="1:27">
      <c r="A366" s="6">
        <f ca="1">LN((RAND()^(-Results!$E$4))-1)</f>
        <v>-3.5961270221342736</v>
      </c>
      <c r="B366" s="6">
        <f ca="1">LN((RAND()^(-Results!$E$4))-1)</f>
        <v>2.7160374661040563</v>
      </c>
      <c r="C366" s="6">
        <f ca="1">LN((RAND()^(-Results!$E$4))-1)</f>
        <v>6.8984635023676395</v>
      </c>
      <c r="D366" s="6">
        <f ca="1">LN((RAND()^(-Results!$E$4))-1)</f>
        <v>8.6916759964799954</v>
      </c>
      <c r="E366" s="6">
        <f ca="1">LN((RAND()^(-Results!$E$4))-1)</f>
        <v>2.4957276707165335</v>
      </c>
      <c r="F366" s="6">
        <f ca="1">LN((RAND()^(-Results!$E$4))-1)</f>
        <v>5.268086602216381</v>
      </c>
      <c r="G366" s="6">
        <f ca="1">LN((RAND()^(-Results!$E$4))-1)</f>
        <v>6.58868532378201</v>
      </c>
      <c r="H366" s="6">
        <f t="shared" ca="1" si="30"/>
        <v>4.0531385030602038</v>
      </c>
      <c r="I366" s="10">
        <f ca="1">SUMPRODUCT(J366:O366,Results!B$12:G$12)+Results!$E$5*H366</f>
        <v>-22.415669618979827</v>
      </c>
      <c r="J366" s="10">
        <f ca="1">SUMPRODUCT($A366:$F366,Results!$B$15:$G$15)</f>
        <v>-1.2643779069283014</v>
      </c>
      <c r="K366" s="10">
        <f ca="1">SUMPRODUCT($A366:$F366,Results!$B$16:$G$16)</f>
        <v>7.4092178107032822</v>
      </c>
      <c r="L366" s="10">
        <f ca="1">SUMPRODUCT($A366:$F366,Results!$B$17:$G$17)</f>
        <v>-0.74875161159047465</v>
      </c>
      <c r="M366" s="10">
        <f ca="1">SUMPRODUCT($A366:$F366,Results!$B$18:$G$18)</f>
        <v>-5.5118453602818489</v>
      </c>
      <c r="N366" s="10">
        <f ca="1">SUMPRODUCT($A366:$F366,Results!$B$19:$G$19)</f>
        <v>-2.1691831219811584</v>
      </c>
      <c r="O366" s="10">
        <f ca="1">SUMPRODUCT($A366:$F366,Results!$B$20:$G$20)</f>
        <v>43.307227037394192</v>
      </c>
      <c r="P366" s="10" cm="1">
        <f t="array" aca="1" ref="P366" ca="1">SUMPRODUCT(J366:O366,TRANSPOSE(Test!BL$20:BL$25))+Test!$AD$20-Test!$BL$27</f>
        <v>-43.59230939251983</v>
      </c>
      <c r="Q366" s="10" cm="1">
        <f t="array" aca="1" ref="Q366" ca="1">SUMPRODUCT(J366:O366,TRANSPOSE(Test!ES$20:ES$25))+Test!$AD$20-Test!$ES$27</f>
        <v>-47.498410055250901</v>
      </c>
      <c r="R366" s="10">
        <f ca="1">I366-Results!$E$5*H366</f>
        <v>-46.73450063734105</v>
      </c>
      <c r="S366" s="10" cm="1">
        <f t="array" aca="1" ref="S366" ca="1">SUMPRODUCT(J366:O366,TRANSPOSE(Test!AR$28:AR$33))+Test!$AD$20-Test!$AC$26</f>
        <v>-27.176515655350578</v>
      </c>
      <c r="T366" s="10">
        <f ca="1">SUMPRODUCT(J366:O366,Results!K$9:P$9)</f>
        <v>-48.161084720390861</v>
      </c>
      <c r="U366" s="10">
        <f ca="1">SUMPRODUCT(J366:O366,Results!K$9:P$9)+Test!$AD$20-Test!$AC$31</f>
        <v>-48.058068315505039</v>
      </c>
      <c r="V366" s="10">
        <f t="shared" ca="1" si="31"/>
        <v>21.176639773540003</v>
      </c>
      <c r="W366" s="10">
        <f t="shared" ca="1" si="32"/>
        <v>25.082740436271074</v>
      </c>
      <c r="X366" s="10">
        <f t="shared" ca="1" si="33"/>
        <v>24.318831018361223</v>
      </c>
      <c r="Y366" s="10">
        <f t="shared" ca="1" si="34"/>
        <v>4.7608460363707508</v>
      </c>
      <c r="Z366" s="10">
        <f ca="1">I366-Test!$AD$20</f>
        <v>-33.488141213268896</v>
      </c>
      <c r="AA366" s="10">
        <f t="shared" ca="1" si="35"/>
        <v>25.642398696525213</v>
      </c>
    </row>
    <row r="367" spans="1:27">
      <c r="A367" s="6">
        <f ca="1">LN((RAND()^(-Results!$E$4))-1)</f>
        <v>4.1708567820752984</v>
      </c>
      <c r="B367" s="6">
        <f ca="1">LN((RAND()^(-Results!$E$4))-1)</f>
        <v>1.0712779111474324</v>
      </c>
      <c r="C367" s="6">
        <f ca="1">LN((RAND()^(-Results!$E$4))-1)</f>
        <v>4.5766773314557572</v>
      </c>
      <c r="D367" s="6">
        <f ca="1">LN((RAND()^(-Results!$E$4))-1)</f>
        <v>2.8336112333334937</v>
      </c>
      <c r="E367" s="6">
        <f ca="1">LN((RAND()^(-Results!$E$4))-1)</f>
        <v>0.38705361924711185</v>
      </c>
      <c r="F367" s="6">
        <f ca="1">LN((RAND()^(-Results!$E$4))-1)</f>
        <v>-1.1436414154153769</v>
      </c>
      <c r="G367" s="6">
        <f ca="1">LN((RAND()^(-Results!$E$4))-1)</f>
        <v>4.0653690667016118</v>
      </c>
      <c r="H367" s="6">
        <f t="shared" ca="1" si="30"/>
        <v>1.5298222459798061</v>
      </c>
      <c r="I367" s="10">
        <f ca="1">SUMPRODUCT(J367:O367,Results!B$12:G$12)+Results!$E$5*H367</f>
        <v>32.818472673703809</v>
      </c>
      <c r="J367" s="10">
        <f ca="1">SUMPRODUCT($A367:$F367,Results!$B$15:$G$15)</f>
        <v>16.456491581459844</v>
      </c>
      <c r="K367" s="10">
        <f ca="1">SUMPRODUCT($A367:$F367,Results!$B$16:$G$16)</f>
        <v>7.9050095517159003</v>
      </c>
      <c r="L367" s="10">
        <f ca="1">SUMPRODUCT($A367:$F367,Results!$B$17:$G$17)</f>
        <v>11.423324753726467</v>
      </c>
      <c r="M367" s="10">
        <f ca="1">SUMPRODUCT($A367:$F367,Results!$B$18:$G$18)</f>
        <v>-1.788495146475086</v>
      </c>
      <c r="N367" s="10">
        <f ca="1">SUMPRODUCT($A367:$F367,Results!$B$19:$G$19)</f>
        <v>1.086618437941901</v>
      </c>
      <c r="O367" s="10">
        <f ca="1">SUMPRODUCT($A367:$F367,Results!$B$20:$G$20)</f>
        <v>11.296348311340694</v>
      </c>
      <c r="P367" s="10" cm="1">
        <f t="array" aca="1" ref="P367" ca="1">SUMPRODUCT(J367:O367,TRANSPOSE(Test!BL$20:BL$25))+Test!$AD$20-Test!$BL$27</f>
        <v>20.518653079335003</v>
      </c>
      <c r="Q367" s="10" cm="1">
        <f t="array" aca="1" ref="Q367" ca="1">SUMPRODUCT(J367:O367,TRANSPOSE(Test!ES$20:ES$25))+Test!$AD$20-Test!$ES$27</f>
        <v>23.588808078287052</v>
      </c>
      <c r="R367" s="10">
        <f ca="1">I367-Results!$E$5*H367</f>
        <v>23.639539197824973</v>
      </c>
      <c r="S367" s="10" cm="1">
        <f t="array" aca="1" ref="S367" ca="1">SUMPRODUCT(J367:O367,TRANSPOSE(Test!AR$28:AR$33))+Test!$AD$20-Test!$AC$26</f>
        <v>15.046412496935799</v>
      </c>
      <c r="T367" s="10">
        <f ca="1">SUMPRODUCT(J367:O367,Results!K$9:P$9)</f>
        <v>23.987443416062121</v>
      </c>
      <c r="U367" s="10">
        <f ca="1">SUMPRODUCT(J367:O367,Results!K$9:P$9)+Test!$AD$20-Test!$AC$31</f>
        <v>24.090459820947942</v>
      </c>
      <c r="V367" s="10">
        <f t="shared" ca="1" si="31"/>
        <v>12.299819594368806</v>
      </c>
      <c r="W367" s="10">
        <f t="shared" ca="1" si="32"/>
        <v>9.2296645954167573</v>
      </c>
      <c r="X367" s="10">
        <f t="shared" ca="1" si="33"/>
        <v>9.1789334758788357</v>
      </c>
      <c r="Y367" s="10">
        <f t="shared" ca="1" si="34"/>
        <v>17.772060176768008</v>
      </c>
      <c r="Z367" s="10">
        <f ca="1">I367-Test!$AD$20</f>
        <v>21.746001079414739</v>
      </c>
      <c r="AA367" s="10">
        <f t="shared" ca="1" si="35"/>
        <v>8.7280128527558674</v>
      </c>
    </row>
    <row r="368" spans="1:27">
      <c r="A368" s="6">
        <f ca="1">LN((RAND()^(-Results!$E$4))-1)</f>
        <v>3.4390447339998285</v>
      </c>
      <c r="B368" s="6">
        <f ca="1">LN((RAND()^(-Results!$E$4))-1)</f>
        <v>1.7755357757322614</v>
      </c>
      <c r="C368" s="6">
        <f ca="1">LN((RAND()^(-Results!$E$4))-1)</f>
        <v>3.6732091627438423</v>
      </c>
      <c r="D368" s="6">
        <f ca="1">LN((RAND()^(-Results!$E$4))-1)</f>
        <v>16.768921624409643</v>
      </c>
      <c r="E368" s="6">
        <f ca="1">LN((RAND()^(-Results!$E$4))-1)</f>
        <v>1.0441039605102818</v>
      </c>
      <c r="F368" s="6">
        <f ca="1">LN((RAND()^(-Results!$E$4))-1)</f>
        <v>-1.5598961778179881</v>
      </c>
      <c r="G368" s="6">
        <f ca="1">LN((RAND()^(-Results!$E$4))-1)</f>
        <v>3.4488196552355999</v>
      </c>
      <c r="H368" s="6">
        <f t="shared" ca="1" si="30"/>
        <v>0.91327283451379415</v>
      </c>
      <c r="I368" s="10">
        <f ca="1">SUMPRODUCT(J368:O368,Results!B$12:G$12)+Results!$E$5*H368</f>
        <v>-37.258896796882176</v>
      </c>
      <c r="J368" s="10">
        <f ca="1">SUMPRODUCT($A368:$F368,Results!$B$15:$G$15)</f>
        <v>-12.807753148604997</v>
      </c>
      <c r="K368" s="10">
        <f ca="1">SUMPRODUCT($A368:$F368,Results!$B$16:$G$16)</f>
        <v>-18.592153997476878</v>
      </c>
      <c r="L368" s="10">
        <f ca="1">SUMPRODUCT($A368:$F368,Results!$B$17:$G$17)</f>
        <v>19.397312040479939</v>
      </c>
      <c r="M368" s="10">
        <f ca="1">SUMPRODUCT($A368:$F368,Results!$B$18:$G$18)</f>
        <v>-24.353944915633747</v>
      </c>
      <c r="N368" s="10">
        <f ca="1">SUMPRODUCT($A368:$F368,Results!$B$19:$G$19)</f>
        <v>9.9911850016379731</v>
      </c>
      <c r="O368" s="10">
        <f ca="1">SUMPRODUCT($A368:$F368,Results!$B$20:$G$20)</f>
        <v>67.4883273639701</v>
      </c>
      <c r="P368" s="10" cm="1">
        <f t="array" aca="1" ref="P368" ca="1">SUMPRODUCT(J368:O368,TRANSPOSE(Test!BL$20:BL$25))+Test!$AD$20-Test!$BL$27</f>
        <v>-47.549528008887933</v>
      </c>
      <c r="Q368" s="10" cm="1">
        <f t="array" aca="1" ref="Q368" ca="1">SUMPRODUCT(J368:O368,TRANSPOSE(Test!ES$20:ES$25))+Test!$AD$20-Test!$ES$27</f>
        <v>-45.06716630748673</v>
      </c>
      <c r="R368" s="10">
        <f ca="1">I368-Results!$E$5*H368</f>
        <v>-42.738533803964941</v>
      </c>
      <c r="S368" s="10" cm="1">
        <f t="array" aca="1" ref="S368" ca="1">SUMPRODUCT(J368:O368,TRANSPOSE(Test!AR$28:AR$33))+Test!$AD$20-Test!$AC$26</f>
        <v>-52.832195142227718</v>
      </c>
      <c r="T368" s="10">
        <f ca="1">SUMPRODUCT(J368:O368,Results!K$9:P$9)</f>
        <v>-45.3686783875701</v>
      </c>
      <c r="U368" s="10">
        <f ca="1">SUMPRODUCT(J368:O368,Results!K$9:P$9)+Test!$AD$20-Test!$AC$31</f>
        <v>-45.265661982684279</v>
      </c>
      <c r="V368" s="10">
        <f t="shared" ca="1" si="31"/>
        <v>10.290631212005756</v>
      </c>
      <c r="W368" s="10">
        <f t="shared" ca="1" si="32"/>
        <v>7.8082695106045534</v>
      </c>
      <c r="X368" s="10">
        <f t="shared" ca="1" si="33"/>
        <v>5.4796370070827649</v>
      </c>
      <c r="Y368" s="10">
        <f t="shared" ca="1" si="34"/>
        <v>15.573298345345542</v>
      </c>
      <c r="Z368" s="10">
        <f ca="1">I368-Test!$AD$20</f>
        <v>-48.331368391171246</v>
      </c>
      <c r="AA368" s="10">
        <f t="shared" ca="1" si="35"/>
        <v>8.0067651858021023</v>
      </c>
    </row>
    <row r="369" spans="1:27">
      <c r="A369" s="6">
        <f ca="1">LN((RAND()^(-Results!$E$4))-1)</f>
        <v>-0.10222429948649811</v>
      </c>
      <c r="B369" s="6">
        <f ca="1">LN((RAND()^(-Results!$E$4))-1)</f>
        <v>9.9229680472566439</v>
      </c>
      <c r="C369" s="6">
        <f ca="1">LN((RAND()^(-Results!$E$4))-1)</f>
        <v>0.40127308563885772</v>
      </c>
      <c r="D369" s="6">
        <f ca="1">LN((RAND()^(-Results!$E$4))-1)</f>
        <v>6.0955004843121925</v>
      </c>
      <c r="E369" s="6">
        <f ca="1">LN((RAND()^(-Results!$E$4))-1)</f>
        <v>0.96823559433275275</v>
      </c>
      <c r="F369" s="6">
        <f ca="1">LN((RAND()^(-Results!$E$4))-1)</f>
        <v>-0.27878152827404623</v>
      </c>
      <c r="G369" s="6">
        <f ca="1">LN((RAND()^(-Results!$E$4))-1)</f>
        <v>0.88359963828327226</v>
      </c>
      <c r="H369" s="6">
        <f t="shared" ca="1" si="30"/>
        <v>-1.6519471824385334</v>
      </c>
      <c r="I369" s="10">
        <f ca="1">SUMPRODUCT(J369:O369,Results!B$12:G$12)+Results!$E$5*H369</f>
        <v>27.017148527272631</v>
      </c>
      <c r="J369" s="10">
        <f ca="1">SUMPRODUCT($A369:$F369,Results!$B$15:$G$15)</f>
        <v>15.918807175816855</v>
      </c>
      <c r="K369" s="10">
        <f ca="1">SUMPRODUCT($A369:$F369,Results!$B$16:$G$16)</f>
        <v>-19.625847028814754</v>
      </c>
      <c r="L369" s="10">
        <f ca="1">SUMPRODUCT($A369:$F369,Results!$B$17:$G$17)</f>
        <v>21.27601839749504</v>
      </c>
      <c r="M369" s="10">
        <f ca="1">SUMPRODUCT($A369:$F369,Results!$B$18:$G$18)</f>
        <v>1.6981354946420484</v>
      </c>
      <c r="N369" s="10">
        <f ca="1">SUMPRODUCT($A369:$F369,Results!$B$19:$G$19)</f>
        <v>-38.758845181437188</v>
      </c>
      <c r="O369" s="10">
        <f ca="1">SUMPRODUCT($A369:$F369,Results!$B$20:$G$20)</f>
        <v>12.608299621090532</v>
      </c>
      <c r="P369" s="10" cm="1">
        <f t="array" aca="1" ref="P369" ca="1">SUMPRODUCT(J369:O369,TRANSPOSE(Test!BL$20:BL$25))+Test!$AD$20-Test!$BL$27</f>
        <v>39.294741247314384</v>
      </c>
      <c r="Q369" s="10" cm="1">
        <f t="array" aca="1" ref="Q369" ca="1">SUMPRODUCT(J369:O369,TRANSPOSE(Test!ES$20:ES$25))+Test!$AD$20-Test!$ES$27</f>
        <v>37.893093014744622</v>
      </c>
      <c r="R369" s="10">
        <f ca="1">I369-Results!$E$5*H369</f>
        <v>36.928831621903832</v>
      </c>
      <c r="S369" s="10" cm="1">
        <f t="array" aca="1" ref="S369" ca="1">SUMPRODUCT(J369:O369,TRANSPOSE(Test!AR$28:AR$33))+Test!$AD$20-Test!$AC$26</f>
        <v>44.862785046340697</v>
      </c>
      <c r="T369" s="10">
        <f ca="1">SUMPRODUCT(J369:O369,Results!K$9:P$9)</f>
        <v>37.175507397262031</v>
      </c>
      <c r="U369" s="10">
        <f ca="1">SUMPRODUCT(J369:O369,Results!K$9:P$9)+Test!$AD$20-Test!$AC$31</f>
        <v>37.278523802147852</v>
      </c>
      <c r="V369" s="10">
        <f t="shared" ca="1" si="31"/>
        <v>-12.277592720041753</v>
      </c>
      <c r="W369" s="10">
        <f t="shared" ca="1" si="32"/>
        <v>-10.87594448747199</v>
      </c>
      <c r="X369" s="10">
        <f t="shared" ca="1" si="33"/>
        <v>-9.9116830946312007</v>
      </c>
      <c r="Y369" s="10">
        <f t="shared" ca="1" si="34"/>
        <v>-17.845636519068066</v>
      </c>
      <c r="Z369" s="10">
        <f ca="1">I369-Test!$AD$20</f>
        <v>15.944676932983562</v>
      </c>
      <c r="AA369" s="10">
        <f t="shared" ca="1" si="35"/>
        <v>-10.26137527487522</v>
      </c>
    </row>
    <row r="370" spans="1:27">
      <c r="A370" s="6">
        <f ca="1">LN((RAND()^(-Results!$E$4))-1)</f>
        <v>0.8480881479024559</v>
      </c>
      <c r="B370" s="6">
        <f ca="1">LN((RAND()^(-Results!$E$4))-1)</f>
        <v>4.138835475489377</v>
      </c>
      <c r="C370" s="6">
        <f ca="1">LN((RAND()^(-Results!$E$4))-1)</f>
        <v>0.96742582553973333</v>
      </c>
      <c r="D370" s="6">
        <f ca="1">LN((RAND()^(-Results!$E$4))-1)</f>
        <v>5.1355254063688109</v>
      </c>
      <c r="E370" s="6">
        <f ca="1">LN((RAND()^(-Results!$E$4))-1)</f>
        <v>5.469390461145335</v>
      </c>
      <c r="F370" s="6">
        <f ca="1">LN((RAND()^(-Results!$E$4))-1)</f>
        <v>0.55351085990716442</v>
      </c>
      <c r="G370" s="6">
        <f ca="1">LN((RAND()^(-Results!$E$4))-1)</f>
        <v>-9.9633185888859166E-2</v>
      </c>
      <c r="H370" s="6">
        <f t="shared" ca="1" si="30"/>
        <v>-2.635180006610665</v>
      </c>
      <c r="I370" s="10">
        <f ca="1">SUMPRODUCT(J370:O370,Results!B$12:G$12)+Results!$E$5*H370</f>
        <v>-16.10157448719746</v>
      </c>
      <c r="J370" s="10">
        <f ca="1">SUMPRODUCT($A370:$F370,Results!$B$15:$G$15)</f>
        <v>0.46770586600642322</v>
      </c>
      <c r="K370" s="10">
        <f ca="1">SUMPRODUCT($A370:$F370,Results!$B$16:$G$16)</f>
        <v>4.1457724860453116</v>
      </c>
      <c r="L370" s="10">
        <f ca="1">SUMPRODUCT($A370:$F370,Results!$B$17:$G$17)</f>
        <v>8.1405939603891895</v>
      </c>
      <c r="M370" s="10">
        <f ca="1">SUMPRODUCT($A370:$F370,Results!$B$18:$G$18)</f>
        <v>-1.1604720980508403</v>
      </c>
      <c r="N370" s="10">
        <f ca="1">SUMPRODUCT($A370:$F370,Results!$B$19:$G$19)</f>
        <v>-0.79565200252512569</v>
      </c>
      <c r="O370" s="10">
        <f ca="1">SUMPRODUCT($A370:$F370,Results!$B$20:$G$20)</f>
        <v>11.401125461532976</v>
      </c>
      <c r="P370" s="10" cm="1">
        <f t="array" aca="1" ref="P370" ca="1">SUMPRODUCT(J370:O370,TRANSPOSE(Test!BL$20:BL$25))+Test!$AD$20-Test!$BL$27</f>
        <v>1.4064541773624306</v>
      </c>
      <c r="Q370" s="10" cm="1">
        <f t="array" aca="1" ref="Q370" ca="1">SUMPRODUCT(J370:O370,TRANSPOSE(Test!ES$20:ES$25))+Test!$AD$20-Test!$ES$27</f>
        <v>0.43776317115992747</v>
      </c>
      <c r="R370" s="10">
        <f ca="1">I370-Results!$E$5*H370</f>
        <v>-0.29049444753347053</v>
      </c>
      <c r="S370" s="10" cm="1">
        <f t="array" aca="1" ref="S370" ca="1">SUMPRODUCT(J370:O370,TRANSPOSE(Test!AR$28:AR$33))+Test!$AD$20-Test!$AC$26</f>
        <v>2.2970966275537226</v>
      </c>
      <c r="T370" s="10">
        <f ca="1">SUMPRODUCT(J370:O370,Results!K$9:P$9)</f>
        <v>-0.54920105247731144</v>
      </c>
      <c r="U370" s="10">
        <f ca="1">SUMPRODUCT(J370:O370,Results!K$9:P$9)+Test!$AD$20-Test!$AC$31</f>
        <v>-0.44618464759149212</v>
      </c>
      <c r="V370" s="10">
        <f t="shared" ca="1" si="31"/>
        <v>-17.508028664559891</v>
      </c>
      <c r="W370" s="10">
        <f t="shared" ca="1" si="32"/>
        <v>-16.53933765835739</v>
      </c>
      <c r="X370" s="10">
        <f t="shared" ca="1" si="33"/>
        <v>-15.81108003966399</v>
      </c>
      <c r="Y370" s="10">
        <f t="shared" ca="1" si="34"/>
        <v>-18.398671114751181</v>
      </c>
      <c r="Z370" s="10">
        <f ca="1">I370-Test!$AD$20</f>
        <v>-27.17404608148653</v>
      </c>
      <c r="AA370" s="10">
        <f t="shared" ca="1" si="35"/>
        <v>-15.655389839605968</v>
      </c>
    </row>
    <row r="371" spans="1:27">
      <c r="A371" s="6">
        <f ca="1">LN((RAND()^(-Results!$E$4))-1)</f>
        <v>-0.16703099142360561</v>
      </c>
      <c r="B371" s="6">
        <f ca="1">LN((RAND()^(-Results!$E$4))-1)</f>
        <v>-0.81755219000509627</v>
      </c>
      <c r="C371" s="6">
        <f ca="1">LN((RAND()^(-Results!$E$4))-1)</f>
        <v>-0.58451946547717115</v>
      </c>
      <c r="D371" s="6">
        <f ca="1">LN((RAND()^(-Results!$E$4))-1)</f>
        <v>1.1100315032959782</v>
      </c>
      <c r="E371" s="6">
        <f ca="1">LN((RAND()^(-Results!$E$4))-1)</f>
        <v>6.0911774459725763</v>
      </c>
      <c r="F371" s="6">
        <f ca="1">LN((RAND()^(-Results!$E$4))-1)</f>
        <v>0.82226602594582121</v>
      </c>
      <c r="G371" s="6">
        <f ca="1">LN((RAND()^(-Results!$E$4))-1)</f>
        <v>-0.13934432237002228</v>
      </c>
      <c r="H371" s="6">
        <f t="shared" ca="1" si="30"/>
        <v>-2.6748911430918278</v>
      </c>
      <c r="I371" s="10">
        <f ca="1">SUMPRODUCT(J371:O371,Results!B$12:G$12)+Results!$E$5*H371</f>
        <v>-39.274310181956579</v>
      </c>
      <c r="J371" s="10">
        <f ca="1">SUMPRODUCT($A371:$F371,Results!$B$15:$G$15)</f>
        <v>-12.045884533798947</v>
      </c>
      <c r="K371" s="10">
        <f ca="1">SUMPRODUCT($A371:$F371,Results!$B$16:$G$16)</f>
        <v>13.208533441133543</v>
      </c>
      <c r="L371" s="10">
        <f ca="1">SUMPRODUCT($A371:$F371,Results!$B$17:$G$17)</f>
        <v>-5.5540630524530368</v>
      </c>
      <c r="M371" s="10">
        <f ca="1">SUMPRODUCT($A371:$F371,Results!$B$18:$G$18)</f>
        <v>-0.35749715307333985</v>
      </c>
      <c r="N371" s="10">
        <f ca="1">SUMPRODUCT($A371:$F371,Results!$B$19:$G$19)</f>
        <v>19.586321860624711</v>
      </c>
      <c r="O371" s="10">
        <f ca="1">SUMPRODUCT($A371:$F371,Results!$B$20:$G$20)</f>
        <v>-0.75018491388313158</v>
      </c>
      <c r="P371" s="10" cm="1">
        <f t="array" aca="1" ref="P371" ca="1">SUMPRODUCT(J371:O371,TRANSPOSE(Test!BL$20:BL$25))+Test!$AD$20-Test!$BL$27</f>
        <v>-21.640860269427286</v>
      </c>
      <c r="Q371" s="10" cm="1">
        <f t="array" aca="1" ref="Q371" ca="1">SUMPRODUCT(J371:O371,TRANSPOSE(Test!ES$20:ES$25))+Test!$AD$20-Test!$ES$27</f>
        <v>-22.737732402157942</v>
      </c>
      <c r="R371" s="10">
        <f ca="1">I371-Results!$E$5*H371</f>
        <v>-23.224963323405611</v>
      </c>
      <c r="S371" s="10" cm="1">
        <f t="array" aca="1" ref="S371" ca="1">SUMPRODUCT(J371:O371,TRANSPOSE(Test!AR$28:AR$33))+Test!$AD$20-Test!$AC$26</f>
        <v>-21.856258866145325</v>
      </c>
      <c r="T371" s="10">
        <f ca="1">SUMPRODUCT(J371:O371,Results!K$9:P$9)</f>
        <v>-23.550129680335175</v>
      </c>
      <c r="U371" s="10">
        <f ca="1">SUMPRODUCT(J371:O371,Results!K$9:P$9)+Test!$AD$20-Test!$AC$31</f>
        <v>-23.447113275449354</v>
      </c>
      <c r="V371" s="10">
        <f t="shared" ca="1" si="31"/>
        <v>-17.633449912529294</v>
      </c>
      <c r="W371" s="10">
        <f t="shared" ca="1" si="32"/>
        <v>-16.536577779798638</v>
      </c>
      <c r="X371" s="10">
        <f t="shared" ca="1" si="33"/>
        <v>-16.049346858550969</v>
      </c>
      <c r="Y371" s="10">
        <f t="shared" ca="1" si="34"/>
        <v>-17.418051315811255</v>
      </c>
      <c r="Z371" s="10">
        <f ca="1">I371-Test!$AD$20</f>
        <v>-50.346781776245649</v>
      </c>
      <c r="AA371" s="10">
        <f t="shared" ca="1" si="35"/>
        <v>-15.827196906507226</v>
      </c>
    </row>
    <row r="372" spans="1:27">
      <c r="A372" s="6">
        <f ca="1">LN((RAND()^(-Results!$E$4))-1)</f>
        <v>1.9305745459000929</v>
      </c>
      <c r="B372" s="6">
        <f ca="1">LN((RAND()^(-Results!$E$4))-1)</f>
        <v>1.034360502461924</v>
      </c>
      <c r="C372" s="6">
        <f ca="1">LN((RAND()^(-Results!$E$4))-1)</f>
        <v>0.74023143327721941</v>
      </c>
      <c r="D372" s="6">
        <f ca="1">LN((RAND()^(-Results!$E$4))-1)</f>
        <v>0.42279467282055505</v>
      </c>
      <c r="E372" s="6">
        <f ca="1">LN((RAND()^(-Results!$E$4))-1)</f>
        <v>1.8681005763484864</v>
      </c>
      <c r="F372" s="6">
        <f ca="1">LN((RAND()^(-Results!$E$4))-1)</f>
        <v>4.9042832353934021</v>
      </c>
      <c r="G372" s="6">
        <f ca="1">LN((RAND()^(-Results!$E$4))-1)</f>
        <v>0.47899591354421739</v>
      </c>
      <c r="H372" s="6">
        <f t="shared" ca="1" si="30"/>
        <v>-2.0565509071775883</v>
      </c>
      <c r="I372" s="10">
        <f ca="1">SUMPRODUCT(J372:O372,Results!B$12:G$12)+Results!$E$5*H372</f>
        <v>-13.677481065191481</v>
      </c>
      <c r="J372" s="10">
        <f ca="1">SUMPRODUCT($A372:$F372,Results!$B$15:$G$15)</f>
        <v>6.1238033745417884</v>
      </c>
      <c r="K372" s="10">
        <f ca="1">SUMPRODUCT($A372:$F372,Results!$B$16:$G$16)</f>
        <v>34.408598058572949</v>
      </c>
      <c r="L372" s="10">
        <f ca="1">SUMPRODUCT($A372:$F372,Results!$B$17:$G$17)</f>
        <v>-2.1428640074993068</v>
      </c>
      <c r="M372" s="10">
        <f ca="1">SUMPRODUCT($A372:$F372,Results!$B$18:$G$18)</f>
        <v>0.78046421013164402</v>
      </c>
      <c r="N372" s="10">
        <f ca="1">SUMPRODUCT($A372:$F372,Results!$B$19:$G$19)</f>
        <v>5.7071168897255227</v>
      </c>
      <c r="O372" s="10">
        <f ca="1">SUMPRODUCT($A372:$F372,Results!$B$20:$G$20)</f>
        <v>0.82956143976915353</v>
      </c>
      <c r="P372" s="10" cm="1">
        <f t="array" aca="1" ref="P372" ca="1">SUMPRODUCT(J372:O372,TRANSPOSE(Test!BL$20:BL$25))+Test!$AD$20-Test!$BL$27</f>
        <v>-0.86260735799670663</v>
      </c>
      <c r="Q372" s="10" cm="1">
        <f t="array" aca="1" ref="Q372" ca="1">SUMPRODUCT(J372:O372,TRANSPOSE(Test!ES$20:ES$25))+Test!$AD$20-Test!$ES$27</f>
        <v>-1.9574972469372653</v>
      </c>
      <c r="R372" s="10">
        <f ca="1">I372-Results!$E$5*H372</f>
        <v>-1.3381756221259504</v>
      </c>
      <c r="S372" s="10" cm="1">
        <f t="array" aca="1" ref="S372" ca="1">SUMPRODUCT(J372:O372,TRANSPOSE(Test!AR$28:AR$33))+Test!$AD$20-Test!$AC$26</f>
        <v>0.42697470675786953</v>
      </c>
      <c r="T372" s="10">
        <f ca="1">SUMPRODUCT(J372:O372,Results!K$9:P$9)</f>
        <v>-1.8338905659508686</v>
      </c>
      <c r="U372" s="10">
        <f ca="1">SUMPRODUCT(J372:O372,Results!K$9:P$9)+Test!$AD$20-Test!$AC$31</f>
        <v>-1.7308741610650493</v>
      </c>
      <c r="V372" s="10">
        <f t="shared" ca="1" si="31"/>
        <v>-12.814873707194774</v>
      </c>
      <c r="W372" s="10">
        <f t="shared" ca="1" si="32"/>
        <v>-11.719983818254216</v>
      </c>
      <c r="X372" s="10">
        <f t="shared" ca="1" si="33"/>
        <v>-12.33930544306553</v>
      </c>
      <c r="Y372" s="10">
        <f t="shared" ca="1" si="34"/>
        <v>-14.10445577194935</v>
      </c>
      <c r="Z372" s="10">
        <f ca="1">I372-Test!$AD$20</f>
        <v>-24.749952659480549</v>
      </c>
      <c r="AA372" s="10">
        <f t="shared" ca="1" si="35"/>
        <v>-11.946606904126432</v>
      </c>
    </row>
    <row r="373" spans="1:27">
      <c r="A373" s="6">
        <f ca="1">LN((RAND()^(-Results!$E$4))-1)</f>
        <v>1.9809725908753311</v>
      </c>
      <c r="B373" s="6">
        <f ca="1">LN((RAND()^(-Results!$E$4))-1)</f>
        <v>1.7486628226363998</v>
      </c>
      <c r="C373" s="6">
        <f ca="1">LN((RAND()^(-Results!$E$4))-1)</f>
        <v>6.4291836585565205</v>
      </c>
      <c r="D373" s="6">
        <f ca="1">LN((RAND()^(-Results!$E$4))-1)</f>
        <v>-2.5806968910411263</v>
      </c>
      <c r="E373" s="6">
        <f ca="1">LN((RAND()^(-Results!$E$4))-1)</f>
        <v>5.3902265795425723</v>
      </c>
      <c r="F373" s="6">
        <f ca="1">LN((RAND()^(-Results!$E$4))-1)</f>
        <v>5.5501053909262703</v>
      </c>
      <c r="G373" s="6">
        <f ca="1">LN((RAND()^(-Results!$E$4))-1)</f>
        <v>1.7282448686560985</v>
      </c>
      <c r="H373" s="6">
        <f t="shared" ca="1" si="30"/>
        <v>-0.80730195206570721</v>
      </c>
      <c r="I373" s="10">
        <f ca="1">SUMPRODUCT(J373:O373,Results!B$12:G$12)+Results!$E$5*H373</f>
        <v>16.149693060025378</v>
      </c>
      <c r="J373" s="10">
        <f ca="1">SUMPRODUCT($A373:$F373,Results!$B$15:$G$15)</f>
        <v>24.684691611765167</v>
      </c>
      <c r="K373" s="10">
        <f ca="1">SUMPRODUCT($A373:$F373,Results!$B$16:$G$16)</f>
        <v>52.324617663276811</v>
      </c>
      <c r="L373" s="10">
        <f ca="1">SUMPRODUCT($A373:$F373,Results!$B$17:$G$17)</f>
        <v>-3.5508097567540116</v>
      </c>
      <c r="M373" s="10">
        <f ca="1">SUMPRODUCT($A373:$F373,Results!$B$18:$G$18)</f>
        <v>11.612574187181025</v>
      </c>
      <c r="N373" s="10">
        <f ca="1">SUMPRODUCT($A373:$F373,Results!$B$19:$G$19)</f>
        <v>6.928399609818702</v>
      </c>
      <c r="O373" s="10">
        <f ca="1">SUMPRODUCT($A373:$F373,Results!$B$20:$G$20)</f>
        <v>-10.071066691387005</v>
      </c>
      <c r="P373" s="10" cm="1">
        <f t="array" aca="1" ref="P373" ca="1">SUMPRODUCT(J373:O373,TRANSPOSE(Test!BL$20:BL$25))+Test!$AD$20-Test!$BL$27</f>
        <v>23.570927957215176</v>
      </c>
      <c r="Q373" s="10" cm="1">
        <f t="array" aca="1" ref="Q373" ca="1">SUMPRODUCT(J373:O373,TRANSPOSE(Test!ES$20:ES$25))+Test!$AD$20-Test!$ES$27</f>
        <v>22.212981180716334</v>
      </c>
      <c r="R373" s="10">
        <f ca="1">I373-Results!$E$5*H373</f>
        <v>20.99350477241962</v>
      </c>
      <c r="S373" s="10" cm="1">
        <f t="array" aca="1" ref="S373" ca="1">SUMPRODUCT(J373:O373,TRANSPOSE(Test!AR$28:AR$33))+Test!$AD$20-Test!$AC$26</f>
        <v>28.33869303366626</v>
      </c>
      <c r="T373" s="10">
        <f ca="1">SUMPRODUCT(J373:O373,Results!K$9:P$9)</f>
        <v>21.990606367598758</v>
      </c>
      <c r="U373" s="10">
        <f ca="1">SUMPRODUCT(J373:O373,Results!K$9:P$9)+Test!$AD$20-Test!$AC$31</f>
        <v>22.093622772484579</v>
      </c>
      <c r="V373" s="10">
        <f t="shared" ca="1" si="31"/>
        <v>-7.4212348971897981</v>
      </c>
      <c r="W373" s="10">
        <f t="shared" ca="1" si="32"/>
        <v>-6.0632881206909559</v>
      </c>
      <c r="X373" s="10">
        <f t="shared" ca="1" si="33"/>
        <v>-4.8438117123942419</v>
      </c>
      <c r="Y373" s="10">
        <f t="shared" ca="1" si="34"/>
        <v>-12.188999973640883</v>
      </c>
      <c r="Z373" s="10">
        <f ca="1">I373-Test!$AD$20</f>
        <v>5.0772214657363079</v>
      </c>
      <c r="AA373" s="10">
        <f t="shared" ca="1" si="35"/>
        <v>-5.9439297124592017</v>
      </c>
    </row>
    <row r="374" spans="1:27">
      <c r="A374" s="6">
        <f ca="1">LN((RAND()^(-Results!$E$4))-1)</f>
        <v>5.5575783541599204</v>
      </c>
      <c r="B374" s="6">
        <f ca="1">LN((RAND()^(-Results!$E$4))-1)</f>
        <v>2.9429417295587208</v>
      </c>
      <c r="C374" s="6">
        <f ca="1">LN((RAND()^(-Results!$E$4))-1)</f>
        <v>1.9418044057686723</v>
      </c>
      <c r="D374" s="6">
        <f ca="1">LN((RAND()^(-Results!$E$4))-1)</f>
        <v>8.6109332858930578</v>
      </c>
      <c r="E374" s="6">
        <f ca="1">LN((RAND()^(-Results!$E$4))-1)</f>
        <v>4.0591155346508412</v>
      </c>
      <c r="F374" s="6">
        <f ca="1">LN((RAND()^(-Results!$E$4))-1)</f>
        <v>0.82751191715366024</v>
      </c>
      <c r="G374" s="6">
        <f ca="1">LN((RAND()^(-Results!$E$4))-1)</f>
        <v>-1.8305487492654215</v>
      </c>
      <c r="H374" s="6">
        <f t="shared" ca="1" si="30"/>
        <v>-4.3660955699872268</v>
      </c>
      <c r="I374" s="10">
        <f ca="1">SUMPRODUCT(J374:O374,Results!B$12:G$12)+Results!$E$5*H374</f>
        <v>-26.234826929476245</v>
      </c>
      <c r="J374" s="10">
        <f ca="1">SUMPRODUCT($A374:$F374,Results!$B$15:$G$15)</f>
        <v>3.301300947929116</v>
      </c>
      <c r="K374" s="10">
        <f ca="1">SUMPRODUCT($A374:$F374,Results!$B$16:$G$16)</f>
        <v>16.808368503968037</v>
      </c>
      <c r="L374" s="10">
        <f ca="1">SUMPRODUCT($A374:$F374,Results!$B$17:$G$17)</f>
        <v>14.72962682779942</v>
      </c>
      <c r="M374" s="10">
        <f ca="1">SUMPRODUCT($A374:$F374,Results!$B$18:$G$18)</f>
        <v>-9.8607059456080499</v>
      </c>
      <c r="N374" s="10">
        <f ca="1">SUMPRODUCT($A374:$F374,Results!$B$19:$G$19)</f>
        <v>9.8753835642500025</v>
      </c>
      <c r="O374" s="10">
        <f ca="1">SUMPRODUCT($A374:$F374,Results!$B$20:$G$20)</f>
        <v>26.777114617502079</v>
      </c>
      <c r="P374" s="10" cm="1">
        <f t="array" aca="1" ref="P374" ca="1">SUMPRODUCT(J374:O374,TRANSPOSE(Test!BL$20:BL$25))+Test!$AD$20-Test!$BL$27</f>
        <v>-2.6578475092322336</v>
      </c>
      <c r="Q374" s="10" cm="1">
        <f t="array" aca="1" ref="Q374" ca="1">SUMPRODUCT(J374:O374,TRANSPOSE(Test!ES$20:ES$25))+Test!$AD$20-Test!$ES$27</f>
        <v>-0.76814694885886325</v>
      </c>
      <c r="R374" s="10">
        <f ca="1">I374-Results!$E$5*H374</f>
        <v>-3.8253509552884424E-2</v>
      </c>
      <c r="S374" s="10" cm="1">
        <f t="array" aca="1" ref="S374" ca="1">SUMPRODUCT(J374:O374,TRANSPOSE(Test!AR$28:AR$33))+Test!$AD$20-Test!$AC$26</f>
        <v>-10.8823752540822</v>
      </c>
      <c r="T374" s="10">
        <f ca="1">SUMPRODUCT(J374:O374,Results!K$9:P$9)</f>
        <v>-1.1370289613216009</v>
      </c>
      <c r="U374" s="10">
        <f ca="1">SUMPRODUCT(J374:O374,Results!K$9:P$9)+Test!$AD$20-Test!$AC$31</f>
        <v>-1.0340125564357816</v>
      </c>
      <c r="V374" s="10">
        <f t="shared" ca="1" si="31"/>
        <v>-23.576979420244012</v>
      </c>
      <c r="W374" s="10">
        <f t="shared" ca="1" si="32"/>
        <v>-25.466679980617382</v>
      </c>
      <c r="X374" s="10">
        <f t="shared" ca="1" si="33"/>
        <v>-26.196573419923361</v>
      </c>
      <c r="Y374" s="10">
        <f t="shared" ca="1" si="34"/>
        <v>-15.352451675394045</v>
      </c>
      <c r="Z374" s="10">
        <f ca="1">I374-Test!$AD$20</f>
        <v>-37.307298523765311</v>
      </c>
      <c r="AA374" s="10">
        <f t="shared" ca="1" si="35"/>
        <v>-25.200814373040465</v>
      </c>
    </row>
    <row r="375" spans="1:27">
      <c r="A375" s="6">
        <f ca="1">LN((RAND()^(-Results!$E$4))-1)</f>
        <v>3.7217985117190926</v>
      </c>
      <c r="B375" s="6">
        <f ca="1">LN((RAND()^(-Results!$E$4))-1)</f>
        <v>2.6420838027859221</v>
      </c>
      <c r="C375" s="6">
        <f ca="1">LN((RAND()^(-Results!$E$4))-1)</f>
        <v>-2.8801779233972442</v>
      </c>
      <c r="D375" s="6">
        <f ca="1">LN((RAND()^(-Results!$E$4))-1)</f>
        <v>6.0500801261354447</v>
      </c>
      <c r="E375" s="6">
        <f ca="1">LN((RAND()^(-Results!$E$4))-1)</f>
        <v>1.0420363423173071</v>
      </c>
      <c r="F375" s="6">
        <f ca="1">LN((RAND()^(-Results!$E$4))-1)</f>
        <v>7.7873576937419893</v>
      </c>
      <c r="G375" s="6">
        <f ca="1">LN((RAND()^(-Results!$E$4))-1)</f>
        <v>4.8597505034019886</v>
      </c>
      <c r="H375" s="6">
        <f t="shared" ca="1" si="30"/>
        <v>2.3242036826801828</v>
      </c>
      <c r="I375" s="10">
        <f ca="1">SUMPRODUCT(J375:O375,Results!B$12:G$12)+Results!$E$5*H375</f>
        <v>-8.3278386135220899</v>
      </c>
      <c r="J375" s="10">
        <f ca="1">SUMPRODUCT($A375:$F375,Results!$B$15:$G$15)</f>
        <v>-4.7288192364710264</v>
      </c>
      <c r="K375" s="10">
        <f ca="1">SUMPRODUCT($A375:$F375,Results!$B$16:$G$16)</f>
        <v>41.223791285950504</v>
      </c>
      <c r="L375" s="10">
        <f ca="1">SUMPRODUCT($A375:$F375,Results!$B$17:$G$17)</f>
        <v>2.1752798557166493</v>
      </c>
      <c r="M375" s="10">
        <f ca="1">SUMPRODUCT($A375:$F375,Results!$B$18:$G$18)</f>
        <v>-10.192338378812503</v>
      </c>
      <c r="N375" s="10">
        <f ca="1">SUMPRODUCT($A375:$F375,Results!$B$19:$G$19)</f>
        <v>6.4897129212307769</v>
      </c>
      <c r="O375" s="10">
        <f ca="1">SUMPRODUCT($A375:$F375,Results!$B$20:$G$20)</f>
        <v>19.962859096287737</v>
      </c>
      <c r="P375" s="10" cm="1">
        <f t="array" aca="1" ref="P375" ca="1">SUMPRODUCT(J375:O375,TRANSPOSE(Test!BL$20:BL$25))+Test!$AD$20-Test!$BL$27</f>
        <v>-22.982984111887575</v>
      </c>
      <c r="Q375" s="10" cm="1">
        <f t="array" aca="1" ref="Q375" ca="1">SUMPRODUCT(J375:O375,TRANSPOSE(Test!ES$20:ES$25))+Test!$AD$20-Test!$ES$27</f>
        <v>-24.78526131641366</v>
      </c>
      <c r="R375" s="10">
        <f ca="1">I375-Results!$E$5*H375</f>
        <v>-22.273060709603186</v>
      </c>
      <c r="S375" s="10" cm="1">
        <f t="array" aca="1" ref="S375" ca="1">SUMPRODUCT(J375:O375,TRANSPOSE(Test!AR$28:AR$33))+Test!$AD$20-Test!$AC$26</f>
        <v>-24.385663492557775</v>
      </c>
      <c r="T375" s="10">
        <f ca="1">SUMPRODUCT(J375:O375,Results!K$9:P$9)</f>
        <v>-24.648391252874148</v>
      </c>
      <c r="U375" s="10">
        <f ca="1">SUMPRODUCT(J375:O375,Results!K$9:P$9)+Test!$AD$20-Test!$AC$31</f>
        <v>-24.545374847988327</v>
      </c>
      <c r="V375" s="10">
        <f t="shared" ca="1" si="31"/>
        <v>14.655145498365485</v>
      </c>
      <c r="W375" s="10">
        <f t="shared" ca="1" si="32"/>
        <v>16.45742270289157</v>
      </c>
      <c r="X375" s="10">
        <f t="shared" ca="1" si="33"/>
        <v>13.945222096081096</v>
      </c>
      <c r="Y375" s="10">
        <f t="shared" ca="1" si="34"/>
        <v>16.057824879035685</v>
      </c>
      <c r="Z375" s="10">
        <f ca="1">I375-Test!$AD$20</f>
        <v>-19.40031020781116</v>
      </c>
      <c r="AA375" s="10">
        <f t="shared" ca="1" si="35"/>
        <v>16.217536234466237</v>
      </c>
    </row>
    <row r="376" spans="1:27">
      <c r="A376" s="6">
        <f ca="1">LN((RAND()^(-Results!$E$4))-1)</f>
        <v>3.1932494684876849</v>
      </c>
      <c r="B376" s="6">
        <f ca="1">LN((RAND()^(-Results!$E$4))-1)</f>
        <v>4.1318646898100617</v>
      </c>
      <c r="C376" s="6">
        <f ca="1">LN((RAND()^(-Results!$E$4))-1)</f>
        <v>5.3075034923680287</v>
      </c>
      <c r="D376" s="6">
        <f ca="1">LN((RAND()^(-Results!$E$4))-1)</f>
        <v>3.6274816076371308</v>
      </c>
      <c r="E376" s="6">
        <f ca="1">LN((RAND()^(-Results!$E$4))-1)</f>
        <v>12.971486662395463</v>
      </c>
      <c r="F376" s="6">
        <f ca="1">LN((RAND()^(-Results!$E$4))-1)</f>
        <v>1.9129733931921349</v>
      </c>
      <c r="G376" s="6">
        <f ca="1">LN((RAND()^(-Results!$E$4))-1)</f>
        <v>-0.58437732868910452</v>
      </c>
      <c r="H376" s="6">
        <f t="shared" ca="1" si="30"/>
        <v>-3.1199241494109105</v>
      </c>
      <c r="I376" s="10">
        <f ca="1">SUMPRODUCT(J376:O376,Results!B$12:G$12)+Results!$E$5*H376</f>
        <v>-7.6949950388463151</v>
      </c>
      <c r="J376" s="10">
        <f ca="1">SUMPRODUCT($A376:$F376,Results!$B$15:$G$15)</f>
        <v>11.431373679396049</v>
      </c>
      <c r="K376" s="10">
        <f ca="1">SUMPRODUCT($A376:$F376,Results!$B$16:$G$16)</f>
        <v>38.630906339582694</v>
      </c>
      <c r="L376" s="10">
        <f ca="1">SUMPRODUCT($A376:$F376,Results!$B$17:$G$17)</f>
        <v>5.8384820855473922</v>
      </c>
      <c r="M376" s="10">
        <f ca="1">SUMPRODUCT($A376:$F376,Results!$B$18:$G$18)</f>
        <v>6.598940701707531</v>
      </c>
      <c r="N376" s="10">
        <f ca="1">SUMPRODUCT($A376:$F376,Results!$B$19:$G$19)</f>
        <v>18.087603170830914</v>
      </c>
      <c r="O376" s="10">
        <f ca="1">SUMPRODUCT($A376:$F376,Results!$B$20:$G$20)</f>
        <v>0.86472900745388781</v>
      </c>
      <c r="P376" s="10" cm="1">
        <f t="array" aca="1" ref="P376" ca="1">SUMPRODUCT(J376:O376,TRANSPOSE(Test!BL$20:BL$25))+Test!$AD$20-Test!$BL$27</f>
        <v>14.480035760563027</v>
      </c>
      <c r="Q376" s="10" cm="1">
        <f t="array" aca="1" ref="Q376" ca="1">SUMPRODUCT(J376:O376,TRANSPOSE(Test!ES$20:ES$25))+Test!$AD$20-Test!$ES$27</f>
        <v>13.54082126583549</v>
      </c>
      <c r="R376" s="10">
        <f ca="1">I376-Results!$E$5*H376</f>
        <v>11.024549857619149</v>
      </c>
      <c r="S376" s="10" cm="1">
        <f t="array" aca="1" ref="S376" ca="1">SUMPRODUCT(J376:O376,TRANSPOSE(Test!AR$28:AR$33))+Test!$AD$20-Test!$AC$26</f>
        <v>12.87564069321399</v>
      </c>
      <c r="T376" s="10">
        <f ca="1">SUMPRODUCT(J376:O376,Results!K$9:P$9)</f>
        <v>11.743246961529398</v>
      </c>
      <c r="U376" s="10">
        <f ca="1">SUMPRODUCT(J376:O376,Results!K$9:P$9)+Test!$AD$20-Test!$AC$31</f>
        <v>11.846263366415217</v>
      </c>
      <c r="V376" s="10">
        <f t="shared" ca="1" si="31"/>
        <v>-22.175030799409342</v>
      </c>
      <c r="W376" s="10">
        <f t="shared" ca="1" si="32"/>
        <v>-21.235816304681805</v>
      </c>
      <c r="X376" s="10">
        <f t="shared" ca="1" si="33"/>
        <v>-18.719544896465464</v>
      </c>
      <c r="Y376" s="10">
        <f t="shared" ca="1" si="34"/>
        <v>-20.570635732060303</v>
      </c>
      <c r="Z376" s="10">
        <f ca="1">I376-Test!$AD$20</f>
        <v>-18.767466633135385</v>
      </c>
      <c r="AA376" s="10">
        <f t="shared" ca="1" si="35"/>
        <v>-19.54125840526153</v>
      </c>
    </row>
    <row r="377" spans="1:27">
      <c r="A377" s="6">
        <f ca="1">LN((RAND()^(-Results!$E$4))-1)</f>
        <v>0.97134233024537675</v>
      </c>
      <c r="B377" s="6">
        <f ca="1">LN((RAND()^(-Results!$E$4))-1)</f>
        <v>0.51982570507094394</v>
      </c>
      <c r="C377" s="6">
        <f ca="1">LN((RAND()^(-Results!$E$4))-1)</f>
        <v>1.7209691984076052</v>
      </c>
      <c r="D377" s="6">
        <f ca="1">LN((RAND()^(-Results!$E$4))-1)</f>
        <v>14.824051555245237</v>
      </c>
      <c r="E377" s="6">
        <f ca="1">LN((RAND()^(-Results!$E$4))-1)</f>
        <v>0.47855911656543854</v>
      </c>
      <c r="F377" s="6">
        <f ca="1">LN((RAND()^(-Results!$E$4))-1)</f>
        <v>10.19118621261824</v>
      </c>
      <c r="G377" s="6">
        <f ca="1">LN((RAND()^(-Results!$E$4))-1)</f>
        <v>-2.0007608600885778</v>
      </c>
      <c r="H377" s="6">
        <f t="shared" ca="1" si="30"/>
        <v>-4.536307680810383</v>
      </c>
      <c r="I377" s="10">
        <f ca="1">SUMPRODUCT(J377:O377,Results!B$12:G$12)+Results!$E$5*H377</f>
        <v>-116.56503118350945</v>
      </c>
      <c r="J377" s="10">
        <f ca="1">SUMPRODUCT($A377:$F377,Results!$B$15:$G$15)</f>
        <v>-20.96358059855103</v>
      </c>
      <c r="K377" s="10">
        <f ca="1">SUMPRODUCT($A377:$F377,Results!$B$16:$G$16)</f>
        <v>34.765649644305803</v>
      </c>
      <c r="L377" s="10">
        <f ca="1">SUMPRODUCT($A377:$F377,Results!$B$17:$G$17)</f>
        <v>-1.7433643872928624</v>
      </c>
      <c r="M377" s="10">
        <f ca="1">SUMPRODUCT($A377:$F377,Results!$B$18:$G$18)</f>
        <v>-24.119336673830048</v>
      </c>
      <c r="N377" s="10">
        <f ca="1">SUMPRODUCT($A377:$F377,Results!$B$19:$G$19)</f>
        <v>19.09658496236252</v>
      </c>
      <c r="O377" s="10">
        <f ca="1">SUMPRODUCT($A377:$F377,Results!$B$20:$G$20)</f>
        <v>68.123937089033092</v>
      </c>
      <c r="P377" s="10" cm="1">
        <f t="array" aca="1" ref="P377" ca="1">SUMPRODUCT(J377:O377,TRANSPOSE(Test!BL$20:BL$25))+Test!$AD$20-Test!$BL$27</f>
        <v>-90.454744192069867</v>
      </c>
      <c r="Q377" s="10" cm="1">
        <f t="array" aca="1" ref="Q377" ca="1">SUMPRODUCT(J377:O377,TRANSPOSE(Test!ES$20:ES$25))+Test!$AD$20-Test!$ES$27</f>
        <v>-93.81233652058539</v>
      </c>
      <c r="R377" s="10">
        <f ca="1">I377-Results!$E$5*H377</f>
        <v>-89.347185098647145</v>
      </c>
      <c r="S377" s="10" cm="1">
        <f t="array" aca="1" ref="S377" ca="1">SUMPRODUCT(J377:O377,TRANSPOSE(Test!AR$28:AR$33))+Test!$AD$20-Test!$AC$26</f>
        <v>-83.304439756718693</v>
      </c>
      <c r="T377" s="10">
        <f ca="1">SUMPRODUCT(J377:O377,Results!K$9:P$9)</f>
        <v>-93.824134347538532</v>
      </c>
      <c r="U377" s="10">
        <f ca="1">SUMPRODUCT(J377:O377,Results!K$9:P$9)+Test!$AD$20-Test!$AC$31</f>
        <v>-93.721117942652711</v>
      </c>
      <c r="V377" s="10">
        <f t="shared" ca="1" si="31"/>
        <v>-26.11028699143958</v>
      </c>
      <c r="W377" s="10">
        <f t="shared" ca="1" si="32"/>
        <v>-22.752694662924057</v>
      </c>
      <c r="X377" s="10">
        <f t="shared" ca="1" si="33"/>
        <v>-27.217846084862302</v>
      </c>
      <c r="Y377" s="10">
        <f t="shared" ca="1" si="34"/>
        <v>-33.260591426790754</v>
      </c>
      <c r="Z377" s="10">
        <f ca="1">I377-Test!$AD$20</f>
        <v>-127.63750277779852</v>
      </c>
      <c r="AA377" s="10">
        <f t="shared" ca="1" si="35"/>
        <v>-22.843913240856736</v>
      </c>
    </row>
    <row r="378" spans="1:27">
      <c r="A378" s="6">
        <f ca="1">LN((RAND()^(-Results!$E$4))-1)</f>
        <v>5.4960675008388655</v>
      </c>
      <c r="B378" s="6">
        <f ca="1">LN((RAND()^(-Results!$E$4))-1)</f>
        <v>12.060484851816257</v>
      </c>
      <c r="C378" s="6">
        <f ca="1">LN((RAND()^(-Results!$E$4))-1)</f>
        <v>3.4098460941472561</v>
      </c>
      <c r="D378" s="6">
        <f ca="1">LN((RAND()^(-Results!$E$4))-1)</f>
        <v>0.76710292717348727</v>
      </c>
      <c r="E378" s="6">
        <f ca="1">LN((RAND()^(-Results!$E$4))-1)</f>
        <v>1.2762230568526496</v>
      </c>
      <c r="F378" s="6">
        <f ca="1">LN((RAND()^(-Results!$E$4))-1)</f>
        <v>1.1767986558597776</v>
      </c>
      <c r="G378" s="6">
        <f ca="1">LN((RAND()^(-Results!$E$4))-1)</f>
        <v>4.3739956385616683</v>
      </c>
      <c r="H378" s="6">
        <f t="shared" ca="1" si="30"/>
        <v>1.8384488178398626</v>
      </c>
      <c r="I378" s="10">
        <f ca="1">SUMPRODUCT(J378:O378,Results!B$12:G$12)+Results!$E$5*H378</f>
        <v>114.33664623784296</v>
      </c>
      <c r="J378" s="10">
        <f ca="1">SUMPRODUCT($A378:$F378,Results!$B$15:$G$15)</f>
        <v>50.272527688828667</v>
      </c>
      <c r="K378" s="10">
        <f ca="1">SUMPRODUCT($A378:$F378,Results!$B$16:$G$16)</f>
        <v>16.9716099197659</v>
      </c>
      <c r="L378" s="10">
        <f ca="1">SUMPRODUCT($A378:$F378,Results!$B$17:$G$17)</f>
        <v>28.406950650144214</v>
      </c>
      <c r="M378" s="10">
        <f ca="1">SUMPRODUCT($A378:$F378,Results!$B$18:$G$18)</f>
        <v>13.171167021715984</v>
      </c>
      <c r="N378" s="10">
        <f ca="1">SUMPRODUCT($A378:$F378,Results!$B$19:$G$19)</f>
        <v>-45.339981741009112</v>
      </c>
      <c r="O378" s="10">
        <f ca="1">SUMPRODUCT($A378:$F378,Results!$B$20:$G$20)</f>
        <v>-12.659484888788528</v>
      </c>
      <c r="P378" s="10" cm="1">
        <f t="array" aca="1" ref="P378" ca="1">SUMPRODUCT(J378:O378,TRANSPOSE(Test!BL$20:BL$25))+Test!$AD$20-Test!$BL$27</f>
        <v>104.42530692559761</v>
      </c>
      <c r="Q378" s="10" cm="1">
        <f t="array" aca="1" ref="Q378" ca="1">SUMPRODUCT(J378:O378,TRANSPOSE(Test!ES$20:ES$25))+Test!$AD$20-Test!$ES$27</f>
        <v>105.37571521310655</v>
      </c>
      <c r="R378" s="10">
        <f ca="1">I378-Results!$E$5*H378</f>
        <v>103.30595333080379</v>
      </c>
      <c r="S378" s="10" cm="1">
        <f t="array" aca="1" ref="S378" ca="1">SUMPRODUCT(J378:O378,TRANSPOSE(Test!AR$28:AR$33))+Test!$AD$20-Test!$AC$26</f>
        <v>102.97439357491315</v>
      </c>
      <c r="T378" s="10">
        <f ca="1">SUMPRODUCT(J378:O378,Results!K$9:P$9)</f>
        <v>105.27471297767775</v>
      </c>
      <c r="U378" s="10">
        <f ca="1">SUMPRODUCT(J378:O378,Results!K$9:P$9)+Test!$AD$20-Test!$AC$31</f>
        <v>105.37772938256357</v>
      </c>
      <c r="V378" s="10">
        <f t="shared" ca="1" si="31"/>
        <v>9.9113393122453459</v>
      </c>
      <c r="W378" s="10">
        <f t="shared" ca="1" si="32"/>
        <v>8.9609310247364107</v>
      </c>
      <c r="X378" s="10">
        <f t="shared" ca="1" si="33"/>
        <v>11.030692907039167</v>
      </c>
      <c r="Y378" s="10">
        <f t="shared" ca="1" si="34"/>
        <v>11.362252662929805</v>
      </c>
      <c r="Z378" s="10">
        <f ca="1">I378-Test!$AD$20</f>
        <v>103.26417464355389</v>
      </c>
      <c r="AA378" s="10">
        <f t="shared" ca="1" si="35"/>
        <v>8.9589168552793836</v>
      </c>
    </row>
    <row r="379" spans="1:27">
      <c r="A379" s="6">
        <f ca="1">LN((RAND()^(-Results!$E$4))-1)</f>
        <v>3.8499906654694644</v>
      </c>
      <c r="B379" s="6">
        <f ca="1">LN((RAND()^(-Results!$E$4))-1)</f>
        <v>-2.1111082161320005</v>
      </c>
      <c r="C379" s="6">
        <f ca="1">LN((RAND()^(-Results!$E$4))-1)</f>
        <v>5.1401917739349905</v>
      </c>
      <c r="D379" s="6">
        <f ca="1">LN((RAND()^(-Results!$E$4))-1)</f>
        <v>0.61999037525821099</v>
      </c>
      <c r="E379" s="6">
        <f ca="1">LN((RAND()^(-Results!$E$4))-1)</f>
        <v>0.48266772837847249</v>
      </c>
      <c r="F379" s="6">
        <f ca="1">LN((RAND()^(-Results!$E$4))-1)</f>
        <v>0.35405935483948286</v>
      </c>
      <c r="G379" s="6">
        <f ca="1">LN((RAND()^(-Results!$E$4))-1)</f>
        <v>0.70856211496064336</v>
      </c>
      <c r="H379" s="6">
        <f t="shared" ca="1" si="30"/>
        <v>-1.8269847057611623</v>
      </c>
      <c r="I379" s="10">
        <f ca="1">SUMPRODUCT(J379:O379,Results!B$12:G$12)+Results!$E$5*H379</f>
        <v>-2.9686179898694096</v>
      </c>
      <c r="J379" s="10">
        <f ca="1">SUMPRODUCT($A379:$F379,Results!$B$15:$G$15)</f>
        <v>12.557968062089055</v>
      </c>
      <c r="K379" s="10">
        <f ca="1">SUMPRODUCT($A379:$F379,Results!$B$16:$G$16)</f>
        <v>21.802303313155409</v>
      </c>
      <c r="L379" s="10">
        <f ca="1">SUMPRODUCT($A379:$F379,Results!$B$17:$G$17)</f>
        <v>2.2527491753004996</v>
      </c>
      <c r="M379" s="10">
        <f ca="1">SUMPRODUCT($A379:$F379,Results!$B$18:$G$18)</f>
        <v>-1.2970137581760695</v>
      </c>
      <c r="N379" s="10">
        <f ca="1">SUMPRODUCT($A379:$F379,Results!$B$19:$G$19)</f>
        <v>14.640429079907957</v>
      </c>
      <c r="O379" s="10">
        <f ca="1">SUMPRODUCT($A379:$F379,Results!$B$20:$G$20)</f>
        <v>7.5438775294639049</v>
      </c>
      <c r="P379" s="10" cm="1">
        <f t="array" aca="1" ref="P379" ca="1">SUMPRODUCT(J379:O379,TRANSPOSE(Test!BL$20:BL$25))+Test!$AD$20-Test!$BL$27</f>
        <v>4.6995081594164496</v>
      </c>
      <c r="Q379" s="10" cm="1">
        <f t="array" aca="1" ref="Q379" ca="1">SUMPRODUCT(J379:O379,TRANSPOSE(Test!ES$20:ES$25))+Test!$AD$20-Test!$ES$27</f>
        <v>7.5472574793173486</v>
      </c>
      <c r="R379" s="10">
        <f ca="1">I379-Results!$E$5*H379</f>
        <v>7.9932902446975636</v>
      </c>
      <c r="S379" s="10" cm="1">
        <f t="array" aca="1" ref="S379" ca="1">SUMPRODUCT(J379:O379,TRANSPOSE(Test!AR$28:AR$33))+Test!$AD$20-Test!$AC$26</f>
        <v>-0.19105039770718513</v>
      </c>
      <c r="T379" s="10">
        <f ca="1">SUMPRODUCT(J379:O379,Results!K$9:P$9)</f>
        <v>8.1985605704243874</v>
      </c>
      <c r="U379" s="10">
        <f ca="1">SUMPRODUCT(J379:O379,Results!K$9:P$9)+Test!$AD$20-Test!$AC$31</f>
        <v>8.3015769753102067</v>
      </c>
      <c r="V379" s="10">
        <f t="shared" ca="1" si="31"/>
        <v>-7.6681261492858592</v>
      </c>
      <c r="W379" s="10">
        <f t="shared" ca="1" si="32"/>
        <v>-10.515875469186758</v>
      </c>
      <c r="X379" s="10">
        <f t="shared" ca="1" si="33"/>
        <v>-10.961908234566973</v>
      </c>
      <c r="Y379" s="10">
        <f t="shared" ca="1" si="34"/>
        <v>-2.7775675921622245</v>
      </c>
      <c r="Z379" s="10">
        <f ca="1">I379-Test!$AD$20</f>
        <v>-14.041089584158479</v>
      </c>
      <c r="AA379" s="10">
        <f t="shared" ca="1" si="35"/>
        <v>-11.270194965179616</v>
      </c>
    </row>
    <row r="380" spans="1:27">
      <c r="A380" s="6">
        <f ca="1">LN((RAND()^(-Results!$E$4))-1)</f>
        <v>1.1398834632453394</v>
      </c>
      <c r="B380" s="6">
        <f ca="1">LN((RAND()^(-Results!$E$4))-1)</f>
        <v>1.0294011568700394</v>
      </c>
      <c r="C380" s="6">
        <f ca="1">LN((RAND()^(-Results!$E$4))-1)</f>
        <v>4.4503780527314944</v>
      </c>
      <c r="D380" s="6">
        <f ca="1">LN((RAND()^(-Results!$E$4))-1)</f>
        <v>1.8182072624587051</v>
      </c>
      <c r="E380" s="6">
        <f ca="1">LN((RAND()^(-Results!$E$4))-1)</f>
        <v>3.4567186938055778</v>
      </c>
      <c r="F380" s="6">
        <f ca="1">LN((RAND()^(-Results!$E$4))-1)</f>
        <v>0.29692528848925459</v>
      </c>
      <c r="G380" s="6">
        <f ca="1">LN((RAND()^(-Results!$E$4))-1)</f>
        <v>-0.15660391587891592</v>
      </c>
      <c r="H380" s="6">
        <f t="shared" ca="1" si="30"/>
        <v>-2.6921507366007216</v>
      </c>
      <c r="I380" s="10">
        <f ca="1">SUMPRODUCT(J380:O380,Results!B$12:G$12)+Results!$E$5*H380</f>
        <v>-10.632136891458265</v>
      </c>
      <c r="J380" s="10">
        <f ca="1">SUMPRODUCT($A380:$F380,Results!$B$15:$G$15)</f>
        <v>9.22858884325343</v>
      </c>
      <c r="K380" s="10">
        <f ca="1">SUMPRODUCT($A380:$F380,Results!$B$16:$G$16)</f>
        <v>11.285992113025239</v>
      </c>
      <c r="L380" s="10">
        <f ca="1">SUMPRODUCT($A380:$F380,Results!$B$17:$G$17)</f>
        <v>3.3808715151473159</v>
      </c>
      <c r="M380" s="10">
        <f ca="1">SUMPRODUCT($A380:$F380,Results!$B$18:$G$18)</f>
        <v>2.0145292426249508</v>
      </c>
      <c r="N380" s="10">
        <f ca="1">SUMPRODUCT($A380:$F380,Results!$B$19:$G$19)</f>
        <v>5.0685526820472262</v>
      </c>
      <c r="O380" s="10">
        <f ca="1">SUMPRODUCT($A380:$F380,Results!$B$20:$G$20)</f>
        <v>6.7251537398309944</v>
      </c>
      <c r="P380" s="10" cm="1">
        <f t="array" aca="1" ref="P380" ca="1">SUMPRODUCT(J380:O380,TRANSPOSE(Test!BL$20:BL$25))+Test!$AD$20-Test!$BL$27</f>
        <v>5.7718143254097889</v>
      </c>
      <c r="Q380" s="10" cm="1">
        <f t="array" aca="1" ref="Q380" ca="1">SUMPRODUCT(J380:O380,TRANSPOSE(Test!ES$20:ES$25))+Test!$AD$20-Test!$ES$27</f>
        <v>6.2092278521466433</v>
      </c>
      <c r="R380" s="10">
        <f ca="1">I380-Results!$E$5*H380</f>
        <v>5.5207675281460649</v>
      </c>
      <c r="S380" s="10" cm="1">
        <f t="array" aca="1" ref="S380" ca="1">SUMPRODUCT(J380:O380,TRANSPOSE(Test!AR$28:AR$33))+Test!$AD$20-Test!$AC$26</f>
        <v>6.8194312332391451</v>
      </c>
      <c r="T380" s="10">
        <f ca="1">SUMPRODUCT(J380:O380,Results!K$9:P$9)</f>
        <v>5.921747170997536</v>
      </c>
      <c r="U380" s="10">
        <f ca="1">SUMPRODUCT(J380:O380,Results!K$9:P$9)+Test!$AD$20-Test!$AC$31</f>
        <v>6.0247635758833535</v>
      </c>
      <c r="V380" s="10">
        <f t="shared" ca="1" si="31"/>
        <v>-16.403951216868052</v>
      </c>
      <c r="W380" s="10">
        <f t="shared" ca="1" si="32"/>
        <v>-16.841364743604906</v>
      </c>
      <c r="X380" s="10">
        <f t="shared" ca="1" si="33"/>
        <v>-16.152904419604329</v>
      </c>
      <c r="Y380" s="10">
        <f t="shared" ca="1" si="34"/>
        <v>-17.45156812469741</v>
      </c>
      <c r="Z380" s="10">
        <f ca="1">I380-Test!$AD$20</f>
        <v>-21.704608485747336</v>
      </c>
      <c r="AA380" s="10">
        <f t="shared" ca="1" si="35"/>
        <v>-16.656900467341618</v>
      </c>
    </row>
    <row r="381" spans="1:27">
      <c r="A381" s="6">
        <f ca="1">LN((RAND()^(-Results!$E$4))-1)</f>
        <v>0.60664975573844904</v>
      </c>
      <c r="B381" s="6">
        <f ca="1">LN((RAND()^(-Results!$E$4))-1)</f>
        <v>4.1992921890611399</v>
      </c>
      <c r="C381" s="6">
        <f ca="1">LN((RAND()^(-Results!$E$4))-1)</f>
        <v>0.66295648514407668</v>
      </c>
      <c r="D381" s="6">
        <f ca="1">LN((RAND()^(-Results!$E$4))-1)</f>
        <v>-0.27119773904146488</v>
      </c>
      <c r="E381" s="6">
        <f ca="1">LN((RAND()^(-Results!$E$4))-1)</f>
        <v>-2.2344667010952834E-2</v>
      </c>
      <c r="F381" s="6">
        <f ca="1">LN((RAND()^(-Results!$E$4))-1)</f>
        <v>7.7856480331815359</v>
      </c>
      <c r="G381" s="6">
        <f ca="1">LN((RAND()^(-Results!$E$4))-1)</f>
        <v>2.2009985123031255</v>
      </c>
      <c r="H381" s="6">
        <f t="shared" ca="1" si="30"/>
        <v>-0.33454830841868022</v>
      </c>
      <c r="I381" s="10">
        <f ca="1">SUMPRODUCT(J381:O381,Results!B$12:G$12)+Results!$E$5*H381</f>
        <v>9.1975120505599222</v>
      </c>
      <c r="J381" s="10">
        <f ca="1">SUMPRODUCT($A381:$F381,Results!$B$15:$G$15)</f>
        <v>15.583433690990312</v>
      </c>
      <c r="K381" s="10">
        <f ca="1">SUMPRODUCT($A381:$F381,Results!$B$16:$G$16)</f>
        <v>38.724134769408032</v>
      </c>
      <c r="L381" s="10">
        <f ca="1">SUMPRODUCT($A381:$F381,Results!$B$17:$G$17)</f>
        <v>-0.99089227912051925</v>
      </c>
      <c r="M381" s="10">
        <f ca="1">SUMPRODUCT($A381:$F381,Results!$B$18:$G$18)</f>
        <v>4.7754786436022769</v>
      </c>
      <c r="N381" s="10">
        <f ca="1">SUMPRODUCT($A381:$F381,Results!$B$19:$G$19)</f>
        <v>-13.325036937135481</v>
      </c>
      <c r="O381" s="10">
        <f ca="1">SUMPRODUCT($A381:$F381,Results!$B$20:$G$20)</f>
        <v>-1.4436202026066933</v>
      </c>
      <c r="P381" s="10" cm="1">
        <f t="array" aca="1" ref="P381" ca="1">SUMPRODUCT(J381:O381,TRANSPOSE(Test!BL$20:BL$25))+Test!$AD$20-Test!$BL$27</f>
        <v>13.658007335194306</v>
      </c>
      <c r="Q381" s="10" cm="1">
        <f t="array" aca="1" ref="Q381" ca="1">SUMPRODUCT(J381:O381,TRANSPOSE(Test!ES$20:ES$25))+Test!$AD$20-Test!$ES$27</f>
        <v>10.533506033895925</v>
      </c>
      <c r="R381" s="10">
        <f ca="1">I381-Results!$E$5*H381</f>
        <v>11.204801901072003</v>
      </c>
      <c r="S381" s="10" cm="1">
        <f t="array" aca="1" ref="S381" ca="1">SUMPRODUCT(J381:O381,TRANSPOSE(Test!AR$28:AR$33))+Test!$AD$20-Test!$AC$26</f>
        <v>21.765700981589809</v>
      </c>
      <c r="T381" s="10">
        <f ca="1">SUMPRODUCT(J381:O381,Results!K$9:P$9)</f>
        <v>10.781912402638294</v>
      </c>
      <c r="U381" s="10">
        <f ca="1">SUMPRODUCT(J381:O381,Results!K$9:P$9)+Test!$AD$20-Test!$AC$31</f>
        <v>10.884928807524114</v>
      </c>
      <c r="V381" s="10">
        <f t="shared" ca="1" si="31"/>
        <v>-4.4604952846343835</v>
      </c>
      <c r="W381" s="10">
        <f t="shared" ca="1" si="32"/>
        <v>-1.3359939833360031</v>
      </c>
      <c r="X381" s="10">
        <f t="shared" ca="1" si="33"/>
        <v>-2.0072898505120804</v>
      </c>
      <c r="Y381" s="10">
        <f t="shared" ca="1" si="34"/>
        <v>-12.568188931029887</v>
      </c>
      <c r="Z381" s="10">
        <f ca="1">I381-Test!$AD$20</f>
        <v>-1.8749595437291475</v>
      </c>
      <c r="AA381" s="10">
        <f t="shared" ca="1" si="35"/>
        <v>-1.6874167569641916</v>
      </c>
    </row>
    <row r="382" spans="1:27">
      <c r="A382" s="6">
        <f ca="1">LN((RAND()^(-Results!$E$4))-1)</f>
        <v>0.18525068102966308</v>
      </c>
      <c r="B382" s="6">
        <f ca="1">LN((RAND()^(-Results!$E$4))-1)</f>
        <v>4.9301047256519821</v>
      </c>
      <c r="C382" s="6">
        <f ca="1">LN((RAND()^(-Results!$E$4))-1)</f>
        <v>1.3654693640769593</v>
      </c>
      <c r="D382" s="6">
        <f ca="1">LN((RAND()^(-Results!$E$4))-1)</f>
        <v>1.6382065334258109</v>
      </c>
      <c r="E382" s="6">
        <f ca="1">LN((RAND()^(-Results!$E$4))-1)</f>
        <v>-0.48424269789757085</v>
      </c>
      <c r="F382" s="6">
        <f ca="1">LN((RAND()^(-Results!$E$4))-1)</f>
        <v>-1.6735391270787163</v>
      </c>
      <c r="G382" s="6">
        <f ca="1">LN((RAND()^(-Results!$E$4))-1)</f>
        <v>2.3773200579977822</v>
      </c>
      <c r="H382" s="6">
        <f t="shared" ca="1" si="30"/>
        <v>-0.15822676272402347</v>
      </c>
      <c r="I382" s="10">
        <f ca="1">SUMPRODUCT(J382:O382,Results!B$12:G$12)+Results!$E$5*H382</f>
        <v>32.800075137306393</v>
      </c>
      <c r="J382" s="10">
        <f ca="1">SUMPRODUCT($A382:$F382,Results!$B$15:$G$15)</f>
        <v>14.774520706648673</v>
      </c>
      <c r="K382" s="10">
        <f ca="1">SUMPRODUCT($A382:$F382,Results!$B$16:$G$16)</f>
        <v>-15.503545765570834</v>
      </c>
      <c r="L382" s="10">
        <f ca="1">SUMPRODUCT($A382:$F382,Results!$B$17:$G$17)</f>
        <v>12.82363570850206</v>
      </c>
      <c r="M382" s="10">
        <f ca="1">SUMPRODUCT($A382:$F382,Results!$B$18:$G$18)</f>
        <v>3.487179467399629</v>
      </c>
      <c r="N382" s="10">
        <f ca="1">SUMPRODUCT($A382:$F382,Results!$B$19:$G$19)</f>
        <v>-23.891999662053202</v>
      </c>
      <c r="O382" s="10">
        <f ca="1">SUMPRODUCT($A382:$F382,Results!$B$20:$G$20)</f>
        <v>1.5944628586106733</v>
      </c>
      <c r="P382" s="10" cm="1">
        <f t="array" aca="1" ref="P382" ca="1">SUMPRODUCT(J382:O382,TRANSPOSE(Test!BL$20:BL$25))+Test!$AD$20-Test!$BL$27</f>
        <v>34.18929422999328</v>
      </c>
      <c r="Q382" s="10" cm="1">
        <f t="array" aca="1" ref="Q382" ca="1">SUMPRODUCT(J382:O382,TRANSPOSE(Test!ES$20:ES$25))+Test!$AD$20-Test!$ES$27</f>
        <v>34.583127782133623</v>
      </c>
      <c r="R382" s="10">
        <f ca="1">I382-Results!$E$5*H382</f>
        <v>33.749435713650534</v>
      </c>
      <c r="S382" s="10" cm="1">
        <f t="array" aca="1" ref="S382" ca="1">SUMPRODUCT(J382:O382,TRANSPOSE(Test!AR$28:AR$33))+Test!$AD$20-Test!$AC$26</f>
        <v>36.599948545905761</v>
      </c>
      <c r="T382" s="10">
        <f ca="1">SUMPRODUCT(J382:O382,Results!K$9:P$9)</f>
        <v>34.518124814964828</v>
      </c>
      <c r="U382" s="10">
        <f ca="1">SUMPRODUCT(J382:O382,Results!K$9:P$9)+Test!$AD$20-Test!$AC$31</f>
        <v>34.621141219850649</v>
      </c>
      <c r="V382" s="10">
        <f t="shared" ca="1" si="31"/>
        <v>-1.3892190926868864</v>
      </c>
      <c r="W382" s="10">
        <f t="shared" ca="1" si="32"/>
        <v>-1.7830526448272295</v>
      </c>
      <c r="X382" s="10">
        <f t="shared" ca="1" si="33"/>
        <v>-0.94936057634414084</v>
      </c>
      <c r="Y382" s="10">
        <f t="shared" ca="1" si="34"/>
        <v>-3.7998734085993675</v>
      </c>
      <c r="Z382" s="10">
        <f ca="1">I382-Test!$AD$20</f>
        <v>21.727603543017324</v>
      </c>
      <c r="AA382" s="10">
        <f t="shared" ca="1" si="35"/>
        <v>-1.8210660825442559</v>
      </c>
    </row>
    <row r="383" spans="1:27">
      <c r="A383" s="6">
        <f ca="1">LN((RAND()^(-Results!$E$4))-1)</f>
        <v>0.36711766286895936</v>
      </c>
      <c r="B383" s="6">
        <f ca="1">LN((RAND()^(-Results!$E$4))-1)</f>
        <v>2.6676623239628476</v>
      </c>
      <c r="C383" s="6">
        <f ca="1">LN((RAND()^(-Results!$E$4))-1)</f>
        <v>4.4416106910181501</v>
      </c>
      <c r="D383" s="6">
        <f ca="1">LN((RAND()^(-Results!$E$4))-1)</f>
        <v>-2.9373735154943383</v>
      </c>
      <c r="E383" s="6">
        <f ca="1">LN((RAND()^(-Results!$E$4))-1)</f>
        <v>3.9201337971605952</v>
      </c>
      <c r="F383" s="6">
        <f ca="1">LN((RAND()^(-Results!$E$4))-1)</f>
        <v>1.3899623982648872</v>
      </c>
      <c r="G383" s="6">
        <f ca="1">LN((RAND()^(-Results!$E$4))-1)</f>
        <v>0.13182032836399921</v>
      </c>
      <c r="H383" s="6">
        <f t="shared" ca="1" si="30"/>
        <v>-2.4037264923578063</v>
      </c>
      <c r="I383" s="10">
        <f ca="1">SUMPRODUCT(J383:O383,Results!B$12:G$12)+Results!$E$5*H383</f>
        <v>17.341708663560247</v>
      </c>
      <c r="J383" s="10">
        <f ca="1">SUMPRODUCT($A383:$F383,Results!$B$15:$G$15)</f>
        <v>21.11529813660508</v>
      </c>
      <c r="K383" s="10">
        <f ca="1">SUMPRODUCT($A383:$F383,Results!$B$16:$G$16)</f>
        <v>20.513002035355552</v>
      </c>
      <c r="L383" s="10">
        <f ca="1">SUMPRODUCT($A383:$F383,Results!$B$17:$G$17)</f>
        <v>1.1335657489870212</v>
      </c>
      <c r="M383" s="10">
        <f ca="1">SUMPRODUCT($A383:$F383,Results!$B$18:$G$18)</f>
        <v>12.194028571823866</v>
      </c>
      <c r="N383" s="10">
        <f ca="1">SUMPRODUCT($A383:$F383,Results!$B$19:$G$19)</f>
        <v>-5.4309843469516679</v>
      </c>
      <c r="O383" s="10">
        <f ca="1">SUMPRODUCT($A383:$F383,Results!$B$20:$G$20)</f>
        <v>-14.54033874541012</v>
      </c>
      <c r="P383" s="10" cm="1">
        <f t="array" aca="1" ref="P383" ca="1">SUMPRODUCT(J383:O383,TRANSPOSE(Test!BL$20:BL$25))+Test!$AD$20-Test!$BL$27</f>
        <v>34.308661384326228</v>
      </c>
      <c r="Q383" s="10" cm="1">
        <f t="array" aca="1" ref="Q383" ca="1">SUMPRODUCT(J383:O383,TRANSPOSE(Test!ES$20:ES$25))+Test!$AD$20-Test!$ES$27</f>
        <v>33.61195574828826</v>
      </c>
      <c r="R383" s="10">
        <f ca="1">I383-Results!$E$5*H383</f>
        <v>31.764067617707084</v>
      </c>
      <c r="S383" s="10" cm="1">
        <f t="array" aca="1" ref="S383" ca="1">SUMPRODUCT(J383:O383,TRANSPOSE(Test!AR$28:AR$33))+Test!$AD$20-Test!$AC$26</f>
        <v>38.707702861969167</v>
      </c>
      <c r="T383" s="10">
        <f ca="1">SUMPRODUCT(J383:O383,Results!K$9:P$9)</f>
        <v>33.283698502172093</v>
      </c>
      <c r="U383" s="10">
        <f ca="1">SUMPRODUCT(J383:O383,Results!K$9:P$9)+Test!$AD$20-Test!$AC$31</f>
        <v>33.386714907057915</v>
      </c>
      <c r="V383" s="10">
        <f t="shared" ca="1" si="31"/>
        <v>-16.966952720765981</v>
      </c>
      <c r="W383" s="10">
        <f t="shared" ca="1" si="32"/>
        <v>-16.270247084728013</v>
      </c>
      <c r="X383" s="10">
        <f t="shared" ca="1" si="33"/>
        <v>-14.422358954146837</v>
      </c>
      <c r="Y383" s="10">
        <f t="shared" ca="1" si="34"/>
        <v>-21.36599419840892</v>
      </c>
      <c r="Z383" s="10">
        <f ca="1">I383-Test!$AD$20</f>
        <v>6.2692370692711776</v>
      </c>
      <c r="AA383" s="10">
        <f t="shared" ca="1" si="35"/>
        <v>-16.045006243497667</v>
      </c>
    </row>
    <row r="384" spans="1:27">
      <c r="A384" s="6">
        <f ca="1">LN((RAND()^(-Results!$E$4))-1)</f>
        <v>2.8364063034251266</v>
      </c>
      <c r="B384" s="6">
        <f ca="1">LN((RAND()^(-Results!$E$4))-1)</f>
        <v>5.1557975315769848</v>
      </c>
      <c r="C384" s="6">
        <f ca="1">LN((RAND()^(-Results!$E$4))-1)</f>
        <v>-0.86386946406446596</v>
      </c>
      <c r="D384" s="6">
        <f ca="1">LN((RAND()^(-Results!$E$4))-1)</f>
        <v>-8.9119746499581057E-2</v>
      </c>
      <c r="E384" s="6">
        <f ca="1">LN((RAND()^(-Results!$E$4))-1)</f>
        <v>6.8380495961783696</v>
      </c>
      <c r="F384" s="6">
        <f ca="1">LN((RAND()^(-Results!$E$4))-1)</f>
        <v>4.1075740183279601</v>
      </c>
      <c r="G384" s="6">
        <f ca="1">LN((RAND()^(-Results!$E$4))-1)</f>
        <v>4.7544164501298454</v>
      </c>
      <c r="H384" s="6">
        <f t="shared" ca="1" si="30"/>
        <v>2.2188696294080397</v>
      </c>
      <c r="I384" s="10">
        <f ca="1">SUMPRODUCT(J384:O384,Results!B$12:G$12)+Results!$E$5*H384</f>
        <v>38.901801487968953</v>
      </c>
      <c r="J384" s="10">
        <f ca="1">SUMPRODUCT($A384:$F384,Results!$B$15:$G$15)</f>
        <v>11.641711001982717</v>
      </c>
      <c r="K384" s="10">
        <f ca="1">SUMPRODUCT($A384:$F384,Results!$B$16:$G$16)</f>
        <v>37.709848701284571</v>
      </c>
      <c r="L384" s="10">
        <f ca="1">SUMPRODUCT($A384:$F384,Results!$B$17:$G$17)</f>
        <v>4.1011119551900173</v>
      </c>
      <c r="M384" s="10">
        <f ca="1">SUMPRODUCT($A384:$F384,Results!$B$18:$G$18)</f>
        <v>7.3761332387512661</v>
      </c>
      <c r="N384" s="10">
        <f ca="1">SUMPRODUCT($A384:$F384,Results!$B$19:$G$19)</f>
        <v>-0.93803175829557794</v>
      </c>
      <c r="O384" s="10">
        <f ca="1">SUMPRODUCT($A384:$F384,Results!$B$20:$G$20)</f>
        <v>-14.418326947097189</v>
      </c>
      <c r="P384" s="10" cm="1">
        <f t="array" aca="1" ref="P384" ca="1">SUMPRODUCT(J384:O384,TRANSPOSE(Test!BL$20:BL$25))+Test!$AD$20-Test!$BL$27</f>
        <v>28.641840131421553</v>
      </c>
      <c r="Q384" s="10" cm="1">
        <f t="array" aca="1" ref="Q384" ca="1">SUMPRODUCT(J384:O384,TRANSPOSE(Test!ES$20:ES$25))+Test!$AD$20-Test!$ES$27</f>
        <v>26.800486300004401</v>
      </c>
      <c r="R384" s="10">
        <f ca="1">I384-Results!$E$5*H384</f>
        <v>25.588583711520716</v>
      </c>
      <c r="S384" s="10" cm="1">
        <f t="array" aca="1" ref="S384" ca="1">SUMPRODUCT(J384:O384,TRANSPOSE(Test!AR$28:AR$33))+Test!$AD$20-Test!$AC$26</f>
        <v>27.787562970153893</v>
      </c>
      <c r="T384" s="10">
        <f ca="1">SUMPRODUCT(J384:O384,Results!K$9:P$9)</f>
        <v>25.941610979576549</v>
      </c>
      <c r="U384" s="10">
        <f ca="1">SUMPRODUCT(J384:O384,Results!K$9:P$9)+Test!$AD$20-Test!$AC$31</f>
        <v>26.044627384462373</v>
      </c>
      <c r="V384" s="10">
        <f t="shared" ca="1" si="31"/>
        <v>10.2599613565474</v>
      </c>
      <c r="W384" s="10">
        <f t="shared" ca="1" si="32"/>
        <v>12.101315187964552</v>
      </c>
      <c r="X384" s="10">
        <f t="shared" ca="1" si="33"/>
        <v>13.313217776448237</v>
      </c>
      <c r="Y384" s="10">
        <f t="shared" ca="1" si="34"/>
        <v>11.11423851781506</v>
      </c>
      <c r="Z384" s="10">
        <f ca="1">I384-Test!$AD$20</f>
        <v>27.829329893679883</v>
      </c>
      <c r="AA384" s="10">
        <f t="shared" ca="1" si="35"/>
        <v>12.85717410350658</v>
      </c>
    </row>
    <row r="385" spans="1:27">
      <c r="A385" s="6">
        <f ca="1">LN((RAND()^(-Results!$E$4))-1)</f>
        <v>6.0539226882202808</v>
      </c>
      <c r="B385" s="6">
        <f ca="1">LN((RAND()^(-Results!$E$4))-1)</f>
        <v>-0.36364989524452151</v>
      </c>
      <c r="C385" s="6">
        <f ca="1">LN((RAND()^(-Results!$E$4))-1)</f>
        <v>-2.0002322353949697</v>
      </c>
      <c r="D385" s="6">
        <f ca="1">LN((RAND()^(-Results!$E$4))-1)</f>
        <v>1.7787061254715428</v>
      </c>
      <c r="E385" s="6">
        <f ca="1">LN((RAND()^(-Results!$E$4))-1)</f>
        <v>-2.3326588059081637</v>
      </c>
      <c r="F385" s="6">
        <f ca="1">LN((RAND()^(-Results!$E$4))-1)</f>
        <v>1.7851229544406519</v>
      </c>
      <c r="G385" s="6">
        <f ca="1">LN((RAND()^(-Results!$E$4))-1)</f>
        <v>-2.5943900258297243</v>
      </c>
      <c r="H385" s="6">
        <f t="shared" ca="1" si="30"/>
        <v>-5.12993684655153</v>
      </c>
      <c r="I385" s="10">
        <f ca="1">SUMPRODUCT(J385:O385,Results!B$12:G$12)+Results!$E$5*H385</f>
        <v>-18.694310668526018</v>
      </c>
      <c r="J385" s="10">
        <f ca="1">SUMPRODUCT($A385:$F385,Results!$B$15:$G$15)</f>
        <v>4.7027980543974213</v>
      </c>
      <c r="K385" s="10">
        <f ca="1">SUMPRODUCT($A385:$F385,Results!$B$16:$G$16)</f>
        <v>23.192401642206818</v>
      </c>
      <c r="L385" s="10">
        <f ca="1">SUMPRODUCT($A385:$F385,Results!$B$17:$G$17)</f>
        <v>6.7445399685192164</v>
      </c>
      <c r="M385" s="10">
        <f ca="1">SUMPRODUCT($A385:$F385,Results!$B$18:$G$18)</f>
        <v>-7.6714976094695349</v>
      </c>
      <c r="N385" s="10">
        <f ca="1">SUMPRODUCT($A385:$F385,Results!$B$19:$G$19)</f>
        <v>6.9845226100241407</v>
      </c>
      <c r="O385" s="10">
        <f ca="1">SUMPRODUCT($A385:$F385,Results!$B$20:$G$20)</f>
        <v>5.0431648620039518</v>
      </c>
      <c r="P385" s="10" cm="1">
        <f t="array" aca="1" ref="P385" ca="1">SUMPRODUCT(J385:O385,TRANSPOSE(Test!BL$20:BL$25))+Test!$AD$20-Test!$BL$27</f>
        <v>7.2317941302309272</v>
      </c>
      <c r="Q385" s="10" cm="1">
        <f t="array" aca="1" ref="Q385" ca="1">SUMPRODUCT(J385:O385,TRANSPOSE(Test!ES$20:ES$25))+Test!$AD$20-Test!$ES$27</f>
        <v>10.09601074662314</v>
      </c>
      <c r="R385" s="10">
        <f ca="1">I385-Results!$E$5*H385</f>
        <v>12.085310410783162</v>
      </c>
      <c r="S385" s="10" cm="1">
        <f t="array" aca="1" ref="S385" ca="1">SUMPRODUCT(J385:O385,TRANSPOSE(Test!AR$28:AR$33))+Test!$AD$20-Test!$AC$26</f>
        <v>-3.6360825647098975</v>
      </c>
      <c r="T385" s="10">
        <f ca="1">SUMPRODUCT(J385:O385,Results!K$9:P$9)</f>
        <v>11.131345470855468</v>
      </c>
      <c r="U385" s="10">
        <f ca="1">SUMPRODUCT(J385:O385,Results!K$9:P$9)+Test!$AD$20-Test!$AC$31</f>
        <v>11.234361875741287</v>
      </c>
      <c r="V385" s="10">
        <f t="shared" ca="1" si="31"/>
        <v>-25.926104798756946</v>
      </c>
      <c r="W385" s="10">
        <f t="shared" ca="1" si="32"/>
        <v>-28.790321415149158</v>
      </c>
      <c r="X385" s="10">
        <f t="shared" ca="1" si="33"/>
        <v>-30.77962107930918</v>
      </c>
      <c r="Y385" s="10">
        <f t="shared" ca="1" si="34"/>
        <v>-15.05822810381612</v>
      </c>
      <c r="Z385" s="10">
        <f ca="1">I385-Test!$AD$20</f>
        <v>-29.766782262815088</v>
      </c>
      <c r="AA385" s="10">
        <f t="shared" ca="1" si="35"/>
        <v>-29.928672544267307</v>
      </c>
    </row>
    <row r="386" spans="1:27">
      <c r="A386" s="6">
        <f ca="1">LN((RAND()^(-Results!$E$4))-1)</f>
        <v>5.1072434406941083</v>
      </c>
      <c r="B386" s="6">
        <f ca="1">LN((RAND()^(-Results!$E$4))-1)</f>
        <v>0.74932730301874895</v>
      </c>
      <c r="C386" s="6">
        <f ca="1">LN((RAND()^(-Results!$E$4))-1)</f>
        <v>1.617409188381973</v>
      </c>
      <c r="D386" s="6">
        <f ca="1">LN((RAND()^(-Results!$E$4))-1)</f>
        <v>-1.3927125077114295</v>
      </c>
      <c r="E386" s="6">
        <f ca="1">LN((RAND()^(-Results!$E$4))-1)</f>
        <v>0.26483907699473841</v>
      </c>
      <c r="F386" s="6">
        <f ca="1">LN((RAND()^(-Results!$E$4))-1)</f>
        <v>1.3490436600838847</v>
      </c>
      <c r="G386" s="6">
        <f ca="1">LN((RAND()^(-Results!$E$4))-1)</f>
        <v>3.1740552555799182</v>
      </c>
      <c r="H386" s="6">
        <f t="shared" ca="1" si="30"/>
        <v>0.63850843485811248</v>
      </c>
      <c r="I386" s="10">
        <f ca="1">SUMPRODUCT(J386:O386,Results!B$12:G$12)+Results!$E$5*H386</f>
        <v>37.87759291271113</v>
      </c>
      <c r="J386" s="10">
        <f ca="1">SUMPRODUCT($A386:$F386,Results!$B$15:$G$15)</f>
        <v>18.503324239307119</v>
      </c>
      <c r="K386" s="10">
        <f ca="1">SUMPRODUCT($A386:$F386,Results!$B$16:$G$16)</f>
        <v>28.552591264265534</v>
      </c>
      <c r="L386" s="10">
        <f ca="1">SUMPRODUCT($A386:$F386,Results!$B$17:$G$17)</f>
        <v>5.9119488415227925</v>
      </c>
      <c r="M386" s="10">
        <f ca="1">SUMPRODUCT($A386:$F386,Results!$B$18:$G$18)</f>
        <v>2.6059615587363321</v>
      </c>
      <c r="N386" s="10">
        <f ca="1">SUMPRODUCT($A386:$F386,Results!$B$19:$G$19)</f>
        <v>2.7187296854159655</v>
      </c>
      <c r="O386" s="10">
        <f ca="1">SUMPRODUCT($A386:$F386,Results!$B$20:$G$20)</f>
        <v>-8.1741565614763498</v>
      </c>
      <c r="P386" s="10" cm="1">
        <f t="array" aca="1" ref="P386" ca="1">SUMPRODUCT(J386:O386,TRANSPOSE(Test!BL$20:BL$25))+Test!$AD$20-Test!$BL$27</f>
        <v>31.521612892841361</v>
      </c>
      <c r="Q386" s="10" cm="1">
        <f t="array" aca="1" ref="Q386" ca="1">SUMPRODUCT(J386:O386,TRANSPOSE(Test!ES$20:ES$25))+Test!$AD$20-Test!$ES$27</f>
        <v>33.886665734281088</v>
      </c>
      <c r="R386" s="10">
        <f ca="1">I386-Results!$E$5*H386</f>
        <v>34.046542303562454</v>
      </c>
      <c r="S386" s="10" cm="1">
        <f t="array" aca="1" ref="S386" ca="1">SUMPRODUCT(J386:O386,TRANSPOSE(Test!AR$28:AR$33))+Test!$AD$20-Test!$AC$26</f>
        <v>24.487838847083822</v>
      </c>
      <c r="T386" s="10">
        <f ca="1">SUMPRODUCT(J386:O386,Results!K$9:P$9)</f>
        <v>34.541981698857207</v>
      </c>
      <c r="U386" s="10">
        <f ca="1">SUMPRODUCT(J386:O386,Results!K$9:P$9)+Test!$AD$20-Test!$AC$31</f>
        <v>34.644998103743028</v>
      </c>
      <c r="V386" s="10">
        <f t="shared" ca="1" si="31"/>
        <v>6.3559800198697687</v>
      </c>
      <c r="W386" s="10">
        <f t="shared" ca="1" si="32"/>
        <v>3.9909271784300415</v>
      </c>
      <c r="X386" s="10">
        <f t="shared" ca="1" si="33"/>
        <v>3.8310506091486758</v>
      </c>
      <c r="Y386" s="10">
        <f t="shared" ca="1" si="34"/>
        <v>13.389754065627308</v>
      </c>
      <c r="Z386" s="10">
        <f ca="1">I386-Test!$AD$20</f>
        <v>26.80512131842206</v>
      </c>
      <c r="AA386" s="10">
        <f t="shared" ca="1" si="35"/>
        <v>3.232594808968102</v>
      </c>
    </row>
    <row r="387" spans="1:27">
      <c r="A387" s="6">
        <f ca="1">LN((RAND()^(-Results!$E$4))-1)</f>
        <v>1.6879494516468942</v>
      </c>
      <c r="B387" s="6">
        <f ca="1">LN((RAND()^(-Results!$E$4))-1)</f>
        <v>-1.4671365465315855</v>
      </c>
      <c r="C387" s="6">
        <f ca="1">LN((RAND()^(-Results!$E$4))-1)</f>
        <v>-2.5358890439484703</v>
      </c>
      <c r="D387" s="6">
        <f ca="1">LN((RAND()^(-Results!$E$4))-1)</f>
        <v>10.729708701811553</v>
      </c>
      <c r="E387" s="6">
        <f ca="1">LN((RAND()^(-Results!$E$4))-1)</f>
        <v>-3.2675866300384953</v>
      </c>
      <c r="F387" s="6">
        <f ca="1">LN((RAND()^(-Results!$E$4))-1)</f>
        <v>-3.236234243066805</v>
      </c>
      <c r="G387" s="6">
        <f ca="1">LN((RAND()^(-Results!$E$4))-1)</f>
        <v>10.178695368017909</v>
      </c>
      <c r="H387" s="6">
        <f t="shared" ref="H387:H450" ca="1" si="36">G387-$AC$5</f>
        <v>7.6431485472961036</v>
      </c>
      <c r="I387" s="10">
        <f ca="1">SUMPRODUCT(J387:O387,Results!B$12:G$12)+Results!$E$5*H387</f>
        <v>2.175213598581287</v>
      </c>
      <c r="J387" s="10">
        <f ca="1">SUMPRODUCT($A387:$F387,Results!$B$15:$G$15)</f>
        <v>-24.861395550580625</v>
      </c>
      <c r="K387" s="10">
        <f ca="1">SUMPRODUCT($A387:$F387,Results!$B$16:$G$16)</f>
        <v>-33.211316692917144</v>
      </c>
      <c r="L387" s="10">
        <f ca="1">SUMPRODUCT($A387:$F387,Results!$B$17:$G$17)</f>
        <v>10.4913201217209</v>
      </c>
      <c r="M387" s="10">
        <f ca="1">SUMPRODUCT($A387:$F387,Results!$B$18:$G$18)</f>
        <v>-22.942541350241793</v>
      </c>
      <c r="N387" s="10">
        <f ca="1">SUMPRODUCT($A387:$F387,Results!$B$19:$G$19)</f>
        <v>8.4090559012394621</v>
      </c>
      <c r="O387" s="10">
        <f ca="1">SUMPRODUCT($A387:$F387,Results!$B$20:$G$20)</f>
        <v>44.484023213259015</v>
      </c>
      <c r="P387" s="10" cm="1">
        <f t="array" aca="1" ref="P387" ca="1">SUMPRODUCT(J387:O387,TRANSPOSE(Test!BL$20:BL$25))+Test!$AD$20-Test!$BL$27</f>
        <v>-49.316935229027401</v>
      </c>
      <c r="Q387" s="10" cm="1">
        <f t="array" aca="1" ref="Q387" ca="1">SUMPRODUCT(J387:O387,TRANSPOSE(Test!ES$20:ES$25))+Test!$AD$20-Test!$ES$27</f>
        <v>-46.574613664202786</v>
      </c>
      <c r="R387" s="10">
        <f ca="1">I387-Results!$E$5*H387</f>
        <v>-43.683677685195335</v>
      </c>
      <c r="S387" s="10" cm="1">
        <f t="array" aca="1" ref="S387" ca="1">SUMPRODUCT(J387:O387,TRANSPOSE(Test!AR$28:AR$33))+Test!$AD$20-Test!$AC$26</f>
        <v>-56.492197558741566</v>
      </c>
      <c r="T387" s="10">
        <f ca="1">SUMPRODUCT(J387:O387,Results!K$9:P$9)</f>
        <v>-46.161858777426659</v>
      </c>
      <c r="U387" s="10">
        <f ca="1">SUMPRODUCT(J387:O387,Results!K$9:P$9)+Test!$AD$20-Test!$AC$31</f>
        <v>-46.058842372540838</v>
      </c>
      <c r="V387" s="10">
        <f t="shared" ref="V387:V450" ca="1" si="37">I387-P387</f>
        <v>51.492148827608688</v>
      </c>
      <c r="W387" s="10">
        <f t="shared" ref="W387:W450" ca="1" si="38">I387-Q387</f>
        <v>48.749827262784073</v>
      </c>
      <c r="X387" s="10">
        <f t="shared" ref="X387:X450" ca="1" si="39">I387-R387</f>
        <v>45.858891283776622</v>
      </c>
      <c r="Y387" s="10">
        <f t="shared" ref="Y387:Y450" ca="1" si="40">I387-S387</f>
        <v>58.667411157322853</v>
      </c>
      <c r="Z387" s="10">
        <f ca="1">I387-Test!$AD$20</f>
        <v>-8.8972579957077826</v>
      </c>
      <c r="AA387" s="10">
        <f t="shared" ref="AA387:AA450" ca="1" si="41">I387-U387</f>
        <v>48.234055971122125</v>
      </c>
    </row>
    <row r="388" spans="1:27">
      <c r="A388" s="6">
        <f ca="1">LN((RAND()^(-Results!$E$4))-1)</f>
        <v>3.8512863386184417</v>
      </c>
      <c r="B388" s="6">
        <f ca="1">LN((RAND()^(-Results!$E$4))-1)</f>
        <v>2.2339083294591142</v>
      </c>
      <c r="C388" s="6">
        <f ca="1">LN((RAND()^(-Results!$E$4))-1)</f>
        <v>7.6127886314331246</v>
      </c>
      <c r="D388" s="6">
        <f ca="1">LN((RAND()^(-Results!$E$4))-1)</f>
        <v>1.2155045099345871</v>
      </c>
      <c r="E388" s="6">
        <f ca="1">LN((RAND()^(-Results!$E$4))-1)</f>
        <v>4.7065618922567971</v>
      </c>
      <c r="F388" s="6">
        <f ca="1">LN((RAND()^(-Results!$E$4))-1)</f>
        <v>1.9003560721561907</v>
      </c>
      <c r="G388" s="6">
        <f ca="1">LN((RAND()^(-Results!$E$4))-1)</f>
        <v>4.4136196324616819</v>
      </c>
      <c r="H388" s="6">
        <f t="shared" ca="1" si="36"/>
        <v>1.8780728117398762</v>
      </c>
      <c r="I388" s="10">
        <f ca="1">SUMPRODUCT(J388:O388,Results!B$12:G$12)+Results!$E$5*H388</f>
        <v>39.477894603513775</v>
      </c>
      <c r="J388" s="10">
        <f ca="1">SUMPRODUCT($A388:$F388,Results!$B$15:$G$15)</f>
        <v>25.707556545847531</v>
      </c>
      <c r="K388" s="10">
        <f ca="1">SUMPRODUCT($A388:$F388,Results!$B$16:$G$16)</f>
        <v>33.652233717411981</v>
      </c>
      <c r="L388" s="10">
        <f ca="1">SUMPRODUCT($A388:$F388,Results!$B$17:$G$17)</f>
        <v>7.0274898193904933</v>
      </c>
      <c r="M388" s="10">
        <f ca="1">SUMPRODUCT($A388:$F388,Results!$B$18:$G$18)</f>
        <v>5.9098918627321773</v>
      </c>
      <c r="N388" s="10">
        <f ca="1">SUMPRODUCT($A388:$F388,Results!$B$19:$G$19)</f>
        <v>5.4349183813599264</v>
      </c>
      <c r="O388" s="10">
        <f ca="1">SUMPRODUCT($A388:$F388,Results!$B$20:$G$20)</f>
        <v>3.721561744298497</v>
      </c>
      <c r="P388" s="10" cm="1">
        <f t="array" aca="1" ref="P388" ca="1">SUMPRODUCT(J388:O388,TRANSPOSE(Test!BL$20:BL$25))+Test!$AD$20-Test!$BL$27</f>
        <v>28.124441379109562</v>
      </c>
      <c r="Q388" s="10" cm="1">
        <f t="array" aca="1" ref="Q388" ca="1">SUMPRODUCT(J388:O388,TRANSPOSE(Test!ES$20:ES$25))+Test!$AD$20-Test!$ES$27</f>
        <v>29.323647499665881</v>
      </c>
      <c r="R388" s="10">
        <f ca="1">I388-Results!$E$5*H388</f>
        <v>28.209457733074519</v>
      </c>
      <c r="S388" s="10" cm="1">
        <f t="array" aca="1" ref="S388" ca="1">SUMPRODUCT(J388:O388,TRANSPOSE(Test!AR$28:AR$33))+Test!$AD$20-Test!$AC$26</f>
        <v>27.220571007853195</v>
      </c>
      <c r="T388" s="10">
        <f ca="1">SUMPRODUCT(J388:O388,Results!K$9:P$9)</f>
        <v>29.149781147946165</v>
      </c>
      <c r="U388" s="10">
        <f ca="1">SUMPRODUCT(J388:O388,Results!K$9:P$9)+Test!$AD$20-Test!$AC$31</f>
        <v>29.252797552831986</v>
      </c>
      <c r="V388" s="10">
        <f t="shared" ca="1" si="37"/>
        <v>11.353453224404213</v>
      </c>
      <c r="W388" s="10">
        <f t="shared" ca="1" si="38"/>
        <v>10.154247103847894</v>
      </c>
      <c r="X388" s="10">
        <f t="shared" ca="1" si="39"/>
        <v>11.268436870439256</v>
      </c>
      <c r="Y388" s="10">
        <f t="shared" ca="1" si="40"/>
        <v>12.25732359566058</v>
      </c>
      <c r="Z388" s="10">
        <f ca="1">I388-Test!$AD$20</f>
        <v>28.405423009224705</v>
      </c>
      <c r="AA388" s="10">
        <f t="shared" ca="1" si="41"/>
        <v>10.225097050681789</v>
      </c>
    </row>
    <row r="389" spans="1:27">
      <c r="A389" s="6">
        <f ca="1">LN((RAND()^(-Results!$E$4))-1)</f>
        <v>3.919133901256874</v>
      </c>
      <c r="B389" s="6">
        <f ca="1">LN((RAND()^(-Results!$E$4))-1)</f>
        <v>2.0176167641788272</v>
      </c>
      <c r="C389" s="6">
        <f ca="1">LN((RAND()^(-Results!$E$4))-1)</f>
        <v>-3.4169687093785893E-2</v>
      </c>
      <c r="D389" s="6">
        <f ca="1">LN((RAND()^(-Results!$E$4))-1)</f>
        <v>3.0183291527896858</v>
      </c>
      <c r="E389" s="6">
        <f ca="1">LN((RAND()^(-Results!$E$4))-1)</f>
        <v>3.6824934616082396</v>
      </c>
      <c r="F389" s="6">
        <f ca="1">LN((RAND()^(-Results!$E$4))-1)</f>
        <v>3.4141365688625935</v>
      </c>
      <c r="G389" s="6">
        <f ca="1">LN((RAND()^(-Results!$E$4))-1)</f>
        <v>0.35347453208177232</v>
      </c>
      <c r="H389" s="6">
        <f t="shared" ca="1" si="36"/>
        <v>-2.1820722886400334</v>
      </c>
      <c r="I389" s="10">
        <f ca="1">SUMPRODUCT(J389:O389,Results!B$12:G$12)+Results!$E$5*H389</f>
        <v>-10.513363737108801</v>
      </c>
      <c r="J389" s="10">
        <f ca="1">SUMPRODUCT($A389:$F389,Results!$B$15:$G$15)</f>
        <v>3.9773218525764742</v>
      </c>
      <c r="K389" s="10">
        <f ca="1">SUMPRODUCT($A389:$F389,Results!$B$16:$G$16)</f>
        <v>31.596472310171666</v>
      </c>
      <c r="L389" s="10">
        <f ca="1">SUMPRODUCT($A389:$F389,Results!$B$17:$G$17)</f>
        <v>4.3009528685976592</v>
      </c>
      <c r="M389" s="10">
        <f ca="1">SUMPRODUCT($A389:$F389,Results!$B$18:$G$18)</f>
        <v>-2.5937058671003177</v>
      </c>
      <c r="N389" s="10">
        <f ca="1">SUMPRODUCT($A389:$F389,Results!$B$19:$G$19)</f>
        <v>9.1715002020691188</v>
      </c>
      <c r="O389" s="10">
        <f ca="1">SUMPRODUCT($A389:$F389,Results!$B$20:$G$20)</f>
        <v>5.4942835749169108</v>
      </c>
      <c r="P389" s="10" cm="1">
        <f t="array" aca="1" ref="P389" ca="1">SUMPRODUCT(J389:O389,TRANSPOSE(Test!BL$20:BL$25))+Test!$AD$20-Test!$BL$27</f>
        <v>2.0608995044506457</v>
      </c>
      <c r="Q389" s="10" cm="1">
        <f t="array" aca="1" ref="Q389" ca="1">SUMPRODUCT(J389:O389,TRANSPOSE(Test!ES$20:ES$25))+Test!$AD$20-Test!$ES$27</f>
        <v>2.0867090239706716</v>
      </c>
      <c r="R389" s="10">
        <f ca="1">I389-Results!$E$5*H389</f>
        <v>2.5790699947314</v>
      </c>
      <c r="S389" s="10" cm="1">
        <f t="array" aca="1" ref="S389" ca="1">SUMPRODUCT(J389:O389,TRANSPOSE(Test!AR$28:AR$33))+Test!$AD$20-Test!$AC$26</f>
        <v>-2.1633997378952241</v>
      </c>
      <c r="T389" s="10">
        <f ca="1">SUMPRODUCT(J389:O389,Results!K$9:P$9)</f>
        <v>1.8937202987828439</v>
      </c>
      <c r="U389" s="10">
        <f ca="1">SUMPRODUCT(J389:O389,Results!K$9:P$9)+Test!$AD$20-Test!$AC$31</f>
        <v>1.9967367036686632</v>
      </c>
      <c r="V389" s="10">
        <f t="shared" ca="1" si="37"/>
        <v>-12.574263241559446</v>
      </c>
      <c r="W389" s="10">
        <f t="shared" ca="1" si="38"/>
        <v>-12.600072761079472</v>
      </c>
      <c r="X389" s="10">
        <f t="shared" ca="1" si="39"/>
        <v>-13.092433731840201</v>
      </c>
      <c r="Y389" s="10">
        <f t="shared" ca="1" si="40"/>
        <v>-8.3499639992135766</v>
      </c>
      <c r="Z389" s="10">
        <f ca="1">I389-Test!$AD$20</f>
        <v>-21.58583533139787</v>
      </c>
      <c r="AA389" s="10">
        <f t="shared" ca="1" si="41"/>
        <v>-12.510100440777464</v>
      </c>
    </row>
    <row r="390" spans="1:27">
      <c r="A390" s="6">
        <f ca="1">LN((RAND()^(-Results!$E$4))-1)</f>
        <v>4.9041200844389392</v>
      </c>
      <c r="B390" s="6">
        <f ca="1">LN((RAND()^(-Results!$E$4))-1)</f>
        <v>1.493748535522512</v>
      </c>
      <c r="C390" s="6">
        <f ca="1">LN((RAND()^(-Results!$E$4))-1)</f>
        <v>11.113200320132313</v>
      </c>
      <c r="D390" s="6">
        <f ca="1">LN((RAND()^(-Results!$E$4))-1)</f>
        <v>1.4501277754587298</v>
      </c>
      <c r="E390" s="6">
        <f ca="1">LN((RAND()^(-Results!$E$4))-1)</f>
        <v>1.0533552751671529</v>
      </c>
      <c r="F390" s="6">
        <f ca="1">LN((RAND()^(-Results!$E$4))-1)</f>
        <v>-0.17395125660884933</v>
      </c>
      <c r="G390" s="6">
        <f ca="1">LN((RAND()^(-Results!$E$4))-1)</f>
        <v>1.1436773757754044</v>
      </c>
      <c r="H390" s="6">
        <f t="shared" ca="1" si="36"/>
        <v>-1.3918694449464013</v>
      </c>
      <c r="I390" s="10">
        <f ca="1">SUMPRODUCT(J390:O390,Results!B$12:G$12)+Results!$E$5*H390</f>
        <v>35.578352795533036</v>
      </c>
      <c r="J390" s="10">
        <f ca="1">SUMPRODUCT($A390:$F390,Results!$B$15:$G$15)</f>
        <v>37.256802866745737</v>
      </c>
      <c r="K390" s="10">
        <f ca="1">SUMPRODUCT($A390:$F390,Results!$B$16:$G$16)</f>
        <v>23.324976056249064</v>
      </c>
      <c r="L390" s="10">
        <f ca="1">SUMPRODUCT($A390:$F390,Results!$B$17:$G$17)</f>
        <v>12.661241542208705</v>
      </c>
      <c r="M390" s="10">
        <f ca="1">SUMPRODUCT($A390:$F390,Results!$B$18:$G$18)</f>
        <v>4.9660746123215489</v>
      </c>
      <c r="N390" s="10">
        <f ca="1">SUMPRODUCT($A390:$F390,Results!$B$19:$G$19)</f>
        <v>-0.93223726516571959</v>
      </c>
      <c r="O390" s="10">
        <f ca="1">SUMPRODUCT($A390:$F390,Results!$B$20:$G$20)</f>
        <v>11.143739879242732</v>
      </c>
      <c r="P390" s="10" cm="1">
        <f t="array" aca="1" ref="P390" ca="1">SUMPRODUCT(J390:O390,TRANSPOSE(Test!BL$20:BL$25))+Test!$AD$20-Test!$BL$27</f>
        <v>41.16648886746097</v>
      </c>
      <c r="Q390" s="10" cm="1">
        <f t="array" aca="1" ref="Q390" ca="1">SUMPRODUCT(J390:O390,TRANSPOSE(Test!ES$20:ES$25))+Test!$AD$20-Test!$ES$27</f>
        <v>44.762790277057448</v>
      </c>
      <c r="R390" s="10">
        <f ca="1">I390-Results!$E$5*H390</f>
        <v>43.929569465211443</v>
      </c>
      <c r="S390" s="10" cm="1">
        <f t="array" aca="1" ref="S390" ca="1">SUMPRODUCT(J390:O390,TRANSPOSE(Test!AR$28:AR$33))+Test!$AD$20-Test!$AC$26</f>
        <v>38.8587274633555</v>
      </c>
      <c r="T390" s="10">
        <f ca="1">SUMPRODUCT(J390:O390,Results!K$9:P$9)</f>
        <v>45.32668570628455</v>
      </c>
      <c r="U390" s="10">
        <f ca="1">SUMPRODUCT(J390:O390,Results!K$9:P$9)+Test!$AD$20-Test!$AC$31</f>
        <v>45.429702111170371</v>
      </c>
      <c r="V390" s="10">
        <f t="shared" ca="1" si="37"/>
        <v>-5.5881360719279343</v>
      </c>
      <c r="W390" s="10">
        <f t="shared" ca="1" si="38"/>
        <v>-9.1844374815244123</v>
      </c>
      <c r="X390" s="10">
        <f t="shared" ca="1" si="39"/>
        <v>-8.3512166696784078</v>
      </c>
      <c r="Y390" s="10">
        <f t="shared" ca="1" si="40"/>
        <v>-3.2803746678224641</v>
      </c>
      <c r="Z390" s="10">
        <f ca="1">I390-Test!$AD$20</f>
        <v>24.505881201243966</v>
      </c>
      <c r="AA390" s="10">
        <f t="shared" ca="1" si="41"/>
        <v>-9.8513493156373357</v>
      </c>
    </row>
    <row r="391" spans="1:27">
      <c r="A391" s="6">
        <f ca="1">LN((RAND()^(-Results!$E$4))-1)</f>
        <v>5.1556544120293673</v>
      </c>
      <c r="B391" s="6">
        <f ca="1">LN((RAND()^(-Results!$E$4))-1)</f>
        <v>-0.67905103874625394</v>
      </c>
      <c r="C391" s="6">
        <f ca="1">LN((RAND()^(-Results!$E$4))-1)</f>
        <v>6.8865593609552533</v>
      </c>
      <c r="D391" s="6">
        <f ca="1">LN((RAND()^(-Results!$E$4))-1)</f>
        <v>0.27439074092034665</v>
      </c>
      <c r="E391" s="6">
        <f ca="1">LN((RAND()^(-Results!$E$4))-1)</f>
        <v>10.136257686431703</v>
      </c>
      <c r="F391" s="6">
        <f ca="1">LN((RAND()^(-Results!$E$4))-1)</f>
        <v>5.0008638809644479</v>
      </c>
      <c r="G391" s="6">
        <f ca="1">LN((RAND()^(-Results!$E$4))-1)</f>
        <v>2.1343238390538897</v>
      </c>
      <c r="H391" s="6">
        <f t="shared" ca="1" si="36"/>
        <v>-0.40122298166791603</v>
      </c>
      <c r="I391" s="10">
        <f ca="1">SUMPRODUCT(J391:O391,Results!B$12:G$12)+Results!$E$5*H391</f>
        <v>-0.59085888580258739</v>
      </c>
      <c r="J391" s="10">
        <f ca="1">SUMPRODUCT($A391:$F391,Results!$B$15:$G$15)</f>
        <v>15.013504810783028</v>
      </c>
      <c r="K391" s="10">
        <f ca="1">SUMPRODUCT($A391:$F391,Results!$B$16:$G$16)</f>
        <v>68.018702798834809</v>
      </c>
      <c r="L391" s="10">
        <f ca="1">SUMPRODUCT($A391:$F391,Results!$B$17:$G$17)</f>
        <v>-4.0269358262350163</v>
      </c>
      <c r="M391" s="10">
        <f ca="1">SUMPRODUCT($A391:$F391,Results!$B$18:$G$18)</f>
        <v>5.6106431016190079</v>
      </c>
      <c r="N391" s="10">
        <f ca="1">SUMPRODUCT($A391:$F391,Results!$B$19:$G$19)</f>
        <v>34.916975907315582</v>
      </c>
      <c r="O391" s="10">
        <f ca="1">SUMPRODUCT($A391:$F391,Results!$B$20:$G$20)</f>
        <v>-2.1891305994973216</v>
      </c>
      <c r="P391" s="10" cm="1">
        <f t="array" aca="1" ref="P391" ca="1">SUMPRODUCT(J391:O391,TRANSPOSE(Test!BL$20:BL$25))+Test!$AD$20-Test!$BL$27</f>
        <v>2.6681009323198328</v>
      </c>
      <c r="Q391" s="10" cm="1">
        <f t="array" aca="1" ref="Q391" ca="1">SUMPRODUCT(J391:O391,TRANSPOSE(Test!ES$20:ES$25))+Test!$AD$20-Test!$ES$27</f>
        <v>2.8871427135740717</v>
      </c>
      <c r="R391" s="10">
        <f ca="1">I391-Results!$E$5*H391</f>
        <v>1.8164790042049088</v>
      </c>
      <c r="S391" s="10" cm="1">
        <f t="array" aca="1" ref="S391" ca="1">SUMPRODUCT(J391:O391,TRANSPOSE(Test!AR$28:AR$33))+Test!$AD$20-Test!$AC$26</f>
        <v>-1.3148463222351925</v>
      </c>
      <c r="T391" s="10">
        <f ca="1">SUMPRODUCT(J391:O391,Results!K$9:P$9)</f>
        <v>2.2064269738497577</v>
      </c>
      <c r="U391" s="10">
        <f ca="1">SUMPRODUCT(J391:O391,Results!K$9:P$9)+Test!$AD$20-Test!$AC$31</f>
        <v>2.3094433787355779</v>
      </c>
      <c r="V391" s="10">
        <f t="shared" ca="1" si="37"/>
        <v>-3.2589598181224204</v>
      </c>
      <c r="W391" s="10">
        <f t="shared" ca="1" si="38"/>
        <v>-3.4780015993766593</v>
      </c>
      <c r="X391" s="10">
        <f t="shared" ca="1" si="39"/>
        <v>-2.4073378900074962</v>
      </c>
      <c r="Y391" s="10">
        <f t="shared" ca="1" si="40"/>
        <v>0.7239874364326051</v>
      </c>
      <c r="Z391" s="10">
        <f ca="1">I391-Test!$AD$20</f>
        <v>-11.663330480091657</v>
      </c>
      <c r="AA391" s="10">
        <f t="shared" ca="1" si="41"/>
        <v>-2.9003022645381655</v>
      </c>
    </row>
    <row r="392" spans="1:27">
      <c r="A392" s="6">
        <f ca="1">LN((RAND()^(-Results!$E$4))-1)</f>
        <v>9.4683904571826929</v>
      </c>
      <c r="B392" s="6">
        <f ca="1">LN((RAND()^(-Results!$E$4))-1)</f>
        <v>0.78538230258218988</v>
      </c>
      <c r="C392" s="6">
        <f ca="1">LN((RAND()^(-Results!$E$4))-1)</f>
        <v>8.6704017533140902</v>
      </c>
      <c r="D392" s="6">
        <f ca="1">LN((RAND()^(-Results!$E$4))-1)</f>
        <v>-0.61130603906504022</v>
      </c>
      <c r="E392" s="6">
        <f ca="1">LN((RAND()^(-Results!$E$4))-1)</f>
        <v>0.7063887467136224</v>
      </c>
      <c r="F392" s="6">
        <f ca="1">LN((RAND()^(-Results!$E$4))-1)</f>
        <v>6.4101688537048371</v>
      </c>
      <c r="G392" s="6">
        <f ca="1">LN((RAND()^(-Results!$E$4))-1)</f>
        <v>3.6369342327410128</v>
      </c>
      <c r="H392" s="6">
        <f t="shared" ca="1" si="36"/>
        <v>1.1013874120192071</v>
      </c>
      <c r="I392" s="10">
        <f ca="1">SUMPRODUCT(J392:O392,Results!B$12:G$12)+Results!$E$5*H392</f>
        <v>54.539224346147932</v>
      </c>
      <c r="J392" s="10">
        <f ca="1">SUMPRODUCT($A392:$F392,Results!$B$15:$G$15)</f>
        <v>42.786564807075742</v>
      </c>
      <c r="K392" s="10">
        <f ca="1">SUMPRODUCT($A392:$F392,Results!$B$16:$G$16)</f>
        <v>75.286056342093673</v>
      </c>
      <c r="L392" s="10">
        <f ca="1">SUMPRODUCT($A392:$F392,Results!$B$17:$G$17)</f>
        <v>7.6570174882286386</v>
      </c>
      <c r="M392" s="10">
        <f ca="1">SUMPRODUCT($A392:$F392,Results!$B$18:$G$18)</f>
        <v>4.0668778000247308</v>
      </c>
      <c r="N392" s="10">
        <f ca="1">SUMPRODUCT($A392:$F392,Results!$B$19:$G$19)</f>
        <v>10.99504763440156</v>
      </c>
      <c r="O392" s="10">
        <f ca="1">SUMPRODUCT($A392:$F392,Results!$B$20:$G$20)</f>
        <v>1.8484523652452454</v>
      </c>
      <c r="P392" s="10" cm="1">
        <f t="array" aca="1" ref="P392" ca="1">SUMPRODUCT(J392:O392,TRANSPOSE(Test!BL$20:BL$25))+Test!$AD$20-Test!$BL$27</f>
        <v>43.847036002263266</v>
      </c>
      <c r="Q392" s="10" cm="1">
        <f t="array" aca="1" ref="Q392" ca="1">SUMPRODUCT(J392:O392,TRANSPOSE(Test!ES$20:ES$25))+Test!$AD$20-Test!$ES$27</f>
        <v>47.182130893650651</v>
      </c>
      <c r="R392" s="10">
        <f ca="1">I392-Results!$E$5*H392</f>
        <v>47.93089987403269</v>
      </c>
      <c r="S392" s="10" cm="1">
        <f t="array" aca="1" ref="S392" ca="1">SUMPRODUCT(J392:O392,TRANSPOSE(Test!AR$28:AR$33))+Test!$AD$20-Test!$AC$26</f>
        <v>35.953305605690325</v>
      </c>
      <c r="T392" s="10">
        <f ca="1">SUMPRODUCT(J392:O392,Results!K$9:P$9)</f>
        <v>48.43250850785941</v>
      </c>
      <c r="U392" s="10">
        <f ca="1">SUMPRODUCT(J392:O392,Results!K$9:P$9)+Test!$AD$20-Test!$AC$31</f>
        <v>48.535524912745231</v>
      </c>
      <c r="V392" s="10">
        <f t="shared" ca="1" si="37"/>
        <v>10.692188343884666</v>
      </c>
      <c r="W392" s="10">
        <f t="shared" ca="1" si="38"/>
        <v>7.3570934524972813</v>
      </c>
      <c r="X392" s="10">
        <f t="shared" ca="1" si="39"/>
        <v>6.6083244721152425</v>
      </c>
      <c r="Y392" s="10">
        <f t="shared" ca="1" si="40"/>
        <v>18.585918740457608</v>
      </c>
      <c r="Z392" s="10">
        <f ca="1">I392-Test!$AD$20</f>
        <v>43.466752751858863</v>
      </c>
      <c r="AA392" s="10">
        <f t="shared" ca="1" si="41"/>
        <v>6.0036994334027014</v>
      </c>
    </row>
    <row r="393" spans="1:27">
      <c r="A393" s="6">
        <f ca="1">LN((RAND()^(-Results!$E$4))-1)</f>
        <v>2.2962752043208186</v>
      </c>
      <c r="B393" s="6">
        <f ca="1">LN((RAND()^(-Results!$E$4))-1)</f>
        <v>2.939777797175954</v>
      </c>
      <c r="C393" s="6">
        <f ca="1">LN((RAND()^(-Results!$E$4))-1)</f>
        <v>2.0863595521565261</v>
      </c>
      <c r="D393" s="6">
        <f ca="1">LN((RAND()^(-Results!$E$4))-1)</f>
        <v>-3.7255716632286116</v>
      </c>
      <c r="E393" s="6">
        <f ca="1">LN((RAND()^(-Results!$E$4))-1)</f>
        <v>11.888034246625189</v>
      </c>
      <c r="F393" s="6">
        <f ca="1">LN((RAND()^(-Results!$E$4))-1)</f>
        <v>9.3718331938319164</v>
      </c>
      <c r="G393" s="6">
        <f ca="1">LN((RAND()^(-Results!$E$4))-1)</f>
        <v>1.9126245653467255</v>
      </c>
      <c r="H393" s="6">
        <f t="shared" ca="1" si="36"/>
        <v>-0.62292225537508017</v>
      </c>
      <c r="I393" s="10">
        <f ca="1">SUMPRODUCT(J393:O393,Results!B$12:G$12)+Results!$E$5*H393</f>
        <v>4.9701074551703428</v>
      </c>
      <c r="J393" s="10">
        <f ca="1">SUMPRODUCT($A393:$F393,Results!$B$15:$G$15)</f>
        <v>14.086877488052105</v>
      </c>
      <c r="K393" s="10">
        <f ca="1">SUMPRODUCT($A393:$F393,Results!$B$16:$G$16)</f>
        <v>81.991524482308577</v>
      </c>
      <c r="L393" s="10">
        <f ca="1">SUMPRODUCT($A393:$F393,Results!$B$17:$G$17)</f>
        <v>-10.989054777099199</v>
      </c>
      <c r="M393" s="10">
        <f ca="1">SUMPRODUCT($A393:$F393,Results!$B$18:$G$18)</f>
        <v>14.827640231758089</v>
      </c>
      <c r="N393" s="10">
        <f ca="1">SUMPRODUCT($A393:$F393,Results!$B$19:$G$19)</f>
        <v>20.383204279674047</v>
      </c>
      <c r="O393" s="10">
        <f ca="1">SUMPRODUCT($A393:$F393,Results!$B$20:$G$20)</f>
        <v>-25.674243487981055</v>
      </c>
      <c r="P393" s="10" cm="1">
        <f t="array" aca="1" ref="P393" ca="1">SUMPRODUCT(J393:O393,TRANSPOSE(Test!BL$20:BL$25))+Test!$AD$20-Test!$BL$27</f>
        <v>14.839977148264612</v>
      </c>
      <c r="Q393" s="10" cm="1">
        <f t="array" aca="1" ref="Q393" ca="1">SUMPRODUCT(J393:O393,TRANSPOSE(Test!ES$20:ES$25))+Test!$AD$20-Test!$ES$27</f>
        <v>10.539769341867334</v>
      </c>
      <c r="R393" s="10">
        <f ca="1">I393-Results!$E$5*H393</f>
        <v>8.7076409874208238</v>
      </c>
      <c r="S393" s="10" cm="1">
        <f t="array" aca="1" ref="S393" ca="1">SUMPRODUCT(J393:O393,TRANSPOSE(Test!AR$28:AR$33))+Test!$AD$20-Test!$AC$26</f>
        <v>18.895378471096748</v>
      </c>
      <c r="T393" s="10">
        <f ca="1">SUMPRODUCT(J393:O393,Results!K$9:P$9)</f>
        <v>9.2760967314346985</v>
      </c>
      <c r="U393" s="10">
        <f ca="1">SUMPRODUCT(J393:O393,Results!K$9:P$9)+Test!$AD$20-Test!$AC$31</f>
        <v>9.3791131363205178</v>
      </c>
      <c r="V393" s="10">
        <f t="shared" ca="1" si="37"/>
        <v>-9.8698696930942695</v>
      </c>
      <c r="W393" s="10">
        <f t="shared" ca="1" si="38"/>
        <v>-5.5696618866969914</v>
      </c>
      <c r="X393" s="10">
        <f t="shared" ca="1" si="39"/>
        <v>-3.737533532250481</v>
      </c>
      <c r="Y393" s="10">
        <f t="shared" ca="1" si="40"/>
        <v>-13.925271015926405</v>
      </c>
      <c r="Z393" s="10">
        <f ca="1">I393-Test!$AD$20</f>
        <v>-6.1023641391187269</v>
      </c>
      <c r="AA393" s="10">
        <f t="shared" ca="1" si="41"/>
        <v>-4.409005681150175</v>
      </c>
    </row>
    <row r="394" spans="1:27">
      <c r="A394" s="6">
        <f ca="1">LN((RAND()^(-Results!$E$4))-1)</f>
        <v>4.7373259685090581</v>
      </c>
      <c r="B394" s="6">
        <f ca="1">LN((RAND()^(-Results!$E$4))-1)</f>
        <v>6.368797619840981</v>
      </c>
      <c r="C394" s="6">
        <f ca="1">LN((RAND()^(-Results!$E$4))-1)</f>
        <v>8.530191141656756</v>
      </c>
      <c r="D394" s="6">
        <f ca="1">LN((RAND()^(-Results!$E$4))-1)</f>
        <v>10.34825938481351</v>
      </c>
      <c r="E394" s="6">
        <f ca="1">LN((RAND()^(-Results!$E$4))-1)</f>
        <v>0.15735421951964751</v>
      </c>
      <c r="F394" s="6">
        <f ca="1">LN((RAND()^(-Results!$E$4))-1)</f>
        <v>2.1469122590052323</v>
      </c>
      <c r="G394" s="6">
        <f ca="1">LN((RAND()^(-Results!$E$4))-1)</f>
        <v>0.11876625206973856</v>
      </c>
      <c r="H394" s="6">
        <f t="shared" ca="1" si="36"/>
        <v>-2.4167805686520669</v>
      </c>
      <c r="I394" s="10">
        <f ca="1">SUMPRODUCT(J394:O394,Results!B$12:G$12)+Results!$E$5*H394</f>
        <v>9.0557451152313995</v>
      </c>
      <c r="J394" s="10">
        <f ca="1">SUMPRODUCT($A394:$F394,Results!$B$15:$G$15)</f>
        <v>28.051996403036778</v>
      </c>
      <c r="K394" s="10">
        <f ca="1">SUMPRODUCT($A394:$F394,Results!$B$16:$G$16)</f>
        <v>12.297108587014915</v>
      </c>
      <c r="L394" s="10">
        <f ca="1">SUMPRODUCT($A394:$F394,Results!$B$17:$G$17)</f>
        <v>23.215582413519453</v>
      </c>
      <c r="M394" s="10">
        <f ca="1">SUMPRODUCT($A394:$F394,Results!$B$18:$G$18)</f>
        <v>-6.5698998943864577</v>
      </c>
      <c r="N394" s="10">
        <f ca="1">SUMPRODUCT($A394:$F394,Results!$B$19:$G$19)</f>
        <v>-15.763856592461003</v>
      </c>
      <c r="O394" s="10">
        <f ca="1">SUMPRODUCT($A394:$F394,Results!$B$20:$G$20)</f>
        <v>42.164123785212787</v>
      </c>
      <c r="P394" s="10" cm="1">
        <f t="array" aca="1" ref="P394" ca="1">SUMPRODUCT(J394:O394,TRANSPOSE(Test!BL$20:BL$25))+Test!$AD$20-Test!$BL$27</f>
        <v>21.184116046064517</v>
      </c>
      <c r="Q394" s="10" cm="1">
        <f t="array" aca="1" ref="Q394" ca="1">SUMPRODUCT(J394:O394,TRANSPOSE(Test!ES$20:ES$25))+Test!$AD$20-Test!$ES$27</f>
        <v>22.868485481952035</v>
      </c>
      <c r="R394" s="10">
        <f ca="1">I394-Results!$E$5*H394</f>
        <v>23.556428527143801</v>
      </c>
      <c r="S394" s="10" cm="1">
        <f t="array" aca="1" ref="S394" ca="1">SUMPRODUCT(J394:O394,TRANSPOSE(Test!AR$28:AR$33))+Test!$AD$20-Test!$AC$26</f>
        <v>21.758489664680994</v>
      </c>
      <c r="T394" s="10">
        <f ca="1">SUMPRODUCT(J394:O394,Results!K$9:P$9)</f>
        <v>23.015401349620767</v>
      </c>
      <c r="U394" s="10">
        <f ca="1">SUMPRODUCT(J394:O394,Results!K$9:P$9)+Test!$AD$20-Test!$AC$31</f>
        <v>23.118417754506588</v>
      </c>
      <c r="V394" s="10">
        <f t="shared" ca="1" si="37"/>
        <v>-12.128370930833118</v>
      </c>
      <c r="W394" s="10">
        <f t="shared" ca="1" si="38"/>
        <v>-13.812740366720636</v>
      </c>
      <c r="X394" s="10">
        <f t="shared" ca="1" si="39"/>
        <v>-14.500683411912402</v>
      </c>
      <c r="Y394" s="10">
        <f t="shared" ca="1" si="40"/>
        <v>-12.702744549449594</v>
      </c>
      <c r="Z394" s="10">
        <f ca="1">I394-Test!$AD$20</f>
        <v>-2.0167264790576702</v>
      </c>
      <c r="AA394" s="10">
        <f t="shared" ca="1" si="41"/>
        <v>-14.062672639275188</v>
      </c>
    </row>
    <row r="395" spans="1:27">
      <c r="A395" s="6">
        <f ca="1">LN((RAND()^(-Results!$E$4))-1)</f>
        <v>2.7898799541044976</v>
      </c>
      <c r="B395" s="6">
        <f ca="1">LN((RAND()^(-Results!$E$4))-1)</f>
        <v>1.9550738457834282</v>
      </c>
      <c r="C395" s="6">
        <f ca="1">LN((RAND()^(-Results!$E$4))-1)</f>
        <v>-0.22979503056653491</v>
      </c>
      <c r="D395" s="6">
        <f ca="1">LN((RAND()^(-Results!$E$4))-1)</f>
        <v>-2.7843561393772203</v>
      </c>
      <c r="E395" s="6">
        <f ca="1">LN((RAND()^(-Results!$E$4))-1)</f>
        <v>3.012607724535568</v>
      </c>
      <c r="F395" s="6">
        <f ca="1">LN((RAND()^(-Results!$E$4))-1)</f>
        <v>0.73985359632618086</v>
      </c>
      <c r="G395" s="6">
        <f ca="1">LN((RAND()^(-Results!$E$4))-1)</f>
        <v>1.8153035124254162</v>
      </c>
      <c r="H395" s="6">
        <f t="shared" ca="1" si="36"/>
        <v>-0.7202433082963895</v>
      </c>
      <c r="I395" s="10">
        <f ca="1">SUMPRODUCT(J395:O395,Results!B$12:G$12)+Results!$E$5*H395</f>
        <v>28.411579245485356</v>
      </c>
      <c r="J395" s="10">
        <f ca="1">SUMPRODUCT($A395:$F395,Results!$B$15:$G$15)</f>
        <v>12.844836665178292</v>
      </c>
      <c r="K395" s="10">
        <f ca="1">SUMPRODUCT($A395:$F395,Results!$B$16:$G$16)</f>
        <v>21.379992308511458</v>
      </c>
      <c r="L395" s="10">
        <f ca="1">SUMPRODUCT($A395:$F395,Results!$B$17:$G$17)</f>
        <v>3.0569019541084552</v>
      </c>
      <c r="M395" s="10">
        <f ca="1">SUMPRODUCT($A395:$F395,Results!$B$18:$G$18)</f>
        <v>7.2001460955319754</v>
      </c>
      <c r="N395" s="10">
        <f ca="1">SUMPRODUCT($A395:$F395,Results!$B$19:$G$19)</f>
        <v>-0.18500148283245998</v>
      </c>
      <c r="O395" s="10">
        <f ca="1">SUMPRODUCT($A395:$F395,Results!$B$20:$G$20)</f>
        <v>-19.033988074868315</v>
      </c>
      <c r="P395" s="10" cm="1">
        <f t="array" aca="1" ref="P395" ca="1">SUMPRODUCT(J395:O395,TRANSPOSE(Test!BL$20:BL$25))+Test!$AD$20-Test!$BL$27</f>
        <v>33.119189297439469</v>
      </c>
      <c r="Q395" s="10" cm="1">
        <f t="array" aca="1" ref="Q395" ca="1">SUMPRODUCT(J395:O395,TRANSPOSE(Test!ES$20:ES$25))+Test!$AD$20-Test!$ES$27</f>
        <v>33.717216778185445</v>
      </c>
      <c r="R395" s="10">
        <f ca="1">I395-Results!$E$5*H395</f>
        <v>32.733039095263692</v>
      </c>
      <c r="S395" s="10" cm="1">
        <f t="array" aca="1" ref="S395" ca="1">SUMPRODUCT(J395:O395,TRANSPOSE(Test!AR$28:AR$33))+Test!$AD$20-Test!$AC$26</f>
        <v>29.337830200175219</v>
      </c>
      <c r="T395" s="10">
        <f ca="1">SUMPRODUCT(J395:O395,Results!K$9:P$9)</f>
        <v>33.648164425961987</v>
      </c>
      <c r="U395" s="10">
        <f ca="1">SUMPRODUCT(J395:O395,Results!K$9:P$9)+Test!$AD$20-Test!$AC$31</f>
        <v>33.751180830847808</v>
      </c>
      <c r="V395" s="10">
        <f t="shared" ca="1" si="37"/>
        <v>-4.7076100519541129</v>
      </c>
      <c r="W395" s="10">
        <f t="shared" ca="1" si="38"/>
        <v>-5.3056375327000893</v>
      </c>
      <c r="X395" s="10">
        <f t="shared" ca="1" si="39"/>
        <v>-4.3214598497783356</v>
      </c>
      <c r="Y395" s="10">
        <f t="shared" ca="1" si="40"/>
        <v>-0.92625095468986274</v>
      </c>
      <c r="Z395" s="10">
        <f ca="1">I395-Test!$AD$20</f>
        <v>17.339107651196286</v>
      </c>
      <c r="AA395" s="10">
        <f t="shared" ca="1" si="41"/>
        <v>-5.3396015853624519</v>
      </c>
    </row>
    <row r="396" spans="1:27">
      <c r="A396" s="6">
        <f ca="1">LN((RAND()^(-Results!$E$4))-1)</f>
        <v>7.1274432242312606</v>
      </c>
      <c r="B396" s="6">
        <f ca="1">LN((RAND()^(-Results!$E$4))-1)</f>
        <v>-1.1113809243432267</v>
      </c>
      <c r="C396" s="6">
        <f ca="1">LN((RAND()^(-Results!$E$4))-1)</f>
        <v>-0.32881732937188746</v>
      </c>
      <c r="D396" s="6">
        <f ca="1">LN((RAND()^(-Results!$E$4))-1)</f>
        <v>0.49600054113310121</v>
      </c>
      <c r="E396" s="6">
        <f ca="1">LN((RAND()^(-Results!$E$4))-1)</f>
        <v>-6.5280501652360412</v>
      </c>
      <c r="F396" s="6">
        <f ca="1">LN((RAND()^(-Results!$E$4))-1)</f>
        <v>-6.0809206139890624E-2</v>
      </c>
      <c r="G396" s="6">
        <f ca="1">LN((RAND()^(-Results!$E$4))-1)</f>
        <v>-0.21617908577144643</v>
      </c>
      <c r="H396" s="6">
        <f t="shared" ca="1" si="36"/>
        <v>-2.751725906493252</v>
      </c>
      <c r="I396" s="10">
        <f ca="1">SUMPRODUCT(J396:O396,Results!B$12:G$12)+Results!$E$5*H396</f>
        <v>15.5549311902199</v>
      </c>
      <c r="J396" s="10">
        <f ca="1">SUMPRODUCT($A396:$F396,Results!$B$15:$G$15)</f>
        <v>15.233704322582241</v>
      </c>
      <c r="K396" s="10">
        <f ca="1">SUMPRODUCT($A396:$F396,Results!$B$16:$G$16)</f>
        <v>14.123506605746405</v>
      </c>
      <c r="L396" s="10">
        <f ca="1">SUMPRODUCT($A396:$F396,Results!$B$17:$G$17)</f>
        <v>11.053484217667867</v>
      </c>
      <c r="M396" s="10">
        <f ca="1">SUMPRODUCT($A396:$F396,Results!$B$18:$G$18)</f>
        <v>-7.4586146010931005</v>
      </c>
      <c r="N396" s="10">
        <f ca="1">SUMPRODUCT($A396:$F396,Results!$B$19:$G$19)</f>
        <v>-1.0920898852119609</v>
      </c>
      <c r="O396" s="10">
        <f ca="1">SUMPRODUCT($A396:$F396,Results!$B$20:$G$20)</f>
        <v>4.8963758585584678</v>
      </c>
      <c r="P396" s="10" cm="1">
        <f t="array" aca="1" ref="P396" ca="1">SUMPRODUCT(J396:O396,TRANSPOSE(Test!BL$20:BL$25))+Test!$AD$20-Test!$BL$27</f>
        <v>24.663030060616016</v>
      </c>
      <c r="Q396" s="10" cm="1">
        <f t="array" aca="1" ref="Q396" ca="1">SUMPRODUCT(J396:O396,TRANSPOSE(Test!ES$20:ES$25))+Test!$AD$20-Test!$ES$27</f>
        <v>29.745952934528894</v>
      </c>
      <c r="R396" s="10">
        <f ca="1">I396-Results!$E$5*H396</f>
        <v>32.065286629179411</v>
      </c>
      <c r="S396" s="10" cm="1">
        <f t="array" aca="1" ref="S396" ca="1">SUMPRODUCT(J396:O396,TRANSPOSE(Test!AR$28:AR$33))+Test!$AD$20-Test!$AC$26</f>
        <v>11.65672885717118</v>
      </c>
      <c r="T396" s="10">
        <f ca="1">SUMPRODUCT(J396:O396,Results!K$9:P$9)</f>
        <v>31.620960123175639</v>
      </c>
      <c r="U396" s="10">
        <f ca="1">SUMPRODUCT(J396:O396,Results!K$9:P$9)+Test!$AD$20-Test!$AC$31</f>
        <v>31.723976528061456</v>
      </c>
      <c r="V396" s="10">
        <f t="shared" ca="1" si="37"/>
        <v>-9.1080988703961161</v>
      </c>
      <c r="W396" s="10">
        <f t="shared" ca="1" si="38"/>
        <v>-14.191021744308994</v>
      </c>
      <c r="X396" s="10">
        <f t="shared" ca="1" si="39"/>
        <v>-16.510355438959511</v>
      </c>
      <c r="Y396" s="10">
        <f t="shared" ca="1" si="40"/>
        <v>3.8982023330487205</v>
      </c>
      <c r="Z396" s="10">
        <f ca="1">I396-Test!$AD$20</f>
        <v>4.4824595959308304</v>
      </c>
      <c r="AA396" s="10">
        <f t="shared" ca="1" si="41"/>
        <v>-16.169045337841556</v>
      </c>
    </row>
    <row r="397" spans="1:27">
      <c r="A397" s="6">
        <f ca="1">LN((RAND()^(-Results!$E$4))-1)</f>
        <v>1.2565879777529112</v>
      </c>
      <c r="B397" s="6">
        <f ca="1">LN((RAND()^(-Results!$E$4))-1)</f>
        <v>-0.77383467481875845</v>
      </c>
      <c r="C397" s="6">
        <f ca="1">LN((RAND()^(-Results!$E$4))-1)</f>
        <v>3.5206238199380557</v>
      </c>
      <c r="D397" s="6">
        <f ca="1">LN((RAND()^(-Results!$E$4))-1)</f>
        <v>-0.7513304637578111</v>
      </c>
      <c r="E397" s="6">
        <f ca="1">LN((RAND()^(-Results!$E$4))-1)</f>
        <v>1.6946873127653206</v>
      </c>
      <c r="F397" s="6">
        <f ca="1">LN((RAND()^(-Results!$E$4))-1)</f>
        <v>-1.111401741379507</v>
      </c>
      <c r="G397" s="6">
        <f ca="1">LN((RAND()^(-Results!$E$4))-1)</f>
        <v>-0.50720359474650067</v>
      </c>
      <c r="H397" s="6">
        <f t="shared" ca="1" si="36"/>
        <v>-3.0427504154683063</v>
      </c>
      <c r="I397" s="10">
        <f ca="1">SUMPRODUCT(J397:O397,Results!B$12:G$12)+Results!$E$5*H397</f>
        <v>-7.1538959932456017</v>
      </c>
      <c r="J397" s="10">
        <f ca="1">SUMPRODUCT($A397:$F397,Results!$B$15:$G$15)</f>
        <v>8.6913842548285345</v>
      </c>
      <c r="K397" s="10">
        <f ca="1">SUMPRODUCT($A397:$F397,Results!$B$16:$G$16)</f>
        <v>6.4789507149809511</v>
      </c>
      <c r="L397" s="10">
        <f ca="1">SUMPRODUCT($A397:$F397,Results!$B$17:$G$17)</f>
        <v>1.2272232019492293</v>
      </c>
      <c r="M397" s="10">
        <f ca="1">SUMPRODUCT($A397:$F397,Results!$B$18:$G$18)</f>
        <v>2.9973036191374791</v>
      </c>
      <c r="N397" s="10">
        <f ca="1">SUMPRODUCT($A397:$F397,Results!$B$19:$G$19)</f>
        <v>6.4984546242556203</v>
      </c>
      <c r="O397" s="10">
        <f ca="1">SUMPRODUCT($A397:$F397,Results!$B$20:$G$20)</f>
        <v>-1.8502086101419715</v>
      </c>
      <c r="P397" s="10" cm="1">
        <f t="array" aca="1" ref="P397" ca="1">SUMPRODUCT(J397:O397,TRANSPOSE(Test!BL$20:BL$25))+Test!$AD$20-Test!$BL$27</f>
        <v>10.205541808365787</v>
      </c>
      <c r="Q397" s="10" cm="1">
        <f t="array" aca="1" ref="Q397" ca="1">SUMPRODUCT(J397:O397,TRANSPOSE(Test!ES$20:ES$25))+Test!$AD$20-Test!$ES$27</f>
        <v>11.712608410872882</v>
      </c>
      <c r="R397" s="10">
        <f ca="1">I397-Results!$E$5*H397</f>
        <v>11.102606499564235</v>
      </c>
      <c r="S397" s="10" cm="1">
        <f t="array" aca="1" ref="S397" ca="1">SUMPRODUCT(J397:O397,TRANSPOSE(Test!AR$28:AR$33))+Test!$AD$20-Test!$AC$26</f>
        <v>8.9409927983807318</v>
      </c>
      <c r="T397" s="10">
        <f ca="1">SUMPRODUCT(J397:O397,Results!K$9:P$9)</f>
        <v>11.836639043722657</v>
      </c>
      <c r="U397" s="10">
        <f ca="1">SUMPRODUCT(J397:O397,Results!K$9:P$9)+Test!$AD$20-Test!$AC$31</f>
        <v>11.939655448608475</v>
      </c>
      <c r="V397" s="10">
        <f t="shared" ca="1" si="37"/>
        <v>-17.359437801611389</v>
      </c>
      <c r="W397" s="10">
        <f t="shared" ca="1" si="38"/>
        <v>-18.866504404118484</v>
      </c>
      <c r="X397" s="10">
        <f t="shared" ca="1" si="39"/>
        <v>-18.256502492809837</v>
      </c>
      <c r="Y397" s="10">
        <f t="shared" ca="1" si="40"/>
        <v>-16.094888791626332</v>
      </c>
      <c r="Z397" s="10">
        <f ca="1">I397-Test!$AD$20</f>
        <v>-18.226367587534671</v>
      </c>
      <c r="AA397" s="10">
        <f t="shared" ca="1" si="41"/>
        <v>-19.093551441854075</v>
      </c>
    </row>
    <row r="398" spans="1:27">
      <c r="A398" s="6">
        <f ca="1">LN((RAND()^(-Results!$E$4))-1)</f>
        <v>1.5632592019011409</v>
      </c>
      <c r="B398" s="6">
        <f ca="1">LN((RAND()^(-Results!$E$4))-1)</f>
        <v>4.3187934217919466</v>
      </c>
      <c r="C398" s="6">
        <f ca="1">LN((RAND()^(-Results!$E$4))-1)</f>
        <v>3.8343433761341417</v>
      </c>
      <c r="D398" s="6">
        <f ca="1">LN((RAND()^(-Results!$E$4))-1)</f>
        <v>-0.72606993605260028</v>
      </c>
      <c r="E398" s="6">
        <f ca="1">LN((RAND()^(-Results!$E$4))-1)</f>
        <v>2.973646055353639</v>
      </c>
      <c r="F398" s="6">
        <f ca="1">LN((RAND()^(-Results!$E$4))-1)</f>
        <v>1.7989511931506377</v>
      </c>
      <c r="G398" s="6">
        <f ca="1">LN((RAND()^(-Results!$E$4))-1)</f>
        <v>-3.1018402941155494</v>
      </c>
      <c r="H398" s="6">
        <f t="shared" ca="1" si="36"/>
        <v>-5.6373871148373551</v>
      </c>
      <c r="I398" s="10">
        <f ca="1">SUMPRODUCT(J398:O398,Results!B$12:G$12)+Results!$E$5*H398</f>
        <v>3.1231024554421012</v>
      </c>
      <c r="J398" s="10">
        <f ca="1">SUMPRODUCT($A398:$F398,Results!$B$15:$G$15)</f>
        <v>23.237002799227884</v>
      </c>
      <c r="K398" s="10">
        <f ca="1">SUMPRODUCT($A398:$F398,Results!$B$16:$G$16)</f>
        <v>19.680503821002524</v>
      </c>
      <c r="L398" s="10">
        <f ca="1">SUMPRODUCT($A398:$F398,Results!$B$17:$G$17)</f>
        <v>6.7767533793455659</v>
      </c>
      <c r="M398" s="10">
        <f ca="1">SUMPRODUCT($A398:$F398,Results!$B$18:$G$18)</f>
        <v>9.145092662297996</v>
      </c>
      <c r="N398" s="10">
        <f ca="1">SUMPRODUCT($A398:$F398,Results!$B$19:$G$19)</f>
        <v>-11.466982330586191</v>
      </c>
      <c r="O398" s="10">
        <f ca="1">SUMPRODUCT($A398:$F398,Results!$B$20:$G$20)</f>
        <v>-7.5515163268582874</v>
      </c>
      <c r="P398" s="10" cm="1">
        <f t="array" aca="1" ref="P398" ca="1">SUMPRODUCT(J398:O398,TRANSPOSE(Test!BL$20:BL$25))+Test!$AD$20-Test!$BL$27</f>
        <v>38.71068000811858</v>
      </c>
      <c r="Q398" s="10" cm="1">
        <f t="array" aca="1" ref="Q398" ca="1">SUMPRODUCT(J398:O398,TRANSPOSE(Test!ES$20:ES$25))+Test!$AD$20-Test!$ES$27</f>
        <v>38.304876334155338</v>
      </c>
      <c r="R398" s="10">
        <f ca="1">I398-Results!$E$5*H398</f>
        <v>36.94742514446623</v>
      </c>
      <c r="S398" s="10" cm="1">
        <f t="array" aca="1" ref="S398" ca="1">SUMPRODUCT(J398:O398,TRANSPOSE(Test!AR$28:AR$33))+Test!$AD$20-Test!$AC$26</f>
        <v>41.613977794584322</v>
      </c>
      <c r="T398" s="10">
        <f ca="1">SUMPRODUCT(J398:O398,Results!K$9:P$9)</f>
        <v>38.070737032984184</v>
      </c>
      <c r="U398" s="10">
        <f ca="1">SUMPRODUCT(J398:O398,Results!K$9:P$9)+Test!$AD$20-Test!$AC$31</f>
        <v>38.173753437870005</v>
      </c>
      <c r="V398" s="10">
        <f t="shared" ca="1" si="37"/>
        <v>-35.587577552676478</v>
      </c>
      <c r="W398" s="10">
        <f t="shared" ca="1" si="38"/>
        <v>-35.181773878713237</v>
      </c>
      <c r="X398" s="10">
        <f t="shared" ca="1" si="39"/>
        <v>-33.824322689024129</v>
      </c>
      <c r="Y398" s="10">
        <f t="shared" ca="1" si="40"/>
        <v>-38.490875339142221</v>
      </c>
      <c r="Z398" s="10">
        <f ca="1">I398-Test!$AD$20</f>
        <v>-7.9493691388469685</v>
      </c>
      <c r="AA398" s="10">
        <f t="shared" ca="1" si="41"/>
        <v>-35.050650982427904</v>
      </c>
    </row>
    <row r="399" spans="1:27">
      <c r="A399" s="6">
        <f ca="1">LN((RAND()^(-Results!$E$4))-1)</f>
        <v>3.6677227896412945</v>
      </c>
      <c r="B399" s="6">
        <f ca="1">LN((RAND()^(-Results!$E$4))-1)</f>
        <v>1.5649120085897903</v>
      </c>
      <c r="C399" s="6">
        <f ca="1">LN((RAND()^(-Results!$E$4))-1)</f>
        <v>-1.4711741799286706</v>
      </c>
      <c r="D399" s="6">
        <f ca="1">LN((RAND()^(-Results!$E$4))-1)</f>
        <v>3.5329261867958208</v>
      </c>
      <c r="E399" s="6">
        <f ca="1">LN((RAND()^(-Results!$E$4))-1)</f>
        <v>4.9997461296098331</v>
      </c>
      <c r="F399" s="6">
        <f ca="1">LN((RAND()^(-Results!$E$4))-1)</f>
        <v>-1.8412884826897511</v>
      </c>
      <c r="G399" s="6">
        <f ca="1">LN((RAND()^(-Results!$E$4))-1)</f>
        <v>-3.9415488680185934E-2</v>
      </c>
      <c r="H399" s="6">
        <f t="shared" ca="1" si="36"/>
        <v>-2.5749623094019918</v>
      </c>
      <c r="I399" s="10">
        <f ca="1">SUMPRODUCT(J399:O399,Results!B$12:G$12)+Results!$E$5*H399</f>
        <v>-8.8298323069677984</v>
      </c>
      <c r="J399" s="10">
        <f ca="1">SUMPRODUCT($A399:$F399,Results!$B$15:$G$15)</f>
        <v>-3.8848070832244574</v>
      </c>
      <c r="K399" s="10">
        <f ca="1">SUMPRODUCT($A399:$F399,Results!$B$16:$G$16)</f>
        <v>4.5925902609401081</v>
      </c>
      <c r="L399" s="10">
        <f ca="1">SUMPRODUCT($A399:$F399,Results!$B$17:$G$17)</f>
        <v>8.7224908976605811</v>
      </c>
      <c r="M399" s="10">
        <f ca="1">SUMPRODUCT($A399:$F399,Results!$B$18:$G$18)</f>
        <v>-3.7395339868008617</v>
      </c>
      <c r="N399" s="10">
        <f ca="1">SUMPRODUCT($A399:$F399,Results!$B$19:$G$19)</f>
        <v>11.065635812874644</v>
      </c>
      <c r="O399" s="10">
        <f ca="1">SUMPRODUCT($A399:$F399,Results!$B$20:$G$20)</f>
        <v>2.4035801022774672</v>
      </c>
      <c r="P399" s="10" cm="1">
        <f t="array" aca="1" ref="P399" ca="1">SUMPRODUCT(J399:O399,TRANSPOSE(Test!BL$20:BL$25))+Test!$AD$20-Test!$BL$27</f>
        <v>5.3554711214782245</v>
      </c>
      <c r="Q399" s="10" cm="1">
        <f t="array" aca="1" ref="Q399" ca="1">SUMPRODUCT(J399:O399,TRANSPOSE(Test!ES$20:ES$25))+Test!$AD$20-Test!$ES$27</f>
        <v>7.0320645857297031</v>
      </c>
      <c r="R399" s="10">
        <f ca="1">I399-Results!$E$5*H399</f>
        <v>6.6199415494441531</v>
      </c>
      <c r="S399" s="10" cm="1">
        <f t="array" aca="1" ref="S399" ca="1">SUMPRODUCT(J399:O399,TRANSPOSE(Test!AR$28:AR$33))+Test!$AD$20-Test!$AC$26</f>
        <v>-3.7479111637771734</v>
      </c>
      <c r="T399" s="10">
        <f ca="1">SUMPRODUCT(J399:O399,Results!K$9:P$9)</f>
        <v>6.428914476955395</v>
      </c>
      <c r="U399" s="10">
        <f ca="1">SUMPRODUCT(J399:O399,Results!K$9:P$9)+Test!$AD$20-Test!$AC$31</f>
        <v>6.5319308818412143</v>
      </c>
      <c r="V399" s="10">
        <f t="shared" ca="1" si="37"/>
        <v>-14.185303428446023</v>
      </c>
      <c r="W399" s="10">
        <f t="shared" ca="1" si="38"/>
        <v>-15.861896892697501</v>
      </c>
      <c r="X399" s="10">
        <f t="shared" ca="1" si="39"/>
        <v>-15.449773856411952</v>
      </c>
      <c r="Y399" s="10">
        <f t="shared" ca="1" si="40"/>
        <v>-5.081921143190625</v>
      </c>
      <c r="Z399" s="10">
        <f ca="1">I399-Test!$AD$20</f>
        <v>-19.902303901256868</v>
      </c>
      <c r="AA399" s="10">
        <f t="shared" ca="1" si="41"/>
        <v>-15.361763188809013</v>
      </c>
    </row>
    <row r="400" spans="1:27">
      <c r="A400" s="6">
        <f ca="1">LN((RAND()^(-Results!$E$4))-1)</f>
        <v>3.4560103497810366</v>
      </c>
      <c r="B400" s="6">
        <f ca="1">LN((RAND()^(-Results!$E$4))-1)</f>
        <v>-0.29982717844808721</v>
      </c>
      <c r="C400" s="6">
        <f ca="1">LN((RAND()^(-Results!$E$4))-1)</f>
        <v>-0.32251772729544753</v>
      </c>
      <c r="D400" s="6">
        <f ca="1">LN((RAND()^(-Results!$E$4))-1)</f>
        <v>12.388480530569831</v>
      </c>
      <c r="E400" s="6">
        <f ca="1">LN((RAND()^(-Results!$E$4))-1)</f>
        <v>2.1584707240835432</v>
      </c>
      <c r="F400" s="6">
        <f ca="1">LN((RAND()^(-Results!$E$4))-1)</f>
        <v>5.2268255482393062</v>
      </c>
      <c r="G400" s="6">
        <f ca="1">LN((RAND()^(-Results!$E$4))-1)</f>
        <v>6.0592843070823426</v>
      </c>
      <c r="H400" s="6">
        <f t="shared" ca="1" si="36"/>
        <v>3.5237374863605369</v>
      </c>
      <c r="I400" s="10">
        <f ca="1">SUMPRODUCT(J400:O400,Results!B$12:G$12)+Results!$E$5*H400</f>
        <v>-42.136603191551195</v>
      </c>
      <c r="J400" s="10">
        <f ca="1">SUMPRODUCT($A400:$F400,Results!$B$15:$G$15)</f>
        <v>-20.6772087244636</v>
      </c>
      <c r="K400" s="10">
        <f ca="1">SUMPRODUCT($A400:$F400,Results!$B$16:$G$16)</f>
        <v>24.33085053350332</v>
      </c>
      <c r="L400" s="10">
        <f ca="1">SUMPRODUCT($A400:$F400,Results!$B$17:$G$17)</f>
        <v>3.2149603377901661</v>
      </c>
      <c r="M400" s="10">
        <f ca="1">SUMPRODUCT($A400:$F400,Results!$B$18:$G$18)</f>
        <v>-21.794179251531091</v>
      </c>
      <c r="N400" s="10">
        <f ca="1">SUMPRODUCT($A400:$F400,Results!$B$19:$G$19)</f>
        <v>24.836205758146214</v>
      </c>
      <c r="O400" s="10">
        <f ca="1">SUMPRODUCT($A400:$F400,Results!$B$20:$G$20)</f>
        <v>50.339622224569375</v>
      </c>
      <c r="P400" s="10" cm="1">
        <f t="array" aca="1" ref="P400" ca="1">SUMPRODUCT(J400:O400,TRANSPOSE(Test!BL$20:BL$25))+Test!$AD$20-Test!$BL$27</f>
        <v>-66.175793110595336</v>
      </c>
      <c r="Q400" s="10" cm="1">
        <f t="array" aca="1" ref="Q400" ca="1">SUMPRODUCT(J400:O400,TRANSPOSE(Test!ES$20:ES$25))+Test!$AD$20-Test!$ES$27</f>
        <v>-66.60021935296534</v>
      </c>
      <c r="R400" s="10">
        <f ca="1">I400-Results!$E$5*H400</f>
        <v>-63.279028109714417</v>
      </c>
      <c r="S400" s="10" cm="1">
        <f t="array" aca="1" ref="S400" ca="1">SUMPRODUCT(J400:O400,TRANSPOSE(Test!AR$28:AR$33))+Test!$AD$20-Test!$AC$26</f>
        <v>-69.584091102564031</v>
      </c>
      <c r="T400" s="10">
        <f ca="1">SUMPRODUCT(J400:O400,Results!K$9:P$9)</f>
        <v>-66.731379053327942</v>
      </c>
      <c r="U400" s="10">
        <f ca="1">SUMPRODUCT(J400:O400,Results!K$9:P$9)+Test!$AD$20-Test!$AC$31</f>
        <v>-66.628362648442121</v>
      </c>
      <c r="V400" s="10">
        <f t="shared" ca="1" si="37"/>
        <v>24.039189919044141</v>
      </c>
      <c r="W400" s="10">
        <f t="shared" ca="1" si="38"/>
        <v>24.463616161414144</v>
      </c>
      <c r="X400" s="10">
        <f t="shared" ca="1" si="39"/>
        <v>21.142424918163222</v>
      </c>
      <c r="Y400" s="10">
        <f t="shared" ca="1" si="40"/>
        <v>27.447487911012836</v>
      </c>
      <c r="Z400" s="10">
        <f ca="1">I400-Test!$AD$20</f>
        <v>-53.209074785840265</v>
      </c>
      <c r="AA400" s="10">
        <f t="shared" ca="1" si="41"/>
        <v>24.491759456890925</v>
      </c>
    </row>
    <row r="401" spans="1:27">
      <c r="A401" s="6">
        <f ca="1">LN((RAND()^(-Results!$E$4))-1)</f>
        <v>12.018501395470212</v>
      </c>
      <c r="B401" s="6">
        <f ca="1">LN((RAND()^(-Results!$E$4))-1)</f>
        <v>3.4033217531382909</v>
      </c>
      <c r="C401" s="6">
        <f ca="1">LN((RAND()^(-Results!$E$4))-1)</f>
        <v>2.8774762746972886</v>
      </c>
      <c r="D401" s="6">
        <f ca="1">LN((RAND()^(-Results!$E$4))-1)</f>
        <v>1.2361129869818963</v>
      </c>
      <c r="E401" s="6">
        <f ca="1">LN((RAND()^(-Results!$E$4))-1)</f>
        <v>3.4739047012641286</v>
      </c>
      <c r="F401" s="6">
        <f ca="1">LN((RAND()^(-Results!$E$4))-1)</f>
        <v>3.9227629354299478</v>
      </c>
      <c r="G401" s="6">
        <f ca="1">LN((RAND()^(-Results!$E$4))-1)</f>
        <v>0.15936101982030382</v>
      </c>
      <c r="H401" s="6">
        <f t="shared" ca="1" si="36"/>
        <v>-2.376185800901502</v>
      </c>
      <c r="I401" s="10">
        <f ca="1">SUMPRODUCT(J401:O401,Results!B$12:G$12)+Results!$E$5*H401</f>
        <v>47.691577361329756</v>
      </c>
      <c r="J401" s="10">
        <f ca="1">SUMPRODUCT($A401:$F401,Results!$B$15:$G$15)</f>
        <v>34.42113498140241</v>
      </c>
      <c r="K401" s="10">
        <f ca="1">SUMPRODUCT($A401:$F401,Results!$B$16:$G$16)</f>
        <v>66.756588772513112</v>
      </c>
      <c r="L401" s="10">
        <f ca="1">SUMPRODUCT($A401:$F401,Results!$B$17:$G$17)</f>
        <v>16.697079594924521</v>
      </c>
      <c r="M401" s="10">
        <f ca="1">SUMPRODUCT($A401:$F401,Results!$B$18:$G$18)</f>
        <v>1.0966869895970817</v>
      </c>
      <c r="N401" s="10">
        <f ca="1">SUMPRODUCT($A401:$F401,Results!$B$19:$G$19)</f>
        <v>10.138383000138386</v>
      </c>
      <c r="O401" s="10">
        <f ca="1">SUMPRODUCT($A401:$F401,Results!$B$20:$G$20)</f>
        <v>-5.8642012495442231</v>
      </c>
      <c r="P401" s="10" cm="1">
        <f t="array" aca="1" ref="P401" ca="1">SUMPRODUCT(J401:O401,TRANSPOSE(Test!BL$20:BL$25))+Test!$AD$20-Test!$BL$27</f>
        <v>57.39600714047927</v>
      </c>
      <c r="Q401" s="10" cm="1">
        <f t="array" aca="1" ref="Q401" ca="1">SUMPRODUCT(J401:O401,TRANSPOSE(Test!ES$20:ES$25))+Test!$AD$20-Test!$ES$27</f>
        <v>61.632097982002946</v>
      </c>
      <c r="R401" s="10">
        <f ca="1">I401-Results!$E$5*H401</f>
        <v>61.948692166738766</v>
      </c>
      <c r="S401" s="10" cm="1">
        <f t="array" aca="1" ref="S401" ca="1">SUMPRODUCT(J401:O401,TRANSPOSE(Test!AR$28:AR$33))+Test!$AD$20-Test!$AC$26</f>
        <v>39.934223015175689</v>
      </c>
      <c r="T401" s="10">
        <f ca="1">SUMPRODUCT(J401:O401,Results!K$9:P$9)</f>
        <v>62.250908569934943</v>
      </c>
      <c r="U401" s="10">
        <f ca="1">SUMPRODUCT(J401:O401,Results!K$9:P$9)+Test!$AD$20-Test!$AC$31</f>
        <v>62.353924974820757</v>
      </c>
      <c r="V401" s="10">
        <f t="shared" ca="1" si="37"/>
        <v>-9.704429779149514</v>
      </c>
      <c r="W401" s="10">
        <f t="shared" ca="1" si="38"/>
        <v>-13.94052062067319</v>
      </c>
      <c r="X401" s="10">
        <f t="shared" ca="1" si="39"/>
        <v>-14.25711480540901</v>
      </c>
      <c r="Y401" s="10">
        <f t="shared" ca="1" si="40"/>
        <v>7.7573543461540666</v>
      </c>
      <c r="Z401" s="10">
        <f ca="1">I401-Test!$AD$20</f>
        <v>36.619105767040686</v>
      </c>
      <c r="AA401" s="10">
        <f t="shared" ca="1" si="41"/>
        <v>-14.662347613491001</v>
      </c>
    </row>
    <row r="402" spans="1:27">
      <c r="A402" s="6">
        <f ca="1">LN((RAND()^(-Results!$E$4))-1)</f>
        <v>4.2946178613043795</v>
      </c>
      <c r="B402" s="6">
        <f ca="1">LN((RAND()^(-Results!$E$4))-1)</f>
        <v>1.0967588410338689</v>
      </c>
      <c r="C402" s="6">
        <f ca="1">LN((RAND()^(-Results!$E$4))-1)</f>
        <v>7.1160057169729036</v>
      </c>
      <c r="D402" s="6">
        <f ca="1">LN((RAND()^(-Results!$E$4))-1)</f>
        <v>3.0577317915888136</v>
      </c>
      <c r="E402" s="6">
        <f ca="1">LN((RAND()^(-Results!$E$4))-1)</f>
        <v>5.4348031580776306</v>
      </c>
      <c r="F402" s="6">
        <f ca="1">LN((RAND()^(-Results!$E$4))-1)</f>
        <v>-1.6451011191574538</v>
      </c>
      <c r="G402" s="6">
        <f ca="1">LN((RAND()^(-Results!$E$4))-1)</f>
        <v>0.328657121329403</v>
      </c>
      <c r="H402" s="6">
        <f t="shared" ca="1" si="36"/>
        <v>-2.2068896993924025</v>
      </c>
      <c r="I402" s="10">
        <f ca="1">SUMPRODUCT(J402:O402,Results!B$12:G$12)+Results!$E$5*H402</f>
        <v>8.8978130574797127</v>
      </c>
      <c r="J402" s="10">
        <f ca="1">SUMPRODUCT($A402:$F402,Results!$B$15:$G$15)</f>
        <v>17.686102673385161</v>
      </c>
      <c r="K402" s="10">
        <f ca="1">SUMPRODUCT($A402:$F402,Results!$B$16:$G$16)</f>
        <v>16.307391892047534</v>
      </c>
      <c r="L402" s="10">
        <f ca="1">SUMPRODUCT($A402:$F402,Results!$B$17:$G$17)</f>
        <v>10.341914189046033</v>
      </c>
      <c r="M402" s="10">
        <f ca="1">SUMPRODUCT($A402:$F402,Results!$B$18:$G$18)</f>
        <v>1.7166006698954697</v>
      </c>
      <c r="N402" s="10">
        <f ca="1">SUMPRODUCT($A402:$F402,Results!$B$19:$G$19)</f>
        <v>11.986383569799534</v>
      </c>
      <c r="O402" s="10">
        <f ca="1">SUMPRODUCT($A402:$F402,Results!$B$20:$G$20)</f>
        <v>9.1595541093313191</v>
      </c>
      <c r="P402" s="10" cm="1">
        <f t="array" aca="1" ref="P402" ca="1">SUMPRODUCT(J402:O402,TRANSPOSE(Test!BL$20:BL$25))+Test!$AD$20-Test!$BL$27</f>
        <v>20.561631311923726</v>
      </c>
      <c r="Q402" s="10" cm="1">
        <f t="array" aca="1" ref="Q402" ca="1">SUMPRODUCT(J402:O402,TRANSPOSE(Test!ES$20:ES$25))+Test!$AD$20-Test!$ES$27</f>
        <v>23.390279616103626</v>
      </c>
      <c r="R402" s="10">
        <f ca="1">I402-Results!$E$5*H402</f>
        <v>22.139151253834129</v>
      </c>
      <c r="S402" s="10" cm="1">
        <f t="array" aca="1" ref="S402" ca="1">SUMPRODUCT(J402:O402,TRANSPOSE(Test!AR$28:AR$33))+Test!$AD$20-Test!$AC$26</f>
        <v>14.950377963127947</v>
      </c>
      <c r="T402" s="10">
        <f ca="1">SUMPRODUCT(J402:O402,Results!K$9:P$9)</f>
        <v>23.024894810369346</v>
      </c>
      <c r="U402" s="10">
        <f ca="1">SUMPRODUCT(J402:O402,Results!K$9:P$9)+Test!$AD$20-Test!$AC$31</f>
        <v>23.127911215255168</v>
      </c>
      <c r="V402" s="10">
        <f t="shared" ca="1" si="37"/>
        <v>-11.663818254444013</v>
      </c>
      <c r="W402" s="10">
        <f t="shared" ca="1" si="38"/>
        <v>-14.492466558623914</v>
      </c>
      <c r="X402" s="10">
        <f t="shared" ca="1" si="39"/>
        <v>-13.241338196354416</v>
      </c>
      <c r="Y402" s="10">
        <f t="shared" ca="1" si="40"/>
        <v>-6.052564905648234</v>
      </c>
      <c r="Z402" s="10">
        <f ca="1">I402-Test!$AD$20</f>
        <v>-2.1746585368093569</v>
      </c>
      <c r="AA402" s="10">
        <f t="shared" ca="1" si="41"/>
        <v>-14.230098157775455</v>
      </c>
    </row>
    <row r="403" spans="1:27">
      <c r="A403" s="6">
        <f ca="1">LN((RAND()^(-Results!$E$4))-1)</f>
        <v>3.8781945072394959</v>
      </c>
      <c r="B403" s="6">
        <f ca="1">LN((RAND()^(-Results!$E$4))-1)</f>
        <v>-2.6405279698878608</v>
      </c>
      <c r="C403" s="6">
        <f ca="1">LN((RAND()^(-Results!$E$4))-1)</f>
        <v>-0.66349609649046692</v>
      </c>
      <c r="D403" s="6">
        <f ca="1">LN((RAND()^(-Results!$E$4))-1)</f>
        <v>0.2000819123920245</v>
      </c>
      <c r="E403" s="6">
        <f ca="1">LN((RAND()^(-Results!$E$4))-1)</f>
        <v>0.73450266976197287</v>
      </c>
      <c r="F403" s="6">
        <f ca="1">LN((RAND()^(-Results!$E$4))-1)</f>
        <v>7.9933876821424752</v>
      </c>
      <c r="G403" s="6">
        <f ca="1">LN((RAND()^(-Results!$E$4))-1)</f>
        <v>-0.5997601762089726</v>
      </c>
      <c r="H403" s="6">
        <f t="shared" ca="1" si="36"/>
        <v>-3.1353069969307783</v>
      </c>
      <c r="I403" s="10">
        <f ca="1">SUMPRODUCT(J403:O403,Results!B$12:G$12)+Results!$E$5*H403</f>
        <v>-44.167815641320921</v>
      </c>
      <c r="J403" s="10">
        <f ca="1">SUMPRODUCT($A403:$F403,Results!$B$15:$G$15)</f>
        <v>-2.1788442583737462</v>
      </c>
      <c r="K403" s="10">
        <f ca="1">SUMPRODUCT($A403:$F403,Results!$B$16:$G$16)</f>
        <v>58.537428099807059</v>
      </c>
      <c r="L403" s="10">
        <f ca="1">SUMPRODUCT($A403:$F403,Results!$B$17:$G$17)</f>
        <v>-9.970984026896792</v>
      </c>
      <c r="M403" s="10">
        <f ca="1">SUMPRODUCT($A403:$F403,Results!$B$18:$G$18)</f>
        <v>-5.1977221330598518</v>
      </c>
      <c r="N403" s="10">
        <f ca="1">SUMPRODUCT($A403:$F403,Results!$B$19:$G$19)</f>
        <v>24.844920217766369</v>
      </c>
      <c r="O403" s="10">
        <f ca="1">SUMPRODUCT($A403:$F403,Results!$B$20:$G$20)</f>
        <v>4.6071378705444319</v>
      </c>
      <c r="P403" s="10" cm="1">
        <f t="array" aca="1" ref="P403" ca="1">SUMPRODUCT(J403:O403,TRANSPOSE(Test!BL$20:BL$25))+Test!$AD$20-Test!$BL$27</f>
        <v>-27.028388289311163</v>
      </c>
      <c r="Q403" s="10" cm="1">
        <f t="array" aca="1" ref="Q403" ca="1">SUMPRODUCT(J403:O403,TRANSPOSE(Test!ES$20:ES$25))+Test!$AD$20-Test!$ES$27</f>
        <v>-27.726242779462858</v>
      </c>
      <c r="R403" s="10">
        <f ca="1">I403-Results!$E$5*H403</f>
        <v>-25.35597365973625</v>
      </c>
      <c r="S403" s="10" cm="1">
        <f t="array" aca="1" ref="S403" ca="1">SUMPRODUCT(J403:O403,TRANSPOSE(Test!AR$28:AR$33))+Test!$AD$20-Test!$AC$26</f>
        <v>-29.676110653218487</v>
      </c>
      <c r="T403" s="10">
        <f ca="1">SUMPRODUCT(J403:O403,Results!K$9:P$9)</f>
        <v>-26.996184471641435</v>
      </c>
      <c r="U403" s="10">
        <f ca="1">SUMPRODUCT(J403:O403,Results!K$9:P$9)+Test!$AD$20-Test!$AC$31</f>
        <v>-26.893168066755614</v>
      </c>
      <c r="V403" s="10">
        <f t="shared" ca="1" si="37"/>
        <v>-17.139427352009758</v>
      </c>
      <c r="W403" s="10">
        <f t="shared" ca="1" si="38"/>
        <v>-16.441572861858063</v>
      </c>
      <c r="X403" s="10">
        <f t="shared" ca="1" si="39"/>
        <v>-18.811841981584671</v>
      </c>
      <c r="Y403" s="10">
        <f t="shared" ca="1" si="40"/>
        <v>-14.491704988102434</v>
      </c>
      <c r="Z403" s="10">
        <f ca="1">I403-Test!$AD$20</f>
        <v>-55.240287235609991</v>
      </c>
      <c r="AA403" s="10">
        <f t="shared" ca="1" si="41"/>
        <v>-17.274647574565307</v>
      </c>
    </row>
    <row r="404" spans="1:27">
      <c r="A404" s="6">
        <f ca="1">LN((RAND()^(-Results!$E$4))-1)</f>
        <v>3.0354026299823147</v>
      </c>
      <c r="B404" s="6">
        <f ca="1">LN((RAND()^(-Results!$E$4))-1)</f>
        <v>-2.4137111601268217</v>
      </c>
      <c r="C404" s="6">
        <f ca="1">LN((RAND()^(-Results!$E$4))-1)</f>
        <v>0.40914025032233858</v>
      </c>
      <c r="D404" s="6">
        <f ca="1">LN((RAND()^(-Results!$E$4))-1)</f>
        <v>8.8335647447815848</v>
      </c>
      <c r="E404" s="6">
        <f ca="1">LN((RAND()^(-Results!$E$4))-1)</f>
        <v>2.1232317308807711</v>
      </c>
      <c r="F404" s="6">
        <f ca="1">LN((RAND()^(-Results!$E$4))-1)</f>
        <v>2.3126395165370739</v>
      </c>
      <c r="G404" s="6">
        <f ca="1">LN((RAND()^(-Results!$E$4))-1)</f>
        <v>3.5500388194561503</v>
      </c>
      <c r="H404" s="6">
        <f t="shared" ca="1" si="36"/>
        <v>1.0144919987343446</v>
      </c>
      <c r="I404" s="10">
        <f ca="1">SUMPRODUCT(J404:O404,Results!B$12:G$12)+Results!$E$5*H404</f>
        <v>-46.759857380635111</v>
      </c>
      <c r="J404" s="10">
        <f ca="1">SUMPRODUCT($A404:$F404,Results!$B$15:$G$15)</f>
        <v>-18.882620519280842</v>
      </c>
      <c r="K404" s="10">
        <f ca="1">SUMPRODUCT($A404:$F404,Results!$B$16:$G$16)</f>
        <v>15.986749216958595</v>
      </c>
      <c r="L404" s="10">
        <f ca="1">SUMPRODUCT($A404:$F404,Results!$B$17:$G$17)</f>
        <v>0.61011775620465336</v>
      </c>
      <c r="M404" s="10">
        <f ca="1">SUMPRODUCT($A404:$F404,Results!$B$18:$G$18)</f>
        <v>-17.428025433101975</v>
      </c>
      <c r="N404" s="10">
        <f ca="1">SUMPRODUCT($A404:$F404,Results!$B$19:$G$19)</f>
        <v>28.643046887797116</v>
      </c>
      <c r="O404" s="10">
        <f ca="1">SUMPRODUCT($A404:$F404,Results!$B$20:$G$20)</f>
        <v>37.424762340962452</v>
      </c>
      <c r="P404" s="10" cm="1">
        <f t="array" aca="1" ref="P404" ca="1">SUMPRODUCT(J404:O404,TRANSPOSE(Test!BL$20:BL$25))+Test!$AD$20-Test!$BL$27</f>
        <v>-56.223905208586444</v>
      </c>
      <c r="Q404" s="10" cm="1">
        <f t="array" aca="1" ref="Q404" ca="1">SUMPRODUCT(J404:O404,TRANSPOSE(Test!ES$20:ES$25))+Test!$AD$20-Test!$ES$27</f>
        <v>-55.307510472271765</v>
      </c>
      <c r="R404" s="10">
        <f ca="1">I404-Results!$E$5*H404</f>
        <v>-52.846809373041182</v>
      </c>
      <c r="S404" s="10" cm="1">
        <f t="array" aca="1" ref="S404" ca="1">SUMPRODUCT(J404:O404,TRANSPOSE(Test!AR$28:AR$33))+Test!$AD$20-Test!$AC$26</f>
        <v>-61.529594290777112</v>
      </c>
      <c r="T404" s="10">
        <f ca="1">SUMPRODUCT(J404:O404,Results!K$9:P$9)</f>
        <v>-55.305802950833339</v>
      </c>
      <c r="U404" s="10">
        <f ca="1">SUMPRODUCT(J404:O404,Results!K$9:P$9)+Test!$AD$20-Test!$AC$31</f>
        <v>-55.202786545947518</v>
      </c>
      <c r="V404" s="10">
        <f t="shared" ca="1" si="37"/>
        <v>9.4640478279513331</v>
      </c>
      <c r="W404" s="10">
        <f t="shared" ca="1" si="38"/>
        <v>8.5476530916366542</v>
      </c>
      <c r="X404" s="10">
        <f t="shared" ca="1" si="39"/>
        <v>6.0869519924060711</v>
      </c>
      <c r="Y404" s="10">
        <f t="shared" ca="1" si="40"/>
        <v>14.769736910142001</v>
      </c>
      <c r="Z404" s="10">
        <f ca="1">I404-Test!$AD$20</f>
        <v>-57.832328974924181</v>
      </c>
      <c r="AA404" s="10">
        <f t="shared" ca="1" si="41"/>
        <v>8.4429291653124068</v>
      </c>
    </row>
    <row r="405" spans="1:27">
      <c r="A405" s="6">
        <f ca="1">LN((RAND()^(-Results!$E$4))-1)</f>
        <v>3.9768392305326992</v>
      </c>
      <c r="B405" s="6">
        <f ca="1">LN((RAND()^(-Results!$E$4))-1)</f>
        <v>1.6259141397052883</v>
      </c>
      <c r="C405" s="6">
        <f ca="1">LN((RAND()^(-Results!$E$4))-1)</f>
        <v>3.0119059942385724</v>
      </c>
      <c r="D405" s="6">
        <f ca="1">LN((RAND()^(-Results!$E$4))-1)</f>
        <v>8.0637915095234618</v>
      </c>
      <c r="E405" s="6">
        <f ca="1">LN((RAND()^(-Results!$E$4))-1)</f>
        <v>0.54585973575039282</v>
      </c>
      <c r="F405" s="6">
        <f ca="1">LN((RAND()^(-Results!$E$4))-1)</f>
        <v>0.65133193309113335</v>
      </c>
      <c r="G405" s="6">
        <f ca="1">LN((RAND()^(-Results!$E$4))-1)</f>
        <v>-0.13793266037617816</v>
      </c>
      <c r="H405" s="6">
        <f t="shared" ca="1" si="36"/>
        <v>-2.6734794810979841</v>
      </c>
      <c r="I405" s="10">
        <f ca="1">SUMPRODUCT(J405:O405,Results!B$12:G$12)+Results!$E$5*H405</f>
        <v>-22.511300604819841</v>
      </c>
      <c r="J405" s="10">
        <f ca="1">SUMPRODUCT($A405:$F405,Results!$B$15:$G$15)</f>
        <v>3.6184877102188615</v>
      </c>
      <c r="K405" s="10">
        <f ca="1">SUMPRODUCT($A405:$F405,Results!$B$16:$G$16)</f>
        <v>6.9166762109933719</v>
      </c>
      <c r="L405" s="10">
        <f ca="1">SUMPRODUCT($A405:$F405,Results!$B$17:$G$17)</f>
        <v>12.379187348838061</v>
      </c>
      <c r="M405" s="10">
        <f ca="1">SUMPRODUCT($A405:$F405,Results!$B$18:$G$18)</f>
        <v>-10.891420996774091</v>
      </c>
      <c r="N405" s="10">
        <f ca="1">SUMPRODUCT($A405:$F405,Results!$B$19:$G$19)</f>
        <v>4.8166920967698204</v>
      </c>
      <c r="O405" s="10">
        <f ca="1">SUMPRODUCT($A405:$F405,Results!$B$20:$G$20)</f>
        <v>31.935993538731488</v>
      </c>
      <c r="P405" s="10" cm="1">
        <f t="array" aca="1" ref="P405" ca="1">SUMPRODUCT(J405:O405,TRANSPOSE(Test!BL$20:BL$25))+Test!$AD$20-Test!$BL$27</f>
        <v>-9.7809530208669599</v>
      </c>
      <c r="Q405" s="10" cm="1">
        <f t="array" aca="1" ref="Q405" ca="1">SUMPRODUCT(J405:O405,TRANSPOSE(Test!ES$20:ES$25))+Test!$AD$20-Test!$ES$27</f>
        <v>-7.8134809461296193</v>
      </c>
      <c r="R405" s="10">
        <f ca="1">I405-Results!$E$5*H405</f>
        <v>-6.4704237182319382</v>
      </c>
      <c r="S405" s="10" cm="1">
        <f t="array" aca="1" ref="S405" ca="1">SUMPRODUCT(J405:O405,TRANSPOSE(Test!AR$28:AR$33))+Test!$AD$20-Test!$AC$26</f>
        <v>-14.368866282255738</v>
      </c>
      <c r="T405" s="10">
        <f ca="1">SUMPRODUCT(J405:O405,Results!K$9:P$9)</f>
        <v>-7.6462924357242201</v>
      </c>
      <c r="U405" s="10">
        <f ca="1">SUMPRODUCT(J405:O405,Results!K$9:P$9)+Test!$AD$20-Test!$AC$31</f>
        <v>-7.5432760308384008</v>
      </c>
      <c r="V405" s="10">
        <f t="shared" ca="1" si="37"/>
        <v>-12.730347583952881</v>
      </c>
      <c r="W405" s="10">
        <f t="shared" ca="1" si="38"/>
        <v>-14.697819658690221</v>
      </c>
      <c r="X405" s="10">
        <f t="shared" ca="1" si="39"/>
        <v>-16.040876886587903</v>
      </c>
      <c r="Y405" s="10">
        <f t="shared" ca="1" si="40"/>
        <v>-8.1424343225641032</v>
      </c>
      <c r="Z405" s="10">
        <f ca="1">I405-Test!$AD$20</f>
        <v>-33.583772199108907</v>
      </c>
      <c r="AA405" s="10">
        <f t="shared" ca="1" si="41"/>
        <v>-14.96802457398144</v>
      </c>
    </row>
    <row r="406" spans="1:27">
      <c r="A406" s="6">
        <f ca="1">LN((RAND()^(-Results!$E$4))-1)</f>
        <v>6.7977083519947108</v>
      </c>
      <c r="B406" s="6">
        <f ca="1">LN((RAND()^(-Results!$E$4))-1)</f>
        <v>3.983461958707708</v>
      </c>
      <c r="C406" s="6">
        <f ca="1">LN((RAND()^(-Results!$E$4))-1)</f>
        <v>0.49244788562683567</v>
      </c>
      <c r="D406" s="6">
        <f ca="1">LN((RAND()^(-Results!$E$4))-1)</f>
        <v>-3.2518869135062691</v>
      </c>
      <c r="E406" s="6">
        <f ca="1">LN((RAND()^(-Results!$E$4))-1)</f>
        <v>3.0775179513703583</v>
      </c>
      <c r="F406" s="6">
        <f ca="1">LN((RAND()^(-Results!$E$4))-1)</f>
        <v>3.1665030465425161</v>
      </c>
      <c r="G406" s="6">
        <f ca="1">LN((RAND()^(-Results!$E$4))-1)</f>
        <v>0.50791481644881475</v>
      </c>
      <c r="H406" s="6">
        <f t="shared" ca="1" si="36"/>
        <v>-2.027632004272991</v>
      </c>
      <c r="I406" s="10">
        <f ca="1">SUMPRODUCT(J406:O406,Results!B$12:G$12)+Results!$E$5*H406</f>
        <v>49.304587720361411</v>
      </c>
      <c r="J406" s="10">
        <f ca="1">SUMPRODUCT($A406:$F406,Results!$B$15:$G$15)</f>
        <v>29.067409891002722</v>
      </c>
      <c r="K406" s="10">
        <f ca="1">SUMPRODUCT($A406:$F406,Results!$B$16:$G$16)</f>
        <v>47.681666909451621</v>
      </c>
      <c r="L406" s="10">
        <f ca="1">SUMPRODUCT($A406:$F406,Results!$B$17:$G$17)</f>
        <v>8.9284540144291533</v>
      </c>
      <c r="M406" s="10">
        <f ca="1">SUMPRODUCT($A406:$F406,Results!$B$18:$G$18)</f>
        <v>9.3146370155918508</v>
      </c>
      <c r="N406" s="10">
        <f ca="1">SUMPRODUCT($A406:$F406,Results!$B$19:$G$19)</f>
        <v>-3.3088391866709888</v>
      </c>
      <c r="O406" s="10">
        <f ca="1">SUMPRODUCT($A406:$F406,Results!$B$20:$G$20)</f>
        <v>-24.21843513836431</v>
      </c>
      <c r="P406" s="10" cm="1">
        <f t="array" aca="1" ref="P406" ca="1">SUMPRODUCT(J406:O406,TRANSPOSE(Test!BL$20:BL$25))+Test!$AD$20-Test!$BL$27</f>
        <v>60.780937067486903</v>
      </c>
      <c r="Q406" s="10" cm="1">
        <f t="array" aca="1" ref="Q406" ca="1">SUMPRODUCT(J406:O406,TRANSPOSE(Test!ES$20:ES$25))+Test!$AD$20-Test!$ES$27</f>
        <v>62.302572859145783</v>
      </c>
      <c r="R406" s="10">
        <f ca="1">I406-Results!$E$5*H406</f>
        <v>61.470379745999352</v>
      </c>
      <c r="S406" s="10" cm="1">
        <f t="array" aca="1" ref="S406" ca="1">SUMPRODUCT(J406:O406,TRANSPOSE(Test!AR$28:AR$33))+Test!$AD$20-Test!$AC$26</f>
        <v>52.352397688104141</v>
      </c>
      <c r="T406" s="10">
        <f ca="1">SUMPRODUCT(J406:O406,Results!K$9:P$9)</f>
        <v>62.567842331456077</v>
      </c>
      <c r="U406" s="10">
        <f ca="1">SUMPRODUCT(J406:O406,Results!K$9:P$9)+Test!$AD$20-Test!$AC$31</f>
        <v>62.670858736341899</v>
      </c>
      <c r="V406" s="10">
        <f t="shared" ca="1" si="37"/>
        <v>-11.476349347125492</v>
      </c>
      <c r="W406" s="10">
        <f t="shared" ca="1" si="38"/>
        <v>-12.997985138784372</v>
      </c>
      <c r="X406" s="10">
        <f t="shared" ca="1" si="39"/>
        <v>-12.165792025637941</v>
      </c>
      <c r="Y406" s="10">
        <f t="shared" ca="1" si="40"/>
        <v>-3.0478099677427295</v>
      </c>
      <c r="Z406" s="10">
        <f ca="1">I406-Test!$AD$20</f>
        <v>38.232116126072341</v>
      </c>
      <c r="AA406" s="10">
        <f t="shared" ca="1" si="41"/>
        <v>-13.366271015980487</v>
      </c>
    </row>
    <row r="407" spans="1:27">
      <c r="A407" s="6">
        <f ca="1">LN((RAND()^(-Results!$E$4))-1)</f>
        <v>1.599023050865954</v>
      </c>
      <c r="B407" s="6">
        <f ca="1">LN((RAND()^(-Results!$E$4))-1)</f>
        <v>3.556198241359068</v>
      </c>
      <c r="C407" s="6">
        <f ca="1">LN((RAND()^(-Results!$E$4))-1)</f>
        <v>1.7398046762649613</v>
      </c>
      <c r="D407" s="6">
        <f ca="1">LN((RAND()^(-Results!$E$4))-1)</f>
        <v>7.5948042382622853</v>
      </c>
      <c r="E407" s="6">
        <f ca="1">LN((RAND()^(-Results!$E$4))-1)</f>
        <v>4.7520799440945236</v>
      </c>
      <c r="F407" s="6">
        <f ca="1">LN((RAND()^(-Results!$E$4))-1)</f>
        <v>4.6098708266152482</v>
      </c>
      <c r="G407" s="6">
        <f ca="1">LN((RAND()^(-Results!$E$4))-1)</f>
        <v>1.6441444202457987</v>
      </c>
      <c r="H407" s="6">
        <f t="shared" ca="1" si="36"/>
        <v>-0.89140240047600705</v>
      </c>
      <c r="I407" s="10">
        <f ca="1">SUMPRODUCT(J407:O407,Results!B$12:G$12)+Results!$E$5*H407</f>
        <v>-26.982511164413609</v>
      </c>
      <c r="J407" s="10">
        <f ca="1">SUMPRODUCT($A407:$F407,Results!$B$15:$G$15)</f>
        <v>-1.642436113256855</v>
      </c>
      <c r="K407" s="10">
        <f ca="1">SUMPRODUCT($A407:$F407,Results!$B$16:$G$16)</f>
        <v>23.882777370690626</v>
      </c>
      <c r="L407" s="10">
        <f ca="1">SUMPRODUCT($A407:$F407,Results!$B$17:$G$17)</f>
        <v>5.0853000558207331</v>
      </c>
      <c r="M407" s="10">
        <f ca="1">SUMPRODUCT($A407:$F407,Results!$B$18:$G$18)</f>
        <v>-6.3542798531105253</v>
      </c>
      <c r="N407" s="10">
        <f ca="1">SUMPRODUCT($A407:$F407,Results!$B$19:$G$19)</f>
        <v>5.8747463194017575</v>
      </c>
      <c r="O407" s="10">
        <f ca="1">SUMPRODUCT($A407:$F407,Results!$B$20:$G$20)</f>
        <v>25.853032546690645</v>
      </c>
      <c r="P407" s="10" cm="1">
        <f t="array" aca="1" ref="P407" ca="1">SUMPRODUCT(J407:O407,TRANSPOSE(Test!BL$20:BL$25))+Test!$AD$20-Test!$BL$27</f>
        <v>-20.431776104489082</v>
      </c>
      <c r="Q407" s="10" cm="1">
        <f t="array" aca="1" ref="Q407" ca="1">SUMPRODUCT(J407:O407,TRANSPOSE(Test!ES$20:ES$25))+Test!$AD$20-Test!$ES$27</f>
        <v>-22.333074080730121</v>
      </c>
      <c r="R407" s="10">
        <f ca="1">I407-Results!$E$5*H407</f>
        <v>-21.634096761557565</v>
      </c>
      <c r="S407" s="10" cm="1">
        <f t="array" aca="1" ref="S407" ca="1">SUMPRODUCT(J407:O407,TRANSPOSE(Test!AR$28:AR$33))+Test!$AD$20-Test!$AC$26</f>
        <v>-17.743054698695268</v>
      </c>
      <c r="T407" s="10">
        <f ca="1">SUMPRODUCT(J407:O407,Results!K$9:P$9)</f>
        <v>-23.0564358829795</v>
      </c>
      <c r="U407" s="10">
        <f ca="1">SUMPRODUCT(J407:O407,Results!K$9:P$9)+Test!$AD$20-Test!$AC$31</f>
        <v>-22.953419478093679</v>
      </c>
      <c r="V407" s="10">
        <f t="shared" ca="1" si="37"/>
        <v>-6.5507350599245271</v>
      </c>
      <c r="W407" s="10">
        <f t="shared" ca="1" si="38"/>
        <v>-4.6494370836834875</v>
      </c>
      <c r="X407" s="10">
        <f t="shared" ca="1" si="39"/>
        <v>-5.3484144028560436</v>
      </c>
      <c r="Y407" s="10">
        <f t="shared" ca="1" si="40"/>
        <v>-9.2394564657183409</v>
      </c>
      <c r="Z407" s="10">
        <f ca="1">I407-Test!$AD$20</f>
        <v>-38.054982758702678</v>
      </c>
      <c r="AA407" s="10">
        <f t="shared" ca="1" si="41"/>
        <v>-4.02909168631993</v>
      </c>
    </row>
    <row r="408" spans="1:27">
      <c r="A408" s="6">
        <f ca="1">LN((RAND()^(-Results!$E$4))-1)</f>
        <v>4.5083825138058815</v>
      </c>
      <c r="B408" s="6">
        <f ca="1">LN((RAND()^(-Results!$E$4))-1)</f>
        <v>1.1363222337151706</v>
      </c>
      <c r="C408" s="6">
        <f ca="1">LN((RAND()^(-Results!$E$4))-1)</f>
        <v>10.682069611346586</v>
      </c>
      <c r="D408" s="6">
        <f ca="1">LN((RAND()^(-Results!$E$4))-1)</f>
        <v>1.0290943355209172</v>
      </c>
      <c r="E408" s="6">
        <f ca="1">LN((RAND()^(-Results!$E$4))-1)</f>
        <v>-0.48296184747615456</v>
      </c>
      <c r="F408" s="6">
        <f ca="1">LN((RAND()^(-Results!$E$4))-1)</f>
        <v>-2.0964150373543751</v>
      </c>
      <c r="G408" s="6">
        <f ca="1">LN((RAND()^(-Results!$E$4))-1)</f>
        <v>-0.19476707046157307</v>
      </c>
      <c r="H408" s="6">
        <f t="shared" ca="1" si="36"/>
        <v>-2.7303138911833789</v>
      </c>
      <c r="I408" s="10">
        <f ca="1">SUMPRODUCT(J408:O408,Results!B$12:G$12)+Results!$E$5*H408</f>
        <v>32.159470905031483</v>
      </c>
      <c r="J408" s="10">
        <f ca="1">SUMPRODUCT($A408:$F408,Results!$B$15:$G$15)</f>
        <v>36.614295540645308</v>
      </c>
      <c r="K408" s="10">
        <f ca="1">SUMPRODUCT($A408:$F408,Results!$B$16:$G$16)</f>
        <v>9.95225761178094</v>
      </c>
      <c r="L408" s="10">
        <f ca="1">SUMPRODUCT($A408:$F408,Results!$B$17:$G$17)</f>
        <v>14.313423268280632</v>
      </c>
      <c r="M408" s="10">
        <f ca="1">SUMPRODUCT($A408:$F408,Results!$B$18:$G$18)</f>
        <v>4.5777145025808839</v>
      </c>
      <c r="N408" s="10">
        <f ca="1">SUMPRODUCT($A408:$F408,Results!$B$19:$G$19)</f>
        <v>-5.0063996881849935</v>
      </c>
      <c r="O408" s="10">
        <f ca="1">SUMPRODUCT($A408:$F408,Results!$B$20:$G$20)</f>
        <v>10.132164645568029</v>
      </c>
      <c r="P408" s="10" cm="1">
        <f t="array" aca="1" ref="P408" ca="1">SUMPRODUCT(J408:O408,TRANSPOSE(Test!BL$20:BL$25))+Test!$AD$20-Test!$BL$27</f>
        <v>45.021765291798175</v>
      </c>
      <c r="Q408" s="10" cm="1">
        <f t="array" aca="1" ref="Q408" ca="1">SUMPRODUCT(J408:O408,TRANSPOSE(Test!ES$20:ES$25))+Test!$AD$20-Test!$ES$27</f>
        <v>49.408009900911594</v>
      </c>
      <c r="R408" s="10">
        <f ca="1">I408-Results!$E$5*H408</f>
        <v>48.541354252131754</v>
      </c>
      <c r="S408" s="10" cm="1">
        <f t="array" aca="1" ref="S408" ca="1">SUMPRODUCT(J408:O408,TRANSPOSE(Test!AR$28:AR$33))+Test!$AD$20-Test!$AC$26</f>
        <v>41.899773165295898</v>
      </c>
      <c r="T408" s="10">
        <f ca="1">SUMPRODUCT(J408:O408,Results!K$9:P$9)</f>
        <v>50.152949805000972</v>
      </c>
      <c r="U408" s="10">
        <f ca="1">SUMPRODUCT(J408:O408,Results!K$9:P$9)+Test!$AD$20-Test!$AC$31</f>
        <v>50.255966209886793</v>
      </c>
      <c r="V408" s="10">
        <f t="shared" ca="1" si="37"/>
        <v>-12.862294386766692</v>
      </c>
      <c r="W408" s="10">
        <f t="shared" ca="1" si="38"/>
        <v>-17.248538995880111</v>
      </c>
      <c r="X408" s="10">
        <f t="shared" ca="1" si="39"/>
        <v>-16.38188334710027</v>
      </c>
      <c r="Y408" s="10">
        <f t="shared" ca="1" si="40"/>
        <v>-9.7403022602644143</v>
      </c>
      <c r="Z408" s="10">
        <f ca="1">I408-Test!$AD$20</f>
        <v>21.086999310742414</v>
      </c>
      <c r="AA408" s="10">
        <f t="shared" ca="1" si="41"/>
        <v>-18.09649530485531</v>
      </c>
    </row>
    <row r="409" spans="1:27">
      <c r="A409" s="6">
        <f ca="1">LN((RAND()^(-Results!$E$4))-1)</f>
        <v>1.6287972593275482</v>
      </c>
      <c r="B409" s="6">
        <f ca="1">LN((RAND()^(-Results!$E$4))-1)</f>
        <v>0.39436871067852369</v>
      </c>
      <c r="C409" s="6">
        <f ca="1">LN((RAND()^(-Results!$E$4))-1)</f>
        <v>0.12712447918622269</v>
      </c>
      <c r="D409" s="6">
        <f ca="1">LN((RAND()^(-Results!$E$4))-1)</f>
        <v>0.96569009017040108</v>
      </c>
      <c r="E409" s="6">
        <f ca="1">LN((RAND()^(-Results!$E$4))-1)</f>
        <v>1.7719788839504547</v>
      </c>
      <c r="F409" s="6">
        <f ca="1">LN((RAND()^(-Results!$E$4))-1)</f>
        <v>3.6469672115036467</v>
      </c>
      <c r="G409" s="6">
        <f ca="1">LN((RAND()^(-Results!$E$4))-1)</f>
        <v>3.7910801892031762</v>
      </c>
      <c r="H409" s="6">
        <f t="shared" ca="1" si="36"/>
        <v>1.2555333684813705</v>
      </c>
      <c r="I409" s="10">
        <f ca="1">SUMPRODUCT(J409:O409,Results!B$12:G$12)+Results!$E$5*H409</f>
        <v>0.58608576195457562</v>
      </c>
      <c r="J409" s="10">
        <f ca="1">SUMPRODUCT($A409:$F409,Results!$B$15:$G$15)</f>
        <v>1.2037767919202589</v>
      </c>
      <c r="K409" s="10">
        <f ca="1">SUMPRODUCT($A409:$F409,Results!$B$16:$G$16)</f>
        <v>26.048930166427468</v>
      </c>
      <c r="L409" s="10">
        <f ca="1">SUMPRODUCT($A409:$F409,Results!$B$17:$G$17)</f>
        <v>-1.9886276154170663</v>
      </c>
      <c r="M409" s="10">
        <f ca="1">SUMPRODUCT($A409:$F409,Results!$B$18:$G$18)</f>
        <v>-1.0741155600693335</v>
      </c>
      <c r="N409" s="10">
        <f ca="1">SUMPRODUCT($A409:$F409,Results!$B$19:$G$19)</f>
        <v>7.7761109751529904</v>
      </c>
      <c r="O409" s="10">
        <f ca="1">SUMPRODUCT($A409:$F409,Results!$B$20:$G$20)</f>
        <v>2.829385945303633</v>
      </c>
      <c r="P409" s="10" cm="1">
        <f t="array" aca="1" ref="P409" ca="1">SUMPRODUCT(J409:O409,TRANSPOSE(Test!BL$20:BL$25))+Test!$AD$20-Test!$BL$27</f>
        <v>-6.910021281844708</v>
      </c>
      <c r="Q409" s="10" cm="1">
        <f t="array" aca="1" ref="Q409" ca="1">SUMPRODUCT(J409:O409,TRANSPOSE(Test!ES$20:ES$25))+Test!$AD$20-Test!$ES$27</f>
        <v>-7.6249683064431935</v>
      </c>
      <c r="R409" s="10">
        <f ca="1">I409-Results!$E$5*H409</f>
        <v>-6.9471144489336476</v>
      </c>
      <c r="S409" s="10" cm="1">
        <f t="array" aca="1" ref="S409" ca="1">SUMPRODUCT(J409:O409,TRANSPOSE(Test!AR$28:AR$33))+Test!$AD$20-Test!$AC$26</f>
        <v>-6.6734980276795293</v>
      </c>
      <c r="T409" s="10">
        <f ca="1">SUMPRODUCT(J409:O409,Results!K$9:P$9)</f>
        <v>-7.5467465518127526</v>
      </c>
      <c r="U409" s="10">
        <f ca="1">SUMPRODUCT(J409:O409,Results!K$9:P$9)+Test!$AD$20-Test!$AC$31</f>
        <v>-7.4437301469269332</v>
      </c>
      <c r="V409" s="10">
        <f t="shared" ca="1" si="37"/>
        <v>7.4961070437992836</v>
      </c>
      <c r="W409" s="10">
        <f t="shared" ca="1" si="38"/>
        <v>8.2110540683977682</v>
      </c>
      <c r="X409" s="10">
        <f t="shared" ca="1" si="39"/>
        <v>7.5332002108882232</v>
      </c>
      <c r="Y409" s="10">
        <f t="shared" ca="1" si="40"/>
        <v>7.2595837896341049</v>
      </c>
      <c r="Z409" s="10">
        <f ca="1">I409-Test!$AD$20</f>
        <v>-10.486385832334495</v>
      </c>
      <c r="AA409" s="10">
        <f t="shared" ca="1" si="41"/>
        <v>8.0298159088815098</v>
      </c>
    </row>
    <row r="410" spans="1:27">
      <c r="A410" s="6">
        <f ca="1">LN((RAND()^(-Results!$E$4))-1)</f>
        <v>0.82521201144949563</v>
      </c>
      <c r="B410" s="6">
        <f ca="1">LN((RAND()^(-Results!$E$4))-1)</f>
        <v>6.6600076429509034</v>
      </c>
      <c r="C410" s="6">
        <f ca="1">LN((RAND()^(-Results!$E$4))-1)</f>
        <v>-0.68697775990609988</v>
      </c>
      <c r="D410" s="6">
        <f ca="1">LN((RAND()^(-Results!$E$4))-1)</f>
        <v>3.7523957679786273</v>
      </c>
      <c r="E410" s="6">
        <f ca="1">LN((RAND()^(-Results!$E$4))-1)</f>
        <v>5.1937336578526052</v>
      </c>
      <c r="F410" s="6">
        <f ca="1">LN((RAND()^(-Results!$E$4))-1)</f>
        <v>1.0973617523414256</v>
      </c>
      <c r="G410" s="6">
        <f ca="1">LN((RAND()^(-Results!$E$4))-1)</f>
        <v>1.0202585270192615</v>
      </c>
      <c r="H410" s="6">
        <f t="shared" ca="1" si="36"/>
        <v>-1.5152882937025443</v>
      </c>
      <c r="I410" s="10">
        <f ca="1">SUMPRODUCT(J410:O410,Results!B$12:G$12)+Results!$E$5*H410</f>
        <v>9.9667785344250035</v>
      </c>
      <c r="J410" s="10">
        <f ca="1">SUMPRODUCT($A410:$F410,Results!$B$15:$G$15)</f>
        <v>6.3962982003916551</v>
      </c>
      <c r="K410" s="10">
        <f ca="1">SUMPRODUCT($A410:$F410,Results!$B$16:$G$16)</f>
        <v>4.6020451641977989</v>
      </c>
      <c r="L410" s="10">
        <f ca="1">SUMPRODUCT($A410:$F410,Results!$B$17:$G$17)</f>
        <v>10.964821460165291</v>
      </c>
      <c r="M410" s="10">
        <f ca="1">SUMPRODUCT($A410:$F410,Results!$B$18:$G$18)</f>
        <v>2.8367211198705506</v>
      </c>
      <c r="N410" s="10">
        <f ca="1">SUMPRODUCT($A410:$F410,Results!$B$19:$G$19)</f>
        <v>-13.267514260188902</v>
      </c>
      <c r="O410" s="10">
        <f ca="1">SUMPRODUCT($A410:$F410,Results!$B$20:$G$20)</f>
        <v>1.3905573325218237</v>
      </c>
      <c r="P410" s="10" cm="1">
        <f t="array" aca="1" ref="P410" ca="1">SUMPRODUCT(J410:O410,TRANSPOSE(Test!BL$20:BL$25))+Test!$AD$20-Test!$BL$27</f>
        <v>21.931737575062755</v>
      </c>
      <c r="Q410" s="10" cm="1">
        <f t="array" aca="1" ref="Q410" ca="1">SUMPRODUCT(J410:O410,TRANSPOSE(Test!ES$20:ES$25))+Test!$AD$20-Test!$ES$27</f>
        <v>20.232424283640825</v>
      </c>
      <c r="R410" s="10">
        <f ca="1">I410-Results!$E$5*H410</f>
        <v>19.058508296640269</v>
      </c>
      <c r="S410" s="10" cm="1">
        <f t="array" aca="1" ref="S410" ca="1">SUMPRODUCT(J410:O410,TRANSPOSE(Test!AR$28:AR$33))+Test!$AD$20-Test!$AC$26</f>
        <v>23.749321057709437</v>
      </c>
      <c r="T410" s="10">
        <f ca="1">SUMPRODUCT(J410:O410,Results!K$9:P$9)</f>
        <v>19.176395080593579</v>
      </c>
      <c r="U410" s="10">
        <f ca="1">SUMPRODUCT(J410:O410,Results!K$9:P$9)+Test!$AD$20-Test!$AC$31</f>
        <v>19.2794114854794</v>
      </c>
      <c r="V410" s="10">
        <f t="shared" ca="1" si="37"/>
        <v>-11.964959040637751</v>
      </c>
      <c r="W410" s="10">
        <f t="shared" ca="1" si="38"/>
        <v>-10.265645749215821</v>
      </c>
      <c r="X410" s="10">
        <f t="shared" ca="1" si="39"/>
        <v>-9.091729762215266</v>
      </c>
      <c r="Y410" s="10">
        <f t="shared" ca="1" si="40"/>
        <v>-13.782542523284434</v>
      </c>
      <c r="Z410" s="10">
        <f ca="1">I410-Test!$AD$20</f>
        <v>-1.1056930598640662</v>
      </c>
      <c r="AA410" s="10">
        <f t="shared" ca="1" si="41"/>
        <v>-9.3126329510543968</v>
      </c>
    </row>
    <row r="411" spans="1:27">
      <c r="A411" s="6">
        <f ca="1">LN((RAND()^(-Results!$E$4))-1)</f>
        <v>4.0761301677519182</v>
      </c>
      <c r="B411" s="6">
        <f ca="1">LN((RAND()^(-Results!$E$4))-1)</f>
        <v>1.0684266853342812</v>
      </c>
      <c r="C411" s="6">
        <f ca="1">LN((RAND()^(-Results!$E$4))-1)</f>
        <v>0.743678633164086</v>
      </c>
      <c r="D411" s="6">
        <f ca="1">LN((RAND()^(-Results!$E$4))-1)</f>
        <v>0.58639233646443445</v>
      </c>
      <c r="E411" s="6">
        <f ca="1">LN((RAND()^(-Results!$E$4))-1)</f>
        <v>2.0078602723559635</v>
      </c>
      <c r="F411" s="6">
        <f ca="1">LN((RAND()^(-Results!$E$4))-1)</f>
        <v>1.8902199286854113</v>
      </c>
      <c r="G411" s="6">
        <f ca="1">LN((RAND()^(-Results!$E$4))-1)</f>
        <v>-4.0119682349103507E-2</v>
      </c>
      <c r="H411" s="6">
        <f t="shared" ca="1" si="36"/>
        <v>-2.5756665030709094</v>
      </c>
      <c r="I411" s="10">
        <f ca="1">SUMPRODUCT(J411:O411,Results!B$12:G$12)+Results!$E$5*H411</f>
        <v>1.0604502389144308</v>
      </c>
      <c r="J411" s="10">
        <f ca="1">SUMPRODUCT($A411:$F411,Results!$B$15:$G$15)</f>
        <v>9.7673096824012617</v>
      </c>
      <c r="K411" s="10">
        <f ca="1">SUMPRODUCT($A411:$F411,Results!$B$16:$G$16)</f>
        <v>26.661843124937477</v>
      </c>
      <c r="L411" s="10">
        <f ca="1">SUMPRODUCT($A411:$F411,Results!$B$17:$G$17)</f>
        <v>4.4033521919968468</v>
      </c>
      <c r="M411" s="10">
        <f ca="1">SUMPRODUCT($A411:$F411,Results!$B$18:$G$18)</f>
        <v>0.19052785875211831</v>
      </c>
      <c r="N411" s="10">
        <f ca="1">SUMPRODUCT($A411:$F411,Results!$B$19:$G$19)</f>
        <v>6.4084542288721593</v>
      </c>
      <c r="O411" s="10">
        <f ca="1">SUMPRODUCT($A411:$F411,Results!$B$20:$G$20)</f>
        <v>-1.9667072017947371</v>
      </c>
      <c r="P411" s="10" cm="1">
        <f t="array" aca="1" ref="P411" ca="1">SUMPRODUCT(J411:O411,TRANSPOSE(Test!BL$20:BL$25))+Test!$AD$20-Test!$BL$27</f>
        <v>15.093678450875878</v>
      </c>
      <c r="Q411" s="10" cm="1">
        <f t="array" aca="1" ref="Q411" ca="1">SUMPRODUCT(J411:O411,TRANSPOSE(Test!ES$20:ES$25))+Test!$AD$20-Test!$ES$27</f>
        <v>16.28996366112122</v>
      </c>
      <c r="R411" s="10">
        <f ca="1">I411-Results!$E$5*H411</f>
        <v>16.514449257339887</v>
      </c>
      <c r="S411" s="10" cm="1">
        <f t="array" aca="1" ref="S411" ca="1">SUMPRODUCT(J411:O411,TRANSPOSE(Test!AR$28:AR$33))+Test!$AD$20-Test!$AC$26</f>
        <v>9.7715354977696247</v>
      </c>
      <c r="T411" s="10">
        <f ca="1">SUMPRODUCT(J411:O411,Results!K$9:P$9)</f>
        <v>16.486459268049924</v>
      </c>
      <c r="U411" s="10">
        <f ca="1">SUMPRODUCT(J411:O411,Results!K$9:P$9)+Test!$AD$20-Test!$AC$31</f>
        <v>16.589475672935741</v>
      </c>
      <c r="V411" s="10">
        <f t="shared" ca="1" si="37"/>
        <v>-14.033228211961447</v>
      </c>
      <c r="W411" s="10">
        <f t="shared" ca="1" si="38"/>
        <v>-15.229513422206789</v>
      </c>
      <c r="X411" s="10">
        <f t="shared" ca="1" si="39"/>
        <v>-15.453999018425456</v>
      </c>
      <c r="Y411" s="10">
        <f t="shared" ca="1" si="40"/>
        <v>-8.7110852588551939</v>
      </c>
      <c r="Z411" s="10">
        <f ca="1">I411-Test!$AD$20</f>
        <v>-10.012021355374639</v>
      </c>
      <c r="AA411" s="10">
        <f t="shared" ca="1" si="41"/>
        <v>-15.52902543402131</v>
      </c>
    </row>
    <row r="412" spans="1:27">
      <c r="A412" s="6">
        <f ca="1">LN((RAND()^(-Results!$E$4))-1)</f>
        <v>-1.0352677792491118</v>
      </c>
      <c r="B412" s="6">
        <f ca="1">LN((RAND()^(-Results!$E$4))-1)</f>
        <v>2.2885403163618259</v>
      </c>
      <c r="C412" s="6">
        <f ca="1">LN((RAND()^(-Results!$E$4))-1)</f>
        <v>1.0811854089282567</v>
      </c>
      <c r="D412" s="6">
        <f ca="1">LN((RAND()^(-Results!$E$4))-1)</f>
        <v>4.3786790574975329</v>
      </c>
      <c r="E412" s="6">
        <f ca="1">LN((RAND()^(-Results!$E$4))-1)</f>
        <v>0.84755236520912114</v>
      </c>
      <c r="F412" s="6">
        <f ca="1">LN((RAND()^(-Results!$E$4))-1)</f>
        <v>0.12366733208862114</v>
      </c>
      <c r="G412" s="6">
        <f ca="1">LN((RAND()^(-Results!$E$4))-1)</f>
        <v>2.4767941670070819</v>
      </c>
      <c r="H412" s="6">
        <f t="shared" ca="1" si="36"/>
        <v>-5.8752653714723824E-2</v>
      </c>
      <c r="I412" s="10">
        <f ca="1">SUMPRODUCT(J412:O412,Results!B$12:G$12)+Results!$E$5*H412</f>
        <v>-10.436921038054102</v>
      </c>
      <c r="J412" s="10">
        <f ca="1">SUMPRODUCT($A412:$F412,Results!$B$15:$G$15)</f>
        <v>-2.1933582730686028</v>
      </c>
      <c r="K412" s="10">
        <f ca="1">SUMPRODUCT($A412:$F412,Results!$B$16:$G$16)</f>
        <v>-9.9601069671217548</v>
      </c>
      <c r="L412" s="10">
        <f ca="1">SUMPRODUCT($A412:$F412,Results!$B$17:$G$17)</f>
        <v>4.9493612304976065</v>
      </c>
      <c r="M412" s="10">
        <f ca="1">SUMPRODUCT($A412:$F412,Results!$B$18:$G$18)</f>
        <v>-3.4142738765518361</v>
      </c>
      <c r="N412" s="10">
        <f ca="1">SUMPRODUCT($A412:$F412,Results!$B$19:$G$19)</f>
        <v>-6.429757406828462</v>
      </c>
      <c r="O412" s="10">
        <f ca="1">SUMPRODUCT($A412:$F412,Results!$B$20:$G$20)</f>
        <v>16.572629696373056</v>
      </c>
      <c r="P412" s="10" cm="1">
        <f t="array" aca="1" ref="P412" ca="1">SUMPRODUCT(J412:O412,TRANSPOSE(Test!BL$20:BL$25))+Test!$AD$20-Test!$BL$27</f>
        <v>-9.4826529043536176</v>
      </c>
      <c r="Q412" s="10" cm="1">
        <f t="array" aca="1" ref="Q412" ca="1">SUMPRODUCT(J412:O412,TRANSPOSE(Test!ES$20:ES$25))+Test!$AD$20-Test!$ES$27</f>
        <v>-10.283821322427297</v>
      </c>
      <c r="R412" s="10">
        <f ca="1">I412-Results!$E$5*H412</f>
        <v>-10.084405115765758</v>
      </c>
      <c r="S412" s="10" cm="1">
        <f t="array" aca="1" ref="S412" ca="1">SUMPRODUCT(J412:O412,TRANSPOSE(Test!AR$28:AR$33))+Test!$AD$20-Test!$AC$26</f>
        <v>-5.145696383892953</v>
      </c>
      <c r="T412" s="10">
        <f ca="1">SUMPRODUCT(J412:O412,Results!K$9:P$9)</f>
        <v>-10.577831176324938</v>
      </c>
      <c r="U412" s="10">
        <f ca="1">SUMPRODUCT(J412:O412,Results!K$9:P$9)+Test!$AD$20-Test!$AC$31</f>
        <v>-10.474814771439119</v>
      </c>
      <c r="V412" s="10">
        <f t="shared" ca="1" si="37"/>
        <v>-0.95426813370048436</v>
      </c>
      <c r="W412" s="10">
        <f t="shared" ca="1" si="38"/>
        <v>-0.15309971562680502</v>
      </c>
      <c r="X412" s="10">
        <f t="shared" ca="1" si="39"/>
        <v>-0.35251592228834383</v>
      </c>
      <c r="Y412" s="10">
        <f t="shared" ca="1" si="40"/>
        <v>-5.291224654161149</v>
      </c>
      <c r="Z412" s="10">
        <f ca="1">I412-Test!$AD$20</f>
        <v>-21.509392632343172</v>
      </c>
      <c r="AA412" s="10">
        <f t="shared" ca="1" si="41"/>
        <v>3.7893733385017114E-2</v>
      </c>
    </row>
    <row r="413" spans="1:27">
      <c r="A413" s="6">
        <f ca="1">LN((RAND()^(-Results!$E$4))-1)</f>
        <v>6.1269966779136258</v>
      </c>
      <c r="B413" s="6">
        <f ca="1">LN((RAND()^(-Results!$E$4))-1)</f>
        <v>0.25408728099077404</v>
      </c>
      <c r="C413" s="6">
        <f ca="1">LN((RAND()^(-Results!$E$4))-1)</f>
        <v>1.6684113619737533</v>
      </c>
      <c r="D413" s="6">
        <f ca="1">LN((RAND()^(-Results!$E$4))-1)</f>
        <v>7.5843806800906401</v>
      </c>
      <c r="E413" s="6">
        <f ca="1">LN((RAND()^(-Results!$E$4))-1)</f>
        <v>0.58787855204986739</v>
      </c>
      <c r="F413" s="6">
        <f ca="1">LN((RAND()^(-Results!$E$4))-1)</f>
        <v>0.8822056161028341</v>
      </c>
      <c r="G413" s="6">
        <f ca="1">LN((RAND()^(-Results!$E$4))-1)</f>
        <v>3.5457489195111949</v>
      </c>
      <c r="H413" s="6">
        <f t="shared" ca="1" si="36"/>
        <v>1.0102020987893892</v>
      </c>
      <c r="I413" s="10">
        <f ca="1">SUMPRODUCT(J413:O413,Results!B$12:G$12)+Results!$E$5*H413</f>
        <v>-0.2507205739719689</v>
      </c>
      <c r="J413" s="10">
        <f ca="1">SUMPRODUCT($A413:$F413,Results!$B$15:$G$15)</f>
        <v>1.5235439621168614</v>
      </c>
      <c r="K413" s="10">
        <f ca="1">SUMPRODUCT($A413:$F413,Results!$B$16:$G$16)</f>
        <v>17.179011183896854</v>
      </c>
      <c r="L413" s="10">
        <f ca="1">SUMPRODUCT($A413:$F413,Results!$B$17:$G$17)</f>
        <v>11.734453760153189</v>
      </c>
      <c r="M413" s="10">
        <f ca="1">SUMPRODUCT($A413:$F413,Results!$B$18:$G$18)</f>
        <v>-13.104770708522375</v>
      </c>
      <c r="N413" s="10">
        <f ca="1">SUMPRODUCT($A413:$F413,Results!$B$19:$G$19)</f>
        <v>14.046222687677414</v>
      </c>
      <c r="O413" s="10">
        <f ca="1">SUMPRODUCT($A413:$F413,Results!$B$20:$G$20)</f>
        <v>28.789613657321826</v>
      </c>
      <c r="P413" s="10" cm="1">
        <f t="array" aca="1" ref="P413" ca="1">SUMPRODUCT(J413:O413,TRANSPOSE(Test!BL$20:BL$25))+Test!$AD$20-Test!$BL$27</f>
        <v>-11.233952522174196</v>
      </c>
      <c r="Q413" s="10" cm="1">
        <f t="array" aca="1" ref="Q413" ca="1">SUMPRODUCT(J413:O413,TRANSPOSE(Test!ES$20:ES$25))+Test!$AD$20-Test!$ES$27</f>
        <v>-8.15754049549383</v>
      </c>
      <c r="R413" s="10">
        <f ca="1">I413-Results!$E$5*H413</f>
        <v>-6.3119331667083038</v>
      </c>
      <c r="S413" s="10" cm="1">
        <f t="array" aca="1" ref="S413" ca="1">SUMPRODUCT(J413:O413,TRANSPOSE(Test!AR$28:AR$33))+Test!$AD$20-Test!$AC$26</f>
        <v>-21.37088809612041</v>
      </c>
      <c r="T413" s="10">
        <f ca="1">SUMPRODUCT(J413:O413,Results!K$9:P$9)</f>
        <v>-7.7472777337478576</v>
      </c>
      <c r="U413" s="10">
        <f ca="1">SUMPRODUCT(J413:O413,Results!K$9:P$9)+Test!$AD$20-Test!$AC$31</f>
        <v>-7.6442613288620382</v>
      </c>
      <c r="V413" s="10">
        <f t="shared" ca="1" si="37"/>
        <v>10.983231948202228</v>
      </c>
      <c r="W413" s="10">
        <f t="shared" ca="1" si="38"/>
        <v>7.9068199215218611</v>
      </c>
      <c r="X413" s="10">
        <f t="shared" ca="1" si="39"/>
        <v>6.0612125927363349</v>
      </c>
      <c r="Y413" s="10">
        <f t="shared" ca="1" si="40"/>
        <v>21.120167522148442</v>
      </c>
      <c r="Z413" s="10">
        <f ca="1">I413-Test!$AD$20</f>
        <v>-11.323192168261038</v>
      </c>
      <c r="AA413" s="10">
        <f t="shared" ca="1" si="41"/>
        <v>7.3935407548900693</v>
      </c>
    </row>
    <row r="414" spans="1:27">
      <c r="A414" s="6">
        <f ca="1">LN((RAND()^(-Results!$E$4))-1)</f>
        <v>6.407409426253178</v>
      </c>
      <c r="B414" s="6">
        <f ca="1">LN((RAND()^(-Results!$E$4))-1)</f>
        <v>0.40878707926413965</v>
      </c>
      <c r="C414" s="6">
        <f ca="1">LN((RAND()^(-Results!$E$4))-1)</f>
        <v>4.1831970194512653</v>
      </c>
      <c r="D414" s="6">
        <f ca="1">LN((RAND()^(-Results!$E$4))-1)</f>
        <v>2.1567257524333101</v>
      </c>
      <c r="E414" s="6">
        <f ca="1">LN((RAND()^(-Results!$E$4))-1)</f>
        <v>1.9579393303952561</v>
      </c>
      <c r="F414" s="6">
        <f ca="1">LN((RAND()^(-Results!$E$4))-1)</f>
        <v>5.5064968862300931</v>
      </c>
      <c r="G414" s="6">
        <f ca="1">LN((RAND()^(-Results!$E$4))-1)</f>
        <v>-2.2707908980313221</v>
      </c>
      <c r="H414" s="6">
        <f t="shared" ca="1" si="36"/>
        <v>-4.8063377187531273</v>
      </c>
      <c r="I414" s="10">
        <f ca="1">SUMPRODUCT(J414:O414,Results!B$12:G$12)+Results!$E$5*H414</f>
        <v>-17.691815754928285</v>
      </c>
      <c r="J414" s="10">
        <f ca="1">SUMPRODUCT($A414:$F414,Results!$B$15:$G$15)</f>
        <v>18.126099206628194</v>
      </c>
      <c r="K414" s="10">
        <f ca="1">SUMPRODUCT($A414:$F414,Results!$B$16:$G$16)</f>
        <v>54.516138900350882</v>
      </c>
      <c r="L414" s="10">
        <f ca="1">SUMPRODUCT($A414:$F414,Results!$B$17:$G$17)</f>
        <v>3.6916636540988144</v>
      </c>
      <c r="M414" s="10">
        <f ca="1">SUMPRODUCT($A414:$F414,Results!$B$18:$G$18)</f>
        <v>-2.1298008129588939</v>
      </c>
      <c r="N414" s="10">
        <f ca="1">SUMPRODUCT($A414:$F414,Results!$B$19:$G$19)</f>
        <v>15.008713519356832</v>
      </c>
      <c r="O414" s="10">
        <f ca="1">SUMPRODUCT($A414:$F414,Results!$B$20:$G$20)</f>
        <v>9.555000155623226</v>
      </c>
      <c r="P414" s="10" cm="1">
        <f t="array" aca="1" ref="P414" ca="1">SUMPRODUCT(J414:O414,TRANSPOSE(Test!BL$20:BL$25))+Test!$AD$20-Test!$BL$27</f>
        <v>8.5408165125654278</v>
      </c>
      <c r="Q414" s="10" cm="1">
        <f t="array" aca="1" ref="Q414" ca="1">SUMPRODUCT(J414:O414,TRANSPOSE(Test!ES$20:ES$25))+Test!$AD$20-Test!$ES$27</f>
        <v>10.003824661876042</v>
      </c>
      <c r="R414" s="10">
        <f ca="1">I414-Results!$E$5*H414</f>
        <v>11.146210557590479</v>
      </c>
      <c r="S414" s="10" cm="1">
        <f t="array" aca="1" ref="S414" ca="1">SUMPRODUCT(J414:O414,TRANSPOSE(Test!AR$28:AR$33))+Test!$AD$20-Test!$AC$26</f>
        <v>2.9269924684085407</v>
      </c>
      <c r="T414" s="10">
        <f ca="1">SUMPRODUCT(J414:O414,Results!K$9:P$9)</f>
        <v>10.579820337670476</v>
      </c>
      <c r="U414" s="10">
        <f ca="1">SUMPRODUCT(J414:O414,Results!K$9:P$9)+Test!$AD$20-Test!$AC$31</f>
        <v>10.682836742556296</v>
      </c>
      <c r="V414" s="10">
        <f t="shared" ca="1" si="37"/>
        <v>-26.232632267493713</v>
      </c>
      <c r="W414" s="10">
        <f t="shared" ca="1" si="38"/>
        <v>-27.695640416804327</v>
      </c>
      <c r="X414" s="10">
        <f t="shared" ca="1" si="39"/>
        <v>-28.838026312518764</v>
      </c>
      <c r="Y414" s="10">
        <f t="shared" ca="1" si="40"/>
        <v>-20.618808223336828</v>
      </c>
      <c r="Z414" s="10">
        <f ca="1">I414-Test!$AD$20</f>
        <v>-28.764287349217355</v>
      </c>
      <c r="AA414" s="10">
        <f t="shared" ca="1" si="41"/>
        <v>-28.374652497484583</v>
      </c>
    </row>
    <row r="415" spans="1:27">
      <c r="A415" s="6">
        <f ca="1">LN((RAND()^(-Results!$E$4))-1)</f>
        <v>3.1113760668809158</v>
      </c>
      <c r="B415" s="6">
        <f ca="1">LN((RAND()^(-Results!$E$4))-1)</f>
        <v>-0.64848047075268567</v>
      </c>
      <c r="C415" s="6">
        <f ca="1">LN((RAND()^(-Results!$E$4))-1)</f>
        <v>3.082194797956554</v>
      </c>
      <c r="D415" s="6">
        <f ca="1">LN((RAND()^(-Results!$E$4))-1)</f>
        <v>-0.5008533544646353</v>
      </c>
      <c r="E415" s="6">
        <f ca="1">LN((RAND()^(-Results!$E$4))-1)</f>
        <v>1.6433403640084665</v>
      </c>
      <c r="F415" s="6">
        <f ca="1">LN((RAND()^(-Results!$E$4))-1)</f>
        <v>2.8312931688144354</v>
      </c>
      <c r="G415" s="6">
        <f ca="1">LN((RAND()^(-Results!$E$4))-1)</f>
        <v>-2.4450320849278477</v>
      </c>
      <c r="H415" s="6">
        <f t="shared" ca="1" si="36"/>
        <v>-4.9805789056496534</v>
      </c>
      <c r="I415" s="10">
        <f ca="1">SUMPRODUCT(J415:O415,Results!B$12:G$12)+Results!$E$5*H415</f>
        <v>-22.362878201574553</v>
      </c>
      <c r="J415" s="10">
        <f ca="1">SUMPRODUCT($A415:$F415,Results!$B$15:$G$15)</f>
        <v>11.345452546444474</v>
      </c>
      <c r="K415" s="10">
        <f ca="1">SUMPRODUCT($A415:$F415,Results!$B$16:$G$16)</f>
        <v>32.580312192377633</v>
      </c>
      <c r="L415" s="10">
        <f ca="1">SUMPRODUCT($A415:$F415,Results!$B$17:$G$17)</f>
        <v>-0.88578818263222292</v>
      </c>
      <c r="M415" s="10">
        <f ca="1">SUMPRODUCT($A415:$F415,Results!$B$18:$G$18)</f>
        <v>1.5487030865546874</v>
      </c>
      <c r="N415" s="10">
        <f ca="1">SUMPRODUCT($A415:$F415,Results!$B$19:$G$19)</f>
        <v>11.308501059009441</v>
      </c>
      <c r="O415" s="10">
        <f ca="1">SUMPRODUCT($A415:$F415,Results!$B$20:$G$20)</f>
        <v>-0.34436646049236375</v>
      </c>
      <c r="P415" s="10" cm="1">
        <f t="array" aca="1" ref="P415" ca="1">SUMPRODUCT(J415:O415,TRANSPOSE(Test!BL$20:BL$25))+Test!$AD$20-Test!$BL$27</f>
        <v>6.3317035525640222</v>
      </c>
      <c r="Q415" s="10" cm="1">
        <f t="array" aca="1" ref="Q415" ca="1">SUMPRODUCT(J415:O415,TRANSPOSE(Test!ES$20:ES$25))+Test!$AD$20-Test!$ES$27</f>
        <v>7.2109620752336099</v>
      </c>
      <c r="R415" s="10">
        <f ca="1">I415-Results!$E$5*H415</f>
        <v>7.520595232323366</v>
      </c>
      <c r="S415" s="10" cm="1">
        <f t="array" aca="1" ref="S415" ca="1">SUMPRODUCT(J415:O415,TRANSPOSE(Test!AR$28:AR$33))+Test!$AD$20-Test!$AC$26</f>
        <v>4.2325302933702655</v>
      </c>
      <c r="T415" s="10">
        <f ca="1">SUMPRODUCT(J415:O415,Results!K$9:P$9)</f>
        <v>7.5909779391257493</v>
      </c>
      <c r="U415" s="10">
        <f ca="1">SUMPRODUCT(J415:O415,Results!K$9:P$9)+Test!$AD$20-Test!$AC$31</f>
        <v>7.6939943440115695</v>
      </c>
      <c r="V415" s="10">
        <f t="shared" ca="1" si="37"/>
        <v>-28.694581754138575</v>
      </c>
      <c r="W415" s="10">
        <f t="shared" ca="1" si="38"/>
        <v>-29.573840276808163</v>
      </c>
      <c r="X415" s="10">
        <f t="shared" ca="1" si="39"/>
        <v>-29.883473433897919</v>
      </c>
      <c r="Y415" s="10">
        <f t="shared" ca="1" si="40"/>
        <v>-26.59540849494482</v>
      </c>
      <c r="Z415" s="10">
        <f ca="1">I415-Test!$AD$20</f>
        <v>-33.435349795863623</v>
      </c>
      <c r="AA415" s="10">
        <f t="shared" ca="1" si="41"/>
        <v>-30.056872545586124</v>
      </c>
    </row>
    <row r="416" spans="1:27">
      <c r="A416" s="6">
        <f ca="1">LN((RAND()^(-Results!$E$4))-1)</f>
        <v>4.6863973567842434</v>
      </c>
      <c r="B416" s="6">
        <f ca="1">LN((RAND()^(-Results!$E$4))-1)</f>
        <v>1.8505040735056388</v>
      </c>
      <c r="C416" s="6">
        <f ca="1">LN((RAND()^(-Results!$E$4))-1)</f>
        <v>0.73961086740065773</v>
      </c>
      <c r="D416" s="6">
        <f ca="1">LN((RAND()^(-Results!$E$4))-1)</f>
        <v>-7.8345078557910702E-2</v>
      </c>
      <c r="E416" s="6">
        <f ca="1">LN((RAND()^(-Results!$E$4))-1)</f>
        <v>6.0360875008515285</v>
      </c>
      <c r="F416" s="6">
        <f ca="1">LN((RAND()^(-Results!$E$4))-1)</f>
        <v>4.9161872337222174</v>
      </c>
      <c r="G416" s="6">
        <f ca="1">LN((RAND()^(-Results!$E$4))-1)</f>
        <v>2.207444868989497</v>
      </c>
      <c r="H416" s="6">
        <f t="shared" ca="1" si="36"/>
        <v>-0.32810195173230872</v>
      </c>
      <c r="I416" s="10">
        <f ca="1">SUMPRODUCT(J416:O416,Results!B$12:G$12)+Results!$E$5*H416</f>
        <v>11.649838883494372</v>
      </c>
      <c r="J416" s="10">
        <f ca="1">SUMPRODUCT($A416:$F416,Results!$B$15:$G$15)</f>
        <v>10.698331799153872</v>
      </c>
      <c r="K416" s="10">
        <f ca="1">SUMPRODUCT($A416:$F416,Results!$B$16:$G$16)</f>
        <v>51.837901920779402</v>
      </c>
      <c r="L416" s="10">
        <f ca="1">SUMPRODUCT($A416:$F416,Results!$B$17:$G$17)</f>
        <v>0.38687175685084885</v>
      </c>
      <c r="M416" s="10">
        <f ca="1">SUMPRODUCT($A416:$F416,Results!$B$18:$G$18)</f>
        <v>3.604465102825182</v>
      </c>
      <c r="N416" s="10">
        <f ca="1">SUMPRODUCT($A416:$F416,Results!$B$19:$G$19)</f>
        <v>14.707292929976735</v>
      </c>
      <c r="O416" s="10">
        <f ca="1">SUMPRODUCT($A416:$F416,Results!$B$20:$G$20)</f>
        <v>-8.6074095981527208</v>
      </c>
      <c r="P416" s="10" cm="1">
        <f t="array" aca="1" ref="P416" ca="1">SUMPRODUCT(J416:O416,TRANSPOSE(Test!BL$20:BL$25))+Test!$AD$20-Test!$BL$27</f>
        <v>14.282597253149405</v>
      </c>
      <c r="Q416" s="10" cm="1">
        <f t="array" aca="1" ref="Q416" ca="1">SUMPRODUCT(J416:O416,TRANSPOSE(Test!ES$20:ES$25))+Test!$AD$20-Test!$ES$27</f>
        <v>13.887863299417564</v>
      </c>
      <c r="R416" s="10">
        <f ca="1">I416-Results!$E$5*H416</f>
        <v>13.618450593888223</v>
      </c>
      <c r="S416" s="10" cm="1">
        <f t="array" aca="1" ref="S416" ca="1">SUMPRODUCT(J416:O416,TRANSPOSE(Test!AR$28:AR$33))+Test!$AD$20-Test!$AC$26</f>
        <v>9.7501623973872693</v>
      </c>
      <c r="T416" s="10">
        <f ca="1">SUMPRODUCT(J416:O416,Results!K$9:P$9)</f>
        <v>13.554674350743365</v>
      </c>
      <c r="U416" s="10">
        <f ca="1">SUMPRODUCT(J416:O416,Results!K$9:P$9)+Test!$AD$20-Test!$AC$31</f>
        <v>13.657690755629185</v>
      </c>
      <c r="V416" s="10">
        <f t="shared" ca="1" si="37"/>
        <v>-2.6327583696550327</v>
      </c>
      <c r="W416" s="10">
        <f t="shared" ca="1" si="38"/>
        <v>-2.2380244159231921</v>
      </c>
      <c r="X416" s="10">
        <f t="shared" ca="1" si="39"/>
        <v>-1.9686117103938514</v>
      </c>
      <c r="Y416" s="10">
        <f t="shared" ca="1" si="40"/>
        <v>1.8996764861071025</v>
      </c>
      <c r="Z416" s="10">
        <f ca="1">I416-Test!$AD$20</f>
        <v>0.57736728920530211</v>
      </c>
      <c r="AA416" s="10">
        <f t="shared" ca="1" si="41"/>
        <v>-2.0078518721348129</v>
      </c>
    </row>
    <row r="417" spans="1:27">
      <c r="A417" s="6">
        <f ca="1">LN((RAND()^(-Results!$E$4))-1)</f>
        <v>-0.71084472680582989</v>
      </c>
      <c r="B417" s="6">
        <f ca="1">LN((RAND()^(-Results!$E$4))-1)</f>
        <v>1.0929819093624811</v>
      </c>
      <c r="C417" s="6">
        <f ca="1">LN((RAND()^(-Results!$E$4))-1)</f>
        <v>14.896345396318136</v>
      </c>
      <c r="D417" s="6">
        <f ca="1">LN((RAND()^(-Results!$E$4))-1)</f>
        <v>2.2847914312833413</v>
      </c>
      <c r="E417" s="6">
        <f ca="1">LN((RAND()^(-Results!$E$4))-1)</f>
        <v>1.2156284909534925</v>
      </c>
      <c r="F417" s="6">
        <f ca="1">LN((RAND()^(-Results!$E$4))-1)</f>
        <v>2.8707748472957437</v>
      </c>
      <c r="G417" s="6">
        <f ca="1">LN((RAND()^(-Results!$E$4))-1)</f>
        <v>2.9131360129579105</v>
      </c>
      <c r="H417" s="6">
        <f t="shared" ca="1" si="36"/>
        <v>0.37758919223610476</v>
      </c>
      <c r="I417" s="10">
        <f ca="1">SUMPRODUCT(J417:O417,Results!B$12:G$12)+Results!$E$5*H417</f>
        <v>10.874032917197404</v>
      </c>
      <c r="J417" s="10">
        <f ca="1">SUMPRODUCT($A417:$F417,Results!$B$15:$G$15)</f>
        <v>32.9685207604876</v>
      </c>
      <c r="K417" s="10">
        <f ca="1">SUMPRODUCT($A417:$F417,Results!$B$16:$G$16)</f>
        <v>20.834383876134918</v>
      </c>
      <c r="L417" s="10">
        <f ca="1">SUMPRODUCT($A417:$F417,Results!$B$17:$G$17)</f>
        <v>2.3351865951034809</v>
      </c>
      <c r="M417" s="10">
        <f ca="1">SUMPRODUCT($A417:$F417,Results!$B$18:$G$18)</f>
        <v>6.9602307460080919</v>
      </c>
      <c r="N417" s="10">
        <f ca="1">SUMPRODUCT($A417:$F417,Results!$B$19:$G$19)</f>
        <v>-3.8371511986075855</v>
      </c>
      <c r="O417" s="10">
        <f ca="1">SUMPRODUCT($A417:$F417,Results!$B$20:$G$20)</f>
        <v>24.682509424692984</v>
      </c>
      <c r="P417" s="10" cm="1">
        <f t="array" aca="1" ref="P417" ca="1">SUMPRODUCT(J417:O417,TRANSPOSE(Test!BL$20:BL$25))+Test!$AD$20-Test!$BL$27</f>
        <v>9.603038161652421</v>
      </c>
      <c r="Q417" s="10" cm="1">
        <f t="array" aca="1" ref="Q417" ca="1">SUMPRODUCT(J417:O417,TRANSPOSE(Test!ES$20:ES$25))+Test!$AD$20-Test!$ES$27</f>
        <v>9.4615925834475973</v>
      </c>
      <c r="R417" s="10">
        <f ca="1">I417-Results!$E$5*H417</f>
        <v>8.6084977637807754</v>
      </c>
      <c r="S417" s="10" cm="1">
        <f t="array" aca="1" ref="S417" ca="1">SUMPRODUCT(J417:O417,TRANSPOSE(Test!AR$28:AR$33))+Test!$AD$20-Test!$AC$26</f>
        <v>22.697737960509507</v>
      </c>
      <c r="T417" s="10">
        <f ca="1">SUMPRODUCT(J417:O417,Results!K$9:P$9)</f>
        <v>9.6794314873142362</v>
      </c>
      <c r="U417" s="10">
        <f ca="1">SUMPRODUCT(J417:O417,Results!K$9:P$9)+Test!$AD$20-Test!$AC$31</f>
        <v>9.7824478922000555</v>
      </c>
      <c r="V417" s="10">
        <f t="shared" ca="1" si="37"/>
        <v>1.270994755544983</v>
      </c>
      <c r="W417" s="10">
        <f t="shared" ca="1" si="38"/>
        <v>1.4124403337498066</v>
      </c>
      <c r="X417" s="10">
        <f t="shared" ca="1" si="39"/>
        <v>2.2655351534166286</v>
      </c>
      <c r="Y417" s="10">
        <f t="shared" ca="1" si="40"/>
        <v>-11.823705043312103</v>
      </c>
      <c r="Z417" s="10">
        <f ca="1">I417-Test!$AD$20</f>
        <v>-0.19843867709166574</v>
      </c>
      <c r="AA417" s="10">
        <f t="shared" ca="1" si="41"/>
        <v>1.0915850249973484</v>
      </c>
    </row>
    <row r="418" spans="1:27">
      <c r="A418" s="6">
        <f ca="1">LN((RAND()^(-Results!$E$4))-1)</f>
        <v>2.3174260552485513</v>
      </c>
      <c r="B418" s="6">
        <f ca="1">LN((RAND()^(-Results!$E$4))-1)</f>
        <v>1.3371927105142767</v>
      </c>
      <c r="C418" s="6">
        <f ca="1">LN((RAND()^(-Results!$E$4))-1)</f>
        <v>2.5016052762857059</v>
      </c>
      <c r="D418" s="6">
        <f ca="1">LN((RAND()^(-Results!$E$4))-1)</f>
        <v>3.2408495601273763</v>
      </c>
      <c r="E418" s="6">
        <f ca="1">LN((RAND()^(-Results!$E$4))-1)</f>
        <v>-1.2433461870455047</v>
      </c>
      <c r="F418" s="6">
        <f ca="1">LN((RAND()^(-Results!$E$4))-1)</f>
        <v>0.40335641185976345</v>
      </c>
      <c r="G418" s="6">
        <f ca="1">LN((RAND()^(-Results!$E$4))-1)</f>
        <v>4.5068143215355958</v>
      </c>
      <c r="H418" s="6">
        <f t="shared" ca="1" si="36"/>
        <v>1.9712675008137901</v>
      </c>
      <c r="I418" s="10">
        <f ca="1">SUMPRODUCT(J418:O418,Results!B$12:G$12)+Results!$E$5*H418</f>
        <v>20.955678873804267</v>
      </c>
      <c r="J418" s="10">
        <f ca="1">SUMPRODUCT($A418:$F418,Results!$B$15:$G$15)</f>
        <v>9.3714459983406471</v>
      </c>
      <c r="K418" s="10">
        <f ca="1">SUMPRODUCT($A418:$F418,Results!$B$16:$G$16)</f>
        <v>3.7589393434919818</v>
      </c>
      <c r="L418" s="10">
        <f ca="1">SUMPRODUCT($A418:$F418,Results!$B$17:$G$17)</f>
        <v>8.1385922870259506</v>
      </c>
      <c r="M418" s="10">
        <f ca="1">SUMPRODUCT($A418:$F418,Results!$B$18:$G$18)</f>
        <v>-3.7282930124126472</v>
      </c>
      <c r="N418" s="10">
        <f ca="1">SUMPRODUCT($A418:$F418,Results!$B$19:$G$19)</f>
        <v>-4.0827062139786303</v>
      </c>
      <c r="O418" s="10">
        <f ca="1">SUMPRODUCT($A418:$F418,Results!$B$20:$G$20)</f>
        <v>14.450535816225548</v>
      </c>
      <c r="P418" s="10" cm="1">
        <f t="array" aca="1" ref="P418" ca="1">SUMPRODUCT(J418:O418,TRANSPOSE(Test!BL$20:BL$25))+Test!$AD$20-Test!$BL$27</f>
        <v>6.9079420977414046</v>
      </c>
      <c r="Q418" s="10" cm="1">
        <f t="array" aca="1" ref="Q418" ca="1">SUMPRODUCT(J418:O418,TRANSPOSE(Test!ES$20:ES$25))+Test!$AD$20-Test!$ES$27</f>
        <v>8.3800426314348897</v>
      </c>
      <c r="R418" s="10">
        <f ca="1">I418-Results!$E$5*H418</f>
        <v>9.1280738689215255</v>
      </c>
      <c r="S418" s="10" cm="1">
        <f t="array" aca="1" ref="S418" ca="1">SUMPRODUCT(J418:O418,TRANSPOSE(Test!AR$28:AR$33))+Test!$AD$20-Test!$AC$26</f>
        <v>5.561504901784458</v>
      </c>
      <c r="T418" s="10">
        <f ca="1">SUMPRODUCT(J418:O418,Results!K$9:P$9)</f>
        <v>8.8455254650614474</v>
      </c>
      <c r="U418" s="10">
        <f ca="1">SUMPRODUCT(J418:O418,Results!K$9:P$9)+Test!$AD$20-Test!$AC$31</f>
        <v>8.9485418699472685</v>
      </c>
      <c r="V418" s="10">
        <f t="shared" ca="1" si="37"/>
        <v>14.047736776062862</v>
      </c>
      <c r="W418" s="10">
        <f t="shared" ca="1" si="38"/>
        <v>12.575636242369377</v>
      </c>
      <c r="X418" s="10">
        <f t="shared" ca="1" si="39"/>
        <v>11.827605004882741</v>
      </c>
      <c r="Y418" s="10">
        <f t="shared" ca="1" si="40"/>
        <v>15.394173972019809</v>
      </c>
      <c r="Z418" s="10">
        <f ca="1">I418-Test!$AD$20</f>
        <v>9.8832072795151973</v>
      </c>
      <c r="AA418" s="10">
        <f t="shared" ca="1" si="41"/>
        <v>12.007137003856998</v>
      </c>
    </row>
    <row r="419" spans="1:27">
      <c r="A419" s="6">
        <f ca="1">LN((RAND()^(-Results!$E$4))-1)</f>
        <v>1.1132809941958972</v>
      </c>
      <c r="B419" s="6">
        <f ca="1">LN((RAND()^(-Results!$E$4))-1)</f>
        <v>1.856567732267338</v>
      </c>
      <c r="C419" s="6">
        <f ca="1">LN((RAND()^(-Results!$E$4))-1)</f>
        <v>7.554888503913042</v>
      </c>
      <c r="D419" s="6">
        <f ca="1">LN((RAND()^(-Results!$E$4))-1)</f>
        <v>0.6875998994532776</v>
      </c>
      <c r="E419" s="6">
        <f ca="1">LN((RAND()^(-Results!$E$4))-1)</f>
        <v>4.6093390230717652</v>
      </c>
      <c r="F419" s="6">
        <f ca="1">LN((RAND()^(-Results!$E$4))-1)</f>
        <v>3.0517959703641346</v>
      </c>
      <c r="G419" s="6">
        <f ca="1">LN((RAND()^(-Results!$E$4))-1)</f>
        <v>-1.0197798679673888</v>
      </c>
      <c r="H419" s="6">
        <f t="shared" ca="1" si="36"/>
        <v>-3.5553266886891945</v>
      </c>
      <c r="I419" s="10">
        <f ca="1">SUMPRODUCT(J419:O419,Results!B$12:G$12)+Results!$E$5*H419</f>
        <v>-9.1536600320801824</v>
      </c>
      <c r="J419" s="10">
        <f ca="1">SUMPRODUCT($A419:$F419,Results!$B$15:$G$15)</f>
        <v>20.376060125604518</v>
      </c>
      <c r="K419" s="10">
        <f ca="1">SUMPRODUCT($A419:$F419,Results!$B$16:$G$16)</f>
        <v>30.615237297373135</v>
      </c>
      <c r="L419" s="10">
        <f ca="1">SUMPRODUCT($A419:$F419,Results!$B$17:$G$17)</f>
        <v>1.1118210866015605</v>
      </c>
      <c r="M419" s="10">
        <f ca="1">SUMPRODUCT($A419:$F419,Results!$B$18:$G$18)</f>
        <v>7.0396846238326747</v>
      </c>
      <c r="N419" s="10">
        <f ca="1">SUMPRODUCT($A419:$F419,Results!$B$19:$G$19)</f>
        <v>4.0366411525421801</v>
      </c>
      <c r="O419" s="10">
        <f ca="1">SUMPRODUCT($A419:$F419,Results!$B$20:$G$20)</f>
        <v>4.6331439107083243</v>
      </c>
      <c r="P419" s="10" cm="1">
        <f t="array" aca="1" ref="P419" ca="1">SUMPRODUCT(J419:O419,TRANSPOSE(Test!BL$20:BL$25))+Test!$AD$20-Test!$BL$27</f>
        <v>13.910324982212337</v>
      </c>
      <c r="Q419" s="10" cm="1">
        <f t="array" aca="1" ref="Q419" ca="1">SUMPRODUCT(J419:O419,TRANSPOSE(Test!ES$20:ES$25))+Test!$AD$20-Test!$ES$27</f>
        <v>13.279062907178563</v>
      </c>
      <c r="R419" s="10">
        <f ca="1">I419-Results!$E$5*H419</f>
        <v>12.178300100054983</v>
      </c>
      <c r="S419" s="10" cm="1">
        <f t="array" aca="1" ref="S419" ca="1">SUMPRODUCT(J419:O419,TRANSPOSE(Test!AR$28:AR$33))+Test!$AD$20-Test!$AC$26</f>
        <v>19.162449908230101</v>
      </c>
      <c r="T419" s="10">
        <f ca="1">SUMPRODUCT(J419:O419,Results!K$9:P$9)</f>
        <v>12.949954309900674</v>
      </c>
      <c r="U419" s="10">
        <f ca="1">SUMPRODUCT(J419:O419,Results!K$9:P$9)+Test!$AD$20-Test!$AC$31</f>
        <v>13.052970714786495</v>
      </c>
      <c r="V419" s="10">
        <f t="shared" ca="1" si="37"/>
        <v>-23.06398501429252</v>
      </c>
      <c r="W419" s="10">
        <f t="shared" ca="1" si="38"/>
        <v>-22.432722939258745</v>
      </c>
      <c r="X419" s="10">
        <f t="shared" ca="1" si="39"/>
        <v>-21.331960132135166</v>
      </c>
      <c r="Y419" s="10">
        <f t="shared" ca="1" si="40"/>
        <v>-28.316109940310284</v>
      </c>
      <c r="Z419" s="10">
        <f ca="1">I419-Test!$AD$20</f>
        <v>-20.226131626369252</v>
      </c>
      <c r="AA419" s="10">
        <f t="shared" ca="1" si="41"/>
        <v>-22.206630746866679</v>
      </c>
    </row>
    <row r="420" spans="1:27">
      <c r="A420" s="6">
        <f ca="1">LN((RAND()^(-Results!$E$4))-1)</f>
        <v>2.5160882405628247</v>
      </c>
      <c r="B420" s="6">
        <f ca="1">LN((RAND()^(-Results!$E$4))-1)</f>
        <v>0.73996832117598177</v>
      </c>
      <c r="C420" s="6">
        <f ca="1">LN((RAND()^(-Results!$E$4))-1)</f>
        <v>4.4762265774410119</v>
      </c>
      <c r="D420" s="6">
        <f ca="1">LN((RAND()^(-Results!$E$4))-1)</f>
        <v>5.1567067815314784</v>
      </c>
      <c r="E420" s="6">
        <f ca="1">LN((RAND()^(-Results!$E$4))-1)</f>
        <v>9.01317644063759</v>
      </c>
      <c r="F420" s="6">
        <f ca="1">LN((RAND()^(-Results!$E$4))-1)</f>
        <v>0.6709619945459504</v>
      </c>
      <c r="G420" s="6">
        <f ca="1">LN((RAND()^(-Results!$E$4))-1)</f>
        <v>10.071998451631188</v>
      </c>
      <c r="H420" s="6">
        <f t="shared" ca="1" si="36"/>
        <v>7.536451630909383</v>
      </c>
      <c r="I420" s="10">
        <f ca="1">SUMPRODUCT(J420:O420,Results!B$12:G$12)+Results!$E$5*H420</f>
        <v>30.676924552072361</v>
      </c>
      <c r="J420" s="10">
        <f ca="1">SUMPRODUCT($A420:$F420,Results!$B$15:$G$15)</f>
        <v>-0.65458979344489776</v>
      </c>
      <c r="K420" s="10">
        <f ca="1">SUMPRODUCT($A420:$F420,Results!$B$16:$G$16)</f>
        <v>23.315640632615228</v>
      </c>
      <c r="L420" s="10">
        <f ca="1">SUMPRODUCT($A420:$F420,Results!$B$17:$G$17)</f>
        <v>3.0450071324376333</v>
      </c>
      <c r="M420" s="10">
        <f ca="1">SUMPRODUCT($A420:$F420,Results!$B$18:$G$18)</f>
        <v>-1.7993602680464036</v>
      </c>
      <c r="N420" s="10">
        <f ca="1">SUMPRODUCT($A420:$F420,Results!$B$19:$G$19)</f>
        <v>24.162204231299892</v>
      </c>
      <c r="O420" s="10">
        <f ca="1">SUMPRODUCT($A420:$F420,Results!$B$20:$G$20)</f>
        <v>14.507961863727864</v>
      </c>
      <c r="P420" s="10" cm="1">
        <f t="array" aca="1" ref="P420" ca="1">SUMPRODUCT(J420:O420,TRANSPOSE(Test!BL$20:BL$25))+Test!$AD$20-Test!$BL$27</f>
        <v>-13.792881417886239</v>
      </c>
      <c r="Q420" s="10" cm="1">
        <f t="array" aca="1" ref="Q420" ca="1">SUMPRODUCT(J420:O420,TRANSPOSE(Test!ES$20:ES$25))+Test!$AD$20-Test!$ES$27</f>
        <v>-13.584109303635978</v>
      </c>
      <c r="R420" s="10">
        <f ca="1">I420-Results!$E$5*H420</f>
        <v>-14.541785233383937</v>
      </c>
      <c r="S420" s="10" cm="1">
        <f t="array" aca="1" ref="S420" ca="1">SUMPRODUCT(J420:O420,TRANSPOSE(Test!AR$28:AR$33))+Test!$AD$20-Test!$AC$26</f>
        <v>-16.536150658862852</v>
      </c>
      <c r="T420" s="10">
        <f ca="1">SUMPRODUCT(J420:O420,Results!K$9:P$9)</f>
        <v>-14.730357984765018</v>
      </c>
      <c r="U420" s="10">
        <f ca="1">SUMPRODUCT(J420:O420,Results!K$9:P$9)+Test!$AD$20-Test!$AC$31</f>
        <v>-14.627341579879198</v>
      </c>
      <c r="V420" s="10">
        <f t="shared" ca="1" si="37"/>
        <v>44.4698059699586</v>
      </c>
      <c r="W420" s="10">
        <f t="shared" ca="1" si="38"/>
        <v>44.261033855708341</v>
      </c>
      <c r="X420" s="10">
        <f t="shared" ca="1" si="39"/>
        <v>45.218709785456298</v>
      </c>
      <c r="Y420" s="10">
        <f t="shared" ca="1" si="40"/>
        <v>47.213075210935216</v>
      </c>
      <c r="Z420" s="10">
        <f ca="1">I420-Test!$AD$20</f>
        <v>19.604452957783291</v>
      </c>
      <c r="AA420" s="10">
        <f t="shared" ca="1" si="41"/>
        <v>45.304266131951557</v>
      </c>
    </row>
    <row r="421" spans="1:27">
      <c r="A421" s="6">
        <f ca="1">LN((RAND()^(-Results!$E$4))-1)</f>
        <v>-0.15962027876261037</v>
      </c>
      <c r="B421" s="6">
        <f ca="1">LN((RAND()^(-Results!$E$4))-1)</f>
        <v>3.9666968381539052</v>
      </c>
      <c r="C421" s="6">
        <f ca="1">LN((RAND()^(-Results!$E$4))-1)</f>
        <v>4.7064348127934927</v>
      </c>
      <c r="D421" s="6">
        <f ca="1">LN((RAND()^(-Results!$E$4))-1)</f>
        <v>2.0436515509704618</v>
      </c>
      <c r="E421" s="6">
        <f ca="1">LN((RAND()^(-Results!$E$4))-1)</f>
        <v>0.16688807647176956</v>
      </c>
      <c r="F421" s="6">
        <f ca="1">LN((RAND()^(-Results!$E$4))-1)</f>
        <v>7.5930840535968702</v>
      </c>
      <c r="G421" s="6">
        <f ca="1">LN((RAND()^(-Results!$E$4))-1)</f>
        <v>0.62140556000474478</v>
      </c>
      <c r="H421" s="6">
        <f t="shared" ca="1" si="36"/>
        <v>-1.9141412607170609</v>
      </c>
      <c r="I421" s="10">
        <f ca="1">SUMPRODUCT(J421:O421,Results!B$12:G$12)+Results!$E$5*H421</f>
        <v>-9.2770000454123132</v>
      </c>
      <c r="J421" s="10">
        <f ca="1">SUMPRODUCT($A421:$F421,Results!$B$15:$G$15)</f>
        <v>18.74034066393105</v>
      </c>
      <c r="K421" s="10">
        <f ca="1">SUMPRODUCT($A421:$F421,Results!$B$16:$G$16)</f>
        <v>34.991471314766059</v>
      </c>
      <c r="L421" s="10">
        <f ca="1">SUMPRODUCT($A421:$F421,Results!$B$17:$G$17)</f>
        <v>0.13261146461363182</v>
      </c>
      <c r="M421" s="10">
        <f ca="1">SUMPRODUCT($A421:$F421,Results!$B$18:$G$18)</f>
        <v>3.4145128577100339</v>
      </c>
      <c r="N421" s="10">
        <f ca="1">SUMPRODUCT($A421:$F421,Results!$B$19:$G$19)</f>
        <v>-12.279045293155196</v>
      </c>
      <c r="O421" s="10">
        <f ca="1">SUMPRODUCT($A421:$F421,Results!$B$20:$G$20)</f>
        <v>12.99497336549288</v>
      </c>
      <c r="P421" s="10" cm="1">
        <f t="array" aca="1" ref="P421" ca="1">SUMPRODUCT(J421:O421,TRANSPOSE(Test!BL$20:BL$25))+Test!$AD$20-Test!$BL$27</f>
        <v>4.6204723521295996</v>
      </c>
      <c r="Q421" s="10" cm="1">
        <f t="array" aca="1" ref="Q421" ca="1">SUMPRODUCT(J421:O421,TRANSPOSE(Test!ES$20:ES$25))+Test!$AD$20-Test!$ES$27</f>
        <v>1.582085852650744</v>
      </c>
      <c r="R421" s="10">
        <f ca="1">I421-Results!$E$5*H421</f>
        <v>2.2078475188900519</v>
      </c>
      <c r="S421" s="10" cm="1">
        <f t="array" aca="1" ref="S421" ca="1">SUMPRODUCT(J421:O421,TRANSPOSE(Test!AR$28:AR$33))+Test!$AD$20-Test!$AC$26</f>
        <v>16.140202120194338</v>
      </c>
      <c r="T421" s="10">
        <f ca="1">SUMPRODUCT(J421:O421,Results!K$9:P$9)</f>
        <v>1.7610793271807665</v>
      </c>
      <c r="U421" s="10">
        <f ca="1">SUMPRODUCT(J421:O421,Results!K$9:P$9)+Test!$AD$20-Test!$AC$31</f>
        <v>1.8640957320665859</v>
      </c>
      <c r="V421" s="10">
        <f t="shared" ca="1" si="37"/>
        <v>-13.897472397541913</v>
      </c>
      <c r="W421" s="10">
        <f t="shared" ca="1" si="38"/>
        <v>-10.859085898063057</v>
      </c>
      <c r="X421" s="10">
        <f t="shared" ca="1" si="39"/>
        <v>-11.484847564302365</v>
      </c>
      <c r="Y421" s="10">
        <f t="shared" ca="1" si="40"/>
        <v>-25.417202165606653</v>
      </c>
      <c r="Z421" s="10">
        <f ca="1">I421-Test!$AD$20</f>
        <v>-20.349471639701385</v>
      </c>
      <c r="AA421" s="10">
        <f t="shared" ca="1" si="41"/>
        <v>-11.141095777478899</v>
      </c>
    </row>
    <row r="422" spans="1:27">
      <c r="A422" s="6">
        <f ca="1">LN((RAND()^(-Results!$E$4))-1)</f>
        <v>4.9628042093890974</v>
      </c>
      <c r="B422" s="6">
        <f ca="1">LN((RAND()^(-Results!$E$4))-1)</f>
        <v>-2.2206733350123389</v>
      </c>
      <c r="C422" s="6">
        <f ca="1">LN((RAND()^(-Results!$E$4))-1)</f>
        <v>0.93255535026289649</v>
      </c>
      <c r="D422" s="6">
        <f ca="1">LN((RAND()^(-Results!$E$4))-1)</f>
        <v>3.4573803533846874</v>
      </c>
      <c r="E422" s="6">
        <f ca="1">LN((RAND()^(-Results!$E$4))-1)</f>
        <v>0.7862686604080189</v>
      </c>
      <c r="F422" s="6">
        <f ca="1">LN((RAND()^(-Results!$E$4))-1)</f>
        <v>2.5623237124029603</v>
      </c>
      <c r="G422" s="6">
        <f ca="1">LN((RAND()^(-Results!$E$4))-1)</f>
        <v>4.0408112309781741</v>
      </c>
      <c r="H422" s="6">
        <f t="shared" ca="1" si="36"/>
        <v>1.5052644102563684</v>
      </c>
      <c r="I422" s="10">
        <f ca="1">SUMPRODUCT(J422:O422,Results!B$12:G$12)+Results!$E$5*H422</f>
        <v>-5.8881231712475781</v>
      </c>
      <c r="J422" s="10">
        <f ca="1">SUMPRODUCT($A422:$F422,Results!$B$15:$G$15)</f>
        <v>-1.6153466652511792</v>
      </c>
      <c r="K422" s="10">
        <f ca="1">SUMPRODUCT($A422:$F422,Results!$B$16:$G$16)</f>
        <v>30.358073270441771</v>
      </c>
      <c r="L422" s="10">
        <f ca="1">SUMPRODUCT($A422:$F422,Results!$B$17:$G$17)</f>
        <v>1.0517559078504815</v>
      </c>
      <c r="M422" s="10">
        <f ca="1">SUMPRODUCT($A422:$F422,Results!$B$18:$G$18)</f>
        <v>-9.101590240956563</v>
      </c>
      <c r="N422" s="10">
        <f ca="1">SUMPRODUCT($A422:$F422,Results!$B$19:$G$19)</f>
        <v>22.536330368323679</v>
      </c>
      <c r="O422" s="10">
        <f ca="1">SUMPRODUCT($A422:$F422,Results!$B$20:$G$20)</f>
        <v>15.382721154735652</v>
      </c>
      <c r="P422" s="10" cm="1">
        <f t="array" aca="1" ref="P422" ca="1">SUMPRODUCT(J422:O422,TRANSPOSE(Test!BL$20:BL$25))+Test!$AD$20-Test!$BL$27</f>
        <v>-18.831416245142382</v>
      </c>
      <c r="Q422" s="10" cm="1">
        <f t="array" aca="1" ref="Q422" ca="1">SUMPRODUCT(J422:O422,TRANSPOSE(Test!ES$20:ES$25))+Test!$AD$20-Test!$ES$27</f>
        <v>-16.742878620341742</v>
      </c>
      <c r="R422" s="10">
        <f ca="1">I422-Results!$E$5*H422</f>
        <v>-14.919709632785789</v>
      </c>
      <c r="S422" s="10" cm="1">
        <f t="array" aca="1" ref="S422" ca="1">SUMPRODUCT(J422:O422,TRANSPOSE(Test!AR$28:AR$33))+Test!$AD$20-Test!$AC$26</f>
        <v>-26.874311506599938</v>
      </c>
      <c r="T422" s="10">
        <f ca="1">SUMPRODUCT(J422:O422,Results!K$9:P$9)</f>
        <v>-16.170466356753817</v>
      </c>
      <c r="U422" s="10">
        <f ca="1">SUMPRODUCT(J422:O422,Results!K$9:P$9)+Test!$AD$20-Test!$AC$31</f>
        <v>-16.067449951867999</v>
      </c>
      <c r="V422" s="10">
        <f t="shared" ca="1" si="37"/>
        <v>12.943293073894804</v>
      </c>
      <c r="W422" s="10">
        <f t="shared" ca="1" si="38"/>
        <v>10.854755449094164</v>
      </c>
      <c r="X422" s="10">
        <f t="shared" ca="1" si="39"/>
        <v>9.0315864615382111</v>
      </c>
      <c r="Y422" s="10">
        <f t="shared" ca="1" si="40"/>
        <v>20.98618833535236</v>
      </c>
      <c r="Z422" s="10">
        <f ca="1">I422-Test!$AD$20</f>
        <v>-16.960594765536648</v>
      </c>
      <c r="AA422" s="10">
        <f t="shared" ca="1" si="41"/>
        <v>10.179326780620421</v>
      </c>
    </row>
    <row r="423" spans="1:27">
      <c r="A423" s="6">
        <f ca="1">LN((RAND()^(-Results!$E$4))-1)</f>
        <v>1.5153064018926241</v>
      </c>
      <c r="B423" s="6">
        <f ca="1">LN((RAND()^(-Results!$E$4))-1)</f>
        <v>0.70851897904860972</v>
      </c>
      <c r="C423" s="6">
        <f ca="1">LN((RAND()^(-Results!$E$4))-1)</f>
        <v>2.7527704992972617</v>
      </c>
      <c r="D423" s="6">
        <f ca="1">LN((RAND()^(-Results!$E$4))-1)</f>
        <v>-0.41635707548101786</v>
      </c>
      <c r="E423" s="6">
        <f ca="1">LN((RAND()^(-Results!$E$4))-1)</f>
        <v>1.1748489114493847</v>
      </c>
      <c r="F423" s="6">
        <f ca="1">LN((RAND()^(-Results!$E$4))-1)</f>
        <v>-1.9452392535761107</v>
      </c>
      <c r="G423" s="6">
        <f ca="1">LN((RAND()^(-Results!$E$4))-1)</f>
        <v>0.94745643222752762</v>
      </c>
      <c r="H423" s="6">
        <f t="shared" ca="1" si="36"/>
        <v>-1.5880903884942781</v>
      </c>
      <c r="I423" s="10">
        <f ca="1">SUMPRODUCT(J423:O423,Results!B$12:G$12)+Results!$E$5*H423</f>
        <v>12.869604002047</v>
      </c>
      <c r="J423" s="10">
        <f ca="1">SUMPRODUCT($A423:$F423,Results!$B$15:$G$15)</f>
        <v>11.271156924826467</v>
      </c>
      <c r="K423" s="10">
        <f ca="1">SUMPRODUCT($A423:$F423,Results!$B$16:$G$16)</f>
        <v>-0.45280479167959697</v>
      </c>
      <c r="L423" s="10">
        <f ca="1">SUMPRODUCT($A423:$F423,Results!$B$17:$G$17)</f>
        <v>5.5367298757947321</v>
      </c>
      <c r="M423" s="10">
        <f ca="1">SUMPRODUCT($A423:$F423,Results!$B$18:$G$18)</f>
        <v>3.3894433877518142</v>
      </c>
      <c r="N423" s="10">
        <f ca="1">SUMPRODUCT($A423:$F423,Results!$B$19:$G$19)</f>
        <v>-1.3112739959858135</v>
      </c>
      <c r="O423" s="10">
        <f ca="1">SUMPRODUCT($A423:$F423,Results!$B$20:$G$20)</f>
        <v>-3.2055461232161315</v>
      </c>
      <c r="P423" s="10" cm="1">
        <f t="array" aca="1" ref="P423" ca="1">SUMPRODUCT(J423:O423,TRANSPOSE(Test!BL$20:BL$25))+Test!$AD$20-Test!$BL$27</f>
        <v>21.449513836508821</v>
      </c>
      <c r="Q423" s="10" cm="1">
        <f t="array" aca="1" ref="Q423" ca="1">SUMPRODUCT(J423:O423,TRANSPOSE(Test!ES$20:ES$25))+Test!$AD$20-Test!$ES$27</f>
        <v>23.19405885810572</v>
      </c>
      <c r="R423" s="10">
        <f ca="1">I423-Results!$E$5*H423</f>
        <v>22.398146333012669</v>
      </c>
      <c r="S423" s="10" cm="1">
        <f t="array" aca="1" ref="S423" ca="1">SUMPRODUCT(J423:O423,TRANSPOSE(Test!AR$28:AR$33))+Test!$AD$20-Test!$AC$26</f>
        <v>19.426849702869603</v>
      </c>
      <c r="T423" s="10">
        <f ca="1">SUMPRODUCT(J423:O423,Results!K$9:P$9)</f>
        <v>23.293452146381171</v>
      </c>
      <c r="U423" s="10">
        <f ca="1">SUMPRODUCT(J423:O423,Results!K$9:P$9)+Test!$AD$20-Test!$AC$31</f>
        <v>23.396468551266992</v>
      </c>
      <c r="V423" s="10">
        <f t="shared" ca="1" si="37"/>
        <v>-8.5799098344618212</v>
      </c>
      <c r="W423" s="10">
        <f t="shared" ca="1" si="38"/>
        <v>-10.32445485605872</v>
      </c>
      <c r="X423" s="10">
        <f t="shared" ca="1" si="39"/>
        <v>-9.5285423309656689</v>
      </c>
      <c r="Y423" s="10">
        <f t="shared" ca="1" si="40"/>
        <v>-6.5572457008226035</v>
      </c>
      <c r="Z423" s="10">
        <f ca="1">I423-Test!$AD$20</f>
        <v>1.79713240775793</v>
      </c>
      <c r="AA423" s="10">
        <f t="shared" ca="1" si="41"/>
        <v>-10.526864549219992</v>
      </c>
    </row>
    <row r="424" spans="1:27">
      <c r="A424" s="6">
        <f ca="1">LN((RAND()^(-Results!$E$4))-1)</f>
        <v>4.48643684699221</v>
      </c>
      <c r="B424" s="6">
        <f ca="1">LN((RAND()^(-Results!$E$4))-1)</f>
        <v>-0.28892432805469703</v>
      </c>
      <c r="C424" s="6">
        <f ca="1">LN((RAND()^(-Results!$E$4))-1)</f>
        <v>6.6118859442171383</v>
      </c>
      <c r="D424" s="6">
        <f ca="1">LN((RAND()^(-Results!$E$4))-1)</f>
        <v>5.5879624838840467</v>
      </c>
      <c r="E424" s="6">
        <f ca="1">LN((RAND()^(-Results!$E$4))-1)</f>
        <v>2.3104503648097148</v>
      </c>
      <c r="F424" s="6">
        <f ca="1">LN((RAND()^(-Results!$E$4))-1)</f>
        <v>6.319974528069852</v>
      </c>
      <c r="G424" s="6">
        <f ca="1">LN((RAND()^(-Results!$E$4))-1)</f>
        <v>-1.774287049786583</v>
      </c>
      <c r="H424" s="6">
        <f t="shared" ca="1" si="36"/>
        <v>-4.3098338705083883</v>
      </c>
      <c r="I424" s="10">
        <f ca="1">SUMPRODUCT(J424:O424,Results!B$12:G$12)+Results!$E$5*H424</f>
        <v>-43.362861504693818</v>
      </c>
      <c r="J424" s="10">
        <f ca="1">SUMPRODUCT($A424:$F424,Results!$B$15:$G$15)</f>
        <v>11.499650584039468</v>
      </c>
      <c r="K424" s="10">
        <f ca="1">SUMPRODUCT($A424:$F424,Results!$B$16:$G$16)</f>
        <v>49.618080600379017</v>
      </c>
      <c r="L424" s="10">
        <f ca="1">SUMPRODUCT($A424:$F424,Results!$B$17:$G$17)</f>
        <v>1.3183292676763871</v>
      </c>
      <c r="M424" s="10">
        <f ca="1">SUMPRODUCT($A424:$F424,Results!$B$18:$G$18)</f>
        <v>-6.5144060279859151</v>
      </c>
      <c r="N424" s="10">
        <f ca="1">SUMPRODUCT($A424:$F424,Results!$B$19:$G$19)</f>
        <v>19.352675104326394</v>
      </c>
      <c r="O424" s="10">
        <f ca="1">SUMPRODUCT($A424:$F424,Results!$B$20:$G$20)</f>
        <v>28.803264675095097</v>
      </c>
      <c r="P424" s="10" cm="1">
        <f t="array" aca="1" ref="P424" ca="1">SUMPRODUCT(J424:O424,TRANSPOSE(Test!BL$20:BL$25))+Test!$AD$20-Test!$BL$27</f>
        <v>-19.54101040122487</v>
      </c>
      <c r="Q424" s="10" cm="1">
        <f t="array" aca="1" ref="Q424" ca="1">SUMPRODUCT(J424:O424,TRANSPOSE(Test!ES$20:ES$25))+Test!$AD$20-Test!$ES$27</f>
        <v>-19.124232948807435</v>
      </c>
      <c r="R424" s="10">
        <f ca="1">I424-Results!$E$5*H424</f>
        <v>-17.503858281643488</v>
      </c>
      <c r="S424" s="10" cm="1">
        <f t="array" aca="1" ref="S424" ca="1">SUMPRODUCT(J424:O424,TRANSPOSE(Test!AR$28:AR$33))+Test!$AD$20-Test!$AC$26</f>
        <v>-19.908177209745539</v>
      </c>
      <c r="T424" s="10">
        <f ca="1">SUMPRODUCT(J424:O424,Results!K$9:P$9)</f>
        <v>-18.767855338674707</v>
      </c>
      <c r="U424" s="10">
        <f ca="1">SUMPRODUCT(J424:O424,Results!K$9:P$9)+Test!$AD$20-Test!$AC$31</f>
        <v>-18.664838933788886</v>
      </c>
      <c r="V424" s="10">
        <f t="shared" ca="1" si="37"/>
        <v>-23.821851103468948</v>
      </c>
      <c r="W424" s="10">
        <f t="shared" ca="1" si="38"/>
        <v>-24.238628555886383</v>
      </c>
      <c r="X424" s="10">
        <f t="shared" ca="1" si="39"/>
        <v>-25.85900322305033</v>
      </c>
      <c r="Y424" s="10">
        <f t="shared" ca="1" si="40"/>
        <v>-23.454684294948279</v>
      </c>
      <c r="Z424" s="10">
        <f ca="1">I424-Test!$AD$20</f>
        <v>-54.435333098982888</v>
      </c>
      <c r="AA424" s="10">
        <f t="shared" ca="1" si="41"/>
        <v>-24.698022570904932</v>
      </c>
    </row>
    <row r="425" spans="1:27">
      <c r="A425" s="6">
        <f ca="1">LN((RAND()^(-Results!$E$4))-1)</f>
        <v>1.227734164581167</v>
      </c>
      <c r="B425" s="6">
        <f ca="1">LN((RAND()^(-Results!$E$4))-1)</f>
        <v>1.5426363526054225</v>
      </c>
      <c r="C425" s="6">
        <f ca="1">LN((RAND()^(-Results!$E$4))-1)</f>
        <v>4.2341201655598324</v>
      </c>
      <c r="D425" s="6">
        <f ca="1">LN((RAND()^(-Results!$E$4))-1)</f>
        <v>1.9173153427779952</v>
      </c>
      <c r="E425" s="6">
        <f ca="1">LN((RAND()^(-Results!$E$4))-1)</f>
        <v>4.2755804888050166</v>
      </c>
      <c r="F425" s="6">
        <f ca="1">LN((RAND()^(-Results!$E$4))-1)</f>
        <v>5.6115617315707187</v>
      </c>
      <c r="G425" s="6">
        <f ca="1">LN((RAND()^(-Results!$E$4))-1)</f>
        <v>4.5945709533063193</v>
      </c>
      <c r="H425" s="6">
        <f t="shared" ca="1" si="36"/>
        <v>2.0590241325845136</v>
      </c>
      <c r="I425" s="10">
        <f ca="1">SUMPRODUCT(J425:O425,Results!B$12:G$12)+Results!$E$5*H425</f>
        <v>4.6373434317463893</v>
      </c>
      <c r="J425" s="10">
        <f ca="1">SUMPRODUCT($A425:$F425,Results!$B$15:$G$15)</f>
        <v>9.6222222726725857</v>
      </c>
      <c r="K425" s="10">
        <f ca="1">SUMPRODUCT($A425:$F425,Results!$B$16:$G$16)</f>
        <v>39.565668742459494</v>
      </c>
      <c r="L425" s="10">
        <f ca="1">SUMPRODUCT($A425:$F425,Results!$B$17:$G$17)</f>
        <v>-2.4920501312702079</v>
      </c>
      <c r="M425" s="10">
        <f ca="1">SUMPRODUCT($A425:$F425,Results!$B$18:$G$18)</f>
        <v>2.2240042423264086</v>
      </c>
      <c r="N425" s="10">
        <f ca="1">SUMPRODUCT($A425:$F425,Results!$B$19:$G$19)</f>
        <v>8.8030884179424369</v>
      </c>
      <c r="O425" s="10">
        <f ca="1">SUMPRODUCT($A425:$F425,Results!$B$20:$G$20)</f>
        <v>8.4935329763367307</v>
      </c>
      <c r="P425" s="10" cm="1">
        <f t="array" aca="1" ref="P425" ca="1">SUMPRODUCT(J425:O425,TRANSPOSE(Test!BL$20:BL$25))+Test!$AD$20-Test!$BL$27</f>
        <v>-5.9386813329551087</v>
      </c>
      <c r="Q425" s="10" cm="1">
        <f t="array" aca="1" ref="Q425" ca="1">SUMPRODUCT(J425:O425,TRANSPOSE(Test!ES$20:ES$25))+Test!$AD$20-Test!$ES$27</f>
        <v>-7.7678949762294716</v>
      </c>
      <c r="R425" s="10">
        <f ca="1">I425-Results!$E$5*H425</f>
        <v>-7.7168013637606929</v>
      </c>
      <c r="S425" s="10" cm="1">
        <f t="array" aca="1" ref="S425" ca="1">SUMPRODUCT(J425:O425,TRANSPOSE(Test!AR$28:AR$33))+Test!$AD$20-Test!$AC$26</f>
        <v>-0.98314083458842738</v>
      </c>
      <c r="T425" s="10">
        <f ca="1">SUMPRODUCT(J425:O425,Results!K$9:P$9)</f>
        <v>-8.0653297542504561</v>
      </c>
      <c r="U425" s="10">
        <f ca="1">SUMPRODUCT(J425:O425,Results!K$9:P$9)+Test!$AD$20-Test!$AC$31</f>
        <v>-7.9623133493646367</v>
      </c>
      <c r="V425" s="10">
        <f t="shared" ca="1" si="37"/>
        <v>10.576024764701497</v>
      </c>
      <c r="W425" s="10">
        <f t="shared" ca="1" si="38"/>
        <v>12.405238407975862</v>
      </c>
      <c r="X425" s="10">
        <f t="shared" ca="1" si="39"/>
        <v>12.354144795507082</v>
      </c>
      <c r="Y425" s="10">
        <f t="shared" ca="1" si="40"/>
        <v>5.6204842663348167</v>
      </c>
      <c r="Z425" s="10">
        <f ca="1">I425-Test!$AD$20</f>
        <v>-6.4351281625426804</v>
      </c>
      <c r="AA425" s="10">
        <f t="shared" ca="1" si="41"/>
        <v>12.599656781111026</v>
      </c>
    </row>
    <row r="426" spans="1:27">
      <c r="A426" s="6">
        <f ca="1">LN((RAND()^(-Results!$E$4))-1)</f>
        <v>1.324125307821203</v>
      </c>
      <c r="B426" s="6">
        <f ca="1">LN((RAND()^(-Results!$E$4))-1)</f>
        <v>2.7879492712380181</v>
      </c>
      <c r="C426" s="6">
        <f ca="1">LN((RAND()^(-Results!$E$4))-1)</f>
        <v>4.1329767009891683</v>
      </c>
      <c r="D426" s="6">
        <f ca="1">LN((RAND()^(-Results!$E$4))-1)</f>
        <v>5.8165916393334172</v>
      </c>
      <c r="E426" s="6">
        <f ca="1">LN((RAND()^(-Results!$E$4))-1)</f>
        <v>4.6243560091495803</v>
      </c>
      <c r="F426" s="6">
        <f ca="1">LN((RAND()^(-Results!$E$4))-1)</f>
        <v>12.31967783801703</v>
      </c>
      <c r="G426" s="6">
        <f ca="1">LN((RAND()^(-Results!$E$4))-1)</f>
        <v>-0.47653949459964845</v>
      </c>
      <c r="H426" s="6">
        <f t="shared" ca="1" si="36"/>
        <v>-3.0120863153214543</v>
      </c>
      <c r="I426" s="10">
        <f ca="1">SUMPRODUCT(J426:O426,Results!B$12:G$12)+Results!$E$5*H426</f>
        <v>-55.327239334459179</v>
      </c>
      <c r="J426" s="10">
        <f ca="1">SUMPRODUCT($A426:$F426,Results!$B$15:$G$15)</f>
        <v>5.5580200584169592</v>
      </c>
      <c r="K426" s="10">
        <f ca="1">SUMPRODUCT($A426:$F426,Results!$B$16:$G$16)</f>
        <v>67.67552386679759</v>
      </c>
      <c r="L426" s="10">
        <f ca="1">SUMPRODUCT($A426:$F426,Results!$B$17:$G$17)</f>
        <v>-6.3181624368201987</v>
      </c>
      <c r="M426" s="10">
        <f ca="1">SUMPRODUCT($A426:$F426,Results!$B$18:$G$18)</f>
        <v>-3.3736626672608505</v>
      </c>
      <c r="N426" s="10">
        <f ca="1">SUMPRODUCT($A426:$F426,Results!$B$19:$G$19)</f>
        <v>12.202580047390917</v>
      </c>
      <c r="O426" s="10">
        <f ca="1">SUMPRODUCT($A426:$F426,Results!$B$20:$G$20)</f>
        <v>26.720447409245416</v>
      </c>
      <c r="P426" s="10" cm="1">
        <f t="array" aca="1" ref="P426" ca="1">SUMPRODUCT(J426:O426,TRANSPOSE(Test!BL$20:BL$25))+Test!$AD$20-Test!$BL$27</f>
        <v>-34.256067918979085</v>
      </c>
      <c r="Q426" s="10" cm="1">
        <f t="array" aca="1" ref="Q426" ca="1">SUMPRODUCT(J426:O426,TRANSPOSE(Test!ES$20:ES$25))+Test!$AD$20-Test!$ES$27</f>
        <v>-38.940687031669555</v>
      </c>
      <c r="R426" s="10">
        <f ca="1">I426-Results!$E$5*H426</f>
        <v>-37.254721442530453</v>
      </c>
      <c r="S426" s="10" cm="1">
        <f t="array" aca="1" ref="S426" ca="1">SUMPRODUCT(J426:O426,TRANSPOSE(Test!AR$28:AR$33))+Test!$AD$20-Test!$AC$26</f>
        <v>-23.98804139026641</v>
      </c>
      <c r="T426" s="10">
        <f ca="1">SUMPRODUCT(J426:O426,Results!K$9:P$9)</f>
        <v>-39.293410082292198</v>
      </c>
      <c r="U426" s="10">
        <f ca="1">SUMPRODUCT(J426:O426,Results!K$9:P$9)+Test!$AD$20-Test!$AC$31</f>
        <v>-39.190393677406377</v>
      </c>
      <c r="V426" s="10">
        <f t="shared" ca="1" si="37"/>
        <v>-21.071171415480094</v>
      </c>
      <c r="W426" s="10">
        <f t="shared" ca="1" si="38"/>
        <v>-16.386552302789624</v>
      </c>
      <c r="X426" s="10">
        <f t="shared" ca="1" si="39"/>
        <v>-18.072517891928726</v>
      </c>
      <c r="Y426" s="10">
        <f t="shared" ca="1" si="40"/>
        <v>-31.339197944192769</v>
      </c>
      <c r="Z426" s="10">
        <f ca="1">I426-Test!$AD$20</f>
        <v>-66.399710928748249</v>
      </c>
      <c r="AA426" s="10">
        <f t="shared" ca="1" si="41"/>
        <v>-16.136845657052802</v>
      </c>
    </row>
    <row r="427" spans="1:27">
      <c r="A427" s="6">
        <f ca="1">LN((RAND()^(-Results!$E$4))-1)</f>
        <v>7.7388452643194432</v>
      </c>
      <c r="B427" s="6">
        <f ca="1">LN((RAND()^(-Results!$E$4))-1)</f>
        <v>8.5348732629393602</v>
      </c>
      <c r="C427" s="6">
        <f ca="1">LN((RAND()^(-Results!$E$4))-1)</f>
        <v>2.5895388088801599</v>
      </c>
      <c r="D427" s="6">
        <f ca="1">LN((RAND()^(-Results!$E$4))-1)</f>
        <v>5.7203190671404167</v>
      </c>
      <c r="E427" s="6">
        <f ca="1">LN((RAND()^(-Results!$E$4))-1)</f>
        <v>4.7175498961355204</v>
      </c>
      <c r="F427" s="6">
        <f ca="1">LN((RAND()^(-Results!$E$4))-1)</f>
        <v>2.0810448765340679</v>
      </c>
      <c r="G427" s="6">
        <f ca="1">LN((RAND()^(-Results!$E$4))-1)</f>
        <v>9.2667275643985381</v>
      </c>
      <c r="H427" s="6">
        <f t="shared" ca="1" si="36"/>
        <v>6.7311807436767328</v>
      </c>
      <c r="I427" s="10">
        <f ca="1">SUMPRODUCT(J427:O427,Results!B$12:G$12)+Results!$E$5*H427</f>
        <v>98.311804214960347</v>
      </c>
      <c r="J427" s="10">
        <f ca="1">SUMPRODUCT($A427:$F427,Results!$B$15:$G$15)</f>
        <v>29.849779479727996</v>
      </c>
      <c r="K427" s="10">
        <f ca="1">SUMPRODUCT($A427:$F427,Results!$B$16:$G$16)</f>
        <v>31.403245117738507</v>
      </c>
      <c r="L427" s="10">
        <f ca="1">SUMPRODUCT($A427:$F427,Results!$B$17:$G$17)</f>
        <v>24.459644520551748</v>
      </c>
      <c r="M427" s="10">
        <f ca="1">SUMPRODUCT($A427:$F427,Results!$B$18:$G$18)</f>
        <v>1.2132370961365533</v>
      </c>
      <c r="N427" s="10">
        <f ca="1">SUMPRODUCT($A427:$F427,Results!$B$19:$G$19)</f>
        <v>-13.294715272190933</v>
      </c>
      <c r="O427" s="10">
        <f ca="1">SUMPRODUCT($A427:$F427,Results!$B$20:$G$20)</f>
        <v>6.9315520083594864</v>
      </c>
      <c r="P427" s="10" cm="1">
        <f t="array" aca="1" ref="P427" ca="1">SUMPRODUCT(J427:O427,TRANSPOSE(Test!BL$20:BL$25))+Test!$AD$20-Test!$BL$27</f>
        <v>56.971772254076726</v>
      </c>
      <c r="Q427" s="10" cm="1">
        <f t="array" aca="1" ref="Q427" ca="1">SUMPRODUCT(J427:O427,TRANSPOSE(Test!ES$20:ES$25))+Test!$AD$20-Test!$ES$27</f>
        <v>58.656441146081832</v>
      </c>
      <c r="R427" s="10">
        <f ca="1">I427-Results!$E$5*H427</f>
        <v>57.924719752899946</v>
      </c>
      <c r="S427" s="10" cm="1">
        <f t="array" aca="1" ref="S427" ca="1">SUMPRODUCT(J427:O427,TRANSPOSE(Test!AR$28:AR$33))+Test!$AD$20-Test!$AC$26</f>
        <v>48.606386982275616</v>
      </c>
      <c r="T427" s="10">
        <f ca="1">SUMPRODUCT(J427:O427,Results!K$9:P$9)</f>
        <v>58.224480418320056</v>
      </c>
      <c r="U427" s="10">
        <f ca="1">SUMPRODUCT(J427:O427,Results!K$9:P$9)+Test!$AD$20-Test!$AC$31</f>
        <v>58.327496823205877</v>
      </c>
      <c r="V427" s="10">
        <f t="shared" ca="1" si="37"/>
        <v>41.340031960883621</v>
      </c>
      <c r="W427" s="10">
        <f t="shared" ca="1" si="38"/>
        <v>39.655363068878515</v>
      </c>
      <c r="X427" s="10">
        <f t="shared" ca="1" si="39"/>
        <v>40.3870844620604</v>
      </c>
      <c r="Y427" s="10">
        <f t="shared" ca="1" si="40"/>
        <v>49.705417232684731</v>
      </c>
      <c r="Z427" s="10">
        <f ca="1">I427-Test!$AD$20</f>
        <v>87.239332620671277</v>
      </c>
      <c r="AA427" s="10">
        <f t="shared" ca="1" si="41"/>
        <v>39.98430739175447</v>
      </c>
    </row>
    <row r="428" spans="1:27">
      <c r="A428" s="6">
        <f ca="1">LN((RAND()^(-Results!$E$4))-1)</f>
        <v>3.9273438829210869</v>
      </c>
      <c r="B428" s="6">
        <f ca="1">LN((RAND()^(-Results!$E$4))-1)</f>
        <v>-0.12655763873534157</v>
      </c>
      <c r="C428" s="6">
        <f ca="1">LN((RAND()^(-Results!$E$4))-1)</f>
        <v>4.885328673787372</v>
      </c>
      <c r="D428" s="6">
        <f ca="1">LN((RAND()^(-Results!$E$4))-1)</f>
        <v>8.4502392216249831</v>
      </c>
      <c r="E428" s="6">
        <f ca="1">LN((RAND()^(-Results!$E$4))-1)</f>
        <v>1.4034948956896698</v>
      </c>
      <c r="F428" s="6">
        <f ca="1">LN((RAND()^(-Results!$E$4))-1)</f>
        <v>4.4490853973097737</v>
      </c>
      <c r="G428" s="6">
        <f ca="1">LN((RAND()^(-Results!$E$4))-1)</f>
        <v>3.3206955204209829</v>
      </c>
      <c r="H428" s="6">
        <f t="shared" ca="1" si="36"/>
        <v>0.78514869969917722</v>
      </c>
      <c r="I428" s="10">
        <f ca="1">SUMPRODUCT(J428:O428,Results!B$12:G$12)+Results!$E$5*H428</f>
        <v>-24.332274855701655</v>
      </c>
      <c r="J428" s="10">
        <f ca="1">SUMPRODUCT($A428:$F428,Results!$B$15:$G$15)</f>
        <v>1.8554644122520203</v>
      </c>
      <c r="K428" s="10">
        <f ca="1">SUMPRODUCT($A428:$F428,Results!$B$16:$G$16)</f>
        <v>30.469151739857431</v>
      </c>
      <c r="L428" s="10">
        <f ca="1">SUMPRODUCT($A428:$F428,Results!$B$17:$G$17)</f>
        <v>4.7652164319186285</v>
      </c>
      <c r="M428" s="10">
        <f ca="1">SUMPRODUCT($A428:$F428,Results!$B$18:$G$18)</f>
        <v>-12.272680100936721</v>
      </c>
      <c r="N428" s="10">
        <f ca="1">SUMPRODUCT($A428:$F428,Results!$B$19:$G$19)</f>
        <v>17.336196218245078</v>
      </c>
      <c r="O428" s="10">
        <f ca="1">SUMPRODUCT($A428:$F428,Results!$B$20:$G$20)</f>
        <v>39.04781986784559</v>
      </c>
      <c r="P428" s="10" cm="1">
        <f t="array" aca="1" ref="P428" ca="1">SUMPRODUCT(J428:O428,TRANSPOSE(Test!BL$20:BL$25))+Test!$AD$20-Test!$BL$27</f>
        <v>-31.91145809068248</v>
      </c>
      <c r="Q428" s="10" cm="1">
        <f t="array" aca="1" ref="Q428" ca="1">SUMPRODUCT(J428:O428,TRANSPOSE(Test!ES$20:ES$25))+Test!$AD$20-Test!$ES$27</f>
        <v>-31.134747409016299</v>
      </c>
      <c r="R428" s="10">
        <f ca="1">I428-Results!$E$5*H428</f>
        <v>-29.043167053896717</v>
      </c>
      <c r="S428" s="10" cm="1">
        <f t="array" aca="1" ref="S428" ca="1">SUMPRODUCT(J428:O428,TRANSPOSE(Test!AR$28:AR$33))+Test!$AD$20-Test!$AC$26</f>
        <v>-33.475911946292626</v>
      </c>
      <c r="T428" s="10">
        <f ca="1">SUMPRODUCT(J428:O428,Results!K$9:P$9)</f>
        <v>-30.878464471124047</v>
      </c>
      <c r="U428" s="10">
        <f ca="1">SUMPRODUCT(J428:O428,Results!K$9:P$9)+Test!$AD$20-Test!$AC$31</f>
        <v>-30.775448066238226</v>
      </c>
      <c r="V428" s="10">
        <f t="shared" ca="1" si="37"/>
        <v>7.5791832349808246</v>
      </c>
      <c r="W428" s="10">
        <f t="shared" ca="1" si="38"/>
        <v>6.8024725533146437</v>
      </c>
      <c r="X428" s="10">
        <f t="shared" ca="1" si="39"/>
        <v>4.7108921981950616</v>
      </c>
      <c r="Y428" s="10">
        <f t="shared" ca="1" si="40"/>
        <v>9.1436370905909712</v>
      </c>
      <c r="Z428" s="10">
        <f ca="1">I428-Test!$AD$20</f>
        <v>-35.404746449990725</v>
      </c>
      <c r="AA428" s="10">
        <f t="shared" ca="1" si="41"/>
        <v>6.4431732105365711</v>
      </c>
    </row>
    <row r="429" spans="1:27">
      <c r="A429" s="6">
        <f ca="1">LN((RAND()^(-Results!$E$4))-1)</f>
        <v>1.1256635240385284</v>
      </c>
      <c r="B429" s="6">
        <f ca="1">LN((RAND()^(-Results!$E$4))-1)</f>
        <v>5.1560571146596796</v>
      </c>
      <c r="C429" s="6">
        <f ca="1">LN((RAND()^(-Results!$E$4))-1)</f>
        <v>3.2905464438756806</v>
      </c>
      <c r="D429" s="6">
        <f ca="1">LN((RAND()^(-Results!$E$4))-1)</f>
        <v>3.1296191383835876</v>
      </c>
      <c r="E429" s="6">
        <f ca="1">LN((RAND()^(-Results!$E$4))-1)</f>
        <v>3.162900120628334</v>
      </c>
      <c r="F429" s="6">
        <f ca="1">LN((RAND()^(-Results!$E$4))-1)</f>
        <v>5.0861713207277859</v>
      </c>
      <c r="G429" s="6">
        <f ca="1">LN((RAND()^(-Results!$E$4))-1)</f>
        <v>1.2231398253901338</v>
      </c>
      <c r="H429" s="6">
        <f t="shared" ca="1" si="36"/>
        <v>-1.3124069953316719</v>
      </c>
      <c r="I429" s="10">
        <f ca="1">SUMPRODUCT(J429:O429,Results!B$12:G$12)+Results!$E$5*H429</f>
        <v>3.7163522522436283</v>
      </c>
      <c r="J429" s="10">
        <f ca="1">SUMPRODUCT($A429:$F429,Results!$B$15:$G$15)</f>
        <v>15.947554717711254</v>
      </c>
      <c r="K429" s="10">
        <f ca="1">SUMPRODUCT($A429:$F429,Results!$B$16:$G$16)</f>
        <v>28.122479856891299</v>
      </c>
      <c r="L429" s="10">
        <f ca="1">SUMPRODUCT($A429:$F429,Results!$B$17:$G$17)</f>
        <v>5.6170288087439921</v>
      </c>
      <c r="M429" s="10">
        <f ca="1">SUMPRODUCT($A429:$F429,Results!$B$18:$G$18)</f>
        <v>3.2541925981854103</v>
      </c>
      <c r="N429" s="10">
        <f ca="1">SUMPRODUCT($A429:$F429,Results!$B$19:$G$19)</f>
        <v>-9.6269972869058336</v>
      </c>
      <c r="O429" s="10">
        <f ca="1">SUMPRODUCT($A429:$F429,Results!$B$20:$G$20)</f>
        <v>9.0622043490308357</v>
      </c>
      <c r="P429" s="10" cm="1">
        <f t="array" aca="1" ref="P429" ca="1">SUMPRODUCT(J429:O429,TRANSPOSE(Test!BL$20:BL$25))+Test!$AD$20-Test!$BL$27</f>
        <v>13.979843731461514</v>
      </c>
      <c r="Q429" s="10" cm="1">
        <f t="array" aca="1" ref="Q429" ca="1">SUMPRODUCT(J429:O429,TRANSPOSE(Test!ES$20:ES$25))+Test!$AD$20-Test!$ES$27</f>
        <v>11.821215158313443</v>
      </c>
      <c r="R429" s="10">
        <f ca="1">I429-Results!$E$5*H429</f>
        <v>11.59079422423366</v>
      </c>
      <c r="S429" s="10" cm="1">
        <f t="array" aca="1" ref="S429" ca="1">SUMPRODUCT(J429:O429,TRANSPOSE(Test!AR$28:AR$33))+Test!$AD$20-Test!$AC$26</f>
        <v>20.189291190293055</v>
      </c>
      <c r="T429" s="10">
        <f ca="1">SUMPRODUCT(J429:O429,Results!K$9:P$9)</f>
        <v>11.426636243235054</v>
      </c>
      <c r="U429" s="10">
        <f ca="1">SUMPRODUCT(J429:O429,Results!K$9:P$9)+Test!$AD$20-Test!$AC$31</f>
        <v>11.529652648120871</v>
      </c>
      <c r="V429" s="10">
        <f t="shared" ca="1" si="37"/>
        <v>-10.263491479217887</v>
      </c>
      <c r="W429" s="10">
        <f t="shared" ca="1" si="38"/>
        <v>-8.1048629060698154</v>
      </c>
      <c r="X429" s="10">
        <f t="shared" ca="1" si="39"/>
        <v>-7.8744419719900316</v>
      </c>
      <c r="Y429" s="10">
        <f t="shared" ca="1" si="40"/>
        <v>-16.472938938049428</v>
      </c>
      <c r="Z429" s="10">
        <f ca="1">I429-Test!$AD$20</f>
        <v>-7.3561193420454414</v>
      </c>
      <c r="AA429" s="10">
        <f t="shared" ca="1" si="41"/>
        <v>-7.8133003958772429</v>
      </c>
    </row>
    <row r="430" spans="1:27">
      <c r="A430" s="6">
        <f ca="1">LN((RAND()^(-Results!$E$4))-1)</f>
        <v>11.896805989533664</v>
      </c>
      <c r="B430" s="6">
        <f ca="1">LN((RAND()^(-Results!$E$4))-1)</f>
        <v>4.8674886676213367</v>
      </c>
      <c r="C430" s="6">
        <f ca="1">LN((RAND()^(-Results!$E$4))-1)</f>
        <v>1.9468267814095619</v>
      </c>
      <c r="D430" s="6">
        <f ca="1">LN((RAND()^(-Results!$E$4))-1)</f>
        <v>0.17491070171570453</v>
      </c>
      <c r="E430" s="6">
        <f ca="1">LN((RAND()^(-Results!$E$4))-1)</f>
        <v>1.0824805140299223</v>
      </c>
      <c r="F430" s="6">
        <f ca="1">LN((RAND()^(-Results!$E$4))-1)</f>
        <v>-3.2121690961405007</v>
      </c>
      <c r="G430" s="6">
        <f ca="1">LN((RAND()^(-Results!$E$4))-1)</f>
        <v>3.8387226773878682</v>
      </c>
      <c r="H430" s="6">
        <f t="shared" ca="1" si="36"/>
        <v>1.3031758566660625</v>
      </c>
      <c r="I430" s="10">
        <f ca="1">SUMPRODUCT(J430:O430,Results!B$12:G$12)+Results!$E$5*H430</f>
        <v>106.02912078220386</v>
      </c>
      <c r="J430" s="10">
        <f ca="1">SUMPRODUCT($A430:$F430,Results!$B$15:$G$15)</f>
        <v>39.965396345318709</v>
      </c>
      <c r="K430" s="10">
        <f ca="1">SUMPRODUCT($A430:$F430,Results!$B$16:$G$16)</f>
        <v>24.716227138407888</v>
      </c>
      <c r="L430" s="10">
        <f ca="1">SUMPRODUCT($A430:$F430,Results!$B$17:$G$17)</f>
        <v>28.346200395311776</v>
      </c>
      <c r="M430" s="10">
        <f ca="1">SUMPRODUCT($A430:$F430,Results!$B$18:$G$18)</f>
        <v>3.4682967205899891</v>
      </c>
      <c r="N430" s="10">
        <f ca="1">SUMPRODUCT($A430:$F430,Results!$B$19:$G$19)</f>
        <v>-8.1868070898468375</v>
      </c>
      <c r="O430" s="10">
        <f ca="1">SUMPRODUCT($A430:$F430,Results!$B$20:$G$20)</f>
        <v>-14.700108443807027</v>
      </c>
      <c r="P430" s="10" cm="1">
        <f t="array" aca="1" ref="P430" ca="1">SUMPRODUCT(J430:O430,TRANSPOSE(Test!BL$20:BL$25))+Test!$AD$20-Test!$BL$27</f>
        <v>92.085817859339159</v>
      </c>
      <c r="Q430" s="10" cm="1">
        <f t="array" aca="1" ref="Q430" ca="1">SUMPRODUCT(J430:O430,TRANSPOSE(Test!ES$20:ES$25))+Test!$AD$20-Test!$ES$27</f>
        <v>99.110107716246631</v>
      </c>
      <c r="R430" s="10">
        <f ca="1">I430-Results!$E$5*H430</f>
        <v>98.210065642207482</v>
      </c>
      <c r="S430" s="10" cm="1">
        <f t="array" aca="1" ref="S430" ca="1">SUMPRODUCT(J430:O430,TRANSPOSE(Test!AR$28:AR$33))+Test!$AD$20-Test!$AC$26</f>
        <v>70.075790898635006</v>
      </c>
      <c r="T430" s="10">
        <f ca="1">SUMPRODUCT(J430:O430,Results!K$9:P$9)</f>
        <v>99.838114330465444</v>
      </c>
      <c r="U430" s="10">
        <f ca="1">SUMPRODUCT(J430:O430,Results!K$9:P$9)+Test!$AD$20-Test!$AC$31</f>
        <v>99.941130735351265</v>
      </c>
      <c r="V430" s="10">
        <f t="shared" ca="1" si="37"/>
        <v>13.943302922864703</v>
      </c>
      <c r="W430" s="10">
        <f t="shared" ca="1" si="38"/>
        <v>6.9190130659572304</v>
      </c>
      <c r="X430" s="10">
        <f t="shared" ca="1" si="39"/>
        <v>7.8190551399963795</v>
      </c>
      <c r="Y430" s="10">
        <f t="shared" ca="1" si="40"/>
        <v>35.953329883568856</v>
      </c>
      <c r="Z430" s="10">
        <f ca="1">I430-Test!$AD$20</f>
        <v>94.956649187914792</v>
      </c>
      <c r="AA430" s="10">
        <f t="shared" ca="1" si="41"/>
        <v>6.087990046852596</v>
      </c>
    </row>
    <row r="431" spans="1:27">
      <c r="A431" s="6">
        <f ca="1">LN((RAND()^(-Results!$E$4))-1)</f>
        <v>-3.7250366181217964E-2</v>
      </c>
      <c r="B431" s="6">
        <f ca="1">LN((RAND()^(-Results!$E$4))-1)</f>
        <v>0.55060378909351293</v>
      </c>
      <c r="C431" s="6">
        <f ca="1">LN((RAND()^(-Results!$E$4))-1)</f>
        <v>15.607434624269761</v>
      </c>
      <c r="D431" s="6">
        <f ca="1">LN((RAND()^(-Results!$E$4))-1)</f>
        <v>10.901891128701333</v>
      </c>
      <c r="E431" s="6">
        <f ca="1">LN((RAND()^(-Results!$E$4))-1)</f>
        <v>3.5848865584950724</v>
      </c>
      <c r="F431" s="6">
        <f ca="1">LN((RAND()^(-Results!$E$4))-1)</f>
        <v>0.81003608628661494</v>
      </c>
      <c r="G431" s="6">
        <f ca="1">LN((RAND()^(-Results!$E$4))-1)</f>
        <v>9.5676006044443618</v>
      </c>
      <c r="H431" s="6">
        <f t="shared" ca="1" si="36"/>
        <v>7.0320537837225565</v>
      </c>
      <c r="I431" s="10">
        <f ca="1">SUMPRODUCT(J431:O431,Results!B$12:G$12)+Results!$E$5*H431</f>
        <v>13.074191405822688</v>
      </c>
      <c r="J431" s="10">
        <f ca="1">SUMPRODUCT($A431:$F431,Results!$B$15:$G$15)</f>
        <v>15.440983211544964</v>
      </c>
      <c r="K431" s="10">
        <f ca="1">SUMPRODUCT($A431:$F431,Results!$B$16:$G$16)</f>
        <v>4.7461441278067964</v>
      </c>
      <c r="L431" s="10">
        <f ca="1">SUMPRODUCT($A431:$F431,Results!$B$17:$G$17)</f>
        <v>8.4387106301617116</v>
      </c>
      <c r="M431" s="10">
        <f ca="1">SUMPRODUCT($A431:$F431,Results!$B$18:$G$18)</f>
        <v>-6.6300843327538024</v>
      </c>
      <c r="N431" s="10">
        <f ca="1">SUMPRODUCT($A431:$F431,Results!$B$19:$G$19)</f>
        <v>10.41434505637641</v>
      </c>
      <c r="O431" s="10">
        <f ca="1">SUMPRODUCT($A431:$F431,Results!$B$20:$G$20)</f>
        <v>58.035740231977812</v>
      </c>
      <c r="P431" s="10" cm="1">
        <f t="array" aca="1" ref="P431" ca="1">SUMPRODUCT(J431:O431,TRANSPOSE(Test!BL$20:BL$25))+Test!$AD$20-Test!$BL$27</f>
        <v>-29.888919410872191</v>
      </c>
      <c r="Q431" s="10" cm="1">
        <f t="array" aca="1" ref="Q431" ca="1">SUMPRODUCT(J431:O431,TRANSPOSE(Test!ES$20:ES$25))+Test!$AD$20-Test!$ES$27</f>
        <v>-29.107176031012216</v>
      </c>
      <c r="R431" s="10">
        <f ca="1">I431-Results!$E$5*H431</f>
        <v>-29.118131296512651</v>
      </c>
      <c r="S431" s="10" cm="1">
        <f t="array" aca="1" ref="S431" ca="1">SUMPRODUCT(J431:O431,TRANSPOSE(Test!AR$28:AR$33))+Test!$AD$20-Test!$AC$26</f>
        <v>-20.456635922526907</v>
      </c>
      <c r="T431" s="10">
        <f ca="1">SUMPRODUCT(J431:O431,Results!K$9:P$9)</f>
        <v>-29.508933459866043</v>
      </c>
      <c r="U431" s="10">
        <f ca="1">SUMPRODUCT(J431:O431,Results!K$9:P$9)+Test!$AD$20-Test!$AC$31</f>
        <v>-29.405917054980222</v>
      </c>
      <c r="V431" s="10">
        <f t="shared" ca="1" si="37"/>
        <v>42.963110816694879</v>
      </c>
      <c r="W431" s="10">
        <f t="shared" ca="1" si="38"/>
        <v>42.181367436834904</v>
      </c>
      <c r="X431" s="10">
        <f t="shared" ca="1" si="39"/>
        <v>42.192322702335339</v>
      </c>
      <c r="Y431" s="10">
        <f t="shared" ca="1" si="40"/>
        <v>33.530827328349595</v>
      </c>
      <c r="Z431" s="10">
        <f ca="1">I431-Test!$AD$20</f>
        <v>2.0017198115336186</v>
      </c>
      <c r="AA431" s="10">
        <f t="shared" ca="1" si="41"/>
        <v>42.48010846080291</v>
      </c>
    </row>
    <row r="432" spans="1:27">
      <c r="A432" s="6">
        <f ca="1">LN((RAND()^(-Results!$E$4))-1)</f>
        <v>-1.831831961603801</v>
      </c>
      <c r="B432" s="6">
        <f ca="1">LN((RAND()^(-Results!$E$4))-1)</f>
        <v>8.07729146358108</v>
      </c>
      <c r="C432" s="6">
        <f ca="1">LN((RAND()^(-Results!$E$4))-1)</f>
        <v>-1.3300016395074996</v>
      </c>
      <c r="D432" s="6">
        <f ca="1">LN((RAND()^(-Results!$E$4))-1)</f>
        <v>-1.5022934994913952</v>
      </c>
      <c r="E432" s="6">
        <f ca="1">LN((RAND()^(-Results!$E$4))-1)</f>
        <v>6.8794015087316085</v>
      </c>
      <c r="F432" s="6">
        <f ca="1">LN((RAND()^(-Results!$E$4))-1)</f>
        <v>1.8934897924288541</v>
      </c>
      <c r="G432" s="6">
        <f ca="1">LN((RAND()^(-Results!$E$4))-1)</f>
        <v>0.41064352392410491</v>
      </c>
      <c r="H432" s="6">
        <f t="shared" ca="1" si="36"/>
        <v>-2.1249032967977008</v>
      </c>
      <c r="I432" s="10">
        <f ca="1">SUMPRODUCT(J432:O432,Results!B$12:G$12)+Results!$E$5*H432</f>
        <v>22.743020503635186</v>
      </c>
      <c r="J432" s="10">
        <f ca="1">SUMPRODUCT($A432:$F432,Results!$B$15:$G$15)</f>
        <v>12.213446831742868</v>
      </c>
      <c r="K432" s="10">
        <f ca="1">SUMPRODUCT($A432:$F432,Results!$B$16:$G$16)</f>
        <v>8.155646819089073</v>
      </c>
      <c r="L432" s="10">
        <f ca="1">SUMPRODUCT($A432:$F432,Results!$B$17:$G$17)</f>
        <v>5.1048993341826332</v>
      </c>
      <c r="M432" s="10">
        <f ca="1">SUMPRODUCT($A432:$F432,Results!$B$18:$G$18)</f>
        <v>14.382709648549136</v>
      </c>
      <c r="N432" s="10">
        <f ca="1">SUMPRODUCT($A432:$F432,Results!$B$19:$G$19)</f>
        <v>-22.597695233528206</v>
      </c>
      <c r="O432" s="10">
        <f ca="1">SUMPRODUCT($A432:$F432,Results!$B$20:$G$20)</f>
        <v>-22.483462816952596</v>
      </c>
      <c r="P432" s="10" cm="1">
        <f t="array" aca="1" ref="P432" ca="1">SUMPRODUCT(J432:O432,TRANSPOSE(Test!BL$20:BL$25))+Test!$AD$20-Test!$BL$27</f>
        <v>42.172544649978448</v>
      </c>
      <c r="Q432" s="10" cm="1">
        <f t="array" aca="1" ref="Q432" ca="1">SUMPRODUCT(J432:O432,TRANSPOSE(Test!ES$20:ES$25))+Test!$AD$20-Test!$ES$27</f>
        <v>38.245933060948445</v>
      </c>
      <c r="R432" s="10">
        <f ca="1">I432-Results!$E$5*H432</f>
        <v>35.492440284421392</v>
      </c>
      <c r="S432" s="10" cm="1">
        <f t="array" aca="1" ref="S432" ca="1">SUMPRODUCT(J432:O432,TRANSPOSE(Test!AR$28:AR$33))+Test!$AD$20-Test!$AC$26</f>
        <v>50.181662986309583</v>
      </c>
      <c r="T432" s="10">
        <f ca="1">SUMPRODUCT(J432:O432,Results!K$9:P$9)</f>
        <v>36.791991026308601</v>
      </c>
      <c r="U432" s="10">
        <f ca="1">SUMPRODUCT(J432:O432,Results!K$9:P$9)+Test!$AD$20-Test!$AC$31</f>
        <v>36.895007431194422</v>
      </c>
      <c r="V432" s="10">
        <f t="shared" ca="1" si="37"/>
        <v>-19.429524146343262</v>
      </c>
      <c r="W432" s="10">
        <f t="shared" ca="1" si="38"/>
        <v>-15.502912557313259</v>
      </c>
      <c r="X432" s="10">
        <f t="shared" ca="1" si="39"/>
        <v>-12.749419780786205</v>
      </c>
      <c r="Y432" s="10">
        <f t="shared" ca="1" si="40"/>
        <v>-27.438642482674396</v>
      </c>
      <c r="Z432" s="10">
        <f ca="1">I432-Test!$AD$20</f>
        <v>11.670548909346117</v>
      </c>
      <c r="AA432" s="10">
        <f t="shared" ca="1" si="41"/>
        <v>-14.151986927559236</v>
      </c>
    </row>
    <row r="433" spans="1:27">
      <c r="A433" s="6">
        <f ca="1">LN((RAND()^(-Results!$E$4))-1)</f>
        <v>-5.2822872289011551E-2</v>
      </c>
      <c r="B433" s="6">
        <f ca="1">LN((RAND()^(-Results!$E$4))-1)</f>
        <v>0.8578525768981724</v>
      </c>
      <c r="C433" s="6">
        <f ca="1">LN((RAND()^(-Results!$E$4))-1)</f>
        <v>2.8643620185793965</v>
      </c>
      <c r="D433" s="6">
        <f ca="1">LN((RAND()^(-Results!$E$4))-1)</f>
        <v>2.6116948891316176</v>
      </c>
      <c r="E433" s="6">
        <f ca="1">LN((RAND()^(-Results!$E$4))-1)</f>
        <v>0.70284863984396662</v>
      </c>
      <c r="F433" s="6">
        <f ca="1">LN((RAND()^(-Results!$E$4))-1)</f>
        <v>2.3339326155124471</v>
      </c>
      <c r="G433" s="6">
        <f ca="1">LN((RAND()^(-Results!$E$4))-1)</f>
        <v>2.3015911854511422</v>
      </c>
      <c r="H433" s="6">
        <f t="shared" ca="1" si="36"/>
        <v>-0.23395563527066354</v>
      </c>
      <c r="I433" s="10">
        <f ca="1">SUMPRODUCT(J433:O433,Results!B$12:G$12)+Results!$E$5*H433</f>
        <v>-11.09264693038361</v>
      </c>
      <c r="J433" s="10">
        <f ca="1">SUMPRODUCT($A433:$F433,Results!$B$15:$G$15)</f>
        <v>3.7678377974850594</v>
      </c>
      <c r="K433" s="10">
        <f ca="1">SUMPRODUCT($A433:$F433,Results!$B$16:$G$16)</f>
        <v>10.293323883860538</v>
      </c>
      <c r="L433" s="10">
        <f ca="1">SUMPRODUCT($A433:$F433,Results!$B$17:$G$17)</f>
        <v>0.52171547179026678</v>
      </c>
      <c r="M433" s="10">
        <f ca="1">SUMPRODUCT($A433:$F433,Results!$B$18:$G$18)</f>
        <v>-1.5267180079317957</v>
      </c>
      <c r="N433" s="10">
        <f ca="1">SUMPRODUCT($A433:$F433,Results!$B$19:$G$19)</f>
        <v>0.59431539360195162</v>
      </c>
      <c r="O433" s="10">
        <f ca="1">SUMPRODUCT($A433:$F433,Results!$B$20:$G$20)</f>
        <v>13.552295757230301</v>
      </c>
      <c r="P433" s="10" cm="1">
        <f t="array" aca="1" ref="P433" ca="1">SUMPRODUCT(J433:O433,TRANSPOSE(Test!BL$20:BL$25))+Test!$AD$20-Test!$BL$27</f>
        <v>-9.4499152180008181</v>
      </c>
      <c r="Q433" s="10" cm="1">
        <f t="array" aca="1" ref="Q433" ca="1">SUMPRODUCT(J433:O433,TRANSPOSE(Test!ES$20:ES$25))+Test!$AD$20-Test!$ES$27</f>
        <v>-10.169389132974693</v>
      </c>
      <c r="R433" s="10">
        <f ca="1">I433-Results!$E$5*H433</f>
        <v>-9.6889131187596291</v>
      </c>
      <c r="S433" s="10" cm="1">
        <f t="array" aca="1" ref="S433" ca="1">SUMPRODUCT(J433:O433,TRANSPOSE(Test!AR$28:AR$33))+Test!$AD$20-Test!$AC$26</f>
        <v>-4.96404641330132</v>
      </c>
      <c r="T433" s="10">
        <f ca="1">SUMPRODUCT(J433:O433,Results!K$9:P$9)</f>
        <v>-10.115430697731663</v>
      </c>
      <c r="U433" s="10">
        <f ca="1">SUMPRODUCT(J433:O433,Results!K$9:P$9)+Test!$AD$20-Test!$AC$31</f>
        <v>-10.012414292845843</v>
      </c>
      <c r="V433" s="10">
        <f t="shared" ca="1" si="37"/>
        <v>-1.6427317123827923</v>
      </c>
      <c r="W433" s="10">
        <f t="shared" ca="1" si="38"/>
        <v>-0.92325779740891711</v>
      </c>
      <c r="X433" s="10">
        <f t="shared" ca="1" si="39"/>
        <v>-1.4037338116239813</v>
      </c>
      <c r="Y433" s="10">
        <f t="shared" ca="1" si="40"/>
        <v>-6.1286005170822904</v>
      </c>
      <c r="Z433" s="10">
        <f ca="1">I433-Test!$AD$20</f>
        <v>-22.165118524672678</v>
      </c>
      <c r="AA433" s="10">
        <f t="shared" ca="1" si="41"/>
        <v>-1.0802326375377671</v>
      </c>
    </row>
    <row r="434" spans="1:27">
      <c r="A434" s="6">
        <f ca="1">LN((RAND()^(-Results!$E$4))-1)</f>
        <v>16.136381087470458</v>
      </c>
      <c r="B434" s="6">
        <f ca="1">LN((RAND()^(-Results!$E$4))-1)</f>
        <v>-4.0517142580019083</v>
      </c>
      <c r="C434" s="6">
        <f ca="1">LN((RAND()^(-Results!$E$4))-1)</f>
        <v>2.8406747816421936</v>
      </c>
      <c r="D434" s="6">
        <f ca="1">LN((RAND()^(-Results!$E$4))-1)</f>
        <v>0.78093106367632481</v>
      </c>
      <c r="E434" s="6">
        <f ca="1">LN((RAND()^(-Results!$E$4))-1)</f>
        <v>8.3596307552678564</v>
      </c>
      <c r="F434" s="6">
        <f ca="1">LN((RAND()^(-Results!$E$4))-1)</f>
        <v>-0.30322058244276456</v>
      </c>
      <c r="G434" s="6">
        <f ca="1">LN((RAND()^(-Results!$E$4))-1)</f>
        <v>-0.88476181115316743</v>
      </c>
      <c r="H434" s="6">
        <f t="shared" ca="1" si="36"/>
        <v>-3.4203086318749731</v>
      </c>
      <c r="I434" s="10">
        <f ca="1">SUMPRODUCT(J434:O434,Results!B$12:G$12)+Results!$E$5*H434</f>
        <v>18.259017395837297</v>
      </c>
      <c r="J434" s="10">
        <f ca="1">SUMPRODUCT($A434:$F434,Results!$B$15:$G$15)</f>
        <v>17.302490210466324</v>
      </c>
      <c r="K434" s="10">
        <f ca="1">SUMPRODUCT($A434:$F434,Results!$B$16:$G$16)</f>
        <v>77.232648828218217</v>
      </c>
      <c r="L434" s="10">
        <f ca="1">SUMPRODUCT($A434:$F434,Results!$B$17:$G$17)</f>
        <v>10.709036350512903</v>
      </c>
      <c r="M434" s="10">
        <f ca="1">SUMPRODUCT($A434:$F434,Results!$B$18:$G$18)</f>
        <v>-5.2518096093706026</v>
      </c>
      <c r="N434" s="10">
        <f ca="1">SUMPRODUCT($A434:$F434,Results!$B$19:$G$19)</f>
        <v>57.432821495383351</v>
      </c>
      <c r="O434" s="10">
        <f ca="1">SUMPRODUCT($A434:$F434,Results!$B$20:$G$20)</f>
        <v>-9.150911739627972</v>
      </c>
      <c r="P434" s="10" cm="1">
        <f t="array" aca="1" ref="P434" ca="1">SUMPRODUCT(J434:O434,TRANSPOSE(Test!BL$20:BL$25))+Test!$AD$20-Test!$BL$27</f>
        <v>30.046145843031326</v>
      </c>
      <c r="Q434" s="10" cm="1">
        <f t="array" aca="1" ref="Q434" ca="1">SUMPRODUCT(J434:O434,TRANSPOSE(Test!ES$20:ES$25))+Test!$AD$20-Test!$ES$27</f>
        <v>38.505992404455</v>
      </c>
      <c r="R434" s="10">
        <f ca="1">I434-Results!$E$5*H434</f>
        <v>38.780869187087134</v>
      </c>
      <c r="S434" s="10" cm="1">
        <f t="array" aca="1" ref="S434" ca="1">SUMPRODUCT(J434:O434,TRANSPOSE(Test!AR$28:AR$33))+Test!$AD$20-Test!$AC$26</f>
        <v>-3.5932938259627916</v>
      </c>
      <c r="T434" s="10">
        <f ca="1">SUMPRODUCT(J434:O434,Results!K$9:P$9)</f>
        <v>38.984267706786319</v>
      </c>
      <c r="U434" s="10">
        <f ca="1">SUMPRODUCT(J434:O434,Results!K$9:P$9)+Test!$AD$20-Test!$AC$31</f>
        <v>39.08728411167214</v>
      </c>
      <c r="V434" s="10">
        <f t="shared" ca="1" si="37"/>
        <v>-11.787128447194029</v>
      </c>
      <c r="W434" s="10">
        <f t="shared" ca="1" si="38"/>
        <v>-20.246975008617703</v>
      </c>
      <c r="X434" s="10">
        <f t="shared" ca="1" si="39"/>
        <v>-20.521851791249837</v>
      </c>
      <c r="Y434" s="10">
        <f t="shared" ca="1" si="40"/>
        <v>21.85231122180009</v>
      </c>
      <c r="Z434" s="10">
        <f ca="1">I434-Test!$AD$20</f>
        <v>7.1865458015482275</v>
      </c>
      <c r="AA434" s="10">
        <f t="shared" ca="1" si="41"/>
        <v>-20.828266715834843</v>
      </c>
    </row>
    <row r="435" spans="1:27">
      <c r="A435" s="6">
        <f ca="1">LN((RAND()^(-Results!$E$4))-1)</f>
        <v>5.0854290944803076</v>
      </c>
      <c r="B435" s="6">
        <f ca="1">LN((RAND()^(-Results!$E$4))-1)</f>
        <v>1.9316050153586684</v>
      </c>
      <c r="C435" s="6">
        <f ca="1">LN((RAND()^(-Results!$E$4))-1)</f>
        <v>1.3323718368392774</v>
      </c>
      <c r="D435" s="6">
        <f ca="1">LN((RAND()^(-Results!$E$4))-1)</f>
        <v>7.3031311401632752</v>
      </c>
      <c r="E435" s="6">
        <f ca="1">LN((RAND()^(-Results!$E$4))-1)</f>
        <v>12.332379977472137</v>
      </c>
      <c r="F435" s="6">
        <f ca="1">LN((RAND()^(-Results!$E$4))-1)</f>
        <v>-0.56538504108052834</v>
      </c>
      <c r="G435" s="6">
        <f ca="1">LN((RAND()^(-Results!$E$4))-1)</f>
        <v>3.9927293782325353</v>
      </c>
      <c r="H435" s="6">
        <f t="shared" ca="1" si="36"/>
        <v>1.4571825575107296</v>
      </c>
      <c r="I435" s="10">
        <f ca="1">SUMPRODUCT(J435:O435,Results!B$12:G$12)+Results!$E$5*H435</f>
        <v>-2.4547141219823683</v>
      </c>
      <c r="J435" s="10">
        <f ca="1">SUMPRODUCT($A435:$F435,Results!$B$15:$G$15)</f>
        <v>-7.5006863108135544</v>
      </c>
      <c r="K435" s="10">
        <f ca="1">SUMPRODUCT($A435:$F435,Results!$B$16:$G$16)</f>
        <v>25.305510666583601</v>
      </c>
      <c r="L435" s="10">
        <f ca="1">SUMPRODUCT($A435:$F435,Results!$B$17:$G$17)</f>
        <v>8.5913766723731513</v>
      </c>
      <c r="M435" s="10">
        <f ca="1">SUMPRODUCT($A435:$F435,Results!$B$18:$G$18)</f>
        <v>-5.127372260263269</v>
      </c>
      <c r="N435" s="10">
        <f ca="1">SUMPRODUCT($A435:$F435,Results!$B$19:$G$19)</f>
        <v>31.494498134929046</v>
      </c>
      <c r="O435" s="10">
        <f ca="1">SUMPRODUCT($A435:$F435,Results!$B$20:$G$20)</f>
        <v>12.717233470503116</v>
      </c>
      <c r="P435" s="10" cm="1">
        <f t="array" aca="1" ref="P435" ca="1">SUMPRODUCT(J435:O435,TRANSPOSE(Test!BL$20:BL$25))+Test!$AD$20-Test!$BL$27</f>
        <v>-11.039969497240586</v>
      </c>
      <c r="Q435" s="10" cm="1">
        <f t="array" aca="1" ref="Q435" ca="1">SUMPRODUCT(J435:O435,TRANSPOSE(Test!ES$20:ES$25))+Test!$AD$20-Test!$ES$27</f>
        <v>-10.005983643420471</v>
      </c>
      <c r="R435" s="10">
        <f ca="1">I435-Results!$E$5*H435</f>
        <v>-11.197809467046746</v>
      </c>
      <c r="S435" s="10" cm="1">
        <f t="array" aca="1" ref="S435" ca="1">SUMPRODUCT(J435:O435,TRANSPOSE(Test!AR$28:AR$33))+Test!$AD$20-Test!$AC$26</f>
        <v>-21.761482741514314</v>
      </c>
      <c r="T435" s="10">
        <f ca="1">SUMPRODUCT(J435:O435,Results!K$9:P$9)</f>
        <v>-11.706708557201322</v>
      </c>
      <c r="U435" s="10">
        <f ca="1">SUMPRODUCT(J435:O435,Results!K$9:P$9)+Test!$AD$20-Test!$AC$31</f>
        <v>-11.603692152315503</v>
      </c>
      <c r="V435" s="10">
        <f t="shared" ca="1" si="37"/>
        <v>8.5852553752582175</v>
      </c>
      <c r="W435" s="10">
        <f t="shared" ca="1" si="38"/>
        <v>7.5512695214381029</v>
      </c>
      <c r="X435" s="10">
        <f t="shared" ca="1" si="39"/>
        <v>8.7430953450643774</v>
      </c>
      <c r="Y435" s="10">
        <f t="shared" ca="1" si="40"/>
        <v>19.306768619531944</v>
      </c>
      <c r="Z435" s="10">
        <f ca="1">I435-Test!$AD$20</f>
        <v>-13.527185716271438</v>
      </c>
      <c r="AA435" s="10">
        <f t="shared" ca="1" si="41"/>
        <v>9.1489780303331347</v>
      </c>
    </row>
    <row r="436" spans="1:27">
      <c r="A436" s="6">
        <f ca="1">LN((RAND()^(-Results!$E$4))-1)</f>
        <v>3.1466855268071745</v>
      </c>
      <c r="B436" s="6">
        <f ca="1">LN((RAND()^(-Results!$E$4))-1)</f>
        <v>1.3096412437902525</v>
      </c>
      <c r="C436" s="6">
        <f ca="1">LN((RAND()^(-Results!$E$4))-1)</f>
        <v>4.7071248404661699</v>
      </c>
      <c r="D436" s="6">
        <f ca="1">LN((RAND()^(-Results!$E$4))-1)</f>
        <v>-2.9660232191211748</v>
      </c>
      <c r="E436" s="6">
        <f ca="1">LN((RAND()^(-Results!$E$4))-1)</f>
        <v>2.8515487580231116</v>
      </c>
      <c r="F436" s="6">
        <f ca="1">LN((RAND()^(-Results!$E$4))-1)</f>
        <v>1.9843071791892506</v>
      </c>
      <c r="G436" s="6">
        <f ca="1">LN((RAND()^(-Results!$E$4))-1)</f>
        <v>-0.53802391826728757</v>
      </c>
      <c r="H436" s="6">
        <f t="shared" ca="1" si="36"/>
        <v>-3.0735707389890932</v>
      </c>
      <c r="I436" s="10">
        <f ca="1">SUMPRODUCT(J436:O436,Results!B$12:G$12)+Results!$E$5*H436</f>
        <v>17.592476446947664</v>
      </c>
      <c r="J436" s="10">
        <f ca="1">SUMPRODUCT($A436:$F436,Results!$B$15:$G$15)</f>
        <v>24.466651234607014</v>
      </c>
      <c r="K436" s="10">
        <f ca="1">SUMPRODUCT($A436:$F436,Results!$B$16:$G$16)</f>
        <v>33.449097359512685</v>
      </c>
      <c r="L436" s="10">
        <f ca="1">SUMPRODUCT($A436:$F436,Results!$B$17:$G$17)</f>
        <v>2.1918703984020582</v>
      </c>
      <c r="M436" s="10">
        <f ca="1">SUMPRODUCT($A436:$F436,Results!$B$18:$G$18)</f>
        <v>9.4825810994682485</v>
      </c>
      <c r="N436" s="10">
        <f ca="1">SUMPRODUCT($A436:$F436,Results!$B$19:$G$19)</f>
        <v>2.010617731213034</v>
      </c>
      <c r="O436" s="10">
        <f ca="1">SUMPRODUCT($A436:$F436,Results!$B$20:$G$20)</f>
        <v>-13.19864537661474</v>
      </c>
      <c r="P436" s="10" cm="1">
        <f t="array" aca="1" ref="P436" ca="1">SUMPRODUCT(J436:O436,TRANSPOSE(Test!BL$20:BL$25))+Test!$AD$20-Test!$BL$27</f>
        <v>36.190016122250341</v>
      </c>
      <c r="Q436" s="10" cm="1">
        <f t="array" aca="1" ref="Q436" ca="1">SUMPRODUCT(J436:O436,TRANSPOSE(Test!ES$20:ES$25))+Test!$AD$20-Test!$ES$27</f>
        <v>37.122285140882468</v>
      </c>
      <c r="R436" s="10">
        <f ca="1">I436-Results!$E$5*H436</f>
        <v>36.033900880882221</v>
      </c>
      <c r="S436" s="10" cm="1">
        <f t="array" aca="1" ref="S436" ca="1">SUMPRODUCT(J436:O436,TRANSPOSE(Test!AR$28:AR$33))+Test!$AD$20-Test!$AC$26</f>
        <v>35.178790524672365</v>
      </c>
      <c r="T436" s="10">
        <f ca="1">SUMPRODUCT(J436:O436,Results!K$9:P$9)</f>
        <v>37.304506407806088</v>
      </c>
      <c r="U436" s="10">
        <f ca="1">SUMPRODUCT(J436:O436,Results!K$9:P$9)+Test!$AD$20-Test!$AC$31</f>
        <v>37.407522812691909</v>
      </c>
      <c r="V436" s="10">
        <f t="shared" ca="1" si="37"/>
        <v>-18.597539675302677</v>
      </c>
      <c r="W436" s="10">
        <f t="shared" ca="1" si="38"/>
        <v>-19.529808693934804</v>
      </c>
      <c r="X436" s="10">
        <f t="shared" ca="1" si="39"/>
        <v>-18.441424433934557</v>
      </c>
      <c r="Y436" s="10">
        <f t="shared" ca="1" si="40"/>
        <v>-17.586314077724701</v>
      </c>
      <c r="Z436" s="10">
        <f ca="1">I436-Test!$AD$20</f>
        <v>6.5200048526585945</v>
      </c>
      <c r="AA436" s="10">
        <f t="shared" ca="1" si="41"/>
        <v>-19.815046365744244</v>
      </c>
    </row>
    <row r="437" spans="1:27">
      <c r="A437" s="6">
        <f ca="1">LN((RAND()^(-Results!$E$4))-1)</f>
        <v>2.4900134505675173</v>
      </c>
      <c r="B437" s="6">
        <f ca="1">LN((RAND()^(-Results!$E$4))-1)</f>
        <v>1.2582641784878712</v>
      </c>
      <c r="C437" s="6">
        <f ca="1">LN((RAND()^(-Results!$E$4))-1)</f>
        <v>5.9928830370904791</v>
      </c>
      <c r="D437" s="6">
        <f ca="1">LN((RAND()^(-Results!$E$4))-1)</f>
        <v>0.78887912939821458</v>
      </c>
      <c r="E437" s="6">
        <f ca="1">LN((RAND()^(-Results!$E$4))-1)</f>
        <v>3.8967286279962292</v>
      </c>
      <c r="F437" s="6">
        <f ca="1">LN((RAND()^(-Results!$E$4))-1)</f>
        <v>1.2316201015693222</v>
      </c>
      <c r="G437" s="6">
        <f ca="1">LN((RAND()^(-Results!$E$4))-1)</f>
        <v>1.6194147280397684</v>
      </c>
      <c r="H437" s="6">
        <f t="shared" ca="1" si="36"/>
        <v>-0.91613209268203732</v>
      </c>
      <c r="I437" s="10">
        <f ca="1">SUMPRODUCT(J437:O437,Results!B$12:G$12)+Results!$E$5*H437</f>
        <v>12.126248527710811</v>
      </c>
      <c r="J437" s="10">
        <f ca="1">SUMPRODUCT($A437:$F437,Results!$B$15:$G$15)</f>
        <v>17.906861745177729</v>
      </c>
      <c r="K437" s="10">
        <f ca="1">SUMPRODUCT($A437:$F437,Results!$B$16:$G$16)</f>
        <v>24.288650228121867</v>
      </c>
      <c r="L437" s="10">
        <f ca="1">SUMPRODUCT($A437:$F437,Results!$B$17:$G$17)</f>
        <v>4.0388084988373212</v>
      </c>
      <c r="M437" s="10">
        <f ca="1">SUMPRODUCT($A437:$F437,Results!$B$18:$G$18)</f>
        <v>4.6453894428962927</v>
      </c>
      <c r="N437" s="10">
        <f ca="1">SUMPRODUCT($A437:$F437,Results!$B$19:$G$19)</f>
        <v>6.0357527667738911</v>
      </c>
      <c r="O437" s="10">
        <f ca="1">SUMPRODUCT($A437:$F437,Results!$B$20:$G$20)</f>
        <v>2.8690417204707011</v>
      </c>
      <c r="P437" s="10" cm="1">
        <f t="array" aca="1" ref="P437" ca="1">SUMPRODUCT(J437:O437,TRANSPOSE(Test!BL$20:BL$25))+Test!$AD$20-Test!$BL$27</f>
        <v>17.674056516529269</v>
      </c>
      <c r="Q437" s="10" cm="1">
        <f t="array" aca="1" ref="Q437" ca="1">SUMPRODUCT(J437:O437,TRANSPOSE(Test!ES$20:ES$25))+Test!$AD$20-Test!$ES$27</f>
        <v>18.520963811157539</v>
      </c>
      <c r="R437" s="10">
        <f ca="1">I437-Results!$E$5*H437</f>
        <v>17.623041083803034</v>
      </c>
      <c r="S437" s="10" cm="1">
        <f t="array" aca="1" ref="S437" ca="1">SUMPRODUCT(J437:O437,TRANSPOSE(Test!AR$28:AR$33))+Test!$AD$20-Test!$AC$26</f>
        <v>17.717100699637328</v>
      </c>
      <c r="T437" s="10">
        <f ca="1">SUMPRODUCT(J437:O437,Results!K$9:P$9)</f>
        <v>18.366052930816338</v>
      </c>
      <c r="U437" s="10">
        <f ca="1">SUMPRODUCT(J437:O437,Results!K$9:P$9)+Test!$AD$20-Test!$AC$31</f>
        <v>18.469069335702159</v>
      </c>
      <c r="V437" s="10">
        <f t="shared" ca="1" si="37"/>
        <v>-5.5478079888184588</v>
      </c>
      <c r="W437" s="10">
        <f t="shared" ca="1" si="38"/>
        <v>-6.3947152834467289</v>
      </c>
      <c r="X437" s="10">
        <f t="shared" ca="1" si="39"/>
        <v>-5.4967925560922239</v>
      </c>
      <c r="Y437" s="10">
        <f t="shared" ca="1" si="40"/>
        <v>-5.5908521719265174</v>
      </c>
      <c r="Z437" s="10">
        <f ca="1">I437-Test!$AD$20</f>
        <v>1.0537769334217408</v>
      </c>
      <c r="AA437" s="10">
        <f t="shared" ca="1" si="41"/>
        <v>-6.3428208079913482</v>
      </c>
    </row>
    <row r="438" spans="1:27">
      <c r="A438" s="6">
        <f ca="1">LN((RAND()^(-Results!$E$4))-1)</f>
        <v>2.2377933317181649</v>
      </c>
      <c r="B438" s="6">
        <f ca="1">LN((RAND()^(-Results!$E$4))-1)</f>
        <v>5.4374795007736623</v>
      </c>
      <c r="C438" s="6">
        <f ca="1">LN((RAND()^(-Results!$E$4))-1)</f>
        <v>-3.3377402448468469</v>
      </c>
      <c r="D438" s="6">
        <f ca="1">LN((RAND()^(-Results!$E$4))-1)</f>
        <v>2.6088016270537047</v>
      </c>
      <c r="E438" s="6">
        <f ca="1">LN((RAND()^(-Results!$E$4))-1)</f>
        <v>1.8773452798565968</v>
      </c>
      <c r="F438" s="6">
        <f ca="1">LN((RAND()^(-Results!$E$4))-1)</f>
        <v>5.449858266938719</v>
      </c>
      <c r="G438" s="6">
        <f ca="1">LN((RAND()^(-Results!$E$4))-1)</f>
        <v>1.9289938603233308</v>
      </c>
      <c r="H438" s="6">
        <f t="shared" ca="1" si="36"/>
        <v>-0.60655296039847495</v>
      </c>
      <c r="I438" s="10">
        <f ca="1">SUMPRODUCT(J438:O438,Results!B$12:G$12)+Results!$E$5*H438</f>
        <v>6.9599859840449785</v>
      </c>
      <c r="J438" s="10">
        <f ca="1">SUMPRODUCT($A438:$F438,Results!$B$15:$G$15)</f>
        <v>4.8297176203295589</v>
      </c>
      <c r="K438" s="10">
        <f ca="1">SUMPRODUCT($A438:$F438,Results!$B$16:$G$16)</f>
        <v>27.291569831955737</v>
      </c>
      <c r="L438" s="10">
        <f ca="1">SUMPRODUCT($A438:$F438,Results!$B$17:$G$17)</f>
        <v>5.6944191509272386</v>
      </c>
      <c r="M438" s="10">
        <f ca="1">SUMPRODUCT($A438:$F438,Results!$B$18:$G$18)</f>
        <v>-0.52471906909610788</v>
      </c>
      <c r="N438" s="10">
        <f ca="1">SUMPRODUCT($A438:$F438,Results!$B$19:$G$19)</f>
        <v>-10.613793948420923</v>
      </c>
      <c r="O438" s="10">
        <f ca="1">SUMPRODUCT($A438:$F438,Results!$B$20:$G$20)</f>
        <v>0.39842544725622853</v>
      </c>
      <c r="P438" s="10" cm="1">
        <f t="array" aca="1" ref="P438" ca="1">SUMPRODUCT(J438:O438,TRANSPOSE(Test!BL$20:BL$25))+Test!$AD$20-Test!$BL$27</f>
        <v>12.181299496774493</v>
      </c>
      <c r="Q438" s="10" cm="1">
        <f t="array" aca="1" ref="Q438" ca="1">SUMPRODUCT(J438:O438,TRANSPOSE(Test!ES$20:ES$25))+Test!$AD$20-Test!$ES$27</f>
        <v>9.93365072406948</v>
      </c>
      <c r="R438" s="10">
        <f ca="1">I438-Results!$E$5*H438</f>
        <v>10.599303746435828</v>
      </c>
      <c r="S438" s="10" cm="1">
        <f t="array" aca="1" ref="S438" ca="1">SUMPRODUCT(J438:O438,TRANSPOSE(Test!AR$28:AR$33))+Test!$AD$20-Test!$AC$26</f>
        <v>13.097867236352995</v>
      </c>
      <c r="T438" s="10">
        <f ca="1">SUMPRODUCT(J438:O438,Results!K$9:P$9)</f>
        <v>9.6960024831755458</v>
      </c>
      <c r="U438" s="10">
        <f ca="1">SUMPRODUCT(J438:O438,Results!K$9:P$9)+Test!$AD$20-Test!$AC$31</f>
        <v>9.7990188880613669</v>
      </c>
      <c r="V438" s="10">
        <f t="shared" ca="1" si="37"/>
        <v>-5.2213135127295143</v>
      </c>
      <c r="W438" s="10">
        <f t="shared" ca="1" si="38"/>
        <v>-2.9736647400245015</v>
      </c>
      <c r="X438" s="10">
        <f t="shared" ca="1" si="39"/>
        <v>-3.6393177623908493</v>
      </c>
      <c r="Y438" s="10">
        <f t="shared" ca="1" si="40"/>
        <v>-6.1378812523080164</v>
      </c>
      <c r="Z438" s="10">
        <f ca="1">I438-Test!$AD$20</f>
        <v>-4.1124856102440912</v>
      </c>
      <c r="AA438" s="10">
        <f t="shared" ca="1" si="41"/>
        <v>-2.8390329040163884</v>
      </c>
    </row>
    <row r="439" spans="1:27">
      <c r="A439" s="6">
        <f ca="1">LN((RAND()^(-Results!$E$4))-1)</f>
        <v>4.5236181117343151</v>
      </c>
      <c r="B439" s="6">
        <f ca="1">LN((RAND()^(-Results!$E$4))-1)</f>
        <v>1.850067585406286</v>
      </c>
      <c r="C439" s="6">
        <f ca="1">LN((RAND()^(-Results!$E$4))-1)</f>
        <v>0.48556715880040852</v>
      </c>
      <c r="D439" s="6">
        <f ca="1">LN((RAND()^(-Results!$E$4))-1)</f>
        <v>8.3233097634575408</v>
      </c>
      <c r="E439" s="6">
        <f ca="1">LN((RAND()^(-Results!$E$4))-1)</f>
        <v>12.619949249650855</v>
      </c>
      <c r="F439" s="6">
        <f ca="1">LN((RAND()^(-Results!$E$4))-1)</f>
        <v>-1.0310843075390261</v>
      </c>
      <c r="G439" s="6">
        <f ca="1">LN((RAND()^(-Results!$E$4))-1)</f>
        <v>3.9414059344402466</v>
      </c>
      <c r="H439" s="6">
        <f t="shared" ca="1" si="36"/>
        <v>1.4058591137184409</v>
      </c>
      <c r="I439" s="10">
        <f ca="1">SUMPRODUCT(J439:O439,Results!B$12:G$12)+Results!$E$5*H439</f>
        <v>-11.304014230072919</v>
      </c>
      <c r="J439" s="10">
        <f ca="1">SUMPRODUCT($A439:$F439,Results!$B$15:$G$15)</f>
        <v>-13.181690331816267</v>
      </c>
      <c r="K439" s="10">
        <f ca="1">SUMPRODUCT($A439:$F439,Results!$B$16:$G$16)</f>
        <v>19.260864612150954</v>
      </c>
      <c r="L439" s="10">
        <f ca="1">SUMPRODUCT($A439:$F439,Results!$B$17:$G$17)</f>
        <v>8.4530202051503718</v>
      </c>
      <c r="M439" s="10">
        <f ca="1">SUMPRODUCT($A439:$F439,Results!$B$18:$G$18)</f>
        <v>-7.1014233257659312</v>
      </c>
      <c r="N439" s="10">
        <f ca="1">SUMPRODUCT($A439:$F439,Results!$B$19:$G$19)</f>
        <v>32.633935991593987</v>
      </c>
      <c r="O439" s="10">
        <f ca="1">SUMPRODUCT($A439:$F439,Results!$B$20:$G$20)</f>
        <v>16.03211915560383</v>
      </c>
      <c r="P439" s="10" cm="1">
        <f t="array" aca="1" ref="P439" ca="1">SUMPRODUCT(J439:O439,TRANSPOSE(Test!BL$20:BL$25))+Test!$AD$20-Test!$BL$27</f>
        <v>-19.450321920343388</v>
      </c>
      <c r="Q439" s="10" cm="1">
        <f t="array" aca="1" ref="Q439" ca="1">SUMPRODUCT(J439:O439,TRANSPOSE(Test!ES$20:ES$25))+Test!$AD$20-Test!$ES$27</f>
        <v>-18.653765664945041</v>
      </c>
      <c r="R439" s="10">
        <f ca="1">I439-Results!$E$5*H439</f>
        <v>-19.739168912383565</v>
      </c>
      <c r="S439" s="10" cm="1">
        <f t="array" aca="1" ref="S439" ca="1">SUMPRODUCT(J439:O439,TRANSPOSE(Test!AR$28:AR$33))+Test!$AD$20-Test!$AC$26</f>
        <v>-30.039838459851907</v>
      </c>
      <c r="T439" s="10">
        <f ca="1">SUMPRODUCT(J439:O439,Results!K$9:P$9)</f>
        <v>-20.512843896426386</v>
      </c>
      <c r="U439" s="10">
        <f ca="1">SUMPRODUCT(J439:O439,Results!K$9:P$9)+Test!$AD$20-Test!$AC$31</f>
        <v>-20.409827491540568</v>
      </c>
      <c r="V439" s="10">
        <f t="shared" ca="1" si="37"/>
        <v>8.1463076902704685</v>
      </c>
      <c r="W439" s="10">
        <f t="shared" ca="1" si="38"/>
        <v>7.3497514348721218</v>
      </c>
      <c r="X439" s="10">
        <f t="shared" ca="1" si="39"/>
        <v>8.435154682310646</v>
      </c>
      <c r="Y439" s="10">
        <f t="shared" ca="1" si="40"/>
        <v>18.735824229778988</v>
      </c>
      <c r="Z439" s="10">
        <f ca="1">I439-Test!$AD$20</f>
        <v>-22.376485824361989</v>
      </c>
      <c r="AA439" s="10">
        <f t="shared" ca="1" si="41"/>
        <v>9.1058132614676488</v>
      </c>
    </row>
    <row r="440" spans="1:27">
      <c r="A440" s="6">
        <f ca="1">LN((RAND()^(-Results!$E$4))-1)</f>
        <v>-0.93671661038409593</v>
      </c>
      <c r="B440" s="6">
        <f ca="1">LN((RAND()^(-Results!$E$4))-1)</f>
        <v>8.8871364132829971</v>
      </c>
      <c r="C440" s="6">
        <f ca="1">LN((RAND()^(-Results!$E$4))-1)</f>
        <v>-1.4324189279818944</v>
      </c>
      <c r="D440" s="6">
        <f ca="1">LN((RAND()^(-Results!$E$4))-1)</f>
        <v>0.87835011805509122</v>
      </c>
      <c r="E440" s="6">
        <f ca="1">LN((RAND()^(-Results!$E$4))-1)</f>
        <v>-3.2434210832466825</v>
      </c>
      <c r="F440" s="6">
        <f ca="1">LN((RAND()^(-Results!$E$4))-1)</f>
        <v>3.5049900072016937</v>
      </c>
      <c r="G440" s="6">
        <f ca="1">LN((RAND()^(-Results!$E$4))-1)</f>
        <v>2.442954060065055</v>
      </c>
      <c r="H440" s="6">
        <f t="shared" ca="1" si="36"/>
        <v>-9.2592760656750706E-2</v>
      </c>
      <c r="I440" s="10">
        <f ca="1">SUMPRODUCT(J440:O440,Results!B$12:G$12)+Results!$E$5*H440</f>
        <v>42.317655408774094</v>
      </c>
      <c r="J440" s="10">
        <f ca="1">SUMPRODUCT($A440:$F440,Results!$B$15:$G$15)</f>
        <v>21.241245824229136</v>
      </c>
      <c r="K440" s="10">
        <f ca="1">SUMPRODUCT($A440:$F440,Results!$B$16:$G$16)</f>
        <v>-2.9490259262955476</v>
      </c>
      <c r="L440" s="10">
        <f ca="1">SUMPRODUCT($A440:$F440,Results!$B$17:$G$17)</f>
        <v>12.559573743686622</v>
      </c>
      <c r="M440" s="10">
        <f ca="1">SUMPRODUCT($A440:$F440,Results!$B$18:$G$18)</f>
        <v>6.1973109528601222</v>
      </c>
      <c r="N440" s="10">
        <f ca="1">SUMPRODUCT($A440:$F440,Results!$B$19:$G$19)</f>
        <v>-45.848716894548332</v>
      </c>
      <c r="O440" s="10">
        <f ca="1">SUMPRODUCT($A440:$F440,Results!$B$20:$G$20)</f>
        <v>-2.6440891891920275</v>
      </c>
      <c r="P440" s="10" cm="1">
        <f t="array" aca="1" ref="P440" ca="1">SUMPRODUCT(J440:O440,TRANSPOSE(Test!BL$20:BL$25))+Test!$AD$20-Test!$BL$27</f>
        <v>45.658995870850802</v>
      </c>
      <c r="Q440" s="10" cm="1">
        <f t="array" aca="1" ref="Q440" ca="1">SUMPRODUCT(J440:O440,TRANSPOSE(Test!ES$20:ES$25))+Test!$AD$20-Test!$ES$27</f>
        <v>42.956555509581662</v>
      </c>
      <c r="R440" s="10">
        <f ca="1">I440-Results!$E$5*H440</f>
        <v>42.8732119727146</v>
      </c>
      <c r="S440" s="10" cm="1">
        <f t="array" aca="1" ref="S440" ca="1">SUMPRODUCT(J440:O440,TRANSPOSE(Test!AR$28:AR$33))+Test!$AD$20-Test!$AC$26</f>
        <v>55.282272114470203</v>
      </c>
      <c r="T440" s="10">
        <f ca="1">SUMPRODUCT(J440:O440,Results!K$9:P$9)</f>
        <v>43.133566796431111</v>
      </c>
      <c r="U440" s="10">
        <f ca="1">SUMPRODUCT(J440:O440,Results!K$9:P$9)+Test!$AD$20-Test!$AC$31</f>
        <v>43.236583201316932</v>
      </c>
      <c r="V440" s="10">
        <f t="shared" ca="1" si="37"/>
        <v>-3.3413404620767082</v>
      </c>
      <c r="W440" s="10">
        <f t="shared" ca="1" si="38"/>
        <v>-0.63890010080756809</v>
      </c>
      <c r="X440" s="10">
        <f t="shared" ca="1" si="39"/>
        <v>-0.55555656394050601</v>
      </c>
      <c r="Y440" s="10">
        <f t="shared" ca="1" si="40"/>
        <v>-12.964616705696109</v>
      </c>
      <c r="Z440" s="10">
        <f ca="1">I440-Test!$AD$20</f>
        <v>31.245183814485024</v>
      </c>
      <c r="AA440" s="10">
        <f t="shared" ca="1" si="41"/>
        <v>-0.91892779254283852</v>
      </c>
    </row>
    <row r="441" spans="1:27">
      <c r="A441" s="6">
        <f ca="1">LN((RAND()^(-Results!$E$4))-1)</f>
        <v>2.2459404976256212</v>
      </c>
      <c r="B441" s="6">
        <f ca="1">LN((RAND()^(-Results!$E$4))-1)</f>
        <v>1.7723123638462031</v>
      </c>
      <c r="C441" s="6">
        <f ca="1">LN((RAND()^(-Results!$E$4))-1)</f>
        <v>0.72144626003509693</v>
      </c>
      <c r="D441" s="6">
        <f ca="1">LN((RAND()^(-Results!$E$4))-1)</f>
        <v>-1.9541018313853338</v>
      </c>
      <c r="E441" s="6">
        <f ca="1">LN((RAND()^(-Results!$E$4))-1)</f>
        <v>3.5481280806291444</v>
      </c>
      <c r="F441" s="6">
        <f ca="1">LN((RAND()^(-Results!$E$4))-1)</f>
        <v>3.8941520568562726</v>
      </c>
      <c r="G441" s="6">
        <f ca="1">LN((RAND()^(-Results!$E$4))-1)</f>
        <v>-3.5407350574933982</v>
      </c>
      <c r="H441" s="6">
        <f t="shared" ca="1" si="36"/>
        <v>-6.0762818782152035</v>
      </c>
      <c r="I441" s="10">
        <f ca="1">SUMPRODUCT(J441:O441,Results!B$12:G$12)+Results!$E$5*H441</f>
        <v>-19.529215932670983</v>
      </c>
      <c r="J441" s="10">
        <f ca="1">SUMPRODUCT($A441:$F441,Results!$B$15:$G$15)</f>
        <v>11.675597915610689</v>
      </c>
      <c r="K441" s="10">
        <f ca="1">SUMPRODUCT($A441:$F441,Results!$B$16:$G$16)</f>
        <v>36.219293039911847</v>
      </c>
      <c r="L441" s="10">
        <f ca="1">SUMPRODUCT($A441:$F441,Results!$B$17:$G$17)</f>
        <v>-1.3912686833978967</v>
      </c>
      <c r="M441" s="10">
        <f ca="1">SUMPRODUCT($A441:$F441,Results!$B$18:$G$18)</f>
        <v>6.3403025326782121</v>
      </c>
      <c r="N441" s="10">
        <f ca="1">SUMPRODUCT($A441:$F441,Results!$B$19:$G$19)</f>
        <v>3.9507414133924992</v>
      </c>
      <c r="O441" s="10">
        <f ca="1">SUMPRODUCT($A441:$F441,Results!$B$20:$G$20)</f>
        <v>-12.652742137478647</v>
      </c>
      <c r="P441" s="10" cm="1">
        <f t="array" aca="1" ref="P441" ca="1">SUMPRODUCT(J441:O441,TRANSPOSE(Test!BL$20:BL$25))+Test!$AD$20-Test!$BL$27</f>
        <v>18.278859166587125</v>
      </c>
      <c r="Q441" s="10" cm="1">
        <f t="array" aca="1" ref="Q441" ca="1">SUMPRODUCT(J441:O441,TRANSPOSE(Test!ES$20:ES$25))+Test!$AD$20-Test!$ES$27</f>
        <v>17.391379605651856</v>
      </c>
      <c r="R441" s="10">
        <f ca="1">I441-Results!$E$5*H441</f>
        <v>16.928475336620235</v>
      </c>
      <c r="S441" s="10" cm="1">
        <f t="array" aca="1" ref="S441" ca="1">SUMPRODUCT(J441:O441,TRANSPOSE(Test!AR$28:AR$33))+Test!$AD$20-Test!$AC$26</f>
        <v>18.322805913596298</v>
      </c>
      <c r="T441" s="10">
        <f ca="1">SUMPRODUCT(J441:O441,Results!K$9:P$9)</f>
        <v>17.282585648591791</v>
      </c>
      <c r="U441" s="10">
        <f ca="1">SUMPRODUCT(J441:O441,Results!K$9:P$9)+Test!$AD$20-Test!$AC$31</f>
        <v>17.385602053477612</v>
      </c>
      <c r="V441" s="10">
        <f t="shared" ca="1" si="37"/>
        <v>-37.808075099258105</v>
      </c>
      <c r="W441" s="10">
        <f t="shared" ca="1" si="38"/>
        <v>-36.920595538322843</v>
      </c>
      <c r="X441" s="10">
        <f t="shared" ca="1" si="39"/>
        <v>-36.457691269291217</v>
      </c>
      <c r="Y441" s="10">
        <f t="shared" ca="1" si="40"/>
        <v>-37.852021846267277</v>
      </c>
      <c r="Z441" s="10">
        <f ca="1">I441-Test!$AD$20</f>
        <v>-30.601687526960053</v>
      </c>
      <c r="AA441" s="10">
        <f t="shared" ca="1" si="41"/>
        <v>-36.914817986148591</v>
      </c>
    </row>
    <row r="442" spans="1:27">
      <c r="A442" s="6">
        <f ca="1">LN((RAND()^(-Results!$E$4))-1)</f>
        <v>0.15911858119711295</v>
      </c>
      <c r="B442" s="6">
        <f ca="1">LN((RAND()^(-Results!$E$4))-1)</f>
        <v>5.0822754272475859</v>
      </c>
      <c r="C442" s="6">
        <f ca="1">LN((RAND()^(-Results!$E$4))-1)</f>
        <v>1.523733307617001</v>
      </c>
      <c r="D442" s="6">
        <f ca="1">LN((RAND()^(-Results!$E$4))-1)</f>
        <v>2.4545143349093865</v>
      </c>
      <c r="E442" s="6">
        <f ca="1">LN((RAND()^(-Results!$E$4))-1)</f>
        <v>2.0474978398670336</v>
      </c>
      <c r="F442" s="6">
        <f ca="1">LN((RAND()^(-Results!$E$4))-1)</f>
        <v>-0.7043110690494172</v>
      </c>
      <c r="G442" s="6">
        <f ca="1">LN((RAND()^(-Results!$E$4))-1)</f>
        <v>2.2101067133108221</v>
      </c>
      <c r="H442" s="6">
        <f t="shared" ca="1" si="36"/>
        <v>-0.32544010741098361</v>
      </c>
      <c r="I442" s="10">
        <f ca="1">SUMPRODUCT(J442:O442,Results!B$12:G$12)+Results!$E$5*H442</f>
        <v>22.840086870743153</v>
      </c>
      <c r="J442" s="10">
        <f ca="1">SUMPRODUCT($A442:$F442,Results!$B$15:$G$15)</f>
        <v>11.570873539919686</v>
      </c>
      <c r="K442" s="10">
        <f ca="1">SUMPRODUCT($A442:$F442,Results!$B$16:$G$16)</f>
        <v>-7.3914998799238942</v>
      </c>
      <c r="L442" s="10">
        <f ca="1">SUMPRODUCT($A442:$F442,Results!$B$17:$G$17)</f>
        <v>11.013386845743485</v>
      </c>
      <c r="M442" s="10">
        <f ca="1">SUMPRODUCT($A442:$F442,Results!$B$18:$G$18)</f>
        <v>3.4774962390735831</v>
      </c>
      <c r="N442" s="10">
        <f ca="1">SUMPRODUCT($A442:$F442,Results!$B$19:$G$19)</f>
        <v>-17.334496999110126</v>
      </c>
      <c r="O442" s="10">
        <f ca="1">SUMPRODUCT($A442:$F442,Results!$B$20:$G$20)</f>
        <v>2.9211208214401125</v>
      </c>
      <c r="P442" s="10" cm="1">
        <f t="array" aca="1" ref="P442" ca="1">SUMPRODUCT(J442:O442,TRANSPOSE(Test!BL$20:BL$25))+Test!$AD$20-Test!$BL$27</f>
        <v>26.247256479597269</v>
      </c>
      <c r="Q442" s="10" cm="1">
        <f t="array" aca="1" ref="Q442" ca="1">SUMPRODUCT(J442:O442,TRANSPOSE(Test!ES$20:ES$25))+Test!$AD$20-Test!$ES$27</f>
        <v>25.853504551743974</v>
      </c>
      <c r="R442" s="10">
        <f ca="1">I442-Results!$E$5*H442</f>
        <v>24.792727515209055</v>
      </c>
      <c r="S442" s="10" cm="1">
        <f t="array" aca="1" ref="S442" ca="1">SUMPRODUCT(J442:O442,TRANSPOSE(Test!AR$28:AR$33))+Test!$AD$20-Test!$AC$26</f>
        <v>29.109019900807283</v>
      </c>
      <c r="T442" s="10">
        <f ca="1">SUMPRODUCT(J442:O442,Results!K$9:P$9)</f>
        <v>25.374521113451685</v>
      </c>
      <c r="U442" s="10">
        <f ca="1">SUMPRODUCT(J442:O442,Results!K$9:P$9)+Test!$AD$20-Test!$AC$31</f>
        <v>25.477537518337506</v>
      </c>
      <c r="V442" s="10">
        <f t="shared" ca="1" si="37"/>
        <v>-3.4071696088541152</v>
      </c>
      <c r="W442" s="10">
        <f t="shared" ca="1" si="38"/>
        <v>-3.0134176810008206</v>
      </c>
      <c r="X442" s="10">
        <f t="shared" ca="1" si="39"/>
        <v>-1.9526406444659017</v>
      </c>
      <c r="Y442" s="10">
        <f t="shared" ca="1" si="40"/>
        <v>-6.2689330300641295</v>
      </c>
      <c r="Z442" s="10">
        <f ca="1">I442-Test!$AD$20</f>
        <v>11.767615276454084</v>
      </c>
      <c r="AA442" s="10">
        <f t="shared" ca="1" si="41"/>
        <v>-2.6374506475943527</v>
      </c>
    </row>
    <row r="443" spans="1:27">
      <c r="A443" s="6">
        <f ca="1">LN((RAND()^(-Results!$E$4))-1)</f>
        <v>0.11307060468347618</v>
      </c>
      <c r="B443" s="6">
        <f ca="1">LN((RAND()^(-Results!$E$4))-1)</f>
        <v>1.9649246914693776</v>
      </c>
      <c r="C443" s="6">
        <f ca="1">LN((RAND()^(-Results!$E$4))-1)</f>
        <v>0.98115511252011567</v>
      </c>
      <c r="D443" s="6">
        <f ca="1">LN((RAND()^(-Results!$E$4))-1)</f>
        <v>6.8609218979792326</v>
      </c>
      <c r="E443" s="6">
        <f ca="1">LN((RAND()^(-Results!$E$4))-1)</f>
        <v>-0.87731810717983483</v>
      </c>
      <c r="F443" s="6">
        <f ca="1">LN((RAND()^(-Results!$E$4))-1)</f>
        <v>3.1064356305327476</v>
      </c>
      <c r="G443" s="6">
        <f ca="1">LN((RAND()^(-Results!$E$4))-1)</f>
        <v>2.165706800218929</v>
      </c>
      <c r="H443" s="6">
        <f t="shared" ca="1" si="36"/>
        <v>-0.36984002050287668</v>
      </c>
      <c r="I443" s="10">
        <f ca="1">SUMPRODUCT(J443:O443,Results!B$12:G$12)+Results!$E$5*H443</f>
        <v>-27.218461079872647</v>
      </c>
      <c r="J443" s="10">
        <f ca="1">SUMPRODUCT($A443:$F443,Results!$B$15:$G$15)</f>
        <v>-4.0864693323766925</v>
      </c>
      <c r="K443" s="10">
        <f ca="1">SUMPRODUCT($A443:$F443,Results!$B$16:$G$16)</f>
        <v>2.9375344434840525</v>
      </c>
      <c r="L443" s="10">
        <f ca="1">SUMPRODUCT($A443:$F443,Results!$B$17:$G$17)</f>
        <v>4.5071372753570298</v>
      </c>
      <c r="M443" s="10">
        <f ca="1">SUMPRODUCT($A443:$F443,Results!$B$18:$G$18)</f>
        <v>-9.3815509835352611</v>
      </c>
      <c r="N443" s="10">
        <f ca="1">SUMPRODUCT($A443:$F443,Results!$B$19:$G$19)</f>
        <v>-3.3245340792956086</v>
      </c>
      <c r="O443" s="10">
        <f ca="1">SUMPRODUCT($A443:$F443,Results!$B$20:$G$20)</f>
        <v>30.03628788740588</v>
      </c>
      <c r="P443" s="10" cm="1">
        <f t="array" aca="1" ref="P443" ca="1">SUMPRODUCT(J443:O443,TRANSPOSE(Test!BL$20:BL$25))+Test!$AD$20-Test!$BL$27</f>
        <v>-25.62048012475875</v>
      </c>
      <c r="Q443" s="10" cm="1">
        <f t="array" aca="1" ref="Q443" ca="1">SUMPRODUCT(J443:O443,TRANSPOSE(Test!ES$20:ES$25))+Test!$AD$20-Test!$ES$27</f>
        <v>-26.699987486520239</v>
      </c>
      <c r="R443" s="10">
        <f ca="1">I443-Results!$E$5*H443</f>
        <v>-24.999420956855388</v>
      </c>
      <c r="S443" s="10" cm="1">
        <f t="array" aca="1" ref="S443" ca="1">SUMPRODUCT(J443:O443,TRANSPOSE(Test!AR$28:AR$33))+Test!$AD$20-Test!$AC$26</f>
        <v>-21.280562184017484</v>
      </c>
      <c r="T443" s="10">
        <f ca="1">SUMPRODUCT(J443:O443,Results!K$9:P$9)</f>
        <v>-26.599027010514671</v>
      </c>
      <c r="U443" s="10">
        <f ca="1">SUMPRODUCT(J443:O443,Results!K$9:P$9)+Test!$AD$20-Test!$AC$31</f>
        <v>-26.496010605628854</v>
      </c>
      <c r="V443" s="10">
        <f t="shared" ca="1" si="37"/>
        <v>-1.597980955113897</v>
      </c>
      <c r="W443" s="10">
        <f t="shared" ca="1" si="38"/>
        <v>-0.51847359335240739</v>
      </c>
      <c r="X443" s="10">
        <f t="shared" ca="1" si="39"/>
        <v>-2.2190401230172583</v>
      </c>
      <c r="Y443" s="10">
        <f t="shared" ca="1" si="40"/>
        <v>-5.9378988958551631</v>
      </c>
      <c r="Z443" s="10">
        <f ca="1">I443-Test!$AD$20</f>
        <v>-38.290932674161716</v>
      </c>
      <c r="AA443" s="10">
        <f t="shared" ca="1" si="41"/>
        <v>-0.72245047424379294</v>
      </c>
    </row>
    <row r="444" spans="1:27">
      <c r="A444" s="6">
        <f ca="1">LN((RAND()^(-Results!$E$4))-1)</f>
        <v>0.31003570306014505</v>
      </c>
      <c r="B444" s="6">
        <f ca="1">LN((RAND()^(-Results!$E$4))-1)</f>
        <v>2.9503705142101064</v>
      </c>
      <c r="C444" s="6">
        <f ca="1">LN((RAND()^(-Results!$E$4))-1)</f>
        <v>4.4515485137209376</v>
      </c>
      <c r="D444" s="6">
        <f ca="1">LN((RAND()^(-Results!$E$4))-1)</f>
        <v>1.8823047051317203</v>
      </c>
      <c r="E444" s="6">
        <f ca="1">LN((RAND()^(-Results!$E$4))-1)</f>
        <v>7.5974232587932615</v>
      </c>
      <c r="F444" s="6">
        <f ca="1">LN((RAND()^(-Results!$E$4))-1)</f>
        <v>5.7053156201208797</v>
      </c>
      <c r="G444" s="6">
        <f ca="1">LN((RAND()^(-Results!$E$4))-1)</f>
        <v>1.7471495251598397</v>
      </c>
      <c r="H444" s="6">
        <f t="shared" ca="1" si="36"/>
        <v>-0.78839729556196603</v>
      </c>
      <c r="I444" s="10">
        <f ca="1">SUMPRODUCT(J444:O444,Results!B$12:G$12)+Results!$E$5*H444</f>
        <v>-11.614059049204496</v>
      </c>
      <c r="J444" s="10">
        <f ca="1">SUMPRODUCT($A444:$F444,Results!$B$15:$G$15)</f>
        <v>9.1943883723846156</v>
      </c>
      <c r="K444" s="10">
        <f ca="1">SUMPRODUCT($A444:$F444,Results!$B$16:$G$16)</f>
        <v>41.369078550101307</v>
      </c>
      <c r="L444" s="10">
        <f ca="1">SUMPRODUCT($A444:$F444,Results!$B$17:$G$17)</f>
        <v>-2.9923500059946733</v>
      </c>
      <c r="M444" s="10">
        <f ca="1">SUMPRODUCT($A444:$F444,Results!$B$18:$G$18)</f>
        <v>5.7976993162871642</v>
      </c>
      <c r="N444" s="10">
        <f ca="1">SUMPRODUCT($A444:$F444,Results!$B$19:$G$19)</f>
        <v>8.9961781516261148</v>
      </c>
      <c r="O444" s="10">
        <f ca="1">SUMPRODUCT($A444:$F444,Results!$B$20:$G$20)</f>
        <v>4.0454684443684679</v>
      </c>
      <c r="P444" s="10" cm="1">
        <f t="array" aca="1" ref="P444" ca="1">SUMPRODUCT(J444:O444,TRANSPOSE(Test!BL$20:BL$25))+Test!$AD$20-Test!$BL$27</f>
        <v>-2.8711580149123463</v>
      </c>
      <c r="Q444" s="10" cm="1">
        <f t="array" aca="1" ref="Q444" ca="1">SUMPRODUCT(J444:O444,TRANSPOSE(Test!ES$20:ES$25))+Test!$AD$20-Test!$ES$27</f>
        <v>-5.9138775863196047</v>
      </c>
      <c r="R444" s="10">
        <f ca="1">I444-Results!$E$5*H444</f>
        <v>-6.8836752758326991</v>
      </c>
      <c r="S444" s="10" cm="1">
        <f t="array" aca="1" ref="S444" ca="1">SUMPRODUCT(J444:O444,TRANSPOSE(Test!AR$28:AR$33))+Test!$AD$20-Test!$AC$26</f>
        <v>4.1987553085632729</v>
      </c>
      <c r="T444" s="10">
        <f ca="1">SUMPRODUCT(J444:O444,Results!K$9:P$9)</f>
        <v>-6.8916235368489414</v>
      </c>
      <c r="U444" s="10">
        <f ca="1">SUMPRODUCT(J444:O444,Results!K$9:P$9)+Test!$AD$20-Test!$AC$31</f>
        <v>-6.788607131963122</v>
      </c>
      <c r="V444" s="10">
        <f t="shared" ca="1" si="37"/>
        <v>-8.7429010342921494</v>
      </c>
      <c r="W444" s="10">
        <f t="shared" ca="1" si="38"/>
        <v>-5.700181462884891</v>
      </c>
      <c r="X444" s="10">
        <f t="shared" ca="1" si="39"/>
        <v>-4.7303837733717966</v>
      </c>
      <c r="Y444" s="10">
        <f t="shared" ca="1" si="40"/>
        <v>-15.812814357767769</v>
      </c>
      <c r="Z444" s="10">
        <f ca="1">I444-Test!$AD$20</f>
        <v>-22.686530643493565</v>
      </c>
      <c r="AA444" s="10">
        <f t="shared" ca="1" si="41"/>
        <v>-4.8254519172413737</v>
      </c>
    </row>
    <row r="445" spans="1:27">
      <c r="A445" s="6">
        <f ca="1">LN((RAND()^(-Results!$E$4))-1)</f>
        <v>5.8483525994046728</v>
      </c>
      <c r="B445" s="6">
        <f ca="1">LN((RAND()^(-Results!$E$4))-1)</f>
        <v>5.469788867936205</v>
      </c>
      <c r="C445" s="6">
        <f ca="1">LN((RAND()^(-Results!$E$4))-1)</f>
        <v>6.2913293878241925</v>
      </c>
      <c r="D445" s="6">
        <f ca="1">LN((RAND()^(-Results!$E$4))-1)</f>
        <v>2.8106668429171409</v>
      </c>
      <c r="E445" s="6">
        <f ca="1">LN((RAND()^(-Results!$E$4))-1)</f>
        <v>9.3131784240908857</v>
      </c>
      <c r="F445" s="6">
        <f ca="1">LN((RAND()^(-Results!$E$4))-1)</f>
        <v>-2.289014209786489</v>
      </c>
      <c r="G445" s="6">
        <f ca="1">LN((RAND()^(-Results!$E$4))-1)</f>
        <v>1.3230812106809504</v>
      </c>
      <c r="H445" s="6">
        <f t="shared" ca="1" si="36"/>
        <v>-1.2124656100408553</v>
      </c>
      <c r="I445" s="10">
        <f ca="1">SUMPRODUCT(J445:O445,Results!B$12:G$12)+Results!$E$5*H445</f>
        <v>47.625315755305003</v>
      </c>
      <c r="J445" s="10">
        <f ca="1">SUMPRODUCT($A445:$F445,Results!$B$15:$G$15)</f>
        <v>27.638726484957743</v>
      </c>
      <c r="K445" s="10">
        <f ca="1">SUMPRODUCT($A445:$F445,Results!$B$16:$G$16)</f>
        <v>20.713977853854651</v>
      </c>
      <c r="L445" s="10">
        <f ca="1">SUMPRODUCT($A445:$F445,Results!$B$17:$G$17)</f>
        <v>18.65832302582368</v>
      </c>
      <c r="M445" s="10">
        <f ca="1">SUMPRODUCT($A445:$F445,Results!$B$18:$G$18)</f>
        <v>7.9117224255224814</v>
      </c>
      <c r="N445" s="10">
        <f ca="1">SUMPRODUCT($A445:$F445,Results!$B$19:$G$19)</f>
        <v>2.4867658787998739</v>
      </c>
      <c r="O445" s="10">
        <f ca="1">SUMPRODUCT($A445:$F445,Results!$B$20:$G$20)</f>
        <v>-3.6959193698399666</v>
      </c>
      <c r="P445" s="10" cm="1">
        <f t="array" aca="1" ref="P445" ca="1">SUMPRODUCT(J445:O445,TRANSPOSE(Test!BL$20:BL$25))+Test!$AD$20-Test!$BL$27</f>
        <v>55.196216424505565</v>
      </c>
      <c r="Q445" s="10" cm="1">
        <f t="array" aca="1" ref="Q445" ca="1">SUMPRODUCT(J445:O445,TRANSPOSE(Test!ES$20:ES$25))+Test!$AD$20-Test!$ES$27</f>
        <v>57.766987675324827</v>
      </c>
      <c r="R445" s="10">
        <f ca="1">I445-Results!$E$5*H445</f>
        <v>54.900109415550133</v>
      </c>
      <c r="S445" s="10" cm="1">
        <f t="array" aca="1" ref="S445" ca="1">SUMPRODUCT(J445:O445,TRANSPOSE(Test!AR$28:AR$33))+Test!$AD$20-Test!$AC$26</f>
        <v>47.034822337492123</v>
      </c>
      <c r="T445" s="10">
        <f ca="1">SUMPRODUCT(J445:O445,Results!K$9:P$9)</f>
        <v>56.652750126696418</v>
      </c>
      <c r="U445" s="10">
        <f ca="1">SUMPRODUCT(J445:O445,Results!K$9:P$9)+Test!$AD$20-Test!$AC$31</f>
        <v>56.755766531582239</v>
      </c>
      <c r="V445" s="10">
        <f t="shared" ca="1" si="37"/>
        <v>-7.5709006692005616</v>
      </c>
      <c r="W445" s="10">
        <f t="shared" ca="1" si="38"/>
        <v>-10.141671920019824</v>
      </c>
      <c r="X445" s="10">
        <f t="shared" ca="1" si="39"/>
        <v>-7.2747936602451304</v>
      </c>
      <c r="Y445" s="10">
        <f t="shared" ca="1" si="40"/>
        <v>0.59049341781287978</v>
      </c>
      <c r="Z445" s="10">
        <f ca="1">I445-Test!$AD$20</f>
        <v>36.552844161015933</v>
      </c>
      <c r="AA445" s="10">
        <f t="shared" ca="1" si="41"/>
        <v>-9.130450776277236</v>
      </c>
    </row>
    <row r="446" spans="1:27">
      <c r="A446" s="6">
        <f ca="1">LN((RAND()^(-Results!$E$4))-1)</f>
        <v>0.87375478102519988</v>
      </c>
      <c r="B446" s="6">
        <f ca="1">LN((RAND()^(-Results!$E$4))-1)</f>
        <v>6.4246161148042766</v>
      </c>
      <c r="C446" s="6">
        <f ca="1">LN((RAND()^(-Results!$E$4))-1)</f>
        <v>1.9804497321240164</v>
      </c>
      <c r="D446" s="6">
        <f ca="1">LN((RAND()^(-Results!$E$4))-1)</f>
        <v>13.138952621316541</v>
      </c>
      <c r="E446" s="6">
        <f ca="1">LN((RAND()^(-Results!$E$4))-1)</f>
        <v>3.023451203318257</v>
      </c>
      <c r="F446" s="6">
        <f ca="1">LN((RAND()^(-Results!$E$4))-1)</f>
        <v>2.1295117805759718</v>
      </c>
      <c r="G446" s="6">
        <f ca="1">LN((RAND()^(-Results!$E$4))-1)</f>
        <v>-4.4462964802731602</v>
      </c>
      <c r="H446" s="6">
        <f t="shared" ca="1" si="36"/>
        <v>-6.9818433009949654</v>
      </c>
      <c r="I446" s="10">
        <f ca="1">SUMPRODUCT(J446:O446,Results!B$12:G$12)+Results!$E$5*H446</f>
        <v>-64.330920711529643</v>
      </c>
      <c r="J446" s="10">
        <f ca="1">SUMPRODUCT($A446:$F446,Results!$B$15:$G$15)</f>
        <v>-3.5872688998604425</v>
      </c>
      <c r="K446" s="10">
        <f ca="1">SUMPRODUCT($A446:$F446,Results!$B$16:$G$16)</f>
        <v>-5.9832748057915985</v>
      </c>
      <c r="L446" s="10">
        <f ca="1">SUMPRODUCT($A446:$F446,Results!$B$17:$G$17)</f>
        <v>16.476436263865445</v>
      </c>
      <c r="M446" s="10">
        <f ca="1">SUMPRODUCT($A446:$F446,Results!$B$18:$G$18)</f>
        <v>-12.648680702839348</v>
      </c>
      <c r="N446" s="10">
        <f ca="1">SUMPRODUCT($A446:$F446,Results!$B$19:$G$19)</f>
        <v>-9.5827420459124166</v>
      </c>
      <c r="O446" s="10">
        <f ca="1">SUMPRODUCT($A446:$F446,Results!$B$20:$G$20)</f>
        <v>46.673171358189236</v>
      </c>
      <c r="P446" s="10" cm="1">
        <f t="array" aca="1" ref="P446" ca="1">SUMPRODUCT(J446:O446,TRANSPOSE(Test!BL$20:BL$25))+Test!$AD$20-Test!$BL$27</f>
        <v>-21.937037369947991</v>
      </c>
      <c r="Q446" s="10" cm="1">
        <f t="array" aca="1" ref="Q446" ca="1">SUMPRODUCT(J446:O446,TRANSPOSE(Test!ES$20:ES$25))+Test!$AD$20-Test!$ES$27</f>
        <v>-23.420319342397026</v>
      </c>
      <c r="R446" s="10">
        <f ca="1">I446-Results!$E$5*H446</f>
        <v>-22.439860905559854</v>
      </c>
      <c r="S446" s="10" cm="1">
        <f t="array" aca="1" ref="S446" ca="1">SUMPRODUCT(J446:O446,TRANSPOSE(Test!AR$28:AR$33))+Test!$AD$20-Test!$AC$26</f>
        <v>-18.060352066979405</v>
      </c>
      <c r="T446" s="10">
        <f ca="1">SUMPRODUCT(J446:O446,Results!K$9:P$9)</f>
        <v>-24.326314419981355</v>
      </c>
      <c r="U446" s="10">
        <f ca="1">SUMPRODUCT(J446:O446,Results!K$9:P$9)+Test!$AD$20-Test!$AC$31</f>
        <v>-24.223298015095537</v>
      </c>
      <c r="V446" s="10">
        <f t="shared" ca="1" si="37"/>
        <v>-42.393883341581656</v>
      </c>
      <c r="W446" s="10">
        <f t="shared" ca="1" si="38"/>
        <v>-40.910601369132621</v>
      </c>
      <c r="X446" s="10">
        <f t="shared" ca="1" si="39"/>
        <v>-41.891059805969789</v>
      </c>
      <c r="Y446" s="10">
        <f t="shared" ca="1" si="40"/>
        <v>-46.270568644550238</v>
      </c>
      <c r="Z446" s="10">
        <f ca="1">I446-Test!$AD$20</f>
        <v>-75.403392305818713</v>
      </c>
      <c r="AA446" s="10">
        <f t="shared" ca="1" si="41"/>
        <v>-40.107622696434106</v>
      </c>
    </row>
    <row r="447" spans="1:27">
      <c r="A447" s="6">
        <f ca="1">LN((RAND()^(-Results!$E$4))-1)</f>
        <v>4.5675912181555107</v>
      </c>
      <c r="B447" s="6">
        <f ca="1">LN((RAND()^(-Results!$E$4))-1)</f>
        <v>-0.12975589139798424</v>
      </c>
      <c r="C447" s="6">
        <f ca="1">LN((RAND()^(-Results!$E$4))-1)</f>
        <v>-1.1705085921111007</v>
      </c>
      <c r="D447" s="6">
        <f ca="1">LN((RAND()^(-Results!$E$4))-1)</f>
        <v>3.4604259636329342</v>
      </c>
      <c r="E447" s="6">
        <f ca="1">LN((RAND()^(-Results!$E$4))-1)</f>
        <v>4.1269891977966289</v>
      </c>
      <c r="F447" s="6">
        <f ca="1">LN((RAND()^(-Results!$E$4))-1)</f>
        <v>10.492290621181731</v>
      </c>
      <c r="G447" s="6">
        <f ca="1">LN((RAND()^(-Results!$E$4))-1)</f>
        <v>1.5989530414652469</v>
      </c>
      <c r="H447" s="6">
        <f t="shared" ca="1" si="36"/>
        <v>-0.93659377925655884</v>
      </c>
      <c r="I447" s="10">
        <f ca="1">SUMPRODUCT(J447:O447,Results!B$12:G$12)+Results!$E$5*H447</f>
        <v>-39.140523532827658</v>
      </c>
      <c r="J447" s="10">
        <f ca="1">SUMPRODUCT($A447:$F447,Results!$B$15:$G$15)</f>
        <v>-4.4825370034892869</v>
      </c>
      <c r="K447" s="10">
        <f ca="1">SUMPRODUCT($A447:$F447,Results!$B$16:$G$16)</f>
        <v>71.913907000081778</v>
      </c>
      <c r="L447" s="10">
        <f ca="1">SUMPRODUCT($A447:$F447,Results!$B$17:$G$17)</f>
        <v>-7.7048365936293699</v>
      </c>
      <c r="M447" s="10">
        <f ca="1">SUMPRODUCT($A447:$F447,Results!$B$18:$G$18)</f>
        <v>-6.9971267678650255</v>
      </c>
      <c r="N447" s="10">
        <f ca="1">SUMPRODUCT($A447:$F447,Results!$B$19:$G$19)</f>
        <v>26.814166354869219</v>
      </c>
      <c r="O447" s="10">
        <f ca="1">SUMPRODUCT($A447:$F447,Results!$B$20:$G$20)</f>
        <v>12.064434880083599</v>
      </c>
      <c r="P447" s="10" cm="1">
        <f t="array" aca="1" ref="P447" ca="1">SUMPRODUCT(J447:O447,TRANSPOSE(Test!BL$20:BL$25))+Test!$AD$20-Test!$BL$27</f>
        <v>-33.593294651145136</v>
      </c>
      <c r="Q447" s="10" cm="1">
        <f t="array" aca="1" ref="Q447" ca="1">SUMPRODUCT(J447:O447,TRANSPOSE(Test!ES$20:ES$25))+Test!$AD$20-Test!$ES$27</f>
        <v>-35.869234766437614</v>
      </c>
      <c r="R447" s="10">
        <f ca="1">I447-Results!$E$5*H447</f>
        <v>-33.520960857288301</v>
      </c>
      <c r="S447" s="10" cm="1">
        <f t="array" aca="1" ref="S447" ca="1">SUMPRODUCT(J447:O447,TRANSPOSE(Test!AR$28:AR$33))+Test!$AD$20-Test!$AC$26</f>
        <v>-35.488648944775775</v>
      </c>
      <c r="T447" s="10">
        <f ca="1">SUMPRODUCT(J447:O447,Results!K$9:P$9)</f>
        <v>-35.806879605020896</v>
      </c>
      <c r="U447" s="10">
        <f ca="1">SUMPRODUCT(J447:O447,Results!K$9:P$9)+Test!$AD$20-Test!$AC$31</f>
        <v>-35.703863200135075</v>
      </c>
      <c r="V447" s="10">
        <f t="shared" ca="1" si="37"/>
        <v>-5.5472288816825213</v>
      </c>
      <c r="W447" s="10">
        <f t="shared" ca="1" si="38"/>
        <v>-3.2712887663900432</v>
      </c>
      <c r="X447" s="10">
        <f t="shared" ca="1" si="39"/>
        <v>-5.6195626755393562</v>
      </c>
      <c r="Y447" s="10">
        <f t="shared" ca="1" si="40"/>
        <v>-3.6518745880518821</v>
      </c>
      <c r="Z447" s="10">
        <f ca="1">I447-Test!$AD$20</f>
        <v>-50.212995127116727</v>
      </c>
      <c r="AA447" s="10">
        <f t="shared" ca="1" si="41"/>
        <v>-3.4366603326925826</v>
      </c>
    </row>
    <row r="448" spans="1:27">
      <c r="A448" s="6">
        <f ca="1">LN((RAND()^(-Results!$E$4))-1)</f>
        <v>1.3370366306911248</v>
      </c>
      <c r="B448" s="6">
        <f ca="1">LN((RAND()^(-Results!$E$4))-1)</f>
        <v>6.1763298202734429</v>
      </c>
      <c r="C448" s="6">
        <f ca="1">LN((RAND()^(-Results!$E$4))-1)</f>
        <v>8.8327443917000821</v>
      </c>
      <c r="D448" s="6">
        <f ca="1">LN((RAND()^(-Results!$E$4))-1)</f>
        <v>2.1887884560559447</v>
      </c>
      <c r="E448" s="6">
        <f ca="1">LN((RAND()^(-Results!$E$4))-1)</f>
        <v>-1.380409648240627</v>
      </c>
      <c r="F448" s="6">
        <f ca="1">LN((RAND()^(-Results!$E$4))-1)</f>
        <v>0.16926364993426232</v>
      </c>
      <c r="G448" s="6">
        <f ca="1">LN((RAND()^(-Results!$E$4))-1)</f>
        <v>4.292572351353515</v>
      </c>
      <c r="H448" s="6">
        <f t="shared" ca="1" si="36"/>
        <v>1.7570255306317093</v>
      </c>
      <c r="I448" s="10">
        <f ca="1">SUMPRODUCT(J448:O448,Results!B$12:G$12)+Results!$E$5*H448</f>
        <v>64.068325446676937</v>
      </c>
      <c r="J448" s="10">
        <f ca="1">SUMPRODUCT($A448:$F448,Results!$B$15:$G$15)</f>
        <v>38.813018045316348</v>
      </c>
      <c r="K448" s="10">
        <f ca="1">SUMPRODUCT($A448:$F448,Results!$B$16:$G$16)</f>
        <v>-4.2224222297989611E-3</v>
      </c>
      <c r="L448" s="10">
        <f ca="1">SUMPRODUCT($A448:$F448,Results!$B$17:$G$17)</f>
        <v>17.225601011773552</v>
      </c>
      <c r="M448" s="10">
        <f ca="1">SUMPRODUCT($A448:$F448,Results!$B$18:$G$18)</f>
        <v>7.5755116263133404</v>
      </c>
      <c r="N448" s="10">
        <f ca="1">SUMPRODUCT($A448:$F448,Results!$B$19:$G$19)</f>
        <v>-30.9227608745278</v>
      </c>
      <c r="O448" s="10">
        <f ca="1">SUMPRODUCT($A448:$F448,Results!$B$20:$G$20)</f>
        <v>11.366220623812131</v>
      </c>
      <c r="P448" s="10" cm="1">
        <f t="array" aca="1" ref="P448" ca="1">SUMPRODUCT(J448:O448,TRANSPOSE(Test!BL$20:BL$25))+Test!$AD$20-Test!$BL$27</f>
        <v>53.642334321649059</v>
      </c>
      <c r="Q448" s="10" cm="1">
        <f t="array" aca="1" ref="Q448" ca="1">SUMPRODUCT(J448:O448,TRANSPOSE(Test!ES$20:ES$25))+Test!$AD$20-Test!$ES$27</f>
        <v>54.639098173820571</v>
      </c>
      <c r="R448" s="10">
        <f ca="1">I448-Results!$E$5*H448</f>
        <v>53.526172262886682</v>
      </c>
      <c r="S448" s="10" cm="1">
        <f t="array" aca="1" ref="S448" ca="1">SUMPRODUCT(J448:O448,TRANSPOSE(Test!AR$28:AR$33))+Test!$AD$20-Test!$AC$26</f>
        <v>60.210571019506972</v>
      </c>
      <c r="T448" s="10">
        <f ca="1">SUMPRODUCT(J448:O448,Results!K$9:P$9)</f>
        <v>54.967615546948146</v>
      </c>
      <c r="U448" s="10">
        <f ca="1">SUMPRODUCT(J448:O448,Results!K$9:P$9)+Test!$AD$20-Test!$AC$31</f>
        <v>55.070631951833974</v>
      </c>
      <c r="V448" s="10">
        <f t="shared" ca="1" si="37"/>
        <v>10.425991125027878</v>
      </c>
      <c r="W448" s="10">
        <f t="shared" ca="1" si="38"/>
        <v>9.429227272856366</v>
      </c>
      <c r="X448" s="10">
        <f t="shared" ca="1" si="39"/>
        <v>10.542153183790255</v>
      </c>
      <c r="Y448" s="10">
        <f t="shared" ca="1" si="40"/>
        <v>3.8577544271699651</v>
      </c>
      <c r="Z448" s="10">
        <f ca="1">I448-Test!$AD$20</f>
        <v>52.995853852387867</v>
      </c>
      <c r="AA448" s="10">
        <f t="shared" ca="1" si="41"/>
        <v>8.997693494842963</v>
      </c>
    </row>
    <row r="449" spans="1:27">
      <c r="A449" s="6">
        <f ca="1">LN((RAND()^(-Results!$E$4))-1)</f>
        <v>5.6152990206465008</v>
      </c>
      <c r="B449" s="6">
        <f ca="1">LN((RAND()^(-Results!$E$4))-1)</f>
        <v>-1.7965900269597608</v>
      </c>
      <c r="C449" s="6">
        <f ca="1">LN((RAND()^(-Results!$E$4))-1)</f>
        <v>1.7402695384979596</v>
      </c>
      <c r="D449" s="6">
        <f ca="1">LN((RAND()^(-Results!$E$4))-1)</f>
        <v>4.6370842171148521</v>
      </c>
      <c r="E449" s="6">
        <f ca="1">LN((RAND()^(-Results!$E$4))-1)</f>
        <v>5.1799083171099722</v>
      </c>
      <c r="F449" s="6">
        <f ca="1">LN((RAND()^(-Results!$E$4))-1)</f>
        <v>9.9145036220770755E-2</v>
      </c>
      <c r="G449" s="6">
        <f ca="1">LN((RAND()^(-Results!$E$4))-1)</f>
        <v>0.43570133584840465</v>
      </c>
      <c r="H449" s="6">
        <f t="shared" ca="1" si="36"/>
        <v>-2.0998454848734012</v>
      </c>
      <c r="I449" s="10">
        <f ca="1">SUMPRODUCT(J449:O449,Results!B$12:G$12)+Results!$E$5*H449</f>
        <v>-24.910459090162838</v>
      </c>
      <c r="J449" s="10">
        <f ca="1">SUMPRODUCT($A449:$F449,Results!$B$15:$G$15)</f>
        <v>-3.8336586195554134</v>
      </c>
      <c r="K449" s="10">
        <f ca="1">SUMPRODUCT($A449:$F449,Results!$B$16:$G$16)</f>
        <v>26.232705947728657</v>
      </c>
      <c r="L449" s="10">
        <f ca="1">SUMPRODUCT($A449:$F449,Results!$B$17:$G$17)</f>
        <v>4.1783649894134047</v>
      </c>
      <c r="M449" s="10">
        <f ca="1">SUMPRODUCT($A449:$F449,Results!$B$18:$G$18)</f>
        <v>-8.1046290172359861</v>
      </c>
      <c r="N449" s="10">
        <f ca="1">SUMPRODUCT($A449:$F449,Results!$B$19:$G$19)</f>
        <v>30.613955066285111</v>
      </c>
      <c r="O449" s="10">
        <f ca="1">SUMPRODUCT($A449:$F449,Results!$B$20:$G$20)</f>
        <v>14.110434613811737</v>
      </c>
      <c r="P449" s="10" cm="1">
        <f t="array" aca="1" ref="P449" ca="1">SUMPRODUCT(J449:O449,TRANSPOSE(Test!BL$20:BL$25))+Test!$AD$20-Test!$BL$27</f>
        <v>-15.66602126340862</v>
      </c>
      <c r="Q449" s="10" cm="1">
        <f t="array" aca="1" ref="Q449" ca="1">SUMPRODUCT(J449:O449,TRANSPOSE(Test!ES$20:ES$25))+Test!$AD$20-Test!$ES$27</f>
        <v>-12.914294439054888</v>
      </c>
      <c r="R449" s="10">
        <f ca="1">I449-Results!$E$5*H449</f>
        <v>-12.311386180922431</v>
      </c>
      <c r="S449" s="10" cm="1">
        <f t="array" aca="1" ref="S449" ca="1">SUMPRODUCT(J449:O449,TRANSPOSE(Test!AR$28:AR$33))+Test!$AD$20-Test!$AC$26</f>
        <v>-27.11918544343726</v>
      </c>
      <c r="T449" s="10">
        <f ca="1">SUMPRODUCT(J449:O449,Results!K$9:P$9)</f>
        <v>-13.103881242824656</v>
      </c>
      <c r="U449" s="10">
        <f ca="1">SUMPRODUCT(J449:O449,Results!K$9:P$9)+Test!$AD$20-Test!$AC$31</f>
        <v>-13.000864837938837</v>
      </c>
      <c r="V449" s="10">
        <f t="shared" ca="1" si="37"/>
        <v>-9.2444378267542184</v>
      </c>
      <c r="W449" s="10">
        <f t="shared" ca="1" si="38"/>
        <v>-11.99616465110795</v>
      </c>
      <c r="X449" s="10">
        <f t="shared" ca="1" si="39"/>
        <v>-12.599072909240407</v>
      </c>
      <c r="Y449" s="10">
        <f t="shared" ca="1" si="40"/>
        <v>2.2087263532744217</v>
      </c>
      <c r="Z449" s="10">
        <f ca="1">I449-Test!$AD$20</f>
        <v>-35.982930684451908</v>
      </c>
      <c r="AA449" s="10">
        <f t="shared" ca="1" si="41"/>
        <v>-11.909594252224002</v>
      </c>
    </row>
    <row r="450" spans="1:27">
      <c r="A450" s="6">
        <f ca="1">LN((RAND()^(-Results!$E$4))-1)</f>
        <v>21.150011373988722</v>
      </c>
      <c r="B450" s="6">
        <f ca="1">LN((RAND()^(-Results!$E$4))-1)</f>
        <v>10.024336099413723</v>
      </c>
      <c r="C450" s="6">
        <f ca="1">LN((RAND()^(-Results!$E$4))-1)</f>
        <v>5.618860302867926</v>
      </c>
      <c r="D450" s="6">
        <f ca="1">LN((RAND()^(-Results!$E$4))-1)</f>
        <v>0.19152221531327354</v>
      </c>
      <c r="E450" s="6">
        <f ca="1">LN((RAND()^(-Results!$E$4))-1)</f>
        <v>3.8040852761188257</v>
      </c>
      <c r="F450" s="6">
        <f ca="1">LN((RAND()^(-Results!$E$4))-1)</f>
        <v>0.7953028438098535</v>
      </c>
      <c r="G450" s="6">
        <f ca="1">LN((RAND()^(-Results!$E$4))-1)</f>
        <v>1.6745547884653076</v>
      </c>
      <c r="H450" s="6">
        <f t="shared" ca="1" si="36"/>
        <v>-0.86099203225649812</v>
      </c>
      <c r="I450" s="10">
        <f ca="1">SUMPRODUCT(J450:O450,Results!B$12:G$12)+Results!$E$5*H450</f>
        <v>161.75220280431571</v>
      </c>
      <c r="J450" s="10">
        <f ca="1">SUMPRODUCT($A450:$F450,Results!$B$15:$G$15)</f>
        <v>78.996187487360714</v>
      </c>
      <c r="K450" s="10">
        <f ca="1">SUMPRODUCT($A450:$F450,Results!$B$16:$G$16)</f>
        <v>81.132022050001893</v>
      </c>
      <c r="L450" s="10">
        <f ca="1">SUMPRODUCT($A450:$F450,Results!$B$17:$G$17)</f>
        <v>44.485326190720407</v>
      </c>
      <c r="M450" s="10">
        <f ca="1">SUMPRODUCT($A450:$F450,Results!$B$18:$G$18)</f>
        <v>9.5637661805733742</v>
      </c>
      <c r="N450" s="10">
        <f ca="1">SUMPRODUCT($A450:$F450,Results!$B$19:$G$19)</f>
        <v>-12.444591938151468</v>
      </c>
      <c r="O450" s="10">
        <f ca="1">SUMPRODUCT($A450:$F450,Results!$B$20:$G$20)</f>
        <v>-24.215727742736085</v>
      </c>
      <c r="P450" s="10" cm="1">
        <f t="array" aca="1" ref="P450" ca="1">SUMPRODUCT(J450:O450,TRANSPOSE(Test!BL$20:BL$25))+Test!$AD$20-Test!$BL$27</f>
        <v>158.82924239815571</v>
      </c>
      <c r="Q450" s="10" cm="1">
        <f t="array" aca="1" ref="Q450" ca="1">SUMPRODUCT(J450:O450,TRANSPOSE(Test!ES$20:ES$25))+Test!$AD$20-Test!$ES$27</f>
        <v>168.35555549045728</v>
      </c>
      <c r="R450" s="10">
        <f ca="1">I450-Results!$E$5*H450</f>
        <v>166.91815499785471</v>
      </c>
      <c r="S450" s="10" cm="1">
        <f t="array" aca="1" ref="S450" ca="1">SUMPRODUCT(J450:O450,TRANSPOSE(Test!AR$28:AR$33))+Test!$AD$20-Test!$AC$26</f>
        <v>125.70245821341187</v>
      </c>
      <c r="T450" s="10">
        <f ca="1">SUMPRODUCT(J450:O450,Results!K$9:P$9)</f>
        <v>169.38346781001303</v>
      </c>
      <c r="U450" s="10">
        <f ca="1">SUMPRODUCT(J450:O450,Results!K$9:P$9)+Test!$AD$20-Test!$AC$31</f>
        <v>169.48648421489887</v>
      </c>
      <c r="V450" s="10">
        <f t="shared" ca="1" si="37"/>
        <v>2.9229604061600014</v>
      </c>
      <c r="W450" s="10">
        <f t="shared" ca="1" si="38"/>
        <v>-6.6033526861415623</v>
      </c>
      <c r="X450" s="10">
        <f t="shared" ca="1" si="39"/>
        <v>-5.1659521935389989</v>
      </c>
      <c r="Y450" s="10">
        <f t="shared" ca="1" si="40"/>
        <v>36.049744590903842</v>
      </c>
      <c r="Z450" s="10">
        <f ca="1">I450-Test!$AD$20</f>
        <v>150.67973121002666</v>
      </c>
      <c r="AA450" s="10">
        <f t="shared" ca="1" si="41"/>
        <v>-7.7342814105831508</v>
      </c>
    </row>
    <row r="451" spans="1:27">
      <c r="A451" s="6">
        <f ca="1">LN((RAND()^(-Results!$E$4))-1)</f>
        <v>1.3116028638639883</v>
      </c>
      <c r="B451" s="6">
        <f ca="1">LN((RAND()^(-Results!$E$4))-1)</f>
        <v>2.205996601980277</v>
      </c>
      <c r="C451" s="6">
        <f ca="1">LN((RAND()^(-Results!$E$4))-1)</f>
        <v>1.2593365430379928</v>
      </c>
      <c r="D451" s="6">
        <f ca="1">LN((RAND()^(-Results!$E$4))-1)</f>
        <v>5.3906545297080255</v>
      </c>
      <c r="E451" s="6">
        <f ca="1">LN((RAND()^(-Results!$E$4))-1)</f>
        <v>-0.89239473584374185</v>
      </c>
      <c r="F451" s="6">
        <f ca="1">LN((RAND()^(-Results!$E$4))-1)</f>
        <v>-0.2995666970950972</v>
      </c>
      <c r="G451" s="6">
        <f ca="1">LN((RAND()^(-Results!$E$4))-1)</f>
        <v>6.3056875953289895</v>
      </c>
      <c r="H451" s="6">
        <f t="shared" ref="H451:H514" ca="1" si="42">G451-$AC$5</f>
        <v>3.7701407746071838</v>
      </c>
      <c r="I451" s="10">
        <f ca="1">SUMPRODUCT(J451:O451,Results!B$12:G$12)+Results!$E$5*H451</f>
        <v>22.015923642509243</v>
      </c>
      <c r="J451" s="10">
        <f ca="1">SUMPRODUCT($A451:$F451,Results!$B$15:$G$15)</f>
        <v>2.2653272399439253</v>
      </c>
      <c r="K451" s="10">
        <f ca="1">SUMPRODUCT($A451:$F451,Results!$B$16:$G$16)</f>
        <v>-8.0450481223278523</v>
      </c>
      <c r="L451" s="10">
        <f ca="1">SUMPRODUCT($A451:$F451,Results!$B$17:$G$17)</f>
        <v>9.9267335747097043</v>
      </c>
      <c r="M451" s="10">
        <f ca="1">SUMPRODUCT($A451:$F451,Results!$B$18:$G$18)</f>
        <v>-6.5812128950804718</v>
      </c>
      <c r="N451" s="10">
        <f ca="1">SUMPRODUCT($A451:$F451,Results!$B$19:$G$19)</f>
        <v>-6.8173951975865474</v>
      </c>
      <c r="O451" s="10">
        <f ca="1">SUMPRODUCT($A451:$F451,Results!$B$20:$G$20)</f>
        <v>21.022797150752154</v>
      </c>
      <c r="P451" s="10" cm="1">
        <f t="array" aca="1" ref="P451" ca="1">SUMPRODUCT(J451:O451,TRANSPOSE(Test!BL$20:BL$25))+Test!$AD$20-Test!$BL$27</f>
        <v>-2.3250874720961328</v>
      </c>
      <c r="Q451" s="10" cm="1">
        <f t="array" aca="1" ref="Q451" ca="1">SUMPRODUCT(J451:O451,TRANSPOSE(Test!ES$20:ES$25))+Test!$AD$20-Test!$ES$27</f>
        <v>-1.4313237252488733</v>
      </c>
      <c r="R451" s="10">
        <f ca="1">I451-Results!$E$5*H451</f>
        <v>-0.60492100513386049</v>
      </c>
      <c r="S451" s="10" cm="1">
        <f t="array" aca="1" ref="S451" ca="1">SUMPRODUCT(J451:O451,TRANSPOSE(Test!AR$28:AR$33))+Test!$AD$20-Test!$AC$26</f>
        <v>-2.645828782532071</v>
      </c>
      <c r="T451" s="10">
        <f ca="1">SUMPRODUCT(J451:O451,Results!K$9:P$9)</f>
        <v>-1.2766479680080991</v>
      </c>
      <c r="U451" s="10">
        <f ca="1">SUMPRODUCT(J451:O451,Results!K$9:P$9)+Test!$AD$20-Test!$AC$31</f>
        <v>-1.1736315631222798</v>
      </c>
      <c r="V451" s="10">
        <f t="shared" ref="V451:V514" ca="1" si="43">I451-P451</f>
        <v>24.341011114605376</v>
      </c>
      <c r="W451" s="10">
        <f t="shared" ref="W451:W514" ca="1" si="44">I451-Q451</f>
        <v>23.447247367758116</v>
      </c>
      <c r="X451" s="10">
        <f t="shared" ref="X451:X514" ca="1" si="45">I451-R451</f>
        <v>22.620844647643104</v>
      </c>
      <c r="Y451" s="10">
        <f t="shared" ref="Y451:Y514" ca="1" si="46">I451-S451</f>
        <v>24.661752425041314</v>
      </c>
      <c r="Z451" s="10">
        <f ca="1">I451-Test!$AD$20</f>
        <v>10.943452048220173</v>
      </c>
      <c r="AA451" s="10">
        <f t="shared" ref="AA451:AA514" ca="1" si="47">I451-U451</f>
        <v>23.189555205631521</v>
      </c>
    </row>
    <row r="452" spans="1:27">
      <c r="A452" s="6">
        <f ca="1">LN((RAND()^(-Results!$E$4))-1)</f>
        <v>7.6988698412830692</v>
      </c>
      <c r="B452" s="6">
        <f ca="1">LN((RAND()^(-Results!$E$4))-1)</f>
        <v>3.3207837672544027</v>
      </c>
      <c r="C452" s="6">
        <f ca="1">LN((RAND()^(-Results!$E$4))-1)</f>
        <v>-1.503487860113726</v>
      </c>
      <c r="D452" s="6">
        <f ca="1">LN((RAND()^(-Results!$E$4))-1)</f>
        <v>3.7231340800350736</v>
      </c>
      <c r="E452" s="6">
        <f ca="1">LN((RAND()^(-Results!$E$4))-1)</f>
        <v>-2.9431067692221498</v>
      </c>
      <c r="F452" s="6">
        <f ca="1">LN((RAND()^(-Results!$E$4))-1)</f>
        <v>4.2708144143075026</v>
      </c>
      <c r="G452" s="6">
        <f ca="1">LN((RAND()^(-Results!$E$4))-1)</f>
        <v>-0.97536135936190349</v>
      </c>
      <c r="H452" s="6">
        <f t="shared" ca="1" si="42"/>
        <v>-3.5109081800837094</v>
      </c>
      <c r="I452" s="10">
        <f ca="1">SUMPRODUCT(J452:O452,Results!B$12:G$12)+Results!$E$5*H452</f>
        <v>8.6697888311316476</v>
      </c>
      <c r="J452" s="10">
        <f ca="1">SUMPRODUCT($A452:$F452,Results!$B$15:$G$15)</f>
        <v>16.432082417832092</v>
      </c>
      <c r="K452" s="10">
        <f ca="1">SUMPRODUCT($A452:$F452,Results!$B$16:$G$16)</f>
        <v>34.372682476728066</v>
      </c>
      <c r="L452" s="10">
        <f ca="1">SUMPRODUCT($A452:$F452,Results!$B$17:$G$17)</f>
        <v>14.127948684065018</v>
      </c>
      <c r="M452" s="10">
        <f ca="1">SUMPRODUCT($A452:$F452,Results!$B$18:$G$18)</f>
        <v>-7.4617554691195433</v>
      </c>
      <c r="N452" s="10">
        <f ca="1">SUMPRODUCT($A452:$F452,Results!$B$19:$G$19)</f>
        <v>-6.1089681252707742</v>
      </c>
      <c r="O452" s="10">
        <f ca="1">SUMPRODUCT($A452:$F452,Results!$B$20:$G$20)</f>
        <v>10.10767500918803</v>
      </c>
      <c r="P452" s="10" cm="1">
        <f t="array" aca="1" ref="P452" ca="1">SUMPRODUCT(J452:O452,TRANSPOSE(Test!BL$20:BL$25))+Test!$AD$20-Test!$BL$27</f>
        <v>25.143887515938772</v>
      </c>
      <c r="Q452" s="10" cm="1">
        <f t="array" aca="1" ref="Q452" ca="1">SUMPRODUCT(J452:O452,TRANSPOSE(Test!ES$20:ES$25))+Test!$AD$20-Test!$ES$27</f>
        <v>27.477332838331485</v>
      </c>
      <c r="R452" s="10">
        <f ca="1">I452-Results!$E$5*H452</f>
        <v>29.735237911633902</v>
      </c>
      <c r="S452" s="10" cm="1">
        <f t="array" aca="1" ref="S452" ca="1">SUMPRODUCT(J452:O452,TRANSPOSE(Test!AR$28:AR$33))+Test!$AD$20-Test!$AC$26</f>
        <v>15.104249761083709</v>
      </c>
      <c r="T452" s="10">
        <f ca="1">SUMPRODUCT(J452:O452,Results!K$9:P$9)</f>
        <v>28.578964539181033</v>
      </c>
      <c r="U452" s="10">
        <f ca="1">SUMPRODUCT(J452:O452,Results!K$9:P$9)+Test!$AD$20-Test!$AC$31</f>
        <v>28.681980944066851</v>
      </c>
      <c r="V452" s="10">
        <f t="shared" ca="1" si="43"/>
        <v>-16.474098684807124</v>
      </c>
      <c r="W452" s="10">
        <f t="shared" ca="1" si="44"/>
        <v>-18.807544007199837</v>
      </c>
      <c r="X452" s="10">
        <f t="shared" ca="1" si="45"/>
        <v>-21.065449080502255</v>
      </c>
      <c r="Y452" s="10">
        <f t="shared" ca="1" si="46"/>
        <v>-6.4344609299520616</v>
      </c>
      <c r="Z452" s="10">
        <f ca="1">I452-Test!$AD$20</f>
        <v>-2.4026827631574221</v>
      </c>
      <c r="AA452" s="10">
        <f t="shared" ca="1" si="47"/>
        <v>-20.012192112935203</v>
      </c>
    </row>
    <row r="453" spans="1:27">
      <c r="A453" s="6">
        <f ca="1">LN((RAND()^(-Results!$E$4))-1)</f>
        <v>5.1897050049663127</v>
      </c>
      <c r="B453" s="6">
        <f ca="1">LN((RAND()^(-Results!$E$4))-1)</f>
        <v>0.4540108479518134</v>
      </c>
      <c r="C453" s="6">
        <f ca="1">LN((RAND()^(-Results!$E$4))-1)</f>
        <v>1.9044778683188499</v>
      </c>
      <c r="D453" s="6">
        <f ca="1">LN((RAND()^(-Results!$E$4))-1)</f>
        <v>6.0926052470716394</v>
      </c>
      <c r="E453" s="6">
        <f ca="1">LN((RAND()^(-Results!$E$4))-1)</f>
        <v>5.3692977569032347</v>
      </c>
      <c r="F453" s="6">
        <f ca="1">LN((RAND()^(-Results!$E$4))-1)</f>
        <v>2.4683958844640634</v>
      </c>
      <c r="G453" s="6">
        <f ca="1">LN((RAND()^(-Results!$E$4))-1)</f>
        <v>15.728687554622468</v>
      </c>
      <c r="H453" s="6">
        <f t="shared" ca="1" si="42"/>
        <v>13.193140733900663</v>
      </c>
      <c r="I453" s="10">
        <f ca="1">SUMPRODUCT(J453:O453,Results!B$12:G$12)+Results!$E$5*H453</f>
        <v>66.244683674377939</v>
      </c>
      <c r="J453" s="10">
        <f ca="1">SUMPRODUCT($A453:$F453,Results!$B$15:$G$15)</f>
        <v>-0.79849830385450304</v>
      </c>
      <c r="K453" s="10">
        <f ca="1">SUMPRODUCT($A453:$F453,Results!$B$16:$G$16)</f>
        <v>32.726660485682778</v>
      </c>
      <c r="L453" s="10">
        <f ca="1">SUMPRODUCT($A453:$F453,Results!$B$17:$G$17)</f>
        <v>5.5934322872903461</v>
      </c>
      <c r="M453" s="10">
        <f ca="1">SUMPRODUCT($A453:$F453,Results!$B$18:$G$18)</f>
        <v>-7.88036050584018</v>
      </c>
      <c r="N453" s="10">
        <f ca="1">SUMPRODUCT($A453:$F453,Results!$B$19:$G$19)</f>
        <v>23.088159506664116</v>
      </c>
      <c r="O453" s="10">
        <f ca="1">SUMPRODUCT($A453:$F453,Results!$B$20:$G$20)</f>
        <v>19.104310818298757</v>
      </c>
      <c r="P453" s="10" cm="1">
        <f t="array" aca="1" ref="P453" ca="1">SUMPRODUCT(J453:O453,TRANSPOSE(Test!BL$20:BL$25))+Test!$AD$20-Test!$BL$27</f>
        <v>-14.919960271190067</v>
      </c>
      <c r="Q453" s="10" cm="1">
        <f t="array" aca="1" ref="Q453" ca="1">SUMPRODUCT(J453:O453,TRANSPOSE(Test!ES$20:ES$25))+Test!$AD$20-Test!$ES$27</f>
        <v>-13.683002711035215</v>
      </c>
      <c r="R453" s="10">
        <f ca="1">I453-Results!$E$5*H453</f>
        <v>-12.914160729026037</v>
      </c>
      <c r="S453" s="10" cm="1">
        <f t="array" aca="1" ref="S453" ca="1">SUMPRODUCT(J453:O453,TRANSPOSE(Test!AR$28:AR$33))+Test!$AD$20-Test!$AC$26</f>
        <v>-22.561889973361637</v>
      </c>
      <c r="T453" s="10">
        <f ca="1">SUMPRODUCT(J453:O453,Results!K$9:P$9)</f>
        <v>-14.035868054678261</v>
      </c>
      <c r="U453" s="10">
        <f ca="1">SUMPRODUCT(J453:O453,Results!K$9:P$9)+Test!$AD$20-Test!$AC$31</f>
        <v>-13.932851649792442</v>
      </c>
      <c r="V453" s="10">
        <f t="shared" ca="1" si="43"/>
        <v>81.164643945568002</v>
      </c>
      <c r="W453" s="10">
        <f t="shared" ca="1" si="44"/>
        <v>79.927686385413153</v>
      </c>
      <c r="X453" s="10">
        <f t="shared" ca="1" si="45"/>
        <v>79.158844403403975</v>
      </c>
      <c r="Y453" s="10">
        <f t="shared" ca="1" si="46"/>
        <v>88.806573647739583</v>
      </c>
      <c r="Z453" s="10">
        <f ca="1">I453-Test!$AD$20</f>
        <v>55.172212080088869</v>
      </c>
      <c r="AA453" s="10">
        <f t="shared" ca="1" si="47"/>
        <v>80.177535324170378</v>
      </c>
    </row>
    <row r="454" spans="1:27">
      <c r="A454" s="6">
        <f ca="1">LN((RAND()^(-Results!$E$4))-1)</f>
        <v>3.3225902977611717</v>
      </c>
      <c r="B454" s="6">
        <f ca="1">LN((RAND()^(-Results!$E$4))-1)</f>
        <v>-1.3242977539335878</v>
      </c>
      <c r="C454" s="6">
        <f ca="1">LN((RAND()^(-Results!$E$4))-1)</f>
        <v>9.5217130908590732</v>
      </c>
      <c r="D454" s="6">
        <f ca="1">LN((RAND()^(-Results!$E$4))-1)</f>
        <v>0.69341557051735125</v>
      </c>
      <c r="E454" s="6">
        <f ca="1">LN((RAND()^(-Results!$E$4))-1)</f>
        <v>0.46007898871031361</v>
      </c>
      <c r="F454" s="6">
        <f ca="1">LN((RAND()^(-Results!$E$4))-1)</f>
        <v>3.401344930389274</v>
      </c>
      <c r="G454" s="6">
        <f ca="1">LN((RAND()^(-Results!$E$4))-1)</f>
        <v>6.225408478989535</v>
      </c>
      <c r="H454" s="6">
        <f t="shared" ca="1" si="42"/>
        <v>3.6898616582677293</v>
      </c>
      <c r="I454" s="10">
        <f ca="1">SUMPRODUCT(J454:O454,Results!B$12:G$12)+Results!$E$5*H454</f>
        <v>31.397524640040537</v>
      </c>
      <c r="J454" s="10">
        <f ca="1">SUMPRODUCT($A454:$F454,Results!$B$15:$G$15)</f>
        <v>24.592649816520922</v>
      </c>
      <c r="K454" s="10">
        <f ca="1">SUMPRODUCT($A454:$F454,Results!$B$16:$G$16)</f>
        <v>37.86357142075002</v>
      </c>
      <c r="L454" s="10">
        <f ca="1">SUMPRODUCT($A454:$F454,Results!$B$17:$G$17)</f>
        <v>0.56273605215893685</v>
      </c>
      <c r="M454" s="10">
        <f ca="1">SUMPRODUCT($A454:$F454,Results!$B$18:$G$18)</f>
        <v>2.027684446699904</v>
      </c>
      <c r="N454" s="10">
        <f ca="1">SUMPRODUCT($A454:$F454,Results!$B$19:$G$19)</f>
        <v>11.217976614956026</v>
      </c>
      <c r="O454" s="10">
        <f ca="1">SUMPRODUCT($A454:$F454,Results!$B$20:$G$20)</f>
        <v>13.64444167532848</v>
      </c>
      <c r="P454" s="10" cm="1">
        <f t="array" aca="1" ref="P454" ca="1">SUMPRODUCT(J454:O454,TRANSPOSE(Test!BL$20:BL$25))+Test!$AD$20-Test!$BL$27</f>
        <v>7.1555568542941366</v>
      </c>
      <c r="Q454" s="10" cm="1">
        <f t="array" aca="1" ref="Q454" ca="1">SUMPRODUCT(J454:O454,TRANSPOSE(Test!ES$20:ES$25))+Test!$AD$20-Test!$ES$27</f>
        <v>8.8656237191068108</v>
      </c>
      <c r="R454" s="10">
        <f ca="1">I454-Results!$E$5*H454</f>
        <v>9.2583546904341603</v>
      </c>
      <c r="S454" s="10" cm="1">
        <f t="array" aca="1" ref="S454" ca="1">SUMPRODUCT(J454:O454,TRANSPOSE(Test!AR$28:AR$33))+Test!$AD$20-Test!$AC$26</f>
        <v>8.562174098604773</v>
      </c>
      <c r="T454" s="10">
        <f ca="1">SUMPRODUCT(J454:O454,Results!K$9:P$9)</f>
        <v>9.6223470804249374</v>
      </c>
      <c r="U454" s="10">
        <f ca="1">SUMPRODUCT(J454:O454,Results!K$9:P$9)+Test!$AD$20-Test!$AC$31</f>
        <v>9.7253634853107567</v>
      </c>
      <c r="V454" s="10">
        <f t="shared" ca="1" si="43"/>
        <v>24.2419677857464</v>
      </c>
      <c r="W454" s="10">
        <f t="shared" ca="1" si="44"/>
        <v>22.531900920933726</v>
      </c>
      <c r="X454" s="10">
        <f t="shared" ca="1" si="45"/>
        <v>22.139169949606377</v>
      </c>
      <c r="Y454" s="10">
        <f t="shared" ca="1" si="46"/>
        <v>22.835350541435766</v>
      </c>
      <c r="Z454" s="10">
        <f ca="1">I454-Test!$AD$20</f>
        <v>20.325053045751467</v>
      </c>
      <c r="AA454" s="10">
        <f t="shared" ca="1" si="47"/>
        <v>21.672161154729778</v>
      </c>
    </row>
    <row r="455" spans="1:27">
      <c r="A455" s="6">
        <f ca="1">LN((RAND()^(-Results!$E$4))-1)</f>
        <v>2.5190495238860278</v>
      </c>
      <c r="B455" s="6">
        <f ca="1">LN((RAND()^(-Results!$E$4))-1)</f>
        <v>1.6502900377060694</v>
      </c>
      <c r="C455" s="6">
        <f ca="1">LN((RAND()^(-Results!$E$4))-1)</f>
        <v>7.7681503927070237</v>
      </c>
      <c r="D455" s="6">
        <f ca="1">LN((RAND()^(-Results!$E$4))-1)</f>
        <v>3.9299101990338849</v>
      </c>
      <c r="E455" s="6">
        <f ca="1">LN((RAND()^(-Results!$E$4))-1)</f>
        <v>10.133662063280335</v>
      </c>
      <c r="F455" s="6">
        <f ca="1">LN((RAND()^(-Results!$E$4))-1)</f>
        <v>4.490417947484981</v>
      </c>
      <c r="G455" s="6">
        <f ca="1">LN((RAND()^(-Results!$E$4))-1)</f>
        <v>2.058114282737832</v>
      </c>
      <c r="H455" s="6">
        <f t="shared" ca="1" si="42"/>
        <v>-0.47743253798397367</v>
      </c>
      <c r="I455" s="10">
        <f ca="1">SUMPRODUCT(J455:O455,Results!B$12:G$12)+Results!$E$5*H455</f>
        <v>-12.261147194572562</v>
      </c>
      <c r="J455" s="10">
        <f ca="1">SUMPRODUCT($A455:$F455,Results!$B$15:$G$15)</f>
        <v>11.522216275633056</v>
      </c>
      <c r="K455" s="10">
        <f ca="1">SUMPRODUCT($A455:$F455,Results!$B$16:$G$16)</f>
        <v>48.375118972156017</v>
      </c>
      <c r="L455" s="10">
        <f ca="1">SUMPRODUCT($A455:$F455,Results!$B$17:$G$17)</f>
        <v>-0.31464059096106833</v>
      </c>
      <c r="M455" s="10">
        <f ca="1">SUMPRODUCT($A455:$F455,Results!$B$18:$G$18)</f>
        <v>3.4862067979309201</v>
      </c>
      <c r="N455" s="10">
        <f ca="1">SUMPRODUCT($A455:$F455,Results!$B$19:$G$19)</f>
        <v>23.351819916181125</v>
      </c>
      <c r="O455" s="10">
        <f ca="1">SUMPRODUCT($A455:$F455,Results!$B$20:$G$20)</f>
        <v>12.746458123179965</v>
      </c>
      <c r="P455" s="10" cm="1">
        <f t="array" aca="1" ref="P455" ca="1">SUMPRODUCT(J455:O455,TRANSPOSE(Test!BL$20:BL$25))+Test!$AD$20-Test!$BL$27</f>
        <v>-6.9241093001460108</v>
      </c>
      <c r="Q455" s="10" cm="1">
        <f t="array" aca="1" ref="Q455" ca="1">SUMPRODUCT(J455:O455,TRANSPOSE(Test!ES$20:ES$25))+Test!$AD$20-Test!$ES$27</f>
        <v>-8.1746446725157931</v>
      </c>
      <c r="R455" s="10">
        <f ca="1">I455-Results!$E$5*H455</f>
        <v>-9.3965519666687207</v>
      </c>
      <c r="S455" s="10" cm="1">
        <f t="array" aca="1" ref="S455" ca="1">SUMPRODUCT(J455:O455,TRANSPOSE(Test!AR$28:AR$33))+Test!$AD$20-Test!$AC$26</f>
        <v>-4.5400366052269288</v>
      </c>
      <c r="T455" s="10">
        <f ca="1">SUMPRODUCT(J455:O455,Results!K$9:P$9)</f>
        <v>-9.3214341683118782</v>
      </c>
      <c r="U455" s="10">
        <f ca="1">SUMPRODUCT(J455:O455,Results!K$9:P$9)+Test!$AD$20-Test!$AC$31</f>
        <v>-9.2184177634260589</v>
      </c>
      <c r="V455" s="10">
        <f t="shared" ca="1" si="43"/>
        <v>-5.3370378944265511</v>
      </c>
      <c r="W455" s="10">
        <f t="shared" ca="1" si="44"/>
        <v>-4.0865025220567688</v>
      </c>
      <c r="X455" s="10">
        <f t="shared" ca="1" si="45"/>
        <v>-2.8645952279038411</v>
      </c>
      <c r="Y455" s="10">
        <f t="shared" ca="1" si="46"/>
        <v>-7.7211105893456331</v>
      </c>
      <c r="Z455" s="10">
        <f ca="1">I455-Test!$AD$20</f>
        <v>-23.333618788861632</v>
      </c>
      <c r="AA455" s="10">
        <f t="shared" ca="1" si="47"/>
        <v>-3.042729431146503</v>
      </c>
    </row>
    <row r="456" spans="1:27">
      <c r="A456" s="6">
        <f ca="1">LN((RAND()^(-Results!$E$4))-1)</f>
        <v>9.2118108225650666</v>
      </c>
      <c r="B456" s="6">
        <f ca="1">LN((RAND()^(-Results!$E$4))-1)</f>
        <v>2.5288522294421241</v>
      </c>
      <c r="C456" s="6">
        <f ca="1">LN((RAND()^(-Results!$E$4))-1)</f>
        <v>-0.75361813004303824</v>
      </c>
      <c r="D456" s="6">
        <f ca="1">LN((RAND()^(-Results!$E$4))-1)</f>
        <v>5.886260066525689</v>
      </c>
      <c r="E456" s="6">
        <f ca="1">LN((RAND()^(-Results!$E$4))-1)</f>
        <v>4.3934543707323899</v>
      </c>
      <c r="F456" s="6">
        <f ca="1">LN((RAND()^(-Results!$E$4))-1)</f>
        <v>9.0809489481674639</v>
      </c>
      <c r="G456" s="6">
        <f ca="1">LN((RAND()^(-Results!$E$4))-1)</f>
        <v>6.2253227990975235</v>
      </c>
      <c r="H456" s="6">
        <f t="shared" ca="1" si="42"/>
        <v>3.6897759783757178</v>
      </c>
      <c r="I456" s="10">
        <f ca="1">SUMPRODUCT(J456:O456,Results!B$12:G$12)+Results!$E$5*H456</f>
        <v>20.867414059344696</v>
      </c>
      <c r="J456" s="10">
        <f ca="1">SUMPRODUCT($A456:$F456,Results!$B$15:$G$15)</f>
        <v>7.987819353605305</v>
      </c>
      <c r="K456" s="10">
        <f ca="1">SUMPRODUCT($A456:$F456,Results!$B$16:$G$16)</f>
        <v>75.788948170698689</v>
      </c>
      <c r="L456" s="10">
        <f ca="1">SUMPRODUCT($A456:$F456,Results!$B$17:$G$17)</f>
        <v>6.2345636329728737</v>
      </c>
      <c r="M456" s="10">
        <f ca="1">SUMPRODUCT($A456:$F456,Results!$B$18:$G$18)</f>
        <v>-9.0091727686251915</v>
      </c>
      <c r="N456" s="10">
        <f ca="1">SUMPRODUCT($A456:$F456,Results!$B$19:$G$19)</f>
        <v>21.705980662344523</v>
      </c>
      <c r="O456" s="10">
        <f ca="1">SUMPRODUCT($A456:$F456,Results!$B$20:$G$20)</f>
        <v>14.986609566216368</v>
      </c>
      <c r="P456" s="10" cm="1">
        <f t="array" aca="1" ref="P456" ca="1">SUMPRODUCT(J456:O456,TRANSPOSE(Test!BL$20:BL$25))+Test!$AD$20-Test!$BL$27</f>
        <v>-3.8470752147453755</v>
      </c>
      <c r="Q456" s="10" cm="1">
        <f t="array" aca="1" ref="Q456" ca="1">SUMPRODUCT(J456:O456,TRANSPOSE(Test!ES$20:ES$25))+Test!$AD$20-Test!$ES$27</f>
        <v>-3.5258431014847229</v>
      </c>
      <c r="R456" s="10">
        <f ca="1">I456-Results!$E$5*H456</f>
        <v>-1.2712418109096113</v>
      </c>
      <c r="S456" s="10" cm="1">
        <f t="array" aca="1" ref="S456" ca="1">SUMPRODUCT(J456:O456,TRANSPOSE(Test!AR$28:AR$33))+Test!$AD$20-Test!$AC$26</f>
        <v>-14.648366260429976</v>
      </c>
      <c r="T456" s="10">
        <f ca="1">SUMPRODUCT(J456:O456,Results!K$9:P$9)</f>
        <v>-3.3501557743849819</v>
      </c>
      <c r="U456" s="10">
        <f ca="1">SUMPRODUCT(J456:O456,Results!K$9:P$9)+Test!$AD$20-Test!$AC$31</f>
        <v>-3.2471393694991626</v>
      </c>
      <c r="V456" s="10">
        <f t="shared" ca="1" si="43"/>
        <v>24.71448927409007</v>
      </c>
      <c r="W456" s="10">
        <f t="shared" ca="1" si="44"/>
        <v>24.393257160829421</v>
      </c>
      <c r="X456" s="10">
        <f t="shared" ca="1" si="45"/>
        <v>22.138655870254308</v>
      </c>
      <c r="Y456" s="10">
        <f t="shared" ca="1" si="46"/>
        <v>35.51578031977467</v>
      </c>
      <c r="Z456" s="10">
        <f ca="1">I456-Test!$AD$20</f>
        <v>9.7949424650556267</v>
      </c>
      <c r="AA456" s="10">
        <f t="shared" ca="1" si="47"/>
        <v>24.114553428843859</v>
      </c>
    </row>
    <row r="457" spans="1:27">
      <c r="A457" s="6">
        <f ca="1">LN((RAND()^(-Results!$E$4))-1)</f>
        <v>9.1335010273553934</v>
      </c>
      <c r="B457" s="6">
        <f ca="1">LN((RAND()^(-Results!$E$4))-1)</f>
        <v>2.0573712792787942</v>
      </c>
      <c r="C457" s="6">
        <f ca="1">LN((RAND()^(-Results!$E$4))-1)</f>
        <v>2.7822592340434658</v>
      </c>
      <c r="D457" s="6">
        <f ca="1">LN((RAND()^(-Results!$E$4))-1)</f>
        <v>0.85470697433726694</v>
      </c>
      <c r="E457" s="6">
        <f ca="1">LN((RAND()^(-Results!$E$4))-1)</f>
        <v>-2.5970554963742885</v>
      </c>
      <c r="F457" s="6">
        <f ca="1">LN((RAND()^(-Results!$E$4))-1)</f>
        <v>1.8763576312457919</v>
      </c>
      <c r="G457" s="6">
        <f ca="1">LN((RAND()^(-Results!$E$4))-1)</f>
        <v>2.8473532274510265</v>
      </c>
      <c r="H457" s="6">
        <f t="shared" ca="1" si="42"/>
        <v>0.31180640672922078</v>
      </c>
      <c r="I457" s="10">
        <f ca="1">SUMPRODUCT(J457:O457,Results!B$12:G$12)+Results!$E$5*H457</f>
        <v>57.159239792656919</v>
      </c>
      <c r="J457" s="10">
        <f ca="1">SUMPRODUCT($A457:$F457,Results!$B$15:$G$15)</f>
        <v>31.303299541244481</v>
      </c>
      <c r="K457" s="10">
        <f ca="1">SUMPRODUCT($A457:$F457,Results!$B$16:$G$16)</f>
        <v>36.836067780013174</v>
      </c>
      <c r="L457" s="10">
        <f ca="1">SUMPRODUCT($A457:$F457,Results!$B$17:$G$17)</f>
        <v>16.024584216006389</v>
      </c>
      <c r="M457" s="10">
        <f ca="1">SUMPRODUCT($A457:$F457,Results!$B$18:$G$18)</f>
        <v>-1.574102478292994</v>
      </c>
      <c r="N457" s="10">
        <f ca="1">SUMPRODUCT($A457:$F457,Results!$B$19:$G$19)</f>
        <v>-3.2527067929719826</v>
      </c>
      <c r="O457" s="10">
        <f ca="1">SUMPRODUCT($A457:$F457,Results!$B$20:$G$20)</f>
        <v>1.3198490448883924</v>
      </c>
      <c r="P457" s="10" cm="1">
        <f t="array" aca="1" ref="P457" ca="1">SUMPRODUCT(J457:O457,TRANSPOSE(Test!BL$20:BL$25))+Test!$AD$20-Test!$BL$27</f>
        <v>49.499330886265355</v>
      </c>
      <c r="Q457" s="10" cm="1">
        <f t="array" aca="1" ref="Q457" ca="1">SUMPRODUCT(J457:O457,TRANSPOSE(Test!ES$20:ES$25))+Test!$AD$20-Test!$ES$27</f>
        <v>54.128432836045107</v>
      </c>
      <c r="R457" s="10">
        <f ca="1">I457-Results!$E$5*H457</f>
        <v>55.288401352281596</v>
      </c>
      <c r="S457" s="10" cm="1">
        <f t="array" aca="1" ref="S457" ca="1">SUMPRODUCT(J457:O457,TRANSPOSE(Test!AR$28:AR$33))+Test!$AD$20-Test!$AC$26</f>
        <v>36.622579673431993</v>
      </c>
      <c r="T457" s="10">
        <f ca="1">SUMPRODUCT(J457:O457,Results!K$9:P$9)</f>
        <v>55.496668743789641</v>
      </c>
      <c r="U457" s="10">
        <f ca="1">SUMPRODUCT(J457:O457,Results!K$9:P$9)+Test!$AD$20-Test!$AC$31</f>
        <v>55.599685148675462</v>
      </c>
      <c r="V457" s="10">
        <f t="shared" ca="1" si="43"/>
        <v>7.6599089063915642</v>
      </c>
      <c r="W457" s="10">
        <f t="shared" ca="1" si="44"/>
        <v>3.0308069566118121</v>
      </c>
      <c r="X457" s="10">
        <f t="shared" ca="1" si="45"/>
        <v>1.8708384403753229</v>
      </c>
      <c r="Y457" s="10">
        <f t="shared" ca="1" si="46"/>
        <v>20.536660119224926</v>
      </c>
      <c r="Z457" s="10">
        <f ca="1">I457-Test!$AD$20</f>
        <v>46.086768198367849</v>
      </c>
      <c r="AA457" s="10">
        <f t="shared" ca="1" si="47"/>
        <v>1.5595546439814569</v>
      </c>
    </row>
    <row r="458" spans="1:27">
      <c r="A458" s="6">
        <f ca="1">LN((RAND()^(-Results!$E$4))-1)</f>
        <v>1.6912586826685092</v>
      </c>
      <c r="B458" s="6">
        <f ca="1">LN((RAND()^(-Results!$E$4))-1)</f>
        <v>3.5471677765147964</v>
      </c>
      <c r="C458" s="6">
        <f ca="1">LN((RAND()^(-Results!$E$4))-1)</f>
        <v>2.6970763374521716</v>
      </c>
      <c r="D458" s="6">
        <f ca="1">LN((RAND()^(-Results!$E$4))-1)</f>
        <v>0.25180963136178675</v>
      </c>
      <c r="E458" s="6">
        <f ca="1">LN((RAND()^(-Results!$E$4))-1)</f>
        <v>4.3216509776558292</v>
      </c>
      <c r="F458" s="6">
        <f ca="1">LN((RAND()^(-Results!$E$4))-1)</f>
        <v>0.68147611079110992</v>
      </c>
      <c r="G458" s="6">
        <f ca="1">LN((RAND()^(-Results!$E$4))-1)</f>
        <v>7.9203668008091341</v>
      </c>
      <c r="H458" s="6">
        <f t="shared" ca="1" si="42"/>
        <v>5.3848199800873289</v>
      </c>
      <c r="I458" s="10">
        <f ca="1">SUMPRODUCT(J458:O458,Results!B$12:G$12)+Results!$E$5*H458</f>
        <v>59.430502535341731</v>
      </c>
      <c r="J458" s="10">
        <f ca="1">SUMPRODUCT($A458:$F458,Results!$B$15:$G$15)</f>
        <v>15.260339918013667</v>
      </c>
      <c r="K458" s="10">
        <f ca="1">SUMPRODUCT($A458:$F458,Results!$B$16:$G$16)</f>
        <v>15.257249944846219</v>
      </c>
      <c r="L458" s="10">
        <f ca="1">SUMPRODUCT($A458:$F458,Results!$B$17:$G$17)</f>
        <v>6.394352429288725</v>
      </c>
      <c r="M458" s="10">
        <f ca="1">SUMPRODUCT($A458:$F458,Results!$B$18:$G$18)</f>
        <v>6.6147272549699201</v>
      </c>
      <c r="N458" s="10">
        <f ca="1">SUMPRODUCT($A458:$F458,Results!$B$19:$G$19)</f>
        <v>-4.2430583609544694</v>
      </c>
      <c r="O458" s="10">
        <f ca="1">SUMPRODUCT($A458:$F458,Results!$B$20:$G$20)</f>
        <v>-5.8528301274676604</v>
      </c>
      <c r="P458" s="10" cm="1">
        <f t="array" aca="1" ref="P458" ca="1">SUMPRODUCT(J458:O458,TRANSPOSE(Test!BL$20:BL$25))+Test!$AD$20-Test!$BL$27</f>
        <v>28.603459484472779</v>
      </c>
      <c r="Q458" s="10" cm="1">
        <f t="array" aca="1" ref="Q458" ca="1">SUMPRODUCT(J458:O458,TRANSPOSE(Test!ES$20:ES$25))+Test!$AD$20-Test!$ES$27</f>
        <v>28.494996853916632</v>
      </c>
      <c r="R458" s="10">
        <f ca="1">I458-Results!$E$5*H458</f>
        <v>27.121582654817757</v>
      </c>
      <c r="S458" s="10" cm="1">
        <f t="array" aca="1" ref="S458" ca="1">SUMPRODUCT(J458:O458,TRANSPOSE(Test!AR$28:AR$33))+Test!$AD$20-Test!$AC$26</f>
        <v>29.047748607209869</v>
      </c>
      <c r="T458" s="10">
        <f ca="1">SUMPRODUCT(J458:O458,Results!K$9:P$9)</f>
        <v>28.004205984763352</v>
      </c>
      <c r="U458" s="10">
        <f ca="1">SUMPRODUCT(J458:O458,Results!K$9:P$9)+Test!$AD$20-Test!$AC$31</f>
        <v>28.107222389649174</v>
      </c>
      <c r="V458" s="10">
        <f t="shared" ca="1" si="43"/>
        <v>30.827043050868951</v>
      </c>
      <c r="W458" s="10">
        <f t="shared" ca="1" si="44"/>
        <v>30.935505681425099</v>
      </c>
      <c r="X458" s="10">
        <f t="shared" ca="1" si="45"/>
        <v>32.308919880523973</v>
      </c>
      <c r="Y458" s="10">
        <f t="shared" ca="1" si="46"/>
        <v>30.382753928131862</v>
      </c>
      <c r="Z458" s="10">
        <f ca="1">I458-Test!$AD$20</f>
        <v>48.358030941052661</v>
      </c>
      <c r="AA458" s="10">
        <f t="shared" ca="1" si="47"/>
        <v>31.323280145692557</v>
      </c>
    </row>
    <row r="459" spans="1:27">
      <c r="A459" s="6">
        <f ca="1">LN((RAND()^(-Results!$E$4))-1)</f>
        <v>9.0225702768203995</v>
      </c>
      <c r="B459" s="6">
        <f ca="1">LN((RAND()^(-Results!$E$4))-1)</f>
        <v>8.2485911472553326</v>
      </c>
      <c r="C459" s="6">
        <f ca="1">LN((RAND()^(-Results!$E$4))-1)</f>
        <v>18.074263182022481</v>
      </c>
      <c r="D459" s="6">
        <f ca="1">LN((RAND()^(-Results!$E$4))-1)</f>
        <v>1.4219508710323345</v>
      </c>
      <c r="E459" s="6">
        <f ca="1">LN((RAND()^(-Results!$E$4))-1)</f>
        <v>-1.489945886757819</v>
      </c>
      <c r="F459" s="6">
        <f ca="1">LN((RAND()^(-Results!$E$4))-1)</f>
        <v>1.1311581593720217</v>
      </c>
      <c r="G459" s="6">
        <f ca="1">LN((RAND()^(-Results!$E$4))-1)</f>
        <v>0.84231479383958152</v>
      </c>
      <c r="H459" s="6">
        <f t="shared" ca="1" si="42"/>
        <v>-1.6932320268822241</v>
      </c>
      <c r="I459" s="10">
        <f ca="1">SUMPRODUCT(J459:O459,Results!B$12:G$12)+Results!$E$5*H459</f>
        <v>109.89754043538261</v>
      </c>
      <c r="J459" s="10">
        <f ca="1">SUMPRODUCT($A459:$F459,Results!$B$15:$G$15)</f>
        <v>83.947492884018786</v>
      </c>
      <c r="K459" s="10">
        <f ca="1">SUMPRODUCT($A459:$F459,Results!$B$16:$G$16)</f>
        <v>38.60911959365361</v>
      </c>
      <c r="L459" s="10">
        <f ca="1">SUMPRODUCT($A459:$F459,Results!$B$17:$G$17)</f>
        <v>32.058092779586353</v>
      </c>
      <c r="M459" s="10">
        <f ca="1">SUMPRODUCT($A459:$F459,Results!$B$18:$G$18)</f>
        <v>14.302634984253853</v>
      </c>
      <c r="N459" s="10">
        <f ca="1">SUMPRODUCT($A459:$F459,Results!$B$19:$G$19)</f>
        <v>-34.252270453468661</v>
      </c>
      <c r="O459" s="10">
        <f ca="1">SUMPRODUCT($A459:$F459,Results!$B$20:$G$20)</f>
        <v>10.474260611703222</v>
      </c>
      <c r="P459" s="10" cm="1">
        <f t="array" aca="1" ref="P459" ca="1">SUMPRODUCT(J459:O459,TRANSPOSE(Test!BL$20:BL$25))+Test!$AD$20-Test!$BL$27</f>
        <v>116.53514146854036</v>
      </c>
      <c r="Q459" s="10" cm="1">
        <f t="array" aca="1" ref="Q459" ca="1">SUMPRODUCT(J459:O459,TRANSPOSE(Test!ES$20:ES$25))+Test!$AD$20-Test!$ES$27</f>
        <v>121.87848506976013</v>
      </c>
      <c r="R459" s="10">
        <f ca="1">I459-Results!$E$5*H459</f>
        <v>120.05693259667595</v>
      </c>
      <c r="S459" s="10" cm="1">
        <f t="array" aca="1" ref="S459" ca="1">SUMPRODUCT(J459:O459,TRANSPOSE(Test!AR$28:AR$33))+Test!$AD$20-Test!$AC$26</f>
        <v>114.92371704105955</v>
      </c>
      <c r="T459" s="10">
        <f ca="1">SUMPRODUCT(J459:O459,Results!K$9:P$9)</f>
        <v>123.06266522524598</v>
      </c>
      <c r="U459" s="10">
        <f ca="1">SUMPRODUCT(J459:O459,Results!K$9:P$9)+Test!$AD$20-Test!$AC$31</f>
        <v>123.16568163013179</v>
      </c>
      <c r="V459" s="10">
        <f t="shared" ca="1" si="43"/>
        <v>-6.6376010331577504</v>
      </c>
      <c r="W459" s="10">
        <f t="shared" ca="1" si="44"/>
        <v>-11.980944634377522</v>
      </c>
      <c r="X459" s="10">
        <f t="shared" ca="1" si="45"/>
        <v>-10.15939216129334</v>
      </c>
      <c r="Y459" s="10">
        <f t="shared" ca="1" si="46"/>
        <v>-5.0261766056769375</v>
      </c>
      <c r="Z459" s="10">
        <f ca="1">I459-Test!$AD$20</f>
        <v>98.82506884109354</v>
      </c>
      <c r="AA459" s="10">
        <f t="shared" ca="1" si="47"/>
        <v>-13.268141194749177</v>
      </c>
    </row>
    <row r="460" spans="1:27">
      <c r="A460" s="6">
        <f ca="1">LN((RAND()^(-Results!$E$4))-1)</f>
        <v>4.0449312711035308</v>
      </c>
      <c r="B460" s="6">
        <f ca="1">LN((RAND()^(-Results!$E$4))-1)</f>
        <v>-0.22705162634038648</v>
      </c>
      <c r="C460" s="6">
        <f ca="1">LN((RAND()^(-Results!$E$4))-1)</f>
        <v>-1.7680561808472519</v>
      </c>
      <c r="D460" s="6">
        <f ca="1">LN((RAND()^(-Results!$E$4))-1)</f>
        <v>1.8084234633035317</v>
      </c>
      <c r="E460" s="6">
        <f ca="1">LN((RAND()^(-Results!$E$4))-1)</f>
        <v>1.8645769365373013</v>
      </c>
      <c r="F460" s="6">
        <f ca="1">LN((RAND()^(-Results!$E$4))-1)</f>
        <v>4.7040963540058671</v>
      </c>
      <c r="G460" s="6">
        <f ca="1">LN((RAND()^(-Results!$E$4))-1)</f>
        <v>5.9734874926962487</v>
      </c>
      <c r="H460" s="6">
        <f t="shared" ca="1" si="42"/>
        <v>3.437940671974443</v>
      </c>
      <c r="I460" s="10">
        <f ca="1">SUMPRODUCT(J460:O460,Results!B$12:G$12)+Results!$E$5*H460</f>
        <v>10.436894210938917</v>
      </c>
      <c r="J460" s="10">
        <f ca="1">SUMPRODUCT($A460:$F460,Results!$B$15:$G$15)</f>
        <v>-2.1863043701060665</v>
      </c>
      <c r="K460" s="10">
        <f ca="1">SUMPRODUCT($A460:$F460,Results!$B$16:$G$16)</f>
        <v>38.382609347484525</v>
      </c>
      <c r="L460" s="10">
        <f ca="1">SUMPRODUCT($A460:$F460,Results!$B$17:$G$17)</f>
        <v>-1.3715191474883701</v>
      </c>
      <c r="M460" s="10">
        <f ca="1">SUMPRODUCT($A460:$F460,Results!$B$18:$G$18)</f>
        <v>-5.116853666275297</v>
      </c>
      <c r="N460" s="10">
        <f ca="1">SUMPRODUCT($A460:$F460,Results!$B$19:$G$19)</f>
        <v>15.876469888020727</v>
      </c>
      <c r="O460" s="10">
        <f ca="1">SUMPRODUCT($A460:$F460,Results!$B$20:$G$20)</f>
        <v>3.9700190861430604</v>
      </c>
      <c r="P460" s="10" cm="1">
        <f t="array" aca="1" ref="P460" ca="1">SUMPRODUCT(J460:O460,TRANSPOSE(Test!BL$20:BL$25))+Test!$AD$20-Test!$BL$27</f>
        <v>-11.704599626008461</v>
      </c>
      <c r="Q460" s="10" cm="1">
        <f t="array" aca="1" ref="Q460" ca="1">SUMPRODUCT(J460:O460,TRANSPOSE(Test!ES$20:ES$25))+Test!$AD$20-Test!$ES$27</f>
        <v>-11.679432569549224</v>
      </c>
      <c r="R460" s="10">
        <f ca="1">I460-Results!$E$5*H460</f>
        <v>-10.19074982090774</v>
      </c>
      <c r="S460" s="10" cm="1">
        <f t="array" aca="1" ref="S460" ca="1">SUMPRODUCT(J460:O460,TRANSPOSE(Test!AR$28:AR$33))+Test!$AD$20-Test!$AC$26</f>
        <v>-16.912686099284784</v>
      </c>
      <c r="T460" s="10">
        <f ca="1">SUMPRODUCT(J460:O460,Results!K$9:P$9)</f>
        <v>-11.416145627046712</v>
      </c>
      <c r="U460" s="10">
        <f ca="1">SUMPRODUCT(J460:O460,Results!K$9:P$9)+Test!$AD$20-Test!$AC$31</f>
        <v>-11.313129222160892</v>
      </c>
      <c r="V460" s="10">
        <f t="shared" ca="1" si="43"/>
        <v>22.141493836947376</v>
      </c>
      <c r="W460" s="10">
        <f t="shared" ca="1" si="44"/>
        <v>22.116326780488141</v>
      </c>
      <c r="X460" s="10">
        <f t="shared" ca="1" si="45"/>
        <v>20.627644031846657</v>
      </c>
      <c r="Y460" s="10">
        <f t="shared" ca="1" si="46"/>
        <v>27.349580310223701</v>
      </c>
      <c r="Z460" s="10">
        <f ca="1">I460-Test!$AD$20</f>
        <v>-0.63557738335015301</v>
      </c>
      <c r="AA460" s="10">
        <f t="shared" ca="1" si="47"/>
        <v>21.750023433099809</v>
      </c>
    </row>
    <row r="461" spans="1:27">
      <c r="A461" s="6">
        <f ca="1">LN((RAND()^(-Results!$E$4))-1)</f>
        <v>1.7778694919878377</v>
      </c>
      <c r="B461" s="6">
        <f ca="1">LN((RAND()^(-Results!$E$4))-1)</f>
        <v>1.573609452657059</v>
      </c>
      <c r="C461" s="6">
        <f ca="1">LN((RAND()^(-Results!$E$4))-1)</f>
        <v>1.7474636129877446</v>
      </c>
      <c r="D461" s="6">
        <f ca="1">LN((RAND()^(-Results!$E$4))-1)</f>
        <v>4.6736622489128576</v>
      </c>
      <c r="E461" s="6">
        <f ca="1">LN((RAND()^(-Results!$E$4))-1)</f>
        <v>2.4085368500804112</v>
      </c>
      <c r="F461" s="6">
        <f ca="1">LN((RAND()^(-Results!$E$4))-1)</f>
        <v>12.825289280300705</v>
      </c>
      <c r="G461" s="6">
        <f ca="1">LN((RAND()^(-Results!$E$4))-1)</f>
        <v>-3.8402726692798032E-2</v>
      </c>
      <c r="H461" s="6">
        <f t="shared" ca="1" si="42"/>
        <v>-2.5739495474146037</v>
      </c>
      <c r="I461" s="10">
        <f ca="1">SUMPRODUCT(J461:O461,Results!B$12:G$12)+Results!$E$5*H461</f>
        <v>-55.703125225095661</v>
      </c>
      <c r="J461" s="10">
        <f ca="1">SUMPRODUCT($A461:$F461,Results!$B$15:$G$15)</f>
        <v>1.5285574019449535</v>
      </c>
      <c r="K461" s="10">
        <f ca="1">SUMPRODUCT($A461:$F461,Results!$B$16:$G$16)</f>
        <v>69.23008017706583</v>
      </c>
      <c r="L461" s="10">
        <f ca="1">SUMPRODUCT($A461:$F461,Results!$B$17:$G$17)</f>
        <v>-8.6580051054211502</v>
      </c>
      <c r="M461" s="10">
        <f ca="1">SUMPRODUCT($A461:$F461,Results!$B$18:$G$18)</f>
        <v>-5.4634735890264148</v>
      </c>
      <c r="N461" s="10">
        <f ca="1">SUMPRODUCT($A461:$F461,Results!$B$19:$G$19)</f>
        <v>13.324137239999688</v>
      </c>
      <c r="O461" s="10">
        <f ca="1">SUMPRODUCT($A461:$F461,Results!$B$20:$G$20)</f>
        <v>23.248679967798758</v>
      </c>
      <c r="P461" s="10" cm="1">
        <f t="array" aca="1" ref="P461" ca="1">SUMPRODUCT(J461:O461,TRANSPOSE(Test!BL$20:BL$25))+Test!$AD$20-Test!$BL$27</f>
        <v>-38.406746161628206</v>
      </c>
      <c r="Q461" s="10" cm="1">
        <f t="array" aca="1" ref="Q461" ca="1">SUMPRODUCT(J461:O461,TRANSPOSE(Test!ES$20:ES$25))+Test!$AD$20-Test!$ES$27</f>
        <v>-42.774154597323928</v>
      </c>
      <c r="R461" s="10">
        <f ca="1">I461-Results!$E$5*H461</f>
        <v>-40.259427940608035</v>
      </c>
      <c r="S461" s="10" cm="1">
        <f t="array" aca="1" ref="S461" ca="1">SUMPRODUCT(J461:O461,TRANSPOSE(Test!AR$28:AR$33))+Test!$AD$20-Test!$AC$26</f>
        <v>-30.154582703003342</v>
      </c>
      <c r="T461" s="10">
        <f ca="1">SUMPRODUCT(J461:O461,Results!K$9:P$9)</f>
        <v>-42.672036570221096</v>
      </c>
      <c r="U461" s="10">
        <f ca="1">SUMPRODUCT(J461:O461,Results!K$9:P$9)+Test!$AD$20-Test!$AC$31</f>
        <v>-42.569020165335274</v>
      </c>
      <c r="V461" s="10">
        <f t="shared" ca="1" si="43"/>
        <v>-17.296379063467455</v>
      </c>
      <c r="W461" s="10">
        <f t="shared" ca="1" si="44"/>
        <v>-12.928970627771733</v>
      </c>
      <c r="X461" s="10">
        <f t="shared" ca="1" si="45"/>
        <v>-15.443697284487627</v>
      </c>
      <c r="Y461" s="10">
        <f t="shared" ca="1" si="46"/>
        <v>-25.548542522092319</v>
      </c>
      <c r="Z461" s="10">
        <f ca="1">I461-Test!$AD$20</f>
        <v>-66.775596819384731</v>
      </c>
      <c r="AA461" s="10">
        <f t="shared" ca="1" si="47"/>
        <v>-13.134105059760387</v>
      </c>
    </row>
    <row r="462" spans="1:27">
      <c r="A462" s="6">
        <f ca="1">LN((RAND()^(-Results!$E$4))-1)</f>
        <v>2.2344938672237302</v>
      </c>
      <c r="B462" s="6">
        <f ca="1">LN((RAND()^(-Results!$E$4))-1)</f>
        <v>1.9695868090770206</v>
      </c>
      <c r="C462" s="6">
        <f ca="1">LN((RAND()^(-Results!$E$4))-1)</f>
        <v>3.2649158342223115</v>
      </c>
      <c r="D462" s="6">
        <f ca="1">LN((RAND()^(-Results!$E$4))-1)</f>
        <v>4.4227790260424484</v>
      </c>
      <c r="E462" s="6">
        <f ca="1">LN((RAND()^(-Results!$E$4))-1)</f>
        <v>5.0110476371886641</v>
      </c>
      <c r="F462" s="6">
        <f ca="1">LN((RAND()^(-Results!$E$4))-1)</f>
        <v>6.6229488822069721E-2</v>
      </c>
      <c r="G462" s="6">
        <f ca="1">LN((RAND()^(-Results!$E$4))-1)</f>
        <v>-0.10420422139424536</v>
      </c>
      <c r="H462" s="6">
        <f t="shared" ca="1" si="42"/>
        <v>-2.639751042116051</v>
      </c>
      <c r="I462" s="10">
        <f ca="1">SUMPRODUCT(J462:O462,Results!B$12:G$12)+Results!$E$5*H462</f>
        <v>-14.830008105112997</v>
      </c>
      <c r="J462" s="10">
        <f ca="1">SUMPRODUCT($A462:$F462,Results!$B$15:$G$15)</f>
        <v>4.5195523621207032</v>
      </c>
      <c r="K462" s="10">
        <f ca="1">SUMPRODUCT($A462:$F462,Results!$B$16:$G$16)</f>
        <v>10.96540725643767</v>
      </c>
      <c r="L462" s="10">
        <f ca="1">SUMPRODUCT($A462:$F462,Results!$B$17:$G$17)</f>
        <v>7.0780438886143457</v>
      </c>
      <c r="M462" s="10">
        <f ca="1">SUMPRODUCT($A462:$F462,Results!$B$18:$G$18)</f>
        <v>-1.6164971712056113</v>
      </c>
      <c r="N462" s="10">
        <f ca="1">SUMPRODUCT($A462:$F462,Results!$B$19:$G$19)</f>
        <v>8.0973698718832239</v>
      </c>
      <c r="O462" s="10">
        <f ca="1">SUMPRODUCT($A462:$F462,Results!$B$20:$G$20)</f>
        <v>12.701523175297453</v>
      </c>
      <c r="P462" s="10" cm="1">
        <f t="array" aca="1" ref="P462" ca="1">SUMPRODUCT(J462:O462,TRANSPOSE(Test!BL$20:BL$25))+Test!$AD$20-Test!$BL$27</f>
        <v>0.96430728409916711</v>
      </c>
      <c r="Q462" s="10" cm="1">
        <f t="array" aca="1" ref="Q462" ca="1">SUMPRODUCT(J462:O462,TRANSPOSE(Test!ES$20:ES$25))+Test!$AD$20-Test!$ES$27</f>
        <v>1.558371426955544</v>
      </c>
      <c r="R462" s="10">
        <f ca="1">I462-Results!$E$5*H462</f>
        <v>1.0084981475833086</v>
      </c>
      <c r="S462" s="10" cm="1">
        <f t="array" aca="1" ref="S462" ca="1">SUMPRODUCT(J462:O462,TRANSPOSE(Test!AR$28:AR$33))+Test!$AD$20-Test!$AC$26</f>
        <v>-0.95775259460610052</v>
      </c>
      <c r="T462" s="10">
        <f ca="1">SUMPRODUCT(J462:O462,Results!K$9:P$9)</f>
        <v>0.94562950772626841</v>
      </c>
      <c r="U462" s="10">
        <f ca="1">SUMPRODUCT(J462:O462,Results!K$9:P$9)+Test!$AD$20-Test!$AC$31</f>
        <v>1.0486459126120877</v>
      </c>
      <c r="V462" s="10">
        <f t="shared" ca="1" si="43"/>
        <v>-15.794315389212164</v>
      </c>
      <c r="W462" s="10">
        <f t="shared" ca="1" si="44"/>
        <v>-16.388379532068541</v>
      </c>
      <c r="X462" s="10">
        <f t="shared" ca="1" si="45"/>
        <v>-15.838506252696305</v>
      </c>
      <c r="Y462" s="10">
        <f t="shared" ca="1" si="46"/>
        <v>-13.872255510506896</v>
      </c>
      <c r="Z462" s="10">
        <f ca="1">I462-Test!$AD$20</f>
        <v>-25.902479699402065</v>
      </c>
      <c r="AA462" s="10">
        <f t="shared" ca="1" si="47"/>
        <v>-15.878654017725085</v>
      </c>
    </row>
    <row r="463" spans="1:27">
      <c r="A463" s="6">
        <f ca="1">LN((RAND()^(-Results!$E$4))-1)</f>
        <v>1.2637621560776329</v>
      </c>
      <c r="B463" s="6">
        <f ca="1">LN((RAND()^(-Results!$E$4))-1)</f>
        <v>-5.1691814875591504</v>
      </c>
      <c r="C463" s="6">
        <f ca="1">LN((RAND()^(-Results!$E$4))-1)</f>
        <v>1.6815962544160941</v>
      </c>
      <c r="D463" s="6">
        <f ca="1">LN((RAND()^(-Results!$E$4))-1)</f>
        <v>0.46763039157613973</v>
      </c>
      <c r="E463" s="6">
        <f ca="1">LN((RAND()^(-Results!$E$4))-1)</f>
        <v>1.9024762579818963</v>
      </c>
      <c r="F463" s="6">
        <f ca="1">LN((RAND()^(-Results!$E$4))-1)</f>
        <v>-1.3122691264594093</v>
      </c>
      <c r="G463" s="6">
        <f ca="1">LN((RAND()^(-Results!$E$4))-1)</f>
        <v>3.245920386023736</v>
      </c>
      <c r="H463" s="6">
        <f t="shared" ca="1" si="42"/>
        <v>0.7103735653019303</v>
      </c>
      <c r="I463" s="10">
        <f ca="1">SUMPRODUCT(J463:O463,Results!B$12:G$12)+Results!$E$5*H463</f>
        <v>-22.625002404189502</v>
      </c>
      <c r="J463" s="10">
        <f ca="1">SUMPRODUCT($A463:$F463,Results!$B$15:$G$15)</f>
        <v>-10.736616755242578</v>
      </c>
      <c r="K463" s="10">
        <f ca="1">SUMPRODUCT($A463:$F463,Results!$B$16:$G$16)</f>
        <v>7.2258029570375388</v>
      </c>
      <c r="L463" s="10">
        <f ca="1">SUMPRODUCT($A463:$F463,Results!$B$17:$G$17)</f>
        <v>-6.4816172022371701</v>
      </c>
      <c r="M463" s="10">
        <f ca="1">SUMPRODUCT($A463:$F463,Results!$B$18:$G$18)</f>
        <v>-5.0032135895256369</v>
      </c>
      <c r="N463" s="10">
        <f ca="1">SUMPRODUCT($A463:$F463,Results!$B$19:$G$19)</f>
        <v>28.649113387338275</v>
      </c>
      <c r="O463" s="10">
        <f ca="1">SUMPRODUCT($A463:$F463,Results!$B$20:$G$20)</f>
        <v>6.4282160287876753</v>
      </c>
      <c r="P463" s="10" cm="1">
        <f t="array" aca="1" ref="P463" ca="1">SUMPRODUCT(J463:O463,TRANSPOSE(Test!BL$20:BL$25))+Test!$AD$20-Test!$BL$27</f>
        <v>-29.507040896197509</v>
      </c>
      <c r="Q463" s="10" cm="1">
        <f t="array" aca="1" ref="Q463" ca="1">SUMPRODUCT(J463:O463,TRANSPOSE(Test!ES$20:ES$25))+Test!$AD$20-Test!$ES$27</f>
        <v>-27.480338966691924</v>
      </c>
      <c r="R463" s="10">
        <f ca="1">I463-Results!$E$5*H463</f>
        <v>-26.887243796001083</v>
      </c>
      <c r="S463" s="10" cm="1">
        <f t="array" aca="1" ref="S463" ca="1">SUMPRODUCT(J463:O463,TRANSPOSE(Test!AR$28:AR$33))+Test!$AD$20-Test!$AC$26</f>
        <v>-34.324592354610111</v>
      </c>
      <c r="T463" s="10">
        <f ca="1">SUMPRODUCT(J463:O463,Results!K$9:P$9)</f>
        <v>-27.24842088336387</v>
      </c>
      <c r="U463" s="10">
        <f ca="1">SUMPRODUCT(J463:O463,Results!K$9:P$9)+Test!$AD$20-Test!$AC$31</f>
        <v>-27.145404478478049</v>
      </c>
      <c r="V463" s="10">
        <f t="shared" ca="1" si="43"/>
        <v>6.8820384920080073</v>
      </c>
      <c r="W463" s="10">
        <f t="shared" ca="1" si="44"/>
        <v>4.8553365625024227</v>
      </c>
      <c r="X463" s="10">
        <f t="shared" ca="1" si="45"/>
        <v>4.2622413918115818</v>
      </c>
      <c r="Y463" s="10">
        <f t="shared" ca="1" si="46"/>
        <v>11.699589950420609</v>
      </c>
      <c r="Z463" s="10">
        <f ca="1">I463-Test!$AD$20</f>
        <v>-33.697473998478571</v>
      </c>
      <c r="AA463" s="10">
        <f t="shared" ca="1" si="47"/>
        <v>4.5204020742885476</v>
      </c>
    </row>
    <row r="464" spans="1:27">
      <c r="A464" s="6">
        <f ca="1">LN((RAND()^(-Results!$E$4))-1)</f>
        <v>-1.8702669953628293</v>
      </c>
      <c r="B464" s="6">
        <f ca="1">LN((RAND()^(-Results!$E$4))-1)</f>
        <v>5.4867127683364804E-2</v>
      </c>
      <c r="C464" s="6">
        <f ca="1">LN((RAND()^(-Results!$E$4))-1)</f>
        <v>6.9096775753829291</v>
      </c>
      <c r="D464" s="6">
        <f ca="1">LN((RAND()^(-Results!$E$4))-1)</f>
        <v>-0.37704061857246374</v>
      </c>
      <c r="E464" s="6">
        <f ca="1">LN((RAND()^(-Results!$E$4))-1)</f>
        <v>4.0860543724786567</v>
      </c>
      <c r="F464" s="6">
        <f ca="1">LN((RAND()^(-Results!$E$4))-1)</f>
        <v>1.1475167616676358</v>
      </c>
      <c r="G464" s="6">
        <f ca="1">LN((RAND()^(-Results!$E$4))-1)</f>
        <v>13.328979016572065</v>
      </c>
      <c r="H464" s="6">
        <f t="shared" ca="1" si="42"/>
        <v>10.79343219585026</v>
      </c>
      <c r="I464" s="10">
        <f ca="1">SUMPRODUCT(J464:O464,Results!B$12:G$12)+Results!$E$5*H464</f>
        <v>61.076042989395312</v>
      </c>
      <c r="J464" s="10">
        <f ca="1">SUMPRODUCT($A464:$F464,Results!$B$15:$G$15)</f>
        <v>10.399732724209716</v>
      </c>
      <c r="K464" s="10">
        <f ca="1">SUMPRODUCT($A464:$F464,Results!$B$16:$G$16)</f>
        <v>12.086051851116181</v>
      </c>
      <c r="L464" s="10">
        <f ca="1">SUMPRODUCT($A464:$F464,Results!$B$17:$G$17)</f>
        <v>-4.2298055169764872</v>
      </c>
      <c r="M464" s="10">
        <f ca="1">SUMPRODUCT($A464:$F464,Results!$B$18:$G$18)</f>
        <v>7.2310464324132688</v>
      </c>
      <c r="N464" s="10">
        <f ca="1">SUMPRODUCT($A464:$F464,Results!$B$19:$G$19)</f>
        <v>5.3827422880589895</v>
      </c>
      <c r="O464" s="10">
        <f ca="1">SUMPRODUCT($A464:$F464,Results!$B$20:$G$20)</f>
        <v>3.2600088924307373</v>
      </c>
      <c r="P464" s="10" cm="1">
        <f t="array" aca="1" ref="P464" ca="1">SUMPRODUCT(J464:O464,TRANSPOSE(Test!BL$20:BL$25))+Test!$AD$20-Test!$BL$27</f>
        <v>-1.1849691770274458</v>
      </c>
      <c r="Q464" s="10" cm="1">
        <f t="array" aca="1" ref="Q464" ca="1">SUMPRODUCT(J464:O464,TRANSPOSE(Test!ES$20:ES$25))+Test!$AD$20-Test!$ES$27</f>
        <v>-2.3540166245187777</v>
      </c>
      <c r="R464" s="10">
        <f ca="1">I464-Results!$E$5*H464</f>
        <v>-3.6845501857062501</v>
      </c>
      <c r="S464" s="10" cm="1">
        <f t="array" aca="1" ref="S464" ca="1">SUMPRODUCT(J464:O464,TRANSPOSE(Test!AR$28:AR$33))+Test!$AD$20-Test!$AC$26</f>
        <v>7.3984628939550259</v>
      </c>
      <c r="T464" s="10">
        <f ca="1">SUMPRODUCT(J464:O464,Results!K$9:P$9)</f>
        <v>-2.7988900950249</v>
      </c>
      <c r="U464" s="10">
        <f ca="1">SUMPRODUCT(J464:O464,Results!K$9:P$9)+Test!$AD$20-Test!$AC$31</f>
        <v>-2.6958736901390807</v>
      </c>
      <c r="V464" s="10">
        <f t="shared" ca="1" si="43"/>
        <v>62.261012166422759</v>
      </c>
      <c r="W464" s="10">
        <f t="shared" ca="1" si="44"/>
        <v>63.430059613914089</v>
      </c>
      <c r="X464" s="10">
        <f t="shared" ca="1" si="45"/>
        <v>64.760593175101562</v>
      </c>
      <c r="Y464" s="10">
        <f t="shared" ca="1" si="46"/>
        <v>53.677580095440284</v>
      </c>
      <c r="Z464" s="10">
        <f ca="1">I464-Test!$AD$20</f>
        <v>50.003571395106242</v>
      </c>
      <c r="AA464" s="10">
        <f t="shared" ca="1" si="47"/>
        <v>63.771916679534392</v>
      </c>
    </row>
    <row r="465" spans="1:27">
      <c r="A465" s="6">
        <f ca="1">LN((RAND()^(-Results!$E$4))-1)</f>
        <v>3.463684109198343</v>
      </c>
      <c r="B465" s="6">
        <f ca="1">LN((RAND()^(-Results!$E$4))-1)</f>
        <v>10.329398487480043</v>
      </c>
      <c r="C465" s="6">
        <f ca="1">LN((RAND()^(-Results!$E$4))-1)</f>
        <v>5.6274170249596152</v>
      </c>
      <c r="D465" s="6">
        <f ca="1">LN((RAND()^(-Results!$E$4))-1)</f>
        <v>3.5910567352917524</v>
      </c>
      <c r="E465" s="6">
        <f ca="1">LN((RAND()^(-Results!$E$4))-1)</f>
        <v>-2.8320820493573073</v>
      </c>
      <c r="F465" s="6">
        <f ca="1">LN((RAND()^(-Results!$E$4))-1)</f>
        <v>8.8594038563622721</v>
      </c>
      <c r="G465" s="6">
        <f ca="1">LN((RAND()^(-Results!$E$4))-1)</f>
        <v>3.083606473808898</v>
      </c>
      <c r="H465" s="6">
        <f t="shared" ca="1" si="42"/>
        <v>0.54805965308709226</v>
      </c>
      <c r="I465" s="10">
        <f ca="1">SUMPRODUCT(J465:O465,Results!B$12:G$12)+Results!$E$5*H465</f>
        <v>59.641056886666945</v>
      </c>
      <c r="J465" s="10">
        <f ca="1">SUMPRODUCT($A465:$F465,Results!$B$15:$G$15)</f>
        <v>45.878191288195488</v>
      </c>
      <c r="K465" s="10">
        <f ca="1">SUMPRODUCT($A465:$F465,Results!$B$16:$G$16)</f>
        <v>40.932559583476134</v>
      </c>
      <c r="L465" s="10">
        <f ca="1">SUMPRODUCT($A465:$F465,Results!$B$17:$G$17)</f>
        <v>17.654211643935852</v>
      </c>
      <c r="M465" s="10">
        <f ca="1">SUMPRODUCT($A465:$F465,Results!$B$18:$G$18)</f>
        <v>5.9587323600860431</v>
      </c>
      <c r="N465" s="10">
        <f ca="1">SUMPRODUCT($A465:$F465,Results!$B$19:$G$19)</f>
        <v>-42.2511671655162</v>
      </c>
      <c r="O465" s="10">
        <f ca="1">SUMPRODUCT($A465:$F465,Results!$B$20:$G$20)</f>
        <v>13.922932615662393</v>
      </c>
      <c r="P465" s="10" cm="1">
        <f t="array" aca="1" ref="P465" ca="1">SUMPRODUCT(J465:O465,TRANSPOSE(Test!BL$20:BL$25))+Test!$AD$20-Test!$BL$27</f>
        <v>57.750413590366747</v>
      </c>
      <c r="Q465" s="10" cm="1">
        <f t="array" aca="1" ref="Q465" ca="1">SUMPRODUCT(J465:O465,TRANSPOSE(Test!ES$20:ES$25))+Test!$AD$20-Test!$ES$27</f>
        <v>55.707007795422413</v>
      </c>
      <c r="R465" s="10">
        <f ca="1">I465-Results!$E$5*H465</f>
        <v>56.352698968144395</v>
      </c>
      <c r="S465" s="10" cm="1">
        <f t="array" aca="1" ref="S465" ca="1">SUMPRODUCT(J465:O465,TRANSPOSE(Test!AR$28:AR$33))+Test!$AD$20-Test!$AC$26</f>
        <v>67.295915806637566</v>
      </c>
      <c r="T465" s="10">
        <f ca="1">SUMPRODUCT(J465:O465,Results!K$9:P$9)</f>
        <v>56.358176551988919</v>
      </c>
      <c r="U465" s="10">
        <f ca="1">SUMPRODUCT(J465:O465,Results!K$9:P$9)+Test!$AD$20-Test!$AC$31</f>
        <v>56.46119295687474</v>
      </c>
      <c r="V465" s="10">
        <f t="shared" ca="1" si="43"/>
        <v>1.8906432963001976</v>
      </c>
      <c r="W465" s="10">
        <f t="shared" ca="1" si="44"/>
        <v>3.9340490912445318</v>
      </c>
      <c r="X465" s="10">
        <f t="shared" ca="1" si="45"/>
        <v>3.28835791852255</v>
      </c>
      <c r="Y465" s="10">
        <f t="shared" ca="1" si="46"/>
        <v>-7.6548589199706214</v>
      </c>
      <c r="Z465" s="10">
        <f ca="1">I465-Test!$AD$20</f>
        <v>48.568585292377875</v>
      </c>
      <c r="AA465" s="10">
        <f t="shared" ca="1" si="47"/>
        <v>3.1798639297922051</v>
      </c>
    </row>
    <row r="466" spans="1:27">
      <c r="A466" s="6">
        <f ca="1">LN((RAND()^(-Results!$E$4))-1)</f>
        <v>2.1024596308069108</v>
      </c>
      <c r="B466" s="6">
        <f ca="1">LN((RAND()^(-Results!$E$4))-1)</f>
        <v>-0.13021090599875243</v>
      </c>
      <c r="C466" s="6">
        <f ca="1">LN((RAND()^(-Results!$E$4))-1)</f>
        <v>0.75467453069414525</v>
      </c>
      <c r="D466" s="6">
        <f ca="1">LN((RAND()^(-Results!$E$4))-1)</f>
        <v>6.2880217056224028</v>
      </c>
      <c r="E466" s="6">
        <f ca="1">LN((RAND()^(-Results!$E$4))-1)</f>
        <v>-1.1363231775118376</v>
      </c>
      <c r="F466" s="6">
        <f ca="1">LN((RAND()^(-Results!$E$4))-1)</f>
        <v>-1.1899588251507141</v>
      </c>
      <c r="G466" s="6">
        <f ca="1">LN((RAND()^(-Results!$E$4))-1)</f>
        <v>1.2944615163892226</v>
      </c>
      <c r="H466" s="6">
        <f t="shared" ca="1" si="42"/>
        <v>-1.2410853043325831</v>
      </c>
      <c r="I466" s="10">
        <f ca="1">SUMPRODUCT(J466:O466,Results!B$12:G$12)+Results!$E$5*H466</f>
        <v>-22.238082258079821</v>
      </c>
      <c r="J466" s="10">
        <f ca="1">SUMPRODUCT($A466:$F466,Results!$B$15:$G$15)</f>
        <v>-5.5537348186322211</v>
      </c>
      <c r="K466" s="10">
        <f ca="1">SUMPRODUCT($A466:$F466,Results!$B$16:$G$16)</f>
        <v>-9.4817182880943491</v>
      </c>
      <c r="L466" s="10">
        <f ca="1">SUMPRODUCT($A466:$F466,Results!$B$17:$G$17)</f>
        <v>8.2719736819347993</v>
      </c>
      <c r="M466" s="10">
        <f ca="1">SUMPRODUCT($A466:$F466,Results!$B$18:$G$18)</f>
        <v>-11.308020365208565</v>
      </c>
      <c r="N466" s="10">
        <f ca="1">SUMPRODUCT($A466:$F466,Results!$B$19:$G$19)</f>
        <v>4.5581682848828287</v>
      </c>
      <c r="O466" s="10">
        <f ca="1">SUMPRODUCT($A466:$F466,Results!$B$20:$G$20)</f>
        <v>26.315364770340622</v>
      </c>
      <c r="P466" s="10" cm="1">
        <f t="array" aca="1" ref="P466" ca="1">SUMPRODUCT(J466:O466,TRANSPOSE(Test!BL$20:BL$25))+Test!$AD$20-Test!$BL$27</f>
        <v>-18.238593664652726</v>
      </c>
      <c r="Q466" s="10" cm="1">
        <f t="array" aca="1" ref="Q466" ca="1">SUMPRODUCT(J466:O466,TRANSPOSE(Test!ES$20:ES$25))+Test!$AD$20-Test!$ES$27</f>
        <v>-16.243546949032762</v>
      </c>
      <c r="R466" s="10">
        <f ca="1">I466-Results!$E$5*H466</f>
        <v>-14.791570432084322</v>
      </c>
      <c r="S466" s="10" cm="1">
        <f t="array" aca="1" ref="S466" ca="1">SUMPRODUCT(J466:O466,TRANSPOSE(Test!AR$28:AR$33))+Test!$AD$20-Test!$AC$26</f>
        <v>-22.295091047059245</v>
      </c>
      <c r="T466" s="10">
        <f ca="1">SUMPRODUCT(J466:O466,Results!K$9:P$9)</f>
        <v>-15.924573486159971</v>
      </c>
      <c r="U466" s="10">
        <f ca="1">SUMPRODUCT(J466:O466,Results!K$9:P$9)+Test!$AD$20-Test!$AC$31</f>
        <v>-15.821557081274152</v>
      </c>
      <c r="V466" s="10">
        <f t="shared" ca="1" si="43"/>
        <v>-3.9994885934270954</v>
      </c>
      <c r="W466" s="10">
        <f t="shared" ca="1" si="44"/>
        <v>-5.994535309047059</v>
      </c>
      <c r="X466" s="10">
        <f t="shared" ca="1" si="45"/>
        <v>-7.4465118259954988</v>
      </c>
      <c r="Y466" s="10">
        <f t="shared" ca="1" si="46"/>
        <v>5.7008788979423741E-2</v>
      </c>
      <c r="Z466" s="10">
        <f ca="1">I466-Test!$AD$20</f>
        <v>-33.310553852368891</v>
      </c>
      <c r="AA466" s="10">
        <f t="shared" ca="1" si="47"/>
        <v>-6.4165251768056688</v>
      </c>
    </row>
    <row r="467" spans="1:27">
      <c r="A467" s="6">
        <f ca="1">LN((RAND()^(-Results!$E$4))-1)</f>
        <v>-1.1698553506360969</v>
      </c>
      <c r="B467" s="6">
        <f ca="1">LN((RAND()^(-Results!$E$4))-1)</f>
        <v>-0.71636868765604877</v>
      </c>
      <c r="C467" s="6">
        <f ca="1">LN((RAND()^(-Results!$E$4))-1)</f>
        <v>2.2040837482862603</v>
      </c>
      <c r="D467" s="6">
        <f ca="1">LN((RAND()^(-Results!$E$4))-1)</f>
        <v>16.085770304872376</v>
      </c>
      <c r="E467" s="6">
        <f ca="1">LN((RAND()^(-Results!$E$4))-1)</f>
        <v>2.7822261369464272</v>
      </c>
      <c r="F467" s="6">
        <f ca="1">LN((RAND()^(-Results!$E$4))-1)</f>
        <v>-1.8868748371154866</v>
      </c>
      <c r="G467" s="6">
        <f ca="1">LN((RAND()^(-Results!$E$4))-1)</f>
        <v>2.7646301435473069</v>
      </c>
      <c r="H467" s="6">
        <f t="shared" ca="1" si="42"/>
        <v>0.22908332282550115</v>
      </c>
      <c r="I467" s="10">
        <f ca="1">SUMPRODUCT(J467:O467,Results!B$12:G$12)+Results!$E$5*H467</f>
        <v>-80.237801149876319</v>
      </c>
      <c r="J467" s="10">
        <f ca="1">SUMPRODUCT($A467:$F467,Results!$B$15:$G$15)</f>
        <v>-32.737943402248092</v>
      </c>
      <c r="K467" s="10">
        <f ca="1">SUMPRODUCT($A467:$F467,Results!$B$16:$G$16)</f>
        <v>-31.354738117116415</v>
      </c>
      <c r="L467" s="10">
        <f ca="1">SUMPRODUCT($A467:$F467,Results!$B$17:$G$17)</f>
        <v>7.5154053201747999</v>
      </c>
      <c r="M467" s="10">
        <f ca="1">SUMPRODUCT($A467:$F467,Results!$B$18:$G$18)</f>
        <v>-24.667633874582837</v>
      </c>
      <c r="N467" s="10">
        <f ca="1">SUMPRODUCT($A467:$F467,Results!$B$19:$G$19)</f>
        <v>19.588709438418483</v>
      </c>
      <c r="O467" s="10">
        <f ca="1">SUMPRODUCT($A467:$F467,Results!$B$20:$G$20)</f>
        <v>67.409709218996767</v>
      </c>
      <c r="P467" s="10" cm="1">
        <f t="array" aca="1" ref="P467" ca="1">SUMPRODUCT(J467:O467,TRANSPOSE(Test!BL$20:BL$25))+Test!$AD$20-Test!$BL$27</f>
        <v>-83.857443619431834</v>
      </c>
      <c r="Q467" s="10" cm="1">
        <f t="array" aca="1" ref="Q467" ca="1">SUMPRODUCT(J467:O467,TRANSPOSE(Test!ES$20:ES$25))+Test!$AD$20-Test!$ES$27</f>
        <v>-83.715713091329121</v>
      </c>
      <c r="R467" s="10">
        <f ca="1">I467-Results!$E$5*H467</f>
        <v>-81.612301086829319</v>
      </c>
      <c r="S467" s="10" cm="1">
        <f t="array" aca="1" ref="S467" ca="1">SUMPRODUCT(J467:O467,TRANSPOSE(Test!AR$28:AR$33))+Test!$AD$20-Test!$AC$26</f>
        <v>-82.622069896767968</v>
      </c>
      <c r="T467" s="10">
        <f ca="1">SUMPRODUCT(J467:O467,Results!K$9:P$9)</f>
        <v>-84.591084492353218</v>
      </c>
      <c r="U467" s="10">
        <f ca="1">SUMPRODUCT(J467:O467,Results!K$9:P$9)+Test!$AD$20-Test!$AC$31</f>
        <v>-84.488068087467397</v>
      </c>
      <c r="V467" s="10">
        <f t="shared" ca="1" si="43"/>
        <v>3.6196424695555152</v>
      </c>
      <c r="W467" s="10">
        <f t="shared" ca="1" si="44"/>
        <v>3.4779119414528026</v>
      </c>
      <c r="X467" s="10">
        <f t="shared" ca="1" si="45"/>
        <v>1.3744999369530007</v>
      </c>
      <c r="Y467" s="10">
        <f t="shared" ca="1" si="46"/>
        <v>2.3842687468916495</v>
      </c>
      <c r="Z467" s="10">
        <f ca="1">I467-Test!$AD$20</f>
        <v>-91.310272744165388</v>
      </c>
      <c r="AA467" s="10">
        <f t="shared" ca="1" si="47"/>
        <v>4.2502669375910784</v>
      </c>
    </row>
    <row r="468" spans="1:27">
      <c r="A468" s="6">
        <f ca="1">LN((RAND()^(-Results!$E$4))-1)</f>
        <v>6.9695157485812365</v>
      </c>
      <c r="B468" s="6">
        <f ca="1">LN((RAND()^(-Results!$E$4))-1)</f>
        <v>11.052951670032229</v>
      </c>
      <c r="C468" s="6">
        <f ca="1">LN((RAND()^(-Results!$E$4))-1)</f>
        <v>0.86485455404044231</v>
      </c>
      <c r="D468" s="6">
        <f ca="1">LN((RAND()^(-Results!$E$4))-1)</f>
        <v>2.6950763989033595</v>
      </c>
      <c r="E468" s="6">
        <f ca="1">LN((RAND()^(-Results!$E$4))-1)</f>
        <v>9.9990925151297532</v>
      </c>
      <c r="F468" s="6">
        <f ca="1">LN((RAND()^(-Results!$E$4))-1)</f>
        <v>-1.9390006971456242</v>
      </c>
      <c r="G468" s="6">
        <f ca="1">LN((RAND()^(-Results!$E$4))-1)</f>
        <v>-1.3806523476557069</v>
      </c>
      <c r="H468" s="6">
        <f t="shared" ca="1" si="42"/>
        <v>-3.9161991683775126</v>
      </c>
      <c r="I468" s="10">
        <f ca="1">SUMPRODUCT(J468:O468,Results!B$12:G$12)+Results!$E$5*H468</f>
        <v>63.328744419909611</v>
      </c>
      <c r="J468" s="10">
        <f ca="1">SUMPRODUCT($A468:$F468,Results!$B$15:$G$15)</f>
        <v>31.697394991529375</v>
      </c>
      <c r="K468" s="10">
        <f ca="1">SUMPRODUCT($A468:$F468,Results!$B$16:$G$16)</f>
        <v>18.046516396728336</v>
      </c>
      <c r="L468" s="10">
        <f ca="1">SUMPRODUCT($A468:$F468,Results!$B$17:$G$17)</f>
        <v>27.924902029728393</v>
      </c>
      <c r="M468" s="10">
        <f ca="1">SUMPRODUCT($A468:$F468,Results!$B$18:$G$18)</f>
        <v>11.056320803460167</v>
      </c>
      <c r="N468" s="10">
        <f ca="1">SUMPRODUCT($A468:$F468,Results!$B$19:$G$19)</f>
        <v>-18.284409042877684</v>
      </c>
      <c r="O468" s="10">
        <f ca="1">SUMPRODUCT($A468:$F468,Results!$B$20:$G$20)</f>
        <v>-18.043161141306168</v>
      </c>
      <c r="P468" s="10" cm="1">
        <f t="array" aca="1" ref="P468" ca="1">SUMPRODUCT(J468:O468,TRANSPOSE(Test!BL$20:BL$25))+Test!$AD$20-Test!$BL$27</f>
        <v>88.774552606558586</v>
      </c>
      <c r="Q468" s="10" cm="1">
        <f t="array" aca="1" ref="Q468" ca="1">SUMPRODUCT(J468:O468,TRANSPOSE(Test!ES$20:ES$25))+Test!$AD$20-Test!$ES$27</f>
        <v>90.289570399490017</v>
      </c>
      <c r="R468" s="10">
        <f ca="1">I468-Results!$E$5*H468</f>
        <v>86.825939430174685</v>
      </c>
      <c r="S468" s="10" cm="1">
        <f t="array" aca="1" ref="S468" ca="1">SUMPRODUCT(J468:O468,TRANSPOSE(Test!AR$28:AR$33))+Test!$AD$20-Test!$AC$26</f>
        <v>78.285731013667601</v>
      </c>
      <c r="T468" s="10">
        <f ca="1">SUMPRODUCT(J468:O468,Results!K$9:P$9)</f>
        <v>88.752028271376759</v>
      </c>
      <c r="U468" s="10">
        <f ca="1">SUMPRODUCT(J468:O468,Results!K$9:P$9)+Test!$AD$20-Test!$AC$31</f>
        <v>88.85504467626258</v>
      </c>
      <c r="V468" s="10">
        <f t="shared" ca="1" si="43"/>
        <v>-25.445808186648975</v>
      </c>
      <c r="W468" s="10">
        <f t="shared" ca="1" si="44"/>
        <v>-26.960825979580406</v>
      </c>
      <c r="X468" s="10">
        <f t="shared" ca="1" si="45"/>
        <v>-23.497195010265074</v>
      </c>
      <c r="Y468" s="10">
        <f t="shared" ca="1" si="46"/>
        <v>-14.956986593757989</v>
      </c>
      <c r="Z468" s="10">
        <f ca="1">I468-Test!$AD$20</f>
        <v>52.256272825620542</v>
      </c>
      <c r="AA468" s="10">
        <f t="shared" ca="1" si="47"/>
        <v>-25.526300256352968</v>
      </c>
    </row>
    <row r="469" spans="1:27">
      <c r="A469" s="6">
        <f ca="1">LN((RAND()^(-Results!$E$4))-1)</f>
        <v>3.9887828849665867</v>
      </c>
      <c r="B469" s="6">
        <f ca="1">LN((RAND()^(-Results!$E$4))-1)</f>
        <v>8.4209515072504963</v>
      </c>
      <c r="C469" s="6">
        <f ca="1">LN((RAND()^(-Results!$E$4))-1)</f>
        <v>-0.38299471365463161</v>
      </c>
      <c r="D469" s="6">
        <f ca="1">LN((RAND()^(-Results!$E$4))-1)</f>
        <v>6.0701311155897111</v>
      </c>
      <c r="E469" s="6">
        <f ca="1">LN((RAND()^(-Results!$E$4))-1)</f>
        <v>0.85524789671670676</v>
      </c>
      <c r="F469" s="6">
        <f ca="1">LN((RAND()^(-Results!$E$4))-1)</f>
        <v>0.53601031358933848</v>
      </c>
      <c r="G469" s="6">
        <f ca="1">LN((RAND()^(-Results!$E$4))-1)</f>
        <v>11.256931428642012</v>
      </c>
      <c r="H469" s="6">
        <f t="shared" ca="1" si="42"/>
        <v>8.7213846079202071</v>
      </c>
      <c r="I469" s="10">
        <f ca="1">SUMPRODUCT(J469:O469,Results!B$12:G$12)+Results!$E$5*H469</f>
        <v>94.948920872311717</v>
      </c>
      <c r="J469" s="10">
        <f ca="1">SUMPRODUCT($A469:$F469,Results!$B$15:$G$15)</f>
        <v>17.904022270799675</v>
      </c>
      <c r="K469" s="10">
        <f ca="1">SUMPRODUCT($A469:$F469,Results!$B$16:$G$16)</f>
        <v>0.28053128382843928</v>
      </c>
      <c r="L469" s="10">
        <f ca="1">SUMPRODUCT($A469:$F469,Results!$B$17:$G$17)</f>
        <v>22.703846566996194</v>
      </c>
      <c r="M469" s="10">
        <f ca="1">SUMPRODUCT($A469:$F469,Results!$B$18:$G$18)</f>
        <v>-1.7979331384009356</v>
      </c>
      <c r="N469" s="10">
        <f ca="1">SUMPRODUCT($A469:$F469,Results!$B$19:$G$19)</f>
        <v>-26.308164134224949</v>
      </c>
      <c r="O469" s="10">
        <f ca="1">SUMPRODUCT($A469:$F469,Results!$B$20:$G$20)</f>
        <v>11.243608721198422</v>
      </c>
      <c r="P469" s="10" cm="1">
        <f t="array" aca="1" ref="P469" ca="1">SUMPRODUCT(J469:O469,TRANSPOSE(Test!BL$20:BL$25))+Test!$AD$20-Test!$BL$27</f>
        <v>42.148960913136975</v>
      </c>
      <c r="Q469" s="10" cm="1">
        <f t="array" aca="1" ref="Q469" ca="1">SUMPRODUCT(J469:O469,TRANSPOSE(Test!ES$20:ES$25))+Test!$AD$20-Test!$ES$27</f>
        <v>42.750841498327333</v>
      </c>
      <c r="R469" s="10">
        <f ca="1">I469-Results!$E$5*H469</f>
        <v>42.620613224790475</v>
      </c>
      <c r="S469" s="10" cm="1">
        <f t="array" aca="1" ref="S469" ca="1">SUMPRODUCT(J469:O469,TRANSPOSE(Test!AR$28:AR$33))+Test!$AD$20-Test!$AC$26</f>
        <v>39.015991720028005</v>
      </c>
      <c r="T469" s="10">
        <f ca="1">SUMPRODUCT(J469:O469,Results!K$9:P$9)</f>
        <v>42.492681091437333</v>
      </c>
      <c r="U469" s="10">
        <f ca="1">SUMPRODUCT(J469:O469,Results!K$9:P$9)+Test!$AD$20-Test!$AC$31</f>
        <v>42.595697496323154</v>
      </c>
      <c r="V469" s="10">
        <f t="shared" ca="1" si="43"/>
        <v>52.799959959174743</v>
      </c>
      <c r="W469" s="10">
        <f t="shared" ca="1" si="44"/>
        <v>52.198079373984385</v>
      </c>
      <c r="X469" s="10">
        <f t="shared" ca="1" si="45"/>
        <v>52.328307647521243</v>
      </c>
      <c r="Y469" s="10">
        <f t="shared" ca="1" si="46"/>
        <v>55.932929152283712</v>
      </c>
      <c r="Z469" s="10">
        <f ca="1">I469-Test!$AD$20</f>
        <v>83.876449278022648</v>
      </c>
      <c r="AA469" s="10">
        <f t="shared" ca="1" si="47"/>
        <v>52.353223375988563</v>
      </c>
    </row>
    <row r="470" spans="1:27">
      <c r="A470" s="6">
        <f ca="1">LN((RAND()^(-Results!$E$4))-1)</f>
        <v>5.3416415187991495</v>
      </c>
      <c r="B470" s="6">
        <f ca="1">LN((RAND()^(-Results!$E$4))-1)</f>
        <v>0.8506834728804813</v>
      </c>
      <c r="C470" s="6">
        <f ca="1">LN((RAND()^(-Results!$E$4))-1)</f>
        <v>-2.6646065821300651</v>
      </c>
      <c r="D470" s="6">
        <f ca="1">LN((RAND()^(-Results!$E$4))-1)</f>
        <v>4.1934222492037962</v>
      </c>
      <c r="E470" s="6">
        <f ca="1">LN((RAND()^(-Results!$E$4))-1)</f>
        <v>-0.77873916767106421</v>
      </c>
      <c r="F470" s="6">
        <f ca="1">LN((RAND()^(-Results!$E$4))-1)</f>
        <v>2.4982596202532177</v>
      </c>
      <c r="G470" s="6">
        <f ca="1">LN((RAND()^(-Results!$E$4))-1)</f>
        <v>1.5129846346070981</v>
      </c>
      <c r="H470" s="6">
        <f t="shared" ca="1" si="42"/>
        <v>-1.0225621861147076</v>
      </c>
      <c r="I470" s="10">
        <f ca="1">SUMPRODUCT(J470:O470,Results!B$12:G$12)+Results!$E$5*H470</f>
        <v>-6.0603017979370524</v>
      </c>
      <c r="J470" s="10">
        <f ca="1">SUMPRODUCT($A470:$F470,Results!$B$15:$G$15)</f>
        <v>-1.035146484430711</v>
      </c>
      <c r="K470" s="10">
        <f ca="1">SUMPRODUCT($A470:$F470,Results!$B$16:$G$16)</f>
        <v>21.550873995776868</v>
      </c>
      <c r="L470" s="10">
        <f ca="1">SUMPRODUCT($A470:$F470,Results!$B$17:$G$17)</f>
        <v>7.4772183672466781</v>
      </c>
      <c r="M470" s="10">
        <f ca="1">SUMPRODUCT($A470:$F470,Results!$B$18:$G$18)</f>
        <v>-9.8802674457753081</v>
      </c>
      <c r="N470" s="10">
        <f ca="1">SUMPRODUCT($A470:$F470,Results!$B$19:$G$19)</f>
        <v>6.9217037625183213</v>
      </c>
      <c r="O470" s="10">
        <f ca="1">SUMPRODUCT($A470:$F470,Results!$B$20:$G$20)</f>
        <v>12.264398294744879</v>
      </c>
      <c r="P470" s="10" cm="1">
        <f t="array" aca="1" ref="P470" ca="1">SUMPRODUCT(J470:O470,TRANSPOSE(Test!BL$20:BL$25))+Test!$AD$20-Test!$BL$27</f>
        <v>-3.6620597367198151</v>
      </c>
      <c r="Q470" s="10" cm="1">
        <f t="array" aca="1" ref="Q470" ca="1">SUMPRODUCT(J470:O470,TRANSPOSE(Test!ES$20:ES$25))+Test!$AD$20-Test!$ES$27</f>
        <v>-1.9529599105972633</v>
      </c>
      <c r="R470" s="10">
        <f ca="1">I470-Results!$E$5*H470</f>
        <v>7.5071318751193772E-2</v>
      </c>
      <c r="S470" s="10" cm="1">
        <f t="array" aca="1" ref="S470" ca="1">SUMPRODUCT(J470:O470,TRANSPOSE(Test!AR$28:AR$33))+Test!$AD$20-Test!$AC$26</f>
        <v>-12.729824454394594</v>
      </c>
      <c r="T470" s="10">
        <f ca="1">SUMPRODUCT(J470:O470,Results!K$9:P$9)</f>
        <v>-1.3696491776429411</v>
      </c>
      <c r="U470" s="10">
        <f ca="1">SUMPRODUCT(J470:O470,Results!K$9:P$9)+Test!$AD$20-Test!$AC$31</f>
        <v>-1.2666327727571218</v>
      </c>
      <c r="V470" s="10">
        <f t="shared" ca="1" si="43"/>
        <v>-2.3982420612172373</v>
      </c>
      <c r="W470" s="10">
        <f t="shared" ca="1" si="44"/>
        <v>-4.1073418873397891</v>
      </c>
      <c r="X470" s="10">
        <f t="shared" ca="1" si="45"/>
        <v>-6.1353731166882461</v>
      </c>
      <c r="Y470" s="10">
        <f t="shared" ca="1" si="46"/>
        <v>6.6695226564575414</v>
      </c>
      <c r="Z470" s="10">
        <f ca="1">I470-Test!$AD$20</f>
        <v>-17.13277339222612</v>
      </c>
      <c r="AA470" s="10">
        <f t="shared" ca="1" si="47"/>
        <v>-4.7936690251799305</v>
      </c>
    </row>
    <row r="471" spans="1:27">
      <c r="A471" s="6">
        <f ca="1">LN((RAND()^(-Results!$E$4))-1)</f>
        <v>2.3295690646533106E-2</v>
      </c>
      <c r="B471" s="6">
        <f ca="1">LN((RAND()^(-Results!$E$4))-1)</f>
        <v>4.1287592898604455</v>
      </c>
      <c r="C471" s="6">
        <f ca="1">LN((RAND()^(-Results!$E$4))-1)</f>
        <v>3.1599558714339935</v>
      </c>
      <c r="D471" s="6">
        <f ca="1">LN((RAND()^(-Results!$E$4))-1)</f>
        <v>0.80012192726447195</v>
      </c>
      <c r="E471" s="6">
        <f ca="1">LN((RAND()^(-Results!$E$4))-1)</f>
        <v>-0.25987242737821287</v>
      </c>
      <c r="F471" s="6">
        <f ca="1">LN((RAND()^(-Results!$E$4))-1)</f>
        <v>1.9042143566643739</v>
      </c>
      <c r="G471" s="6">
        <f ca="1">LN((RAND()^(-Results!$E$4))-1)</f>
        <v>10.917109943368153</v>
      </c>
      <c r="H471" s="6">
        <f t="shared" ca="1" si="42"/>
        <v>8.3815631226463481</v>
      </c>
      <c r="I471" s="10">
        <f ca="1">SUMPRODUCT(J471:O471,Results!B$12:G$12)+Results!$E$5*H471</f>
        <v>74.492773977305035</v>
      </c>
      <c r="J471" s="10">
        <f ca="1">SUMPRODUCT($A471:$F471,Results!$B$15:$G$15)</f>
        <v>18.236383378099873</v>
      </c>
      <c r="K471" s="10">
        <f ca="1">SUMPRODUCT($A471:$F471,Results!$B$16:$G$16)</f>
        <v>6.2002095232360102</v>
      </c>
      <c r="L471" s="10">
        <f ca="1">SUMPRODUCT($A471:$F471,Results!$B$17:$G$17)</f>
        <v>6.705865002016818</v>
      </c>
      <c r="M471" s="10">
        <f ca="1">SUMPRODUCT($A471:$F471,Results!$B$18:$G$18)</f>
        <v>4.9451146052067383</v>
      </c>
      <c r="N471" s="10">
        <f ca="1">SUMPRODUCT($A471:$F471,Results!$B$19:$G$19)</f>
        <v>-18.517145507251499</v>
      </c>
      <c r="O471" s="10">
        <f ca="1">SUMPRODUCT($A471:$F471,Results!$B$20:$G$20)</f>
        <v>2.9315005012948809</v>
      </c>
      <c r="P471" s="10" cm="1">
        <f t="array" aca="1" ref="P471" ca="1">SUMPRODUCT(J471:O471,TRANSPOSE(Test!BL$20:BL$25))+Test!$AD$20-Test!$BL$27</f>
        <v>25.439316376580116</v>
      </c>
      <c r="Q471" s="10" cm="1">
        <f t="array" aca="1" ref="Q471" ca="1">SUMPRODUCT(J471:O471,TRANSPOSE(Test!ES$20:ES$25))+Test!$AD$20-Test!$ES$27</f>
        <v>24.618818724239901</v>
      </c>
      <c r="R471" s="10">
        <f ca="1">I471-Results!$E$5*H471</f>
        <v>24.203395241426946</v>
      </c>
      <c r="S471" s="10" cm="1">
        <f t="array" aca="1" ref="S471" ca="1">SUMPRODUCT(J471:O471,TRANSPOSE(Test!AR$28:AR$33))+Test!$AD$20-Test!$AC$26</f>
        <v>31.545159802451124</v>
      </c>
      <c r="T471" s="10">
        <f ca="1">SUMPRODUCT(J471:O471,Results!K$9:P$9)</f>
        <v>24.717422765911646</v>
      </c>
      <c r="U471" s="10">
        <f ca="1">SUMPRODUCT(J471:O471,Results!K$9:P$9)+Test!$AD$20-Test!$AC$31</f>
        <v>24.820439170797471</v>
      </c>
      <c r="V471" s="10">
        <f t="shared" ca="1" si="43"/>
        <v>49.053457600724919</v>
      </c>
      <c r="W471" s="10">
        <f t="shared" ca="1" si="44"/>
        <v>49.873955253065134</v>
      </c>
      <c r="X471" s="10">
        <f t="shared" ca="1" si="45"/>
        <v>50.289378735878088</v>
      </c>
      <c r="Y471" s="10">
        <f t="shared" ca="1" si="46"/>
        <v>42.947614174853911</v>
      </c>
      <c r="Z471" s="10">
        <f ca="1">I471-Test!$AD$20</f>
        <v>63.420302383015965</v>
      </c>
      <c r="AA471" s="10">
        <f t="shared" ca="1" si="47"/>
        <v>49.672334806507564</v>
      </c>
    </row>
    <row r="472" spans="1:27">
      <c r="A472" s="6">
        <f ca="1">LN((RAND()^(-Results!$E$4))-1)</f>
        <v>3.6374421177000502</v>
      </c>
      <c r="B472" s="6">
        <f ca="1">LN((RAND()^(-Results!$E$4))-1)</f>
        <v>4.6619786017644431</v>
      </c>
      <c r="C472" s="6">
        <f ca="1">LN((RAND()^(-Results!$E$4))-1)</f>
        <v>6.0318259862139287</v>
      </c>
      <c r="D472" s="6">
        <f ca="1">LN((RAND()^(-Results!$E$4))-1)</f>
        <v>1.1459754777808295</v>
      </c>
      <c r="E472" s="6">
        <f ca="1">LN((RAND()^(-Results!$E$4))-1)</f>
        <v>-1.2791043686978549</v>
      </c>
      <c r="F472" s="6">
        <f ca="1">LN((RAND()^(-Results!$E$4))-1)</f>
        <v>5.9012396349954495</v>
      </c>
      <c r="G472" s="6">
        <f ca="1">LN((RAND()^(-Results!$E$4))-1)</f>
        <v>-0.30724472798027175</v>
      </c>
      <c r="H472" s="6">
        <f t="shared" ca="1" si="42"/>
        <v>-2.8427915487020776</v>
      </c>
      <c r="I472" s="10">
        <f ca="1">SUMPRODUCT(J472:O472,Results!B$12:G$12)+Results!$E$5*H472</f>
        <v>20.857400100172306</v>
      </c>
      <c r="J472" s="10">
        <f ca="1">SUMPRODUCT($A472:$F472,Results!$B$15:$G$15)</f>
        <v>34.358032153584318</v>
      </c>
      <c r="K472" s="10">
        <f ca="1">SUMPRODUCT($A472:$F472,Results!$B$16:$G$16)</f>
        <v>39.152076207488136</v>
      </c>
      <c r="L472" s="10">
        <f ca="1">SUMPRODUCT($A472:$F472,Results!$B$17:$G$17)</f>
        <v>9.0632335489862008</v>
      </c>
      <c r="M472" s="10">
        <f ca="1">SUMPRODUCT($A472:$F472,Results!$B$18:$G$18)</f>
        <v>4.8108178434618853</v>
      </c>
      <c r="N472" s="10">
        <f ca="1">SUMPRODUCT($A472:$F472,Results!$B$19:$G$19)</f>
        <v>-16.664146966616912</v>
      </c>
      <c r="O472" s="10">
        <f ca="1">SUMPRODUCT($A472:$F472,Results!$B$20:$G$20)</f>
        <v>7.5909876436414176</v>
      </c>
      <c r="P472" s="10" cm="1">
        <f t="array" aca="1" ref="P472" ca="1">SUMPRODUCT(J472:O472,TRANSPOSE(Test!BL$20:BL$25))+Test!$AD$20-Test!$BL$27</f>
        <v>37.579519338072664</v>
      </c>
      <c r="Q472" s="10" cm="1">
        <f t="array" aca="1" ref="Q472" ca="1">SUMPRODUCT(J472:O472,TRANSPOSE(Test!ES$20:ES$25))+Test!$AD$20-Test!$ES$27</f>
        <v>37.46654277355114</v>
      </c>
      <c r="R472" s="10">
        <f ca="1">I472-Results!$E$5*H472</f>
        <v>37.914149392384772</v>
      </c>
      <c r="S472" s="10" cm="1">
        <f t="array" aca="1" ref="S472" ca="1">SUMPRODUCT(J472:O472,TRANSPOSE(Test!AR$28:AR$33))+Test!$AD$20-Test!$AC$26</f>
        <v>41.661109175880682</v>
      </c>
      <c r="T472" s="10">
        <f ca="1">SUMPRODUCT(J472:O472,Results!K$9:P$9)</f>
        <v>38.187629932781803</v>
      </c>
      <c r="U472" s="10">
        <f ca="1">SUMPRODUCT(J472:O472,Results!K$9:P$9)+Test!$AD$20-Test!$AC$31</f>
        <v>38.290646337667624</v>
      </c>
      <c r="V472" s="10">
        <f t="shared" ca="1" si="43"/>
        <v>-16.722119237900358</v>
      </c>
      <c r="W472" s="10">
        <f t="shared" ca="1" si="44"/>
        <v>-16.609142673378834</v>
      </c>
      <c r="X472" s="10">
        <f t="shared" ca="1" si="45"/>
        <v>-17.056749292212466</v>
      </c>
      <c r="Y472" s="10">
        <f t="shared" ca="1" si="46"/>
        <v>-20.803709075708376</v>
      </c>
      <c r="Z472" s="10">
        <f ca="1">I472-Test!$AD$20</f>
        <v>9.7849285058832365</v>
      </c>
      <c r="AA472" s="10">
        <f t="shared" ca="1" si="47"/>
        <v>-17.433246237495318</v>
      </c>
    </row>
    <row r="473" spans="1:27">
      <c r="A473" s="6">
        <f ca="1">LN((RAND()^(-Results!$E$4))-1)</f>
        <v>1.8423454486268751</v>
      </c>
      <c r="B473" s="6">
        <f ca="1">LN((RAND()^(-Results!$E$4))-1)</f>
        <v>-0.8305440459424579</v>
      </c>
      <c r="C473" s="6">
        <f ca="1">LN((RAND()^(-Results!$E$4))-1)</f>
        <v>-2.29904339136462</v>
      </c>
      <c r="D473" s="6">
        <f ca="1">LN((RAND()^(-Results!$E$4))-1)</f>
        <v>4.8638436055999117</v>
      </c>
      <c r="E473" s="6">
        <f ca="1">LN((RAND()^(-Results!$E$4))-1)</f>
        <v>2.4484529784327012</v>
      </c>
      <c r="F473" s="6">
        <f ca="1">LN((RAND()^(-Results!$E$4))-1)</f>
        <v>-0.96612125519692726</v>
      </c>
      <c r="G473" s="6">
        <f ca="1">LN((RAND()^(-Results!$E$4))-1)</f>
        <v>3.7818214773245646</v>
      </c>
      <c r="H473" s="6">
        <f t="shared" ca="1" si="42"/>
        <v>1.2462746566027589</v>
      </c>
      <c r="I473" s="10">
        <f ca="1">SUMPRODUCT(J473:O473,Results!B$12:G$12)+Results!$E$5*H473</f>
        <v>-17.172812070581728</v>
      </c>
      <c r="J473" s="10">
        <f ca="1">SUMPRODUCT($A473:$F473,Results!$B$15:$G$15)</f>
        <v>-16.248208790003879</v>
      </c>
      <c r="K473" s="10">
        <f ca="1">SUMPRODUCT($A473:$F473,Results!$B$16:$G$16)</f>
        <v>-2.2340212667856392</v>
      </c>
      <c r="L473" s="10">
        <f ca="1">SUMPRODUCT($A473:$F473,Results!$B$17:$G$17)</f>
        <v>2.799455920664117</v>
      </c>
      <c r="M473" s="10">
        <f ca="1">SUMPRODUCT($A473:$F473,Results!$B$18:$G$18)</f>
        <v>-9.8503676958844792</v>
      </c>
      <c r="N473" s="10">
        <f ca="1">SUMPRODUCT($A473:$F473,Results!$B$19:$G$19)</f>
        <v>15.863295135055637</v>
      </c>
      <c r="O473" s="10">
        <f ca="1">SUMPRODUCT($A473:$F473,Results!$B$20:$G$20)</f>
        <v>14.570072513514974</v>
      </c>
      <c r="P473" s="10" cm="1">
        <f t="array" aca="1" ref="P473" ca="1">SUMPRODUCT(J473:O473,TRANSPOSE(Test!BL$20:BL$25))+Test!$AD$20-Test!$BL$27</f>
        <v>-26.604077262678068</v>
      </c>
      <c r="Q473" s="10" cm="1">
        <f t="array" aca="1" ref="Q473" ca="1">SUMPRODUCT(J473:O473,TRANSPOSE(Test!ES$20:ES$25))+Test!$AD$20-Test!$ES$27</f>
        <v>-25.580021726685672</v>
      </c>
      <c r="R473" s="10">
        <f ca="1">I473-Results!$E$5*H473</f>
        <v>-24.65046001019828</v>
      </c>
      <c r="S473" s="10" cm="1">
        <f t="array" aca="1" ref="S473" ca="1">SUMPRODUCT(J473:O473,TRANSPOSE(Test!AR$28:AR$33))+Test!$AD$20-Test!$AC$26</f>
        <v>-32.673060568988369</v>
      </c>
      <c r="T473" s="10">
        <f ca="1">SUMPRODUCT(J473:O473,Results!K$9:P$9)</f>
        <v>-25.844933603087327</v>
      </c>
      <c r="U473" s="10">
        <f ca="1">SUMPRODUCT(J473:O473,Results!K$9:P$9)+Test!$AD$20-Test!$AC$31</f>
        <v>-25.741917198201506</v>
      </c>
      <c r="V473" s="10">
        <f t="shared" ca="1" si="43"/>
        <v>9.4312651920963404</v>
      </c>
      <c r="W473" s="10">
        <f t="shared" ca="1" si="44"/>
        <v>8.4072096561039444</v>
      </c>
      <c r="X473" s="10">
        <f t="shared" ca="1" si="45"/>
        <v>7.4776479396165527</v>
      </c>
      <c r="Y473" s="10">
        <f t="shared" ca="1" si="46"/>
        <v>15.500248498406641</v>
      </c>
      <c r="Z473" s="10">
        <f ca="1">I473-Test!$AD$20</f>
        <v>-28.245283664870797</v>
      </c>
      <c r="AA473" s="10">
        <f t="shared" ca="1" si="47"/>
        <v>8.5691051276197783</v>
      </c>
    </row>
    <row r="474" spans="1:27">
      <c r="A474" s="6">
        <f ca="1">LN((RAND()^(-Results!$E$4))-1)</f>
        <v>-0.62652256189237532</v>
      </c>
      <c r="B474" s="6">
        <f ca="1">LN((RAND()^(-Results!$E$4))-1)</f>
        <v>3.8384516543864096</v>
      </c>
      <c r="C474" s="6">
        <f ca="1">LN((RAND()^(-Results!$E$4))-1)</f>
        <v>-0.64020382800039</v>
      </c>
      <c r="D474" s="6">
        <f ca="1">LN((RAND()^(-Results!$E$4))-1)</f>
        <v>-1.7878391389739134</v>
      </c>
      <c r="E474" s="6">
        <f ca="1">LN((RAND()^(-Results!$E$4))-1)</f>
        <v>2.7103020229778023</v>
      </c>
      <c r="F474" s="6">
        <f ca="1">LN((RAND()^(-Results!$E$4))-1)</f>
        <v>1.3429991180853442</v>
      </c>
      <c r="G474" s="6">
        <f ca="1">LN((RAND()^(-Results!$E$4))-1)</f>
        <v>2.4727792539613502</v>
      </c>
      <c r="H474" s="6">
        <f t="shared" ca="1" si="42"/>
        <v>-6.2767566760455473E-2</v>
      </c>
      <c r="I474" s="10">
        <f ca="1">SUMPRODUCT(J474:O474,Results!B$12:G$12)+Results!$E$5*H474</f>
        <v>22.240129188674764</v>
      </c>
      <c r="J474" s="10">
        <f ca="1">SUMPRODUCT($A474:$F474,Results!$B$15:$G$15)</f>
        <v>8.8978840683224902</v>
      </c>
      <c r="K474" s="10">
        <f ca="1">SUMPRODUCT($A474:$F474,Results!$B$16:$G$16)</f>
        <v>7.6937042341871154</v>
      </c>
      <c r="L474" s="10">
        <f ca="1">SUMPRODUCT($A474:$F474,Results!$B$17:$G$17)</f>
        <v>1.9074620527322299</v>
      </c>
      <c r="M474" s="10">
        <f ca="1">SUMPRODUCT($A474:$F474,Results!$B$18:$G$18)</f>
        <v>8.2648725884774006</v>
      </c>
      <c r="N474" s="10">
        <f ca="1">SUMPRODUCT($A474:$F474,Results!$B$19:$G$19)</f>
        <v>-12.313615255327422</v>
      </c>
      <c r="O474" s="10">
        <f ca="1">SUMPRODUCT($A474:$F474,Results!$B$20:$G$20)</f>
        <v>-14.518629695358122</v>
      </c>
      <c r="P474" s="10" cm="1">
        <f t="array" aca="1" ref="P474" ca="1">SUMPRODUCT(J474:O474,TRANSPOSE(Test!BL$20:BL$25))+Test!$AD$20-Test!$BL$27</f>
        <v>25.556354633836278</v>
      </c>
      <c r="Q474" s="10" cm="1">
        <f t="array" aca="1" ref="Q474" ca="1">SUMPRODUCT(J474:O474,TRANSPOSE(Test!ES$20:ES$25))+Test!$AD$20-Test!$ES$27</f>
        <v>23.826440496367198</v>
      </c>
      <c r="R474" s="10">
        <f ca="1">I474-Results!$E$5*H474</f>
        <v>22.616734589237495</v>
      </c>
      <c r="S474" s="10" cm="1">
        <f t="array" aca="1" ref="S474" ca="1">SUMPRODUCT(J474:O474,TRANSPOSE(Test!AR$28:AR$33))+Test!$AD$20-Test!$AC$26</f>
        <v>29.774896841083056</v>
      </c>
      <c r="T474" s="10">
        <f ca="1">SUMPRODUCT(J474:O474,Results!K$9:P$9)</f>
        <v>23.382842607241649</v>
      </c>
      <c r="U474" s="10">
        <f ca="1">SUMPRODUCT(J474:O474,Results!K$9:P$9)+Test!$AD$20-Test!$AC$31</f>
        <v>23.48585901212747</v>
      </c>
      <c r="V474" s="10">
        <f t="shared" ca="1" si="43"/>
        <v>-3.3162254451615141</v>
      </c>
      <c r="W474" s="10">
        <f t="shared" ca="1" si="44"/>
        <v>-1.5863113076924336</v>
      </c>
      <c r="X474" s="10">
        <f t="shared" ca="1" si="45"/>
        <v>-0.37660540056273106</v>
      </c>
      <c r="Y474" s="10">
        <f t="shared" ca="1" si="46"/>
        <v>-7.5347676524082914</v>
      </c>
      <c r="Z474" s="10">
        <f ca="1">I474-Test!$AD$20</f>
        <v>11.167657594385695</v>
      </c>
      <c r="AA474" s="10">
        <f t="shared" ca="1" si="47"/>
        <v>-1.2457298234527059</v>
      </c>
    </row>
    <row r="475" spans="1:27">
      <c r="A475" s="6">
        <f ca="1">LN((RAND()^(-Results!$E$4))-1)</f>
        <v>6.1950000816106465</v>
      </c>
      <c r="B475" s="6">
        <f ca="1">LN((RAND()^(-Results!$E$4))-1)</f>
        <v>-1.8261635905772271</v>
      </c>
      <c r="C475" s="6">
        <f ca="1">LN((RAND()^(-Results!$E$4))-1)</f>
        <v>6.6515627649228897</v>
      </c>
      <c r="D475" s="6">
        <f ca="1">LN((RAND()^(-Results!$E$4))-1)</f>
        <v>0.6702848232145413</v>
      </c>
      <c r="E475" s="6">
        <f ca="1">LN((RAND()^(-Results!$E$4))-1)</f>
        <v>0.16337718269826826</v>
      </c>
      <c r="F475" s="6">
        <f ca="1">LN((RAND()^(-Results!$E$4))-1)</f>
        <v>2.3472135277989761</v>
      </c>
      <c r="G475" s="6">
        <f ca="1">LN((RAND()^(-Results!$E$4))-1)</f>
        <v>7.9298444675796365</v>
      </c>
      <c r="H475" s="6">
        <f t="shared" ca="1" si="42"/>
        <v>5.3942976468578312</v>
      </c>
      <c r="I475" s="10">
        <f ca="1">SUMPRODUCT(J475:O475,Results!B$12:G$12)+Results!$E$5*H475</f>
        <v>50.315871247273172</v>
      </c>
      <c r="J475" s="10">
        <f ca="1">SUMPRODUCT($A475:$F475,Results!$B$15:$G$15)</f>
        <v>21.951922225669573</v>
      </c>
      <c r="K475" s="10">
        <f ca="1">SUMPRODUCT($A475:$F475,Results!$B$16:$G$16)</f>
        <v>40.772337455117309</v>
      </c>
      <c r="L475" s="10">
        <f ca="1">SUMPRODUCT($A475:$F475,Results!$B$17:$G$17)</f>
        <v>4.0222380726687037</v>
      </c>
      <c r="M475" s="10">
        <f ca="1">SUMPRODUCT($A475:$F475,Results!$B$18:$G$18)</f>
        <v>-1.1695975955430609</v>
      </c>
      <c r="N475" s="10">
        <f ca="1">SUMPRODUCT($A475:$F475,Results!$B$19:$G$19)</f>
        <v>16.455706562385533</v>
      </c>
      <c r="O475" s="10">
        <f ca="1">SUMPRODUCT($A475:$F475,Results!$B$20:$G$20)</f>
        <v>8.831492018791824</v>
      </c>
      <c r="P475" s="10" cm="1">
        <f t="array" aca="1" ref="P475" ca="1">SUMPRODUCT(J475:O475,TRANSPOSE(Test!BL$20:BL$25))+Test!$AD$20-Test!$BL$27</f>
        <v>13.642106148706603</v>
      </c>
      <c r="Q475" s="10" cm="1">
        <f t="array" aca="1" ref="Q475" ca="1">SUMPRODUCT(J475:O475,TRANSPOSE(Test!ES$20:ES$25))+Test!$AD$20-Test!$ES$27</f>
        <v>17.106724740236903</v>
      </c>
      <c r="R475" s="10">
        <f ca="1">I475-Results!$E$5*H475</f>
        <v>17.950085366126181</v>
      </c>
      <c r="S475" s="10" cm="1">
        <f t="array" aca="1" ref="S475" ca="1">SUMPRODUCT(J475:O475,TRANSPOSE(Test!AR$28:AR$33))+Test!$AD$20-Test!$AC$26</f>
        <v>6.6870057513917711</v>
      </c>
      <c r="T475" s="10">
        <f ca="1">SUMPRODUCT(J475:O475,Results!K$9:P$9)</f>
        <v>18.09035479909868</v>
      </c>
      <c r="U475" s="10">
        <f ca="1">SUMPRODUCT(J475:O475,Results!K$9:P$9)+Test!$AD$20-Test!$AC$31</f>
        <v>18.193371203984498</v>
      </c>
      <c r="V475" s="10">
        <f t="shared" ca="1" si="43"/>
        <v>36.67376509856657</v>
      </c>
      <c r="W475" s="10">
        <f t="shared" ca="1" si="44"/>
        <v>33.209146507036266</v>
      </c>
      <c r="X475" s="10">
        <f t="shared" ca="1" si="45"/>
        <v>32.365785881146991</v>
      </c>
      <c r="Y475" s="10">
        <f t="shared" ca="1" si="46"/>
        <v>43.628865495881399</v>
      </c>
      <c r="Z475" s="10">
        <f ca="1">I475-Test!$AD$20</f>
        <v>39.243399652984102</v>
      </c>
      <c r="AA475" s="10">
        <f t="shared" ca="1" si="47"/>
        <v>32.122500043288674</v>
      </c>
    </row>
    <row r="476" spans="1:27">
      <c r="A476" s="6">
        <f ca="1">LN((RAND()^(-Results!$E$4))-1)</f>
        <v>-0.12861281694332719</v>
      </c>
      <c r="B476" s="6">
        <f ca="1">LN((RAND()^(-Results!$E$4))-1)</f>
        <v>5.0758857451138457</v>
      </c>
      <c r="C476" s="6">
        <f ca="1">LN((RAND()^(-Results!$E$4))-1)</f>
        <v>0.63944189012756036</v>
      </c>
      <c r="D476" s="6">
        <f ca="1">LN((RAND()^(-Results!$E$4))-1)</f>
        <v>0.69338343491557408</v>
      </c>
      <c r="E476" s="6">
        <f ca="1">LN((RAND()^(-Results!$E$4))-1)</f>
        <v>-0.74271245793179264</v>
      </c>
      <c r="F476" s="6">
        <f ca="1">LN((RAND()^(-Results!$E$4))-1)</f>
        <v>2.5922150367618833</v>
      </c>
      <c r="G476" s="6">
        <f ca="1">LN((RAND()^(-Results!$E$4))-1)</f>
        <v>1.1137814140160955</v>
      </c>
      <c r="H476" s="6">
        <f t="shared" ca="1" si="42"/>
        <v>-1.4217654067057102</v>
      </c>
      <c r="I476" s="10">
        <f ca="1">SUMPRODUCT(J476:O476,Results!B$12:G$12)+Results!$E$5*H476</f>
        <v>16.218788645404889</v>
      </c>
      <c r="J476" s="10">
        <f ca="1">SUMPRODUCT($A476:$F476,Results!$B$15:$G$15)</f>
        <v>15.10167207430435</v>
      </c>
      <c r="K476" s="10">
        <f ca="1">SUMPRODUCT($A476:$F476,Results!$B$16:$G$16)</f>
        <v>5.6073465952913786</v>
      </c>
      <c r="L476" s="10">
        <f ca="1">SUMPRODUCT($A476:$F476,Results!$B$17:$G$17)</f>
        <v>6.8959831224576593</v>
      </c>
      <c r="M476" s="10">
        <f ca="1">SUMPRODUCT($A476:$F476,Results!$B$18:$G$18)</f>
        <v>4.4372883026403533</v>
      </c>
      <c r="N476" s="10">
        <f ca="1">SUMPRODUCT($A476:$F476,Results!$B$19:$G$19)</f>
        <v>-22.959751664593671</v>
      </c>
      <c r="O476" s="10">
        <f ca="1">SUMPRODUCT($A476:$F476,Results!$B$20:$G$20)</f>
        <v>-0.2929613727476037</v>
      </c>
      <c r="P476" s="10" cm="1">
        <f t="array" aca="1" ref="P476" ca="1">SUMPRODUCT(J476:O476,TRANSPOSE(Test!BL$20:BL$25))+Test!$AD$20-Test!$BL$27</f>
        <v>26.419877497238119</v>
      </c>
      <c r="Q476" s="10" cm="1">
        <f t="array" aca="1" ref="Q476" ca="1">SUMPRODUCT(J476:O476,TRANSPOSE(Test!ES$20:ES$25))+Test!$AD$20-Test!$ES$27</f>
        <v>24.917478711312292</v>
      </c>
      <c r="R476" s="10">
        <f ca="1">I476-Results!$E$5*H476</f>
        <v>24.749381085639151</v>
      </c>
      <c r="S476" s="10" cm="1">
        <f t="array" aca="1" ref="S476" ca="1">SUMPRODUCT(J476:O476,TRANSPOSE(Test!AR$28:AR$33))+Test!$AD$20-Test!$AC$26</f>
        <v>32.503922118681515</v>
      </c>
      <c r="T476" s="10">
        <f ca="1">SUMPRODUCT(J476:O476,Results!K$9:P$9)</f>
        <v>24.99289402671775</v>
      </c>
      <c r="U476" s="10">
        <f ca="1">SUMPRODUCT(J476:O476,Results!K$9:P$9)+Test!$AD$20-Test!$AC$31</f>
        <v>25.095910431603571</v>
      </c>
      <c r="V476" s="10">
        <f t="shared" ca="1" si="43"/>
        <v>-10.20108885183323</v>
      </c>
      <c r="W476" s="10">
        <f t="shared" ca="1" si="44"/>
        <v>-8.6986900659074031</v>
      </c>
      <c r="X476" s="10">
        <f t="shared" ca="1" si="45"/>
        <v>-8.5305924402342619</v>
      </c>
      <c r="Y476" s="10">
        <f t="shared" ca="1" si="46"/>
        <v>-16.285133473276627</v>
      </c>
      <c r="Z476" s="10">
        <f ca="1">I476-Test!$AD$20</f>
        <v>5.1463170511158189</v>
      </c>
      <c r="AA476" s="10">
        <f t="shared" ca="1" si="47"/>
        <v>-8.877121786198682</v>
      </c>
    </row>
    <row r="477" spans="1:27">
      <c r="A477" s="6">
        <f ca="1">LN((RAND()^(-Results!$E$4))-1)</f>
        <v>4.5788180799213158</v>
      </c>
      <c r="B477" s="6">
        <f ca="1">LN((RAND()^(-Results!$E$4))-1)</f>
        <v>1.719301957437267</v>
      </c>
      <c r="C477" s="6">
        <f ca="1">LN((RAND()^(-Results!$E$4))-1)</f>
        <v>2.3230960111750365</v>
      </c>
      <c r="D477" s="6">
        <f ca="1">LN((RAND()^(-Results!$E$4))-1)</f>
        <v>3.1021145342940613</v>
      </c>
      <c r="E477" s="6">
        <f ca="1">LN((RAND()^(-Results!$E$4))-1)</f>
        <v>4.6349765862553891E-2</v>
      </c>
      <c r="F477" s="6">
        <f ca="1">LN((RAND()^(-Results!$E$4))-1)</f>
        <v>-1.2837188273339171</v>
      </c>
      <c r="G477" s="6">
        <f ca="1">LN((RAND()^(-Results!$E$4))-1)</f>
        <v>1.128651997998728</v>
      </c>
      <c r="H477" s="6">
        <f t="shared" ca="1" si="42"/>
        <v>-1.4068948227230778</v>
      </c>
      <c r="I477" s="10">
        <f ca="1">SUMPRODUCT(J477:O477,Results!B$12:G$12)+Results!$E$5*H477</f>
        <v>17.185596472239158</v>
      </c>
      <c r="J477" s="10">
        <f ca="1">SUMPRODUCT($A477:$F477,Results!$B$15:$G$15)</f>
        <v>13.315992835214256</v>
      </c>
      <c r="K477" s="10">
        <f ca="1">SUMPRODUCT($A477:$F477,Results!$B$16:$G$16)</f>
        <v>5.27723773379976</v>
      </c>
      <c r="L477" s="10">
        <f ca="1">SUMPRODUCT($A477:$F477,Results!$B$17:$G$17)</f>
        <v>13.012453580466792</v>
      </c>
      <c r="M477" s="10">
        <f ca="1">SUMPRODUCT($A477:$F477,Results!$B$18:$G$18)</f>
        <v>-3.1423457902945167</v>
      </c>
      <c r="N477" s="10">
        <f ca="1">SUMPRODUCT($A477:$F477,Results!$B$19:$G$19)</f>
        <v>-1.3508152428441098</v>
      </c>
      <c r="O477" s="10">
        <f ca="1">SUMPRODUCT($A477:$F477,Results!$B$20:$G$20)</f>
        <v>9.2585399550385876</v>
      </c>
      <c r="P477" s="10" cm="1">
        <f t="array" aca="1" ref="P477" ca="1">SUMPRODUCT(J477:O477,TRANSPOSE(Test!BL$20:BL$25))+Test!$AD$20-Test!$BL$27</f>
        <v>22.304323702893264</v>
      </c>
      <c r="Q477" s="10" cm="1">
        <f t="array" aca="1" ref="Q477" ca="1">SUMPRODUCT(J477:O477,TRANSPOSE(Test!ES$20:ES$25))+Test!$AD$20-Test!$ES$27</f>
        <v>25.363442005590414</v>
      </c>
      <c r="R477" s="10">
        <f ca="1">I477-Results!$E$5*H477</f>
        <v>25.626965408577625</v>
      </c>
      <c r="S477" s="10" cm="1">
        <f t="array" aca="1" ref="S477" ca="1">SUMPRODUCT(J477:O477,TRANSPOSE(Test!AR$28:AR$33))+Test!$AD$20-Test!$AC$26</f>
        <v>15.011482832550298</v>
      </c>
      <c r="T477" s="10">
        <f ca="1">SUMPRODUCT(J477:O477,Results!K$9:P$9)</f>
        <v>25.751348736940358</v>
      </c>
      <c r="U477" s="10">
        <f ca="1">SUMPRODUCT(J477:O477,Results!K$9:P$9)+Test!$AD$20-Test!$AC$31</f>
        <v>25.854365141826179</v>
      </c>
      <c r="V477" s="10">
        <f t="shared" ca="1" si="43"/>
        <v>-5.1187272306541054</v>
      </c>
      <c r="W477" s="10">
        <f t="shared" ca="1" si="44"/>
        <v>-8.1778455333512561</v>
      </c>
      <c r="X477" s="10">
        <f t="shared" ca="1" si="45"/>
        <v>-8.441368936338467</v>
      </c>
      <c r="Y477" s="10">
        <f t="shared" ca="1" si="46"/>
        <v>2.1741136396888603</v>
      </c>
      <c r="Z477" s="10">
        <f ca="1">I477-Test!$AD$20</f>
        <v>6.1131248779500886</v>
      </c>
      <c r="AA477" s="10">
        <f t="shared" ca="1" si="47"/>
        <v>-8.6687686695870205</v>
      </c>
    </row>
    <row r="478" spans="1:27">
      <c r="A478" s="6">
        <f ca="1">LN((RAND()^(-Results!$E$4))-1)</f>
        <v>6.9651231810669039</v>
      </c>
      <c r="B478" s="6">
        <f ca="1">LN((RAND()^(-Results!$E$4))-1)</f>
        <v>1.9140550870530644</v>
      </c>
      <c r="C478" s="6">
        <f ca="1">LN((RAND()^(-Results!$E$4))-1)</f>
        <v>1.0669707852171739</v>
      </c>
      <c r="D478" s="6">
        <f ca="1">LN((RAND()^(-Results!$E$4))-1)</f>
        <v>6.1920400071469359</v>
      </c>
      <c r="E478" s="6">
        <f ca="1">LN((RAND()^(-Results!$E$4))-1)</f>
        <v>2.765013594773142</v>
      </c>
      <c r="F478" s="6">
        <f ca="1">LN((RAND()^(-Results!$E$4))-1)</f>
        <v>0.88061115329114137</v>
      </c>
      <c r="G478" s="6">
        <f ca="1">LN((RAND()^(-Results!$E$4))-1)</f>
        <v>5.138127823580545</v>
      </c>
      <c r="H478" s="6">
        <f t="shared" ca="1" si="42"/>
        <v>2.6025810028587393</v>
      </c>
      <c r="I478" s="10">
        <f ca="1">SUMPRODUCT(J478:O478,Results!B$12:G$12)+Results!$E$5*H478</f>
        <v>26.938994160780616</v>
      </c>
      <c r="J478" s="10">
        <f ca="1">SUMPRODUCT($A478:$F478,Results!$B$15:$G$15)</f>
        <v>6.9148824950743508</v>
      </c>
      <c r="K478" s="10">
        <f ca="1">SUMPRODUCT($A478:$F478,Results!$B$16:$G$16)</f>
        <v>24.045142270449194</v>
      </c>
      <c r="L478" s="10">
        <f ca="1">SUMPRODUCT($A478:$F478,Results!$B$17:$G$17)</f>
        <v>13.735388089474972</v>
      </c>
      <c r="M478" s="10">
        <f ca="1">SUMPRODUCT($A478:$F478,Results!$B$18:$G$18)</f>
        <v>-8.5220070882971548</v>
      </c>
      <c r="N478" s="10">
        <f ca="1">SUMPRODUCT($A478:$F478,Results!$B$19:$G$19)</f>
        <v>11.599967258948849</v>
      </c>
      <c r="O478" s="10">
        <f ca="1">SUMPRODUCT($A478:$F478,Results!$B$20:$G$20)</f>
        <v>17.390913345838715</v>
      </c>
      <c r="P478" s="10" cm="1">
        <f t="array" aca="1" ref="P478" ca="1">SUMPRODUCT(J478:O478,TRANSPOSE(Test!BL$20:BL$25))+Test!$AD$20-Test!$BL$27</f>
        <v>7.4996702311403425</v>
      </c>
      <c r="Q478" s="10" cm="1">
        <f t="array" aca="1" ref="Q478" ca="1">SUMPRODUCT(J478:O478,TRANSPOSE(Test!ES$20:ES$25))+Test!$AD$20-Test!$ES$27</f>
        <v>10.383620481823428</v>
      </c>
      <c r="R478" s="10">
        <f ca="1">I478-Results!$E$5*H478</f>
        <v>11.323508143628182</v>
      </c>
      <c r="S478" s="10" cm="1">
        <f t="array" aca="1" ref="S478" ca="1">SUMPRODUCT(J478:O478,TRANSPOSE(Test!AR$28:AR$33))+Test!$AD$20-Test!$AC$26</f>
        <v>-4.1470543219467295</v>
      </c>
      <c r="T478" s="10">
        <f ca="1">SUMPRODUCT(J478:O478,Results!K$9:P$9)</f>
        <v>10.460474263138476</v>
      </c>
      <c r="U478" s="10">
        <f ca="1">SUMPRODUCT(J478:O478,Results!K$9:P$9)+Test!$AD$20-Test!$AC$31</f>
        <v>10.563490668024295</v>
      </c>
      <c r="V478" s="10">
        <f t="shared" ca="1" si="43"/>
        <v>19.439323929640274</v>
      </c>
      <c r="W478" s="10">
        <f t="shared" ca="1" si="44"/>
        <v>16.555373678957189</v>
      </c>
      <c r="X478" s="10">
        <f t="shared" ca="1" si="45"/>
        <v>15.615486017152435</v>
      </c>
      <c r="Y478" s="10">
        <f t="shared" ca="1" si="46"/>
        <v>31.086048482727346</v>
      </c>
      <c r="Z478" s="10">
        <f ca="1">I478-Test!$AD$20</f>
        <v>15.866522566491547</v>
      </c>
      <c r="AA478" s="10">
        <f t="shared" ca="1" si="47"/>
        <v>16.375503492756323</v>
      </c>
    </row>
    <row r="479" spans="1:27">
      <c r="A479" s="6">
        <f ca="1">LN((RAND()^(-Results!$E$4))-1)</f>
        <v>4.2524245022942671</v>
      </c>
      <c r="B479" s="6">
        <f ca="1">LN((RAND()^(-Results!$E$4))-1)</f>
        <v>-0.79391651897351889</v>
      </c>
      <c r="C479" s="6">
        <f ca="1">LN((RAND()^(-Results!$E$4))-1)</f>
        <v>2.3373217199838239</v>
      </c>
      <c r="D479" s="6">
        <f ca="1">LN((RAND()^(-Results!$E$4))-1)</f>
        <v>3.1332878994995568</v>
      </c>
      <c r="E479" s="6">
        <f ca="1">LN((RAND()^(-Results!$E$4))-1)</f>
        <v>2.9098914363339849</v>
      </c>
      <c r="F479" s="6">
        <f ca="1">LN((RAND()^(-Results!$E$4))-1)</f>
        <v>9.0038768174688233</v>
      </c>
      <c r="G479" s="6">
        <f ca="1">LN((RAND()^(-Results!$E$4))-1)</f>
        <v>1.4894745853108335</v>
      </c>
      <c r="H479" s="6">
        <f t="shared" ca="1" si="42"/>
        <v>-1.0460722354109722</v>
      </c>
      <c r="I479" s="10">
        <f ca="1">SUMPRODUCT(J479:O479,Results!B$12:G$12)+Results!$E$5*H479</f>
        <v>-32.277111895765394</v>
      </c>
      <c r="J479" s="10">
        <f ca="1">SUMPRODUCT($A479:$F479,Results!$B$15:$G$15)</f>
        <v>3.4107770190869342</v>
      </c>
      <c r="K479" s="10">
        <f ca="1">SUMPRODUCT($A479:$F479,Results!$B$16:$G$16)</f>
        <v>64.763474061074618</v>
      </c>
      <c r="L479" s="10">
        <f ca="1">SUMPRODUCT($A479:$F479,Results!$B$17:$G$17)</f>
        <v>-6.0579297409661708</v>
      </c>
      <c r="M479" s="10">
        <f ca="1">SUMPRODUCT($A479:$F479,Results!$B$18:$G$18)</f>
        <v>-5.4182592506752707</v>
      </c>
      <c r="N479" s="10">
        <f ca="1">SUMPRODUCT($A479:$F479,Results!$B$19:$G$19)</f>
        <v>24.124995084585848</v>
      </c>
      <c r="O479" s="10">
        <f ca="1">SUMPRODUCT($A479:$F479,Results!$B$20:$G$20)</f>
        <v>15.796541338357112</v>
      </c>
      <c r="P479" s="10" cm="1">
        <f t="array" aca="1" ref="P479" ca="1">SUMPRODUCT(J479:O479,TRANSPOSE(Test!BL$20:BL$25))+Test!$AD$20-Test!$BL$27</f>
        <v>-26.822526561309125</v>
      </c>
      <c r="Q479" s="10" cm="1">
        <f t="array" aca="1" ref="Q479" ca="1">SUMPRODUCT(J479:O479,TRANSPOSE(Test!ES$20:ES$25))+Test!$AD$20-Test!$ES$27</f>
        <v>-28.030248815806914</v>
      </c>
      <c r="R479" s="10">
        <f ca="1">I479-Results!$E$5*H479</f>
        <v>-26.000678483299559</v>
      </c>
      <c r="S479" s="10" cm="1">
        <f t="array" aca="1" ref="S479" ca="1">SUMPRODUCT(J479:O479,TRANSPOSE(Test!AR$28:AR$33))+Test!$AD$20-Test!$AC$26</f>
        <v>-27.337073258161567</v>
      </c>
      <c r="T479" s="10">
        <f ca="1">SUMPRODUCT(J479:O479,Results!K$9:P$9)</f>
        <v>-27.710907498219647</v>
      </c>
      <c r="U479" s="10">
        <f ca="1">SUMPRODUCT(J479:O479,Results!K$9:P$9)+Test!$AD$20-Test!$AC$31</f>
        <v>-27.607891093333826</v>
      </c>
      <c r="V479" s="10">
        <f t="shared" ca="1" si="43"/>
        <v>-5.4545853344562687</v>
      </c>
      <c r="W479" s="10">
        <f t="shared" ca="1" si="44"/>
        <v>-4.2468630799584801</v>
      </c>
      <c r="X479" s="10">
        <f t="shared" ca="1" si="45"/>
        <v>-6.2764334124658347</v>
      </c>
      <c r="Y479" s="10">
        <f t="shared" ca="1" si="46"/>
        <v>-4.940038637603827</v>
      </c>
      <c r="Z479" s="10">
        <f ca="1">I479-Test!$AD$20</f>
        <v>-43.349583490054464</v>
      </c>
      <c r="AA479" s="10">
        <f t="shared" ca="1" si="47"/>
        <v>-4.6692208024315676</v>
      </c>
    </row>
    <row r="480" spans="1:27">
      <c r="A480" s="6">
        <f ca="1">LN((RAND()^(-Results!$E$4))-1)</f>
        <v>1.1378160435181486</v>
      </c>
      <c r="B480" s="6">
        <f ca="1">LN((RAND()^(-Results!$E$4))-1)</f>
        <v>-2.6229422786100534</v>
      </c>
      <c r="C480" s="6">
        <f ca="1">LN((RAND()^(-Results!$E$4))-1)</f>
        <v>9.1798180411909911</v>
      </c>
      <c r="D480" s="6">
        <f ca="1">LN((RAND()^(-Results!$E$4))-1)</f>
        <v>2.8273012845763197</v>
      </c>
      <c r="E480" s="6">
        <f ca="1">LN((RAND()^(-Results!$E$4))-1)</f>
        <v>3.1412387123025822</v>
      </c>
      <c r="F480" s="6">
        <f ca="1">LN((RAND()^(-Results!$E$4))-1)</f>
        <v>-0.38447936135047789</v>
      </c>
      <c r="G480" s="6">
        <f ca="1">LN((RAND()^(-Results!$E$4))-1)</f>
        <v>-1.3284999619192066</v>
      </c>
      <c r="H480" s="6">
        <f t="shared" ca="1" si="42"/>
        <v>-3.8640467826410125</v>
      </c>
      <c r="I480" s="10">
        <f ca="1">SUMPRODUCT(J480:O480,Results!B$12:G$12)+Results!$E$5*H480</f>
        <v>-36.471035241047012</v>
      </c>
      <c r="J480" s="10">
        <f ca="1">SUMPRODUCT($A480:$F480,Results!$B$15:$G$15)</f>
        <v>8.9396498243165752</v>
      </c>
      <c r="K480" s="10">
        <f ca="1">SUMPRODUCT($A480:$F480,Results!$B$16:$G$16)</f>
        <v>13.045444115619633</v>
      </c>
      <c r="L480" s="10">
        <f ca="1">SUMPRODUCT($A480:$F480,Results!$B$17:$G$17)</f>
        <v>-0.40122624002436119</v>
      </c>
      <c r="M480" s="10">
        <f ca="1">SUMPRODUCT($A480:$F480,Results!$B$18:$G$18)</f>
        <v>-1.0220800324944759</v>
      </c>
      <c r="N480" s="10">
        <f ca="1">SUMPRODUCT($A480:$F480,Results!$B$19:$G$19)</f>
        <v>19.917533617000654</v>
      </c>
      <c r="O480" s="10">
        <f ca="1">SUMPRODUCT($A480:$F480,Results!$B$20:$G$20)</f>
        <v>20.329813386809828</v>
      </c>
      <c r="P480" s="10" cm="1">
        <f t="array" aca="1" ref="P480" ca="1">SUMPRODUCT(J480:O480,TRANSPOSE(Test!BL$20:BL$25))+Test!$AD$20-Test!$BL$27</f>
        <v>-14.781279484605125</v>
      </c>
      <c r="Q480" s="10" cm="1">
        <f t="array" aca="1" ref="Q480" ca="1">SUMPRODUCT(J480:O480,TRANSPOSE(Test!ES$20:ES$25))+Test!$AD$20-Test!$ES$27</f>
        <v>-12.991259641674562</v>
      </c>
      <c r="R480" s="10">
        <f ca="1">I480-Results!$E$5*H480</f>
        <v>-13.286754545200935</v>
      </c>
      <c r="S480" s="10" cm="1">
        <f t="array" aca="1" ref="S480" ca="1">SUMPRODUCT(J480:O480,TRANSPOSE(Test!AR$28:AR$33))+Test!$AD$20-Test!$AC$26</f>
        <v>-13.414440202339089</v>
      </c>
      <c r="T480" s="10">
        <f ca="1">SUMPRODUCT(J480:O480,Results!K$9:P$9)</f>
        <v>-12.974472123156824</v>
      </c>
      <c r="U480" s="10">
        <f ca="1">SUMPRODUCT(J480:O480,Results!K$9:P$9)+Test!$AD$20-Test!$AC$31</f>
        <v>-12.871455718271005</v>
      </c>
      <c r="V480" s="10">
        <f t="shared" ca="1" si="43"/>
        <v>-21.689755756441887</v>
      </c>
      <c r="W480" s="10">
        <f t="shared" ca="1" si="44"/>
        <v>-23.479775599372452</v>
      </c>
      <c r="X480" s="10">
        <f t="shared" ca="1" si="45"/>
        <v>-23.184280695846077</v>
      </c>
      <c r="Y480" s="10">
        <f t="shared" ca="1" si="46"/>
        <v>-23.056595038707925</v>
      </c>
      <c r="Z480" s="10">
        <f ca="1">I480-Test!$AD$20</f>
        <v>-47.543506835336082</v>
      </c>
      <c r="AA480" s="10">
        <f t="shared" ca="1" si="47"/>
        <v>-23.599579522776008</v>
      </c>
    </row>
    <row r="481" spans="1:27">
      <c r="A481" s="6">
        <f ca="1">LN((RAND()^(-Results!$E$4))-1)</f>
        <v>-1.7642826652716748</v>
      </c>
      <c r="B481" s="6">
        <f ca="1">LN((RAND()^(-Results!$E$4))-1)</f>
        <v>4.7883457215244167</v>
      </c>
      <c r="C481" s="6">
        <f ca="1">LN((RAND()^(-Results!$E$4))-1)</f>
        <v>1.3701630275435064</v>
      </c>
      <c r="D481" s="6">
        <f ca="1">LN((RAND()^(-Results!$E$4))-1)</f>
        <v>3.9691779158038933</v>
      </c>
      <c r="E481" s="6">
        <f ca="1">LN((RAND()^(-Results!$E$4))-1)</f>
        <v>13.72018186509346</v>
      </c>
      <c r="F481" s="6">
        <f ca="1">LN((RAND()^(-Results!$E$4))-1)</f>
        <v>3.2768193385065354</v>
      </c>
      <c r="G481" s="6">
        <f ca="1">LN((RAND()^(-Results!$E$4))-1)</f>
        <v>4.7522229985147151</v>
      </c>
      <c r="H481" s="6">
        <f t="shared" ca="1" si="42"/>
        <v>2.2166761777929094</v>
      </c>
      <c r="I481" s="10">
        <f ca="1">SUMPRODUCT(J481:O481,Results!B$12:G$12)+Results!$E$5*H481</f>
        <v>-7.6726630622902938</v>
      </c>
      <c r="J481" s="10">
        <f ca="1">SUMPRODUCT($A481:$F481,Results!$B$15:$G$15)</f>
        <v>-7.3468172782072383</v>
      </c>
      <c r="K481" s="10">
        <f ca="1">SUMPRODUCT($A481:$F481,Results!$B$16:$G$16)</f>
        <v>24.793821069668741</v>
      </c>
      <c r="L481" s="10">
        <f ca="1">SUMPRODUCT($A481:$F481,Results!$B$17:$G$17)</f>
        <v>-2.3997053863608246</v>
      </c>
      <c r="M481" s="10">
        <f ca="1">SUMPRODUCT($A481:$F481,Results!$B$18:$G$18)</f>
        <v>6.1403850715869144</v>
      </c>
      <c r="N481" s="10">
        <f ca="1">SUMPRODUCT($A481:$F481,Results!$B$19:$G$19)</f>
        <v>13.349262777928573</v>
      </c>
      <c r="O481" s="10">
        <f ca="1">SUMPRODUCT($A481:$F481,Results!$B$20:$G$20)</f>
        <v>0.90559182204400956</v>
      </c>
      <c r="P481" s="10" cm="1">
        <f t="array" aca="1" ref="P481" ca="1">SUMPRODUCT(J481:O481,TRANSPOSE(Test!BL$20:BL$25))+Test!$AD$20-Test!$BL$27</f>
        <v>-13.797810571999053</v>
      </c>
      <c r="Q481" s="10" cm="1">
        <f t="array" aca="1" ref="Q481" ca="1">SUMPRODUCT(J481:O481,TRANSPOSE(Test!ES$20:ES$25))+Test!$AD$20-Test!$ES$27</f>
        <v>-18.513893355248427</v>
      </c>
      <c r="R481" s="10">
        <f ca="1">I481-Results!$E$5*H481</f>
        <v>-20.972720129047751</v>
      </c>
      <c r="S481" s="10" cm="1">
        <f t="array" aca="1" ref="S481" ca="1">SUMPRODUCT(J481:O481,TRANSPOSE(Test!AR$28:AR$33))+Test!$AD$20-Test!$AC$26</f>
        <v>-6.5472068406376387</v>
      </c>
      <c r="T481" s="10">
        <f ca="1">SUMPRODUCT(J481:O481,Results!K$9:P$9)</f>
        <v>-20.967592815403986</v>
      </c>
      <c r="U481" s="10">
        <f ca="1">SUMPRODUCT(J481:O481,Results!K$9:P$9)+Test!$AD$20-Test!$AC$31</f>
        <v>-20.864576410518168</v>
      </c>
      <c r="V481" s="10">
        <f t="shared" ca="1" si="43"/>
        <v>6.1251475097087589</v>
      </c>
      <c r="W481" s="10">
        <f t="shared" ca="1" si="44"/>
        <v>10.841230292958134</v>
      </c>
      <c r="X481" s="10">
        <f t="shared" ca="1" si="45"/>
        <v>13.300057066757457</v>
      </c>
      <c r="Y481" s="10">
        <f t="shared" ca="1" si="46"/>
        <v>-1.1254562216526551</v>
      </c>
      <c r="Z481" s="10">
        <f ca="1">I481-Test!$AD$20</f>
        <v>-18.745134656579364</v>
      </c>
      <c r="AA481" s="10">
        <f t="shared" ca="1" si="47"/>
        <v>13.191913348227875</v>
      </c>
    </row>
    <row r="482" spans="1:27">
      <c r="A482" s="6">
        <f ca="1">LN((RAND()^(-Results!$E$4))-1)</f>
        <v>2.9503686137671816</v>
      </c>
      <c r="B482" s="6">
        <f ca="1">LN((RAND()^(-Results!$E$4))-1)</f>
        <v>-1.9028879764284965</v>
      </c>
      <c r="C482" s="6">
        <f ca="1">LN((RAND()^(-Results!$E$4))-1)</f>
        <v>-1.8440741226874555</v>
      </c>
      <c r="D482" s="6">
        <f ca="1">LN((RAND()^(-Results!$E$4))-1)</f>
        <v>2.4883211303168582</v>
      </c>
      <c r="E482" s="6">
        <f ca="1">LN((RAND()^(-Results!$E$4))-1)</f>
        <v>-0.66818251695470376</v>
      </c>
      <c r="F482" s="6">
        <f ca="1">LN((RAND()^(-Results!$E$4))-1)</f>
        <v>7.9413726612973266</v>
      </c>
      <c r="G482" s="6">
        <f ca="1">LN((RAND()^(-Results!$E$4))-1)</f>
        <v>9.3336369266554886</v>
      </c>
      <c r="H482" s="6">
        <f t="shared" ca="1" si="42"/>
        <v>6.7980901059336833</v>
      </c>
      <c r="I482" s="10">
        <f ca="1">SUMPRODUCT(J482:O482,Results!B$12:G$12)+Results!$E$5*H482</f>
        <v>5.1880348645194516</v>
      </c>
      <c r="J482" s="10">
        <f ca="1">SUMPRODUCT($A482:$F482,Results!$B$15:$G$15)</f>
        <v>-7.8864517693482954</v>
      </c>
      <c r="K482" s="10">
        <f ca="1">SUMPRODUCT($A482:$F482,Results!$B$16:$G$16)</f>
        <v>47.210194925436518</v>
      </c>
      <c r="L482" s="10">
        <f ca="1">SUMPRODUCT($A482:$F482,Results!$B$17:$G$17)</f>
        <v>-8.0698417459174685</v>
      </c>
      <c r="M482" s="10">
        <f ca="1">SUMPRODUCT($A482:$F482,Results!$B$18:$G$18)</f>
        <v>-9.2727111417445887</v>
      </c>
      <c r="N482" s="10">
        <f ca="1">SUMPRODUCT($A482:$F482,Results!$B$19:$G$19)</f>
        <v>19.257840887312312</v>
      </c>
      <c r="O482" s="10">
        <f ca="1">SUMPRODUCT($A482:$F482,Results!$B$20:$G$20)</f>
        <v>14.159607869187841</v>
      </c>
      <c r="P482" s="10" cm="1">
        <f t="array" aca="1" ref="P482" ca="1">SUMPRODUCT(J482:O482,TRANSPOSE(Test!BL$20:BL$25))+Test!$AD$20-Test!$BL$27</f>
        <v>-37.368317164230582</v>
      </c>
      <c r="Q482" s="10" cm="1">
        <f t="array" aca="1" ref="Q482" ca="1">SUMPRODUCT(J482:O482,TRANSPOSE(Test!ES$20:ES$25))+Test!$AD$20-Test!$ES$27</f>
        <v>-38.568667339824863</v>
      </c>
      <c r="R482" s="10">
        <f ca="1">I482-Results!$E$5*H482</f>
        <v>-35.600505771082652</v>
      </c>
      <c r="S482" s="10" cm="1">
        <f t="array" aca="1" ref="S482" ca="1">SUMPRODUCT(J482:O482,TRANSPOSE(Test!AR$28:AR$33))+Test!$AD$20-Test!$AC$26</f>
        <v>-38.350353516390498</v>
      </c>
      <c r="T482" s="10">
        <f ca="1">SUMPRODUCT(J482:O482,Results!K$9:P$9)</f>
        <v>-37.837909423964064</v>
      </c>
      <c r="U482" s="10">
        <f ca="1">SUMPRODUCT(J482:O482,Results!K$9:P$9)+Test!$AD$20-Test!$AC$31</f>
        <v>-37.734893019078243</v>
      </c>
      <c r="V482" s="10">
        <f t="shared" ca="1" si="43"/>
        <v>42.556352028750034</v>
      </c>
      <c r="W482" s="10">
        <f t="shared" ca="1" si="44"/>
        <v>43.756702204344315</v>
      </c>
      <c r="X482" s="10">
        <f t="shared" ca="1" si="45"/>
        <v>40.788540635602104</v>
      </c>
      <c r="Y482" s="10">
        <f t="shared" ca="1" si="46"/>
        <v>43.53838838090995</v>
      </c>
      <c r="Z482" s="10">
        <f ca="1">I482-Test!$AD$20</f>
        <v>-5.8844367297696181</v>
      </c>
      <c r="AA482" s="10">
        <f t="shared" ca="1" si="47"/>
        <v>42.922927883597694</v>
      </c>
    </row>
    <row r="483" spans="1:27">
      <c r="A483" s="6">
        <f ca="1">LN((RAND()^(-Results!$E$4))-1)</f>
        <v>3.3039280151053663</v>
      </c>
      <c r="B483" s="6">
        <f ca="1">LN((RAND()^(-Results!$E$4))-1)</f>
        <v>4.0022857734091977</v>
      </c>
      <c r="C483" s="6">
        <f ca="1">LN((RAND()^(-Results!$E$4))-1)</f>
        <v>11.410544192139989</v>
      </c>
      <c r="D483" s="6">
        <f ca="1">LN((RAND()^(-Results!$E$4))-1)</f>
        <v>3.9178418055222659</v>
      </c>
      <c r="E483" s="6">
        <f ca="1">LN((RAND()^(-Results!$E$4))-1)</f>
        <v>0.98721732009358398</v>
      </c>
      <c r="F483" s="6">
        <f ca="1">LN((RAND()^(-Results!$E$4))-1)</f>
        <v>0.42520722836475405</v>
      </c>
      <c r="G483" s="6">
        <f ca="1">LN((RAND()^(-Results!$E$4))-1)</f>
        <v>0.70328493047475316</v>
      </c>
      <c r="H483" s="6">
        <f t="shared" ca="1" si="42"/>
        <v>-1.8322618902470524</v>
      </c>
      <c r="I483" s="10">
        <f ca="1">SUMPRODUCT(J483:O483,Results!B$12:G$12)+Results!$E$5*H483</f>
        <v>29.358733128587112</v>
      </c>
      <c r="J483" s="10">
        <f ca="1">SUMPRODUCT($A483:$F483,Results!$B$15:$G$15)</f>
        <v>37.258062422110875</v>
      </c>
      <c r="K483" s="10">
        <f ca="1">SUMPRODUCT($A483:$F483,Results!$B$16:$G$16)</f>
        <v>14.250362097303466</v>
      </c>
      <c r="L483" s="10">
        <f ca="1">SUMPRODUCT($A483:$F483,Results!$B$17:$G$17)</f>
        <v>15.910446109634385</v>
      </c>
      <c r="M483" s="10">
        <f ca="1">SUMPRODUCT($A483:$F483,Results!$B$18:$G$18)</f>
        <v>4.2472409365478576</v>
      </c>
      <c r="N483" s="10">
        <f ca="1">SUMPRODUCT($A483:$F483,Results!$B$19:$G$19)</f>
        <v>-12.184205008616145</v>
      </c>
      <c r="O483" s="10">
        <f ca="1">SUMPRODUCT($A483:$F483,Results!$B$20:$G$20)</f>
        <v>20.257053595151444</v>
      </c>
      <c r="P483" s="10" cm="1">
        <f t="array" aca="1" ref="P483" ca="1">SUMPRODUCT(J483:O483,TRANSPOSE(Test!BL$20:BL$25))+Test!$AD$20-Test!$BL$27</f>
        <v>39.083195332514961</v>
      </c>
      <c r="Q483" s="10" cm="1">
        <f t="array" aca="1" ref="Q483" ca="1">SUMPRODUCT(J483:O483,TRANSPOSE(Test!ES$20:ES$25))+Test!$AD$20-Test!$ES$27</f>
        <v>41.248683424460182</v>
      </c>
      <c r="R483" s="10">
        <f ca="1">I483-Results!$E$5*H483</f>
        <v>40.352304470069427</v>
      </c>
      <c r="S483" s="10" cm="1">
        <f t="array" aca="1" ref="S483" ca="1">SUMPRODUCT(J483:O483,TRANSPOSE(Test!AR$28:AR$33))+Test!$AD$20-Test!$AC$26</f>
        <v>41.764406015622434</v>
      </c>
      <c r="T483" s="10">
        <f ca="1">SUMPRODUCT(J483:O483,Results!K$9:P$9)</f>
        <v>41.494228863138432</v>
      </c>
      <c r="U483" s="10">
        <f ca="1">SUMPRODUCT(J483:O483,Results!K$9:P$9)+Test!$AD$20-Test!$AC$31</f>
        <v>41.597245268024253</v>
      </c>
      <c r="V483" s="10">
        <f t="shared" ca="1" si="43"/>
        <v>-9.7244622039278497</v>
      </c>
      <c r="W483" s="10">
        <f t="shared" ca="1" si="44"/>
        <v>-11.889950295873071</v>
      </c>
      <c r="X483" s="10">
        <f t="shared" ca="1" si="45"/>
        <v>-10.993571341482316</v>
      </c>
      <c r="Y483" s="10">
        <f t="shared" ca="1" si="46"/>
        <v>-12.405672887035323</v>
      </c>
      <c r="Z483" s="10">
        <f ca="1">I483-Test!$AD$20</f>
        <v>18.286261534298042</v>
      </c>
      <c r="AA483" s="10">
        <f t="shared" ca="1" si="47"/>
        <v>-12.238512139437141</v>
      </c>
    </row>
    <row r="484" spans="1:27">
      <c r="A484" s="6">
        <f ca="1">LN((RAND()^(-Results!$E$4))-1)</f>
        <v>0.83095605358346858</v>
      </c>
      <c r="B484" s="6">
        <f ca="1">LN((RAND()^(-Results!$E$4))-1)</f>
        <v>2.0655630388999282</v>
      </c>
      <c r="C484" s="6">
        <f ca="1">LN((RAND()^(-Results!$E$4))-1)</f>
        <v>3.135170463545633</v>
      </c>
      <c r="D484" s="6">
        <f ca="1">LN((RAND()^(-Results!$E$4))-1)</f>
        <v>1.090376424887348</v>
      </c>
      <c r="E484" s="6">
        <f ca="1">LN((RAND()^(-Results!$E$4))-1)</f>
        <v>2.8578048549219517</v>
      </c>
      <c r="F484" s="6">
        <f ca="1">LN((RAND()^(-Results!$E$4))-1)</f>
        <v>2.6116972415227622</v>
      </c>
      <c r="G484" s="6">
        <f ca="1">LN((RAND()^(-Results!$E$4))-1)</f>
        <v>4.072212580056136</v>
      </c>
      <c r="H484" s="6">
        <f t="shared" ca="1" si="42"/>
        <v>1.5366657593343303</v>
      </c>
      <c r="I484" s="10">
        <f ca="1">SUMPRODUCT(J484:O484,Results!B$12:G$12)+Results!$E$5*H484</f>
        <v>15.692310130097932</v>
      </c>
      <c r="J484" s="10">
        <f ca="1">SUMPRODUCT($A484:$F484,Results!$B$15:$G$15)</f>
        <v>10.413649992369141</v>
      </c>
      <c r="K484" s="10">
        <f ca="1">SUMPRODUCT($A484:$F484,Results!$B$16:$G$16)</f>
        <v>20.051799814867376</v>
      </c>
      <c r="L484" s="10">
        <f ca="1">SUMPRODUCT($A484:$F484,Results!$B$17:$G$17)</f>
        <v>1.6006963460152108</v>
      </c>
      <c r="M484" s="10">
        <f ca="1">SUMPRODUCT($A484:$F484,Results!$B$18:$G$18)</f>
        <v>3.244194568434827</v>
      </c>
      <c r="N484" s="10">
        <f ca="1">SUMPRODUCT($A484:$F484,Results!$B$19:$G$19)</f>
        <v>4.7899578348610694E-2</v>
      </c>
      <c r="O484" s="10">
        <f ca="1">SUMPRODUCT($A484:$F484,Results!$B$20:$G$20)</f>
        <v>3.2369053660345211</v>
      </c>
      <c r="P484" s="10" cm="1">
        <f t="array" aca="1" ref="P484" ca="1">SUMPRODUCT(J484:O484,TRANSPOSE(Test!BL$20:BL$25))+Test!$AD$20-Test!$BL$27</f>
        <v>7.6932176631434395</v>
      </c>
      <c r="Q484" s="10" cm="1">
        <f t="array" aca="1" ref="Q484" ca="1">SUMPRODUCT(J484:O484,TRANSPOSE(Test!ES$20:ES$25))+Test!$AD$20-Test!$ES$27</f>
        <v>6.858430391643676</v>
      </c>
      <c r="R484" s="10">
        <f ca="1">I484-Results!$E$5*H484</f>
        <v>6.4723155740919491</v>
      </c>
      <c r="S484" s="10" cm="1">
        <f t="array" aca="1" ref="S484" ca="1">SUMPRODUCT(J484:O484,TRANSPOSE(Test!AR$28:AR$33))+Test!$AD$20-Test!$AC$26</f>
        <v>11.070353938431259</v>
      </c>
      <c r="T484" s="10">
        <f ca="1">SUMPRODUCT(J484:O484,Results!K$9:P$9)</f>
        <v>6.643493483922291</v>
      </c>
      <c r="U484" s="10">
        <f ca="1">SUMPRODUCT(J484:O484,Results!K$9:P$9)+Test!$AD$20-Test!$AC$31</f>
        <v>6.7465098888081112</v>
      </c>
      <c r="V484" s="10">
        <f t="shared" ca="1" si="43"/>
        <v>7.9990924669544921</v>
      </c>
      <c r="W484" s="10">
        <f t="shared" ca="1" si="44"/>
        <v>8.8338797384542556</v>
      </c>
      <c r="X484" s="10">
        <f t="shared" ca="1" si="45"/>
        <v>9.2199945560059824</v>
      </c>
      <c r="Y484" s="10">
        <f t="shared" ca="1" si="46"/>
        <v>4.6219561916666727</v>
      </c>
      <c r="Z484" s="10">
        <f ca="1">I484-Test!$AD$20</f>
        <v>4.6198385358088618</v>
      </c>
      <c r="AA484" s="10">
        <f t="shared" ca="1" si="47"/>
        <v>8.9458002412898203</v>
      </c>
    </row>
    <row r="485" spans="1:27">
      <c r="A485" s="6">
        <f ca="1">LN((RAND()^(-Results!$E$4))-1)</f>
        <v>-4.2119156569836038</v>
      </c>
      <c r="B485" s="6">
        <f ca="1">LN((RAND()^(-Results!$E$4))-1)</f>
        <v>-1.3769384399177376</v>
      </c>
      <c r="C485" s="6">
        <f ca="1">LN((RAND()^(-Results!$E$4))-1)</f>
        <v>3.7952732558086493</v>
      </c>
      <c r="D485" s="6">
        <f ca="1">LN((RAND()^(-Results!$E$4))-1)</f>
        <v>9.5372154645974181</v>
      </c>
      <c r="E485" s="6">
        <f ca="1">LN((RAND()^(-Results!$E$4))-1)</f>
        <v>-0.25296492934788095</v>
      </c>
      <c r="F485" s="6">
        <f ca="1">LN((RAND()^(-Results!$E$4))-1)</f>
        <v>1.3998647762171068</v>
      </c>
      <c r="G485" s="6">
        <f ca="1">LN((RAND()^(-Results!$E$4))-1)</f>
        <v>2.6950891812245388</v>
      </c>
      <c r="H485" s="6">
        <f t="shared" ca="1" si="42"/>
        <v>0.15954236050273307</v>
      </c>
      <c r="I485" s="10">
        <f ca="1">SUMPRODUCT(J485:O485,Results!B$12:G$12)+Results!$E$5*H485</f>
        <v>-70.540757324664952</v>
      </c>
      <c r="J485" s="10">
        <f ca="1">SUMPRODUCT($A485:$F485,Results!$B$15:$G$15)</f>
        <v>-20.793041123961448</v>
      </c>
      <c r="K485" s="10">
        <f ca="1">SUMPRODUCT($A485:$F485,Results!$B$16:$G$16)</f>
        <v>-18.950099322602302</v>
      </c>
      <c r="L485" s="10">
        <f ca="1">SUMPRODUCT($A485:$F485,Results!$B$17:$G$17)</f>
        <v>-3.2095984631127639</v>
      </c>
      <c r="M485" s="10">
        <f ca="1">SUMPRODUCT($A485:$F485,Results!$B$18:$G$18)</f>
        <v>-14.184525100975176</v>
      </c>
      <c r="N485" s="10">
        <f ca="1">SUMPRODUCT($A485:$F485,Results!$B$19:$G$19)</f>
        <v>8.2831672763962647</v>
      </c>
      <c r="O485" s="10">
        <f ca="1">SUMPRODUCT($A485:$F485,Results!$B$20:$G$20)</f>
        <v>49.71523408273282</v>
      </c>
      <c r="P485" s="10" cm="1">
        <f t="array" aca="1" ref="P485" ca="1">SUMPRODUCT(J485:O485,TRANSPOSE(Test!BL$20:BL$25))+Test!$AD$20-Test!$BL$27</f>
        <v>-71.340284324668261</v>
      </c>
      <c r="Q485" s="10" cm="1">
        <f t="array" aca="1" ref="Q485" ca="1">SUMPRODUCT(J485:O485,TRANSPOSE(Test!ES$20:ES$25))+Test!$AD$20-Test!$ES$27</f>
        <v>-73.342931499342356</v>
      </c>
      <c r="R485" s="10">
        <f ca="1">I485-Results!$E$5*H485</f>
        <v>-71.498011487681353</v>
      </c>
      <c r="S485" s="10" cm="1">
        <f t="array" aca="1" ref="S485" ca="1">SUMPRODUCT(J485:O485,TRANSPOSE(Test!AR$28:AR$33))+Test!$AD$20-Test!$AC$26</f>
        <v>-60.058841323548194</v>
      </c>
      <c r="T485" s="10">
        <f ca="1">SUMPRODUCT(J485:O485,Results!K$9:P$9)</f>
        <v>-73.613244597436079</v>
      </c>
      <c r="U485" s="10">
        <f ca="1">SUMPRODUCT(J485:O485,Results!K$9:P$9)+Test!$AD$20-Test!$AC$31</f>
        <v>-73.510228192550258</v>
      </c>
      <c r="V485" s="10">
        <f t="shared" ca="1" si="43"/>
        <v>0.79952700000330879</v>
      </c>
      <c r="W485" s="10">
        <f t="shared" ca="1" si="44"/>
        <v>2.802174174677404</v>
      </c>
      <c r="X485" s="10">
        <f t="shared" ca="1" si="45"/>
        <v>0.95725416301640109</v>
      </c>
      <c r="Y485" s="10">
        <f t="shared" ca="1" si="46"/>
        <v>-10.481916001116758</v>
      </c>
      <c r="Z485" s="10">
        <f ca="1">I485-Test!$AD$20</f>
        <v>-81.613228918954022</v>
      </c>
      <c r="AA485" s="10">
        <f t="shared" ca="1" si="47"/>
        <v>2.9694708678853061</v>
      </c>
    </row>
    <row r="486" spans="1:27">
      <c r="A486" s="6">
        <f ca="1">LN((RAND()^(-Results!$E$4))-1)</f>
        <v>4.5199585680836911</v>
      </c>
      <c r="B486" s="6">
        <f ca="1">LN((RAND()^(-Results!$E$4))-1)</f>
        <v>1.0819073692416556</v>
      </c>
      <c r="C486" s="6">
        <f ca="1">LN((RAND()^(-Results!$E$4))-1)</f>
        <v>3.0643016062679074</v>
      </c>
      <c r="D486" s="6">
        <f ca="1">LN((RAND()^(-Results!$E$4))-1)</f>
        <v>0.52601878959085646</v>
      </c>
      <c r="E486" s="6">
        <f ca="1">LN((RAND()^(-Results!$E$4))-1)</f>
        <v>2.4031974144045174</v>
      </c>
      <c r="F486" s="6">
        <f ca="1">LN((RAND()^(-Results!$E$4))-1)</f>
        <v>-0.58094286524298666</v>
      </c>
      <c r="G486" s="6">
        <f ca="1">LN((RAND()^(-Results!$E$4))-1)</f>
        <v>0.44021219239968157</v>
      </c>
      <c r="H486" s="6">
        <f t="shared" ca="1" si="42"/>
        <v>-2.0953346283221244</v>
      </c>
      <c r="I486" s="10">
        <f ca="1">SUMPRODUCT(J486:O486,Results!B$12:G$12)+Results!$E$5*H486</f>
        <v>16.826023012962324</v>
      </c>
      <c r="J486" s="10">
        <f ca="1">SUMPRODUCT($A486:$F486,Results!$B$15:$G$15)</f>
        <v>15.980293495708962</v>
      </c>
      <c r="K486" s="10">
        <f ca="1">SUMPRODUCT($A486:$F486,Results!$B$16:$G$16)</f>
        <v>18.076639835916232</v>
      </c>
      <c r="L486" s="10">
        <f ca="1">SUMPRODUCT($A486:$F486,Results!$B$17:$G$17)</f>
        <v>8.4164659729900873</v>
      </c>
      <c r="M486" s="10">
        <f ca="1">SUMPRODUCT($A486:$F486,Results!$B$18:$G$18)</f>
        <v>1.951369473454909</v>
      </c>
      <c r="N486" s="10">
        <f ca="1">SUMPRODUCT($A486:$F486,Results!$B$19:$G$19)</f>
        <v>5.2004437697660144</v>
      </c>
      <c r="O486" s="10">
        <f ca="1">SUMPRODUCT($A486:$F486,Results!$B$20:$G$20)</f>
        <v>-2.0042716385525288</v>
      </c>
      <c r="P486" s="10" cm="1">
        <f t="array" aca="1" ref="P486" ca="1">SUMPRODUCT(J486:O486,TRANSPOSE(Test!BL$20:BL$25))+Test!$AD$20-Test!$BL$27</f>
        <v>27.325888436260854</v>
      </c>
      <c r="Q486" s="10" cm="1">
        <f t="array" aca="1" ref="Q486" ca="1">SUMPRODUCT(J486:O486,TRANSPOSE(Test!ES$20:ES$25))+Test!$AD$20-Test!$ES$27</f>
        <v>29.907080131852283</v>
      </c>
      <c r="R486" s="10">
        <f ca="1">I486-Results!$E$5*H486</f>
        <v>29.39803078289507</v>
      </c>
      <c r="S486" s="10" cm="1">
        <f t="array" aca="1" ref="S486" ca="1">SUMPRODUCT(J486:O486,TRANSPOSE(Test!AR$28:AR$33))+Test!$AD$20-Test!$AC$26</f>
        <v>20.46807010003738</v>
      </c>
      <c r="T486" s="10">
        <f ca="1">SUMPRODUCT(J486:O486,Results!K$9:P$9)</f>
        <v>30.066318590252234</v>
      </c>
      <c r="U486" s="10">
        <f ca="1">SUMPRODUCT(J486:O486,Results!K$9:P$9)+Test!$AD$20-Test!$AC$31</f>
        <v>30.169334995138058</v>
      </c>
      <c r="V486" s="10">
        <f t="shared" ca="1" si="43"/>
        <v>-10.49986542329853</v>
      </c>
      <c r="W486" s="10">
        <f t="shared" ca="1" si="44"/>
        <v>-13.081057118889959</v>
      </c>
      <c r="X486" s="10">
        <f t="shared" ca="1" si="45"/>
        <v>-12.572007769932746</v>
      </c>
      <c r="Y486" s="10">
        <f t="shared" ca="1" si="46"/>
        <v>-3.6420470870750563</v>
      </c>
      <c r="Z486" s="10">
        <f ca="1">I486-Test!$AD$20</f>
        <v>5.7535514186732541</v>
      </c>
      <c r="AA486" s="10">
        <f t="shared" ca="1" si="47"/>
        <v>-13.343311982175734</v>
      </c>
    </row>
    <row r="487" spans="1:27">
      <c r="A487" s="6">
        <f ca="1">LN((RAND()^(-Results!$E$4))-1)</f>
        <v>1.5653835804458172</v>
      </c>
      <c r="B487" s="6">
        <f ca="1">LN((RAND()^(-Results!$E$4))-1)</f>
        <v>3.4708448173419244</v>
      </c>
      <c r="C487" s="6">
        <f ca="1">LN((RAND()^(-Results!$E$4))-1)</f>
        <v>2.1785572801607476</v>
      </c>
      <c r="D487" s="6">
        <f ca="1">LN((RAND()^(-Results!$E$4))-1)</f>
        <v>6.7721464377749561</v>
      </c>
      <c r="E487" s="6">
        <f ca="1">LN((RAND()^(-Results!$E$4))-1)</f>
        <v>2.6188257872297913</v>
      </c>
      <c r="F487" s="6">
        <f ca="1">LN((RAND()^(-Results!$E$4))-1)</f>
        <v>1.100592812453848</v>
      </c>
      <c r="G487" s="6">
        <f ca="1">LN((RAND()^(-Results!$E$4))-1)</f>
        <v>5.0734104204728379</v>
      </c>
      <c r="H487" s="6">
        <f t="shared" ca="1" si="42"/>
        <v>2.5378635997510322</v>
      </c>
      <c r="I487" s="10">
        <f ca="1">SUMPRODUCT(J487:O487,Results!B$12:G$12)+Results!$E$5*H487</f>
        <v>10.439608961606933</v>
      </c>
      <c r="J487" s="10">
        <f ca="1">SUMPRODUCT($A487:$F487,Results!$B$15:$G$15)</f>
        <v>2.588886437462691</v>
      </c>
      <c r="K487" s="10">
        <f ca="1">SUMPRODUCT($A487:$F487,Results!$B$16:$G$16)</f>
        <v>3.5763507751203623</v>
      </c>
      <c r="L487" s="10">
        <f ca="1">SUMPRODUCT($A487:$F487,Results!$B$17:$G$17)</f>
        <v>9.9812330532806559</v>
      </c>
      <c r="M487" s="10">
        <f ca="1">SUMPRODUCT($A487:$F487,Results!$B$18:$G$18)</f>
        <v>-5.4955754212471177</v>
      </c>
      <c r="N487" s="10">
        <f ca="1">SUMPRODUCT($A487:$F487,Results!$B$19:$G$19)</f>
        <v>-2.1919367738874254</v>
      </c>
      <c r="O487" s="10">
        <f ca="1">SUMPRODUCT($A487:$F487,Results!$B$20:$G$20)</f>
        <v>23.164297764107559</v>
      </c>
      <c r="P487" s="10" cm="1">
        <f t="array" aca="1" ref="P487" ca="1">SUMPRODUCT(J487:O487,TRANSPOSE(Test!BL$20:BL$25))+Test!$AD$20-Test!$BL$27</f>
        <v>-4.9430671629692249</v>
      </c>
      <c r="Q487" s="10" cm="1">
        <f t="array" aca="1" ref="Q487" ca="1">SUMPRODUCT(J487:O487,TRANSPOSE(Test!ES$20:ES$25))+Test!$AD$20-Test!$ES$27</f>
        <v>-5.0983694122083349</v>
      </c>
      <c r="R487" s="10">
        <f ca="1">I487-Results!$E$5*H487</f>
        <v>-4.7875726368992595</v>
      </c>
      <c r="S487" s="10" cm="1">
        <f t="array" aca="1" ref="S487" ca="1">SUMPRODUCT(J487:O487,TRANSPOSE(Test!AR$28:AR$33))+Test!$AD$20-Test!$AC$26</f>
        <v>-4.2488954276627915</v>
      </c>
      <c r="T487" s="10">
        <f ca="1">SUMPRODUCT(J487:O487,Results!K$9:P$9)</f>
        <v>-5.5376438156706804</v>
      </c>
      <c r="U487" s="10">
        <f ca="1">SUMPRODUCT(J487:O487,Results!K$9:P$9)+Test!$AD$20-Test!$AC$31</f>
        <v>-5.4346274107848611</v>
      </c>
      <c r="V487" s="10">
        <f t="shared" ca="1" si="43"/>
        <v>15.382676124576157</v>
      </c>
      <c r="W487" s="10">
        <f t="shared" ca="1" si="44"/>
        <v>15.537978373815267</v>
      </c>
      <c r="X487" s="10">
        <f t="shared" ca="1" si="45"/>
        <v>15.227181598506192</v>
      </c>
      <c r="Y487" s="10">
        <f t="shared" ca="1" si="46"/>
        <v>14.688504389269724</v>
      </c>
      <c r="Z487" s="10">
        <f ca="1">I487-Test!$AD$20</f>
        <v>-0.63286263268213716</v>
      </c>
      <c r="AA487" s="10">
        <f t="shared" ca="1" si="47"/>
        <v>15.874236372391794</v>
      </c>
    </row>
    <row r="488" spans="1:27">
      <c r="A488" s="6">
        <f ca="1">LN((RAND()^(-Results!$E$4))-1)</f>
        <v>0.45076580133207333</v>
      </c>
      <c r="B488" s="6">
        <f ca="1">LN((RAND()^(-Results!$E$4))-1)</f>
        <v>5.8905849005707882</v>
      </c>
      <c r="C488" s="6">
        <f ca="1">LN((RAND()^(-Results!$E$4))-1)</f>
        <v>0.76499213625918738</v>
      </c>
      <c r="D488" s="6">
        <f ca="1">LN((RAND()^(-Results!$E$4))-1)</f>
        <v>3.7809995837330956</v>
      </c>
      <c r="E488" s="6">
        <f ca="1">LN((RAND()^(-Results!$E$4))-1)</f>
        <v>3.4984527569446224</v>
      </c>
      <c r="F488" s="6">
        <f ca="1">LN((RAND()^(-Results!$E$4))-1)</f>
        <v>2.5180995461797191</v>
      </c>
      <c r="G488" s="6">
        <f ca="1">LN((RAND()^(-Results!$E$4))-1)</f>
        <v>-0.38761164100511541</v>
      </c>
      <c r="H488" s="6">
        <f t="shared" ca="1" si="42"/>
        <v>-2.9231584617269211</v>
      </c>
      <c r="I488" s="10">
        <f ca="1">SUMPRODUCT(J488:O488,Results!B$12:G$12)+Results!$E$5*H488</f>
        <v>-4.7502898387777464</v>
      </c>
      <c r="J488" s="10">
        <f ca="1">SUMPRODUCT($A488:$F488,Results!$B$15:$G$15)</f>
        <v>8.750543711960411</v>
      </c>
      <c r="K488" s="10">
        <f ca="1">SUMPRODUCT($A488:$F488,Results!$B$16:$G$16)</f>
        <v>9.382141218321717</v>
      </c>
      <c r="L488" s="10">
        <f ca="1">SUMPRODUCT($A488:$F488,Results!$B$17:$G$17)</f>
        <v>8.6815955349056306</v>
      </c>
      <c r="M488" s="10">
        <f ca="1">SUMPRODUCT($A488:$F488,Results!$B$18:$G$18)</f>
        <v>2.0255086674479683</v>
      </c>
      <c r="N488" s="10">
        <f ca="1">SUMPRODUCT($A488:$F488,Results!$B$19:$G$19)</f>
        <v>-13.57277495466453</v>
      </c>
      <c r="O488" s="10">
        <f ca="1">SUMPRODUCT($A488:$F488,Results!$B$20:$G$20)</f>
        <v>6.8614545513901808</v>
      </c>
      <c r="P488" s="10" cm="1">
        <f t="array" aca="1" ref="P488" ca="1">SUMPRODUCT(J488:O488,TRANSPOSE(Test!BL$20:BL$25))+Test!$AD$20-Test!$BL$27</f>
        <v>15.309737307359015</v>
      </c>
      <c r="Q488" s="10" cm="1">
        <f t="array" aca="1" ref="Q488" ca="1">SUMPRODUCT(J488:O488,TRANSPOSE(Test!ES$20:ES$25))+Test!$AD$20-Test!$ES$27</f>
        <v>13.377173123922724</v>
      </c>
      <c r="R488" s="10">
        <f ca="1">I488-Results!$E$5*H488</f>
        <v>12.788660931583781</v>
      </c>
      <c r="S488" s="10" cm="1">
        <f t="array" aca="1" ref="S488" ca="1">SUMPRODUCT(J488:O488,TRANSPOSE(Test!AR$28:AR$33))+Test!$AD$20-Test!$AC$26</f>
        <v>19.722137406687111</v>
      </c>
      <c r="T488" s="10">
        <f ca="1">SUMPRODUCT(J488:O488,Results!K$9:P$9)</f>
        <v>12.676142353523666</v>
      </c>
      <c r="U488" s="10">
        <f ca="1">SUMPRODUCT(J488:O488,Results!K$9:P$9)+Test!$AD$20-Test!$AC$31</f>
        <v>12.779158758409485</v>
      </c>
      <c r="V488" s="10">
        <f t="shared" ca="1" si="43"/>
        <v>-20.060027146136761</v>
      </c>
      <c r="W488" s="10">
        <f t="shared" ca="1" si="44"/>
        <v>-18.12746296270047</v>
      </c>
      <c r="X488" s="10">
        <f t="shared" ca="1" si="45"/>
        <v>-17.538950770361527</v>
      </c>
      <c r="Y488" s="10">
        <f t="shared" ca="1" si="46"/>
        <v>-24.472427245464857</v>
      </c>
      <c r="Z488" s="10">
        <f ca="1">I488-Test!$AD$20</f>
        <v>-15.822761433066816</v>
      </c>
      <c r="AA488" s="10">
        <f t="shared" ca="1" si="47"/>
        <v>-17.529448597187233</v>
      </c>
    </row>
    <row r="489" spans="1:27">
      <c r="A489" s="6">
        <f ca="1">LN((RAND()^(-Results!$E$4))-1)</f>
        <v>8.2435106222514314</v>
      </c>
      <c r="B489" s="6">
        <f ca="1">LN((RAND()^(-Results!$E$4))-1)</f>
        <v>1.3114481015372759</v>
      </c>
      <c r="C489" s="6">
        <f ca="1">LN((RAND()^(-Results!$E$4))-1)</f>
        <v>0.67127991235876017</v>
      </c>
      <c r="D489" s="6">
        <f ca="1">LN((RAND()^(-Results!$E$4))-1)</f>
        <v>5.2244498288185532</v>
      </c>
      <c r="E489" s="6">
        <f ca="1">LN((RAND()^(-Results!$E$4))-1)</f>
        <v>-1.0838546971802783</v>
      </c>
      <c r="F489" s="6">
        <f ca="1">LN((RAND()^(-Results!$E$4))-1)</f>
        <v>0.58822057413997353</v>
      </c>
      <c r="G489" s="6">
        <f ca="1">LN((RAND()^(-Results!$E$4))-1)</f>
        <v>0.61622029599326822</v>
      </c>
      <c r="H489" s="6">
        <f t="shared" ca="1" si="42"/>
        <v>-1.9193265247285374</v>
      </c>
      <c r="I489" s="10">
        <f ca="1">SUMPRODUCT(J489:O489,Results!B$12:G$12)+Results!$E$5*H489</f>
        <v>11.801825751083268</v>
      </c>
      <c r="J489" s="10">
        <f ca="1">SUMPRODUCT($A489:$F489,Results!$B$15:$G$15)</f>
        <v>12.299719211092883</v>
      </c>
      <c r="K489" s="10">
        <f ca="1">SUMPRODUCT($A489:$F489,Results!$B$16:$G$16)</f>
        <v>22.151314668420483</v>
      </c>
      <c r="L489" s="10">
        <f ca="1">SUMPRODUCT($A489:$F489,Results!$B$17:$G$17)</f>
        <v>16.094311046832331</v>
      </c>
      <c r="M489" s="10">
        <f ca="1">SUMPRODUCT($A489:$F489,Results!$B$18:$G$18)</f>
        <v>-9.9514955016627766</v>
      </c>
      <c r="N489" s="10">
        <f ca="1">SUMPRODUCT($A489:$F489,Results!$B$19:$G$19)</f>
        <v>5.9901395612158757</v>
      </c>
      <c r="O489" s="10">
        <f ca="1">SUMPRODUCT($A489:$F489,Results!$B$20:$G$20)</f>
        <v>16.637371231106748</v>
      </c>
      <c r="P489" s="10" cm="1">
        <f t="array" aca="1" ref="P489" ca="1">SUMPRODUCT(J489:O489,TRANSPOSE(Test!BL$20:BL$25))+Test!$AD$20-Test!$BL$27</f>
        <v>17.280622899302831</v>
      </c>
      <c r="Q489" s="10" cm="1">
        <f t="array" aca="1" ref="Q489" ca="1">SUMPRODUCT(J489:O489,TRANSPOSE(Test!ES$20:ES$25))+Test!$AD$20-Test!$ES$27</f>
        <v>21.590707147046729</v>
      </c>
      <c r="R489" s="10">
        <f ca="1">I489-Results!$E$5*H489</f>
        <v>23.317784899454491</v>
      </c>
      <c r="S489" s="10" cm="1">
        <f t="array" aca="1" ref="S489" ca="1">SUMPRODUCT(J489:O489,TRANSPOSE(Test!AR$28:AR$33))+Test!$AD$20-Test!$AC$26</f>
        <v>3.1046191003993986</v>
      </c>
      <c r="T489" s="10">
        <f ca="1">SUMPRODUCT(J489:O489,Results!K$9:P$9)</f>
        <v>22.445159939804334</v>
      </c>
      <c r="U489" s="10">
        <f ca="1">SUMPRODUCT(J489:O489,Results!K$9:P$9)+Test!$AD$20-Test!$AC$31</f>
        <v>22.548176344690155</v>
      </c>
      <c r="V489" s="10">
        <f t="shared" ca="1" si="43"/>
        <v>-5.478797148219563</v>
      </c>
      <c r="W489" s="10">
        <f t="shared" ca="1" si="44"/>
        <v>-9.7888813959634611</v>
      </c>
      <c r="X489" s="10">
        <f t="shared" ca="1" si="45"/>
        <v>-11.515959148371223</v>
      </c>
      <c r="Y489" s="10">
        <f t="shared" ca="1" si="46"/>
        <v>8.697206650683869</v>
      </c>
      <c r="Z489" s="10">
        <f ca="1">I489-Test!$AD$20</f>
        <v>0.72935415679419791</v>
      </c>
      <c r="AA489" s="10">
        <f t="shared" ca="1" si="47"/>
        <v>-10.746350593606888</v>
      </c>
    </row>
    <row r="490" spans="1:27">
      <c r="A490" s="6">
        <f ca="1">LN((RAND()^(-Results!$E$4))-1)</f>
        <v>1.3018616978059934</v>
      </c>
      <c r="B490" s="6">
        <f ca="1">LN((RAND()^(-Results!$E$4))-1)</f>
        <v>0.16041195056661053</v>
      </c>
      <c r="C490" s="6">
        <f ca="1">LN((RAND()^(-Results!$E$4))-1)</f>
        <v>-1.1759553416799311</v>
      </c>
      <c r="D490" s="6">
        <f ca="1">LN((RAND()^(-Results!$E$4))-1)</f>
        <v>4.9201490839651125</v>
      </c>
      <c r="E490" s="6">
        <f ca="1">LN((RAND()^(-Results!$E$4))-1)</f>
        <v>0.97122093119262332</v>
      </c>
      <c r="F490" s="6">
        <f ca="1">LN((RAND()^(-Results!$E$4))-1)</f>
        <v>0.50569934017116813</v>
      </c>
      <c r="G490" s="6">
        <f ca="1">LN((RAND()^(-Results!$E$4))-1)</f>
        <v>2.5111733696614671</v>
      </c>
      <c r="H490" s="6">
        <f t="shared" ca="1" si="42"/>
        <v>-2.4373451060338613E-2</v>
      </c>
      <c r="I490" s="10">
        <f ca="1">SUMPRODUCT(J490:O490,Results!B$12:G$12)+Results!$E$5*H490</f>
        <v>-21.214519569107946</v>
      </c>
      <c r="J490" s="10">
        <f ca="1">SUMPRODUCT($A490:$F490,Results!$B$15:$G$15)</f>
        <v>-10.344756239378617</v>
      </c>
      <c r="K490" s="10">
        <f ca="1">SUMPRODUCT($A490:$F490,Results!$B$16:$G$16)</f>
        <v>0.44888459791573121</v>
      </c>
      <c r="L490" s="10">
        <f ca="1">SUMPRODUCT($A490:$F490,Results!$B$17:$G$17)</f>
        <v>3.2533118757355055</v>
      </c>
      <c r="M490" s="10">
        <f ca="1">SUMPRODUCT($A490:$F490,Results!$B$18:$G$18)</f>
        <v>-8.7765772010718486</v>
      </c>
      <c r="N490" s="10">
        <f ca="1">SUMPRODUCT($A490:$F490,Results!$B$19:$G$19)</f>
        <v>7.9440333074979286</v>
      </c>
      <c r="O490" s="10">
        <f ca="1">SUMPRODUCT($A490:$F490,Results!$B$20:$G$20)</f>
        <v>17.558380680302292</v>
      </c>
      <c r="P490" s="10" cm="1">
        <f t="array" aca="1" ref="P490" ca="1">SUMPRODUCT(J490:O490,TRANSPOSE(Test!BL$20:BL$25))+Test!$AD$20-Test!$BL$27</f>
        <v>-22.573488611034843</v>
      </c>
      <c r="Q490" s="10" cm="1">
        <f t="array" aca="1" ref="Q490" ca="1">SUMPRODUCT(J490:O490,TRANSPOSE(Test!ES$20:ES$25))+Test!$AD$20-Test!$ES$27</f>
        <v>-22.223882869660446</v>
      </c>
      <c r="R490" s="10">
        <f ca="1">I490-Results!$E$5*H490</f>
        <v>-21.068278862745913</v>
      </c>
      <c r="S490" s="10" cm="1">
        <f t="array" aca="1" ref="S490" ca="1">SUMPRODUCT(J490:O490,TRANSPOSE(Test!AR$28:AR$33))+Test!$AD$20-Test!$AC$26</f>
        <v>-25.010375661658422</v>
      </c>
      <c r="T490" s="10">
        <f ca="1">SUMPRODUCT(J490:O490,Results!K$9:P$9)</f>
        <v>-22.283367378506561</v>
      </c>
      <c r="U490" s="10">
        <f ca="1">SUMPRODUCT(J490:O490,Results!K$9:P$9)+Test!$AD$20-Test!$AC$31</f>
        <v>-22.18035097362074</v>
      </c>
      <c r="V490" s="10">
        <f t="shared" ca="1" si="43"/>
        <v>1.3589690419268976</v>
      </c>
      <c r="W490" s="10">
        <f t="shared" ca="1" si="44"/>
        <v>1.0093633005525007</v>
      </c>
      <c r="X490" s="10">
        <f t="shared" ca="1" si="45"/>
        <v>-0.14624070636203257</v>
      </c>
      <c r="Y490" s="10">
        <f t="shared" ca="1" si="46"/>
        <v>3.7958560925504763</v>
      </c>
      <c r="Z490" s="10">
        <f ca="1">I490-Test!$AD$20</f>
        <v>-32.286991163397019</v>
      </c>
      <c r="AA490" s="10">
        <f t="shared" ca="1" si="47"/>
        <v>0.96583140451279448</v>
      </c>
    </row>
    <row r="491" spans="1:27">
      <c r="A491" s="6">
        <f ca="1">LN((RAND()^(-Results!$E$4))-1)</f>
        <v>0.6466098718856732</v>
      </c>
      <c r="B491" s="6">
        <f ca="1">LN((RAND()^(-Results!$E$4))-1)</f>
        <v>7.0595535231469109</v>
      </c>
      <c r="C491" s="6">
        <f ca="1">LN((RAND()^(-Results!$E$4))-1)</f>
        <v>5.4179507903662314</v>
      </c>
      <c r="D491" s="6">
        <f ca="1">LN((RAND()^(-Results!$E$4))-1)</f>
        <v>0.64714096026054435</v>
      </c>
      <c r="E491" s="6">
        <f ca="1">LN((RAND()^(-Results!$E$4))-1)</f>
        <v>0.75944852894944337</v>
      </c>
      <c r="F491" s="6">
        <f ca="1">LN((RAND()^(-Results!$E$4))-1)</f>
        <v>2.9424482186754834E-3</v>
      </c>
      <c r="G491" s="6">
        <f ca="1">LN((RAND()^(-Results!$E$4))-1)</f>
        <v>3.6520674603952106</v>
      </c>
      <c r="H491" s="6">
        <f t="shared" ca="1" si="42"/>
        <v>1.1165206396734049</v>
      </c>
      <c r="I491" s="10">
        <f ca="1">SUMPRODUCT(J491:O491,Results!B$12:G$12)+Results!$E$5*H491</f>
        <v>61.976654633913057</v>
      </c>
      <c r="J491" s="10">
        <f ca="1">SUMPRODUCT($A491:$F491,Results!$B$15:$G$15)</f>
        <v>32.442496550372638</v>
      </c>
      <c r="K491" s="10">
        <f ca="1">SUMPRODUCT($A491:$F491,Results!$B$16:$G$16)</f>
        <v>-0.6669231262144647</v>
      </c>
      <c r="L491" s="10">
        <f ca="1">SUMPRODUCT($A491:$F491,Results!$B$17:$G$17)</f>
        <v>15.171563928344657</v>
      </c>
      <c r="M491" s="10">
        <f ca="1">SUMPRODUCT($A491:$F491,Results!$B$18:$G$18)</f>
        <v>10.296464840126932</v>
      </c>
      <c r="N491" s="10">
        <f ca="1">SUMPRODUCT($A491:$F491,Results!$B$19:$G$19)</f>
        <v>-31.084960815947884</v>
      </c>
      <c r="O491" s="10">
        <f ca="1">SUMPRODUCT($A491:$F491,Results!$B$20:$G$20)</f>
        <v>-1.6095392844020544</v>
      </c>
      <c r="P491" s="10" cm="1">
        <f t="array" aca="1" ref="P491" ca="1">SUMPRODUCT(J491:O491,TRANSPOSE(Test!BL$20:BL$25))+Test!$AD$20-Test!$BL$27</f>
        <v>57.1333669605132</v>
      </c>
      <c r="Q491" s="10" cm="1">
        <f t="array" aca="1" ref="Q491" ca="1">SUMPRODUCT(J491:O491,TRANSPOSE(Test!ES$20:ES$25))+Test!$AD$20-Test!$ES$27</f>
        <v>57.02705386643666</v>
      </c>
      <c r="R491" s="10">
        <f ca="1">I491-Results!$E$5*H491</f>
        <v>55.277530795872629</v>
      </c>
      <c r="S491" s="10" cm="1">
        <f t="array" aca="1" ref="S491" ca="1">SUMPRODUCT(J491:O491,TRANSPOSE(Test!AR$28:AR$33))+Test!$AD$20-Test!$AC$26</f>
        <v>63.123987318005376</v>
      </c>
      <c r="T491" s="10">
        <f ca="1">SUMPRODUCT(J491:O491,Results!K$9:P$9)</f>
        <v>56.867825290574764</v>
      </c>
      <c r="U491" s="10">
        <f ca="1">SUMPRODUCT(J491:O491,Results!K$9:P$9)+Test!$AD$20-Test!$AC$31</f>
        <v>56.970841695460592</v>
      </c>
      <c r="V491" s="10">
        <f t="shared" ca="1" si="43"/>
        <v>4.8432876733998569</v>
      </c>
      <c r="W491" s="10">
        <f t="shared" ca="1" si="44"/>
        <v>4.9496007674763973</v>
      </c>
      <c r="X491" s="10">
        <f t="shared" ca="1" si="45"/>
        <v>6.6991238380404283</v>
      </c>
      <c r="Y491" s="10">
        <f t="shared" ca="1" si="46"/>
        <v>-1.1473326840923193</v>
      </c>
      <c r="Z491" s="10">
        <f ca="1">I491-Test!$AD$20</f>
        <v>50.904183039623987</v>
      </c>
      <c r="AA491" s="10">
        <f t="shared" ca="1" si="47"/>
        <v>5.0058129384524648</v>
      </c>
    </row>
    <row r="492" spans="1:27">
      <c r="A492" s="6">
        <f ca="1">LN((RAND()^(-Results!$E$4))-1)</f>
        <v>2.2211283471469345</v>
      </c>
      <c r="B492" s="6">
        <f ca="1">LN((RAND()^(-Results!$E$4))-1)</f>
        <v>-2.7782165087023678</v>
      </c>
      <c r="C492" s="6">
        <f ca="1">LN((RAND()^(-Results!$E$4))-1)</f>
        <v>-1.1127373289608291</v>
      </c>
      <c r="D492" s="6">
        <f ca="1">LN((RAND()^(-Results!$E$4))-1)</f>
        <v>9.9227778213193858</v>
      </c>
      <c r="E492" s="6">
        <f ca="1">LN((RAND()^(-Results!$E$4))-1)</f>
        <v>0.99761200431685249</v>
      </c>
      <c r="F492" s="6">
        <f ca="1">LN((RAND()^(-Results!$E$4))-1)</f>
        <v>4.993279128737913</v>
      </c>
      <c r="G492" s="6">
        <f ca="1">LN((RAND()^(-Results!$E$4))-1)</f>
        <v>0.98639061145772544</v>
      </c>
      <c r="H492" s="6">
        <f t="shared" ca="1" si="42"/>
        <v>-1.5491562092640803</v>
      </c>
      <c r="I492" s="10">
        <f ca="1">SUMPRODUCT(J492:O492,Results!B$12:G$12)+Results!$E$5*H492</f>
        <v>-82.23859838106749</v>
      </c>
      <c r="J492" s="10">
        <f ca="1">SUMPRODUCT($A492:$F492,Results!$B$15:$G$15)</f>
        <v>-26.102513051415755</v>
      </c>
      <c r="K492" s="10">
        <f ca="1">SUMPRODUCT($A492:$F492,Results!$B$16:$G$16)</f>
        <v>22.384414998814073</v>
      </c>
      <c r="L492" s="10">
        <f ca="1">SUMPRODUCT($A492:$F492,Results!$B$17:$G$17)</f>
        <v>-3.5911706700656385</v>
      </c>
      <c r="M492" s="10">
        <f ca="1">SUMPRODUCT($A492:$F492,Results!$B$18:$G$18)</f>
        <v>-21.064351763901229</v>
      </c>
      <c r="N492" s="10">
        <f ca="1">SUMPRODUCT($A492:$F492,Results!$B$19:$G$19)</f>
        <v>30.041932018215633</v>
      </c>
      <c r="O492" s="10">
        <f ca="1">SUMPRODUCT($A492:$F492,Results!$B$20:$G$20)</f>
        <v>44.196102260261647</v>
      </c>
      <c r="P492" s="10" cm="1">
        <f t="array" aca="1" ref="P492" ca="1">SUMPRODUCT(J492:O492,TRANSPOSE(Test!BL$20:BL$25))+Test!$AD$20-Test!$BL$27</f>
        <v>-75.973154476696408</v>
      </c>
      <c r="Q492" s="10" cm="1">
        <f t="array" aca="1" ref="Q492" ca="1">SUMPRODUCT(J492:O492,TRANSPOSE(Test!ES$20:ES$25))+Test!$AD$20-Test!$ES$27</f>
        <v>-76.478234147943581</v>
      </c>
      <c r="R492" s="10">
        <f ca="1">I492-Results!$E$5*H492</f>
        <v>-72.943661125483004</v>
      </c>
      <c r="S492" s="10" cm="1">
        <f t="array" aca="1" ref="S492" ca="1">SUMPRODUCT(J492:O492,TRANSPOSE(Test!AR$28:AR$33))+Test!$AD$20-Test!$AC$26</f>
        <v>-78.479977758281592</v>
      </c>
      <c r="T492" s="10">
        <f ca="1">SUMPRODUCT(J492:O492,Results!K$9:P$9)</f>
        <v>-76.344289790652894</v>
      </c>
      <c r="U492" s="10">
        <f ca="1">SUMPRODUCT(J492:O492,Results!K$9:P$9)+Test!$AD$20-Test!$AC$31</f>
        <v>-76.241273385767073</v>
      </c>
      <c r="V492" s="10">
        <f t="shared" ca="1" si="43"/>
        <v>-6.2654439043710823</v>
      </c>
      <c r="W492" s="10">
        <f t="shared" ca="1" si="44"/>
        <v>-5.7603642331239087</v>
      </c>
      <c r="X492" s="10">
        <f t="shared" ca="1" si="45"/>
        <v>-9.294937255584486</v>
      </c>
      <c r="Y492" s="10">
        <f t="shared" ca="1" si="46"/>
        <v>-3.758620622785898</v>
      </c>
      <c r="Z492" s="10">
        <f ca="1">I492-Test!$AD$20</f>
        <v>-93.31106997535656</v>
      </c>
      <c r="AA492" s="10">
        <f t="shared" ca="1" si="47"/>
        <v>-5.9973249953004171</v>
      </c>
    </row>
    <row r="493" spans="1:27">
      <c r="A493" s="6">
        <f ca="1">LN((RAND()^(-Results!$E$4))-1)</f>
        <v>4.7259271886419976</v>
      </c>
      <c r="B493" s="6">
        <f ca="1">LN((RAND()^(-Results!$E$4))-1)</f>
        <v>1.1325349720908897</v>
      </c>
      <c r="C493" s="6">
        <f ca="1">LN((RAND()^(-Results!$E$4))-1)</f>
        <v>3.9170324480254926</v>
      </c>
      <c r="D493" s="6">
        <f ca="1">LN((RAND()^(-Results!$E$4))-1)</f>
        <v>-0.43642547550160571</v>
      </c>
      <c r="E493" s="6">
        <f ca="1">LN((RAND()^(-Results!$E$4))-1)</f>
        <v>3.5072611225218004</v>
      </c>
      <c r="F493" s="6">
        <f ca="1">LN((RAND()^(-Results!$E$4))-1)</f>
        <v>12.976807992337436</v>
      </c>
      <c r="G493" s="6">
        <f ca="1">LN((RAND()^(-Results!$E$4))-1)</f>
        <v>2.1270544379655867</v>
      </c>
      <c r="H493" s="6">
        <f t="shared" ca="1" si="42"/>
        <v>-0.40849238275621902</v>
      </c>
      <c r="I493" s="10">
        <f ca="1">SUMPRODUCT(J493:O493,Results!B$12:G$12)+Results!$E$5*H493</f>
        <v>-5.7850290020311501</v>
      </c>
      <c r="J493" s="10">
        <f ca="1">SUMPRODUCT($A493:$F493,Results!$B$15:$G$15)</f>
        <v>20.176935938311463</v>
      </c>
      <c r="K493" s="10">
        <f ca="1">SUMPRODUCT($A493:$F493,Results!$B$16:$G$16)</f>
        <v>92.644081741901687</v>
      </c>
      <c r="L493" s="10">
        <f ca="1">SUMPRODUCT($A493:$F493,Results!$B$17:$G$17)</f>
        <v>-8.63474331250268</v>
      </c>
      <c r="M493" s="10">
        <f ca="1">SUMPRODUCT($A493:$F493,Results!$B$18:$G$18)</f>
        <v>3.5093536984495408</v>
      </c>
      <c r="N493" s="10">
        <f ca="1">SUMPRODUCT($A493:$F493,Results!$B$19:$G$19)</f>
        <v>16.718417372489395</v>
      </c>
      <c r="O493" s="10">
        <f ca="1">SUMPRODUCT($A493:$F493,Results!$B$20:$G$20)</f>
        <v>1.479822400164319</v>
      </c>
      <c r="P493" s="10" cm="1">
        <f t="array" aca="1" ref="P493" ca="1">SUMPRODUCT(J493:O493,TRANSPOSE(Test!BL$20:BL$25))+Test!$AD$20-Test!$BL$27</f>
        <v>-2.0748681215782359</v>
      </c>
      <c r="Q493" s="10" cm="1">
        <f t="array" aca="1" ref="Q493" ca="1">SUMPRODUCT(J493:O493,TRANSPOSE(Test!ES$20:ES$25))+Test!$AD$20-Test!$ES$27</f>
        <v>-4.7949671092193302</v>
      </c>
      <c r="R493" s="10">
        <f ca="1">I493-Results!$E$5*H493</f>
        <v>-3.334074705493836</v>
      </c>
      <c r="S493" s="10" cm="1">
        <f t="array" aca="1" ref="S493" ca="1">SUMPRODUCT(J493:O493,TRANSPOSE(Test!AR$28:AR$33))+Test!$AD$20-Test!$AC$26</f>
        <v>1.4743204408736155</v>
      </c>
      <c r="T493" s="10">
        <f ca="1">SUMPRODUCT(J493:O493,Results!K$9:P$9)</f>
        <v>-4.3638810327918236</v>
      </c>
      <c r="U493" s="10">
        <f ca="1">SUMPRODUCT(J493:O493,Results!K$9:P$9)+Test!$AD$20-Test!$AC$31</f>
        <v>-4.2608646279060043</v>
      </c>
      <c r="V493" s="10">
        <f t="shared" ca="1" si="43"/>
        <v>-3.7101608804529143</v>
      </c>
      <c r="W493" s="10">
        <f t="shared" ca="1" si="44"/>
        <v>-0.99006189281181989</v>
      </c>
      <c r="X493" s="10">
        <f t="shared" ca="1" si="45"/>
        <v>-2.4509542965373141</v>
      </c>
      <c r="Y493" s="10">
        <f t="shared" ca="1" si="46"/>
        <v>-7.2593494429047656</v>
      </c>
      <c r="Z493" s="10">
        <f ca="1">I493-Test!$AD$20</f>
        <v>-16.857500596320222</v>
      </c>
      <c r="AA493" s="10">
        <f t="shared" ca="1" si="47"/>
        <v>-1.5241643741251458</v>
      </c>
    </row>
    <row r="494" spans="1:27">
      <c r="A494" s="6">
        <f ca="1">LN((RAND()^(-Results!$E$4))-1)</f>
        <v>-0.11832937613153804</v>
      </c>
      <c r="B494" s="6">
        <f ca="1">LN((RAND()^(-Results!$E$4))-1)</f>
        <v>3.6702960398427735</v>
      </c>
      <c r="C494" s="6">
        <f ca="1">LN((RAND()^(-Results!$E$4))-1)</f>
        <v>9.4114968300921298</v>
      </c>
      <c r="D494" s="6">
        <f ca="1">LN((RAND()^(-Results!$E$4))-1)</f>
        <v>0.45224136363175788</v>
      </c>
      <c r="E494" s="6">
        <f ca="1">LN((RAND()^(-Results!$E$4))-1)</f>
        <v>-2.1559308575270961</v>
      </c>
      <c r="F494" s="6">
        <f ca="1">LN((RAND()^(-Results!$E$4))-1)</f>
        <v>0.26513621471275556</v>
      </c>
      <c r="G494" s="6">
        <f ca="1">LN((RAND()^(-Results!$E$4))-1)</f>
        <v>-0.15142659833718969</v>
      </c>
      <c r="H494" s="6">
        <f t="shared" ca="1" si="42"/>
        <v>-2.6869734190589956</v>
      </c>
      <c r="I494" s="10">
        <f ca="1">SUMPRODUCT(J494:O494,Results!B$12:G$12)+Results!$E$5*H494</f>
        <v>23.914021584789477</v>
      </c>
      <c r="J494" s="10">
        <f ca="1">SUMPRODUCT($A494:$F494,Results!$B$15:$G$15)</f>
        <v>34.492670123722554</v>
      </c>
      <c r="K494" s="10">
        <f ca="1">SUMPRODUCT($A494:$F494,Results!$B$16:$G$16)</f>
        <v>-0.43840073233510002</v>
      </c>
      <c r="L494" s="10">
        <f ca="1">SUMPRODUCT($A494:$F494,Results!$B$17:$G$17)</f>
        <v>10.258780284185443</v>
      </c>
      <c r="M494" s="10">
        <f ca="1">SUMPRODUCT($A494:$F494,Results!$B$18:$G$18)</f>
        <v>8.0978057785212219</v>
      </c>
      <c r="N494" s="10">
        <f ca="1">SUMPRODUCT($A494:$F494,Results!$B$19:$G$19)</f>
        <v>-24.549698997887109</v>
      </c>
      <c r="O494" s="10">
        <f ca="1">SUMPRODUCT($A494:$F494,Results!$B$20:$G$20)</f>
        <v>9.6865223942587484</v>
      </c>
      <c r="P494" s="10" cm="1">
        <f t="array" aca="1" ref="P494" ca="1">SUMPRODUCT(J494:O494,TRANSPOSE(Test!BL$20:BL$25))+Test!$AD$20-Test!$BL$27</f>
        <v>40.206573158728098</v>
      </c>
      <c r="Q494" s="10" cm="1">
        <f t="array" aca="1" ref="Q494" ca="1">SUMPRODUCT(J494:O494,TRANSPOSE(Test!ES$20:ES$25))+Test!$AD$20-Test!$ES$27</f>
        <v>40.961313176024824</v>
      </c>
      <c r="R494" s="10">
        <f ca="1">I494-Results!$E$5*H494</f>
        <v>40.035862099143451</v>
      </c>
      <c r="S494" s="10" cm="1">
        <f t="array" aca="1" ref="S494" ca="1">SUMPRODUCT(J494:O494,TRANSPOSE(Test!AR$28:AR$33))+Test!$AD$20-Test!$AC$26</f>
        <v>49.026674868374208</v>
      </c>
      <c r="T494" s="10">
        <f ca="1">SUMPRODUCT(J494:O494,Results!K$9:P$9)</f>
        <v>41.493310188350328</v>
      </c>
      <c r="U494" s="10">
        <f ca="1">SUMPRODUCT(J494:O494,Results!K$9:P$9)+Test!$AD$20-Test!$AC$31</f>
        <v>41.596326593236149</v>
      </c>
      <c r="V494" s="10">
        <f t="shared" ca="1" si="43"/>
        <v>-16.292551573938621</v>
      </c>
      <c r="W494" s="10">
        <f t="shared" ca="1" si="44"/>
        <v>-17.047291591235346</v>
      </c>
      <c r="X494" s="10">
        <f t="shared" ca="1" si="45"/>
        <v>-16.121840514353973</v>
      </c>
      <c r="Y494" s="10">
        <f t="shared" ca="1" si="46"/>
        <v>-25.112653283584731</v>
      </c>
      <c r="Z494" s="10">
        <f ca="1">I494-Test!$AD$20</f>
        <v>12.841549990500408</v>
      </c>
      <c r="AA494" s="10">
        <f t="shared" ca="1" si="47"/>
        <v>-17.682305008446672</v>
      </c>
    </row>
    <row r="495" spans="1:27">
      <c r="A495" s="6">
        <f ca="1">LN((RAND()^(-Results!$E$4))-1)</f>
        <v>4.9283124189356835</v>
      </c>
      <c r="B495" s="6">
        <f ca="1">LN((RAND()^(-Results!$E$4))-1)</f>
        <v>1.1347904843553303</v>
      </c>
      <c r="C495" s="6">
        <f ca="1">LN((RAND()^(-Results!$E$4))-1)</f>
        <v>-1.09775225355943</v>
      </c>
      <c r="D495" s="6">
        <f ca="1">LN((RAND()^(-Results!$E$4))-1)</f>
        <v>2.4175189673006843</v>
      </c>
      <c r="E495" s="6">
        <f ca="1">LN((RAND()^(-Results!$E$4))-1)</f>
        <v>-0.29903657395925459</v>
      </c>
      <c r="F495" s="6">
        <f ca="1">LN((RAND()^(-Results!$E$4))-1)</f>
        <v>4.7533960498275727</v>
      </c>
      <c r="G495" s="6">
        <f ca="1">LN((RAND()^(-Results!$E$4))-1)</f>
        <v>1.2120003724240775</v>
      </c>
      <c r="H495" s="6">
        <f t="shared" ca="1" si="42"/>
        <v>-1.3235464482977282</v>
      </c>
      <c r="I495" s="10">
        <f ca="1">SUMPRODUCT(J495:O495,Results!B$12:G$12)+Results!$E$5*H495</f>
        <v>-3.8398812508297713</v>
      </c>
      <c r="J495" s="10">
        <f ca="1">SUMPRODUCT($A495:$F495,Results!$B$15:$G$15)</f>
        <v>5.9182377561504946</v>
      </c>
      <c r="K495" s="10">
        <f ca="1">SUMPRODUCT($A495:$F495,Results!$B$16:$G$16)</f>
        <v>36.116604986604635</v>
      </c>
      <c r="L495" s="10">
        <f ca="1">SUMPRODUCT($A495:$F495,Results!$B$17:$G$17)</f>
        <v>3.8996556370932032</v>
      </c>
      <c r="M495" s="10">
        <f ca="1">SUMPRODUCT($A495:$F495,Results!$B$18:$G$18)</f>
        <v>-5.4653627692151714</v>
      </c>
      <c r="N495" s="10">
        <f ca="1">SUMPRODUCT($A495:$F495,Results!$B$19:$G$19)</f>
        <v>5.9282820243776913</v>
      </c>
      <c r="O495" s="10">
        <f ca="1">SUMPRODUCT($A495:$F495,Results!$B$20:$G$20)</f>
        <v>7.2207243137430304</v>
      </c>
      <c r="P495" s="10" cm="1">
        <f t="array" aca="1" ref="P495" ca="1">SUMPRODUCT(J495:O495,TRANSPOSE(Test!BL$20:BL$25))+Test!$AD$20-Test!$BL$27</f>
        <v>1.671137433968596</v>
      </c>
      <c r="Q495" s="10" cm="1">
        <f t="array" aca="1" ref="Q495" ca="1">SUMPRODUCT(J495:O495,TRANSPOSE(Test!ES$20:ES$25))+Test!$AD$20-Test!$ES$27</f>
        <v>2.3310212606177352</v>
      </c>
      <c r="R495" s="10">
        <f ca="1">I495-Results!$E$5*H495</f>
        <v>4.1013974389565977</v>
      </c>
      <c r="S495" s="10" cm="1">
        <f t="array" aca="1" ref="S495" ca="1">SUMPRODUCT(J495:O495,TRANSPOSE(Test!AR$28:AR$33))+Test!$AD$20-Test!$AC$26</f>
        <v>-3.8022017612713626</v>
      </c>
      <c r="T495" s="10">
        <f ca="1">SUMPRODUCT(J495:O495,Results!K$9:P$9)</f>
        <v>2.945969274514546</v>
      </c>
      <c r="U495" s="10">
        <f ca="1">SUMPRODUCT(J495:O495,Results!K$9:P$9)+Test!$AD$20-Test!$AC$31</f>
        <v>3.0489856794003654</v>
      </c>
      <c r="V495" s="10">
        <f t="shared" ca="1" si="43"/>
        <v>-5.5110186847983673</v>
      </c>
      <c r="W495" s="10">
        <f t="shared" ca="1" si="44"/>
        <v>-6.1709025114475065</v>
      </c>
      <c r="X495" s="10">
        <f t="shared" ca="1" si="45"/>
        <v>-7.941278689786369</v>
      </c>
      <c r="Y495" s="10">
        <f t="shared" ca="1" si="46"/>
        <v>-3.7679489558408719E-2</v>
      </c>
      <c r="Z495" s="10">
        <f ca="1">I495-Test!$AD$20</f>
        <v>-14.912352845118841</v>
      </c>
      <c r="AA495" s="10">
        <f t="shared" ca="1" si="47"/>
        <v>-6.8888669302301366</v>
      </c>
    </row>
    <row r="496" spans="1:27">
      <c r="A496" s="6">
        <f ca="1">LN((RAND()^(-Results!$E$4))-1)</f>
        <v>-2.8805460876100544E-2</v>
      </c>
      <c r="B496" s="6">
        <f ca="1">LN((RAND()^(-Results!$E$4))-1)</f>
        <v>-2.4045677885269132</v>
      </c>
      <c r="C496" s="6">
        <f ca="1">LN((RAND()^(-Results!$E$4))-1)</f>
        <v>0.91837436460282018</v>
      </c>
      <c r="D496" s="6">
        <f ca="1">LN((RAND()^(-Results!$E$4))-1)</f>
        <v>13.842263480572605</v>
      </c>
      <c r="E496" s="6">
        <f ca="1">LN((RAND()^(-Results!$E$4))-1)</f>
        <v>6.8785378346822244</v>
      </c>
      <c r="F496" s="6">
        <f ca="1">LN((RAND()^(-Results!$E$4))-1)</f>
        <v>5.7117365713285277</v>
      </c>
      <c r="G496" s="6">
        <f ca="1">LN((RAND()^(-Results!$E$4))-1)</f>
        <v>1.9782645929418958</v>
      </c>
      <c r="H496" s="6">
        <f t="shared" ca="1" si="42"/>
        <v>-0.55728222777990988</v>
      </c>
      <c r="I496" s="10">
        <f ca="1">SUMPRODUCT(J496:O496,Results!B$12:G$12)+Results!$E$5*H496</f>
        <v>-109.63409374777545</v>
      </c>
      <c r="J496" s="10">
        <f ca="1">SUMPRODUCT($A496:$F496,Results!$B$15:$G$15)</f>
        <v>-37.629883817410267</v>
      </c>
      <c r="K496" s="10">
        <f ca="1">SUMPRODUCT($A496:$F496,Results!$B$16:$G$16)</f>
        <v>23.485229993627424</v>
      </c>
      <c r="L496" s="10">
        <f ca="1">SUMPRODUCT($A496:$F496,Results!$B$17:$G$17)</f>
        <v>-7.1563543989269096</v>
      </c>
      <c r="M496" s="10">
        <f ca="1">SUMPRODUCT($A496:$F496,Results!$B$18:$G$18)</f>
        <v>-22.657976686372926</v>
      </c>
      <c r="N496" s="10">
        <f ca="1">SUMPRODUCT($A496:$F496,Results!$B$19:$G$19)</f>
        <v>42.521698726876373</v>
      </c>
      <c r="O496" s="10">
        <f ca="1">SUMPRODUCT($A496:$F496,Results!$B$20:$G$20)</f>
        <v>58.114960991414776</v>
      </c>
      <c r="P496" s="10" cm="1">
        <f t="array" aca="1" ref="P496" ca="1">SUMPRODUCT(J496:O496,TRANSPOSE(Test!BL$20:BL$25))+Test!$AD$20-Test!$BL$27</f>
        <v>-106.3448800347967</v>
      </c>
      <c r="Q496" s="10" cm="1">
        <f t="array" aca="1" ref="Q496" ca="1">SUMPRODUCT(J496:O496,TRANSPOSE(Test!ES$20:ES$25))+Test!$AD$20-Test!$ES$27</f>
        <v>-109.07322206396627</v>
      </c>
      <c r="R496" s="10">
        <f ca="1">I496-Results!$E$5*H496</f>
        <v>-106.29040038109599</v>
      </c>
      <c r="S496" s="10" cm="1">
        <f t="array" aca="1" ref="S496" ca="1">SUMPRODUCT(J496:O496,TRANSPOSE(Test!AR$28:AR$33))+Test!$AD$20-Test!$AC$26</f>
        <v>-103.7708244162009</v>
      </c>
      <c r="T496" s="10">
        <f ca="1">SUMPRODUCT(J496:O496,Results!K$9:P$9)</f>
        <v>-110.16303152044486</v>
      </c>
      <c r="U496" s="10">
        <f ca="1">SUMPRODUCT(J496:O496,Results!K$9:P$9)+Test!$AD$20-Test!$AC$31</f>
        <v>-110.06001511555904</v>
      </c>
      <c r="V496" s="10">
        <f t="shared" ca="1" si="43"/>
        <v>-3.28921371297875</v>
      </c>
      <c r="W496" s="10">
        <f t="shared" ca="1" si="44"/>
        <v>-0.56087168380918229</v>
      </c>
      <c r="X496" s="10">
        <f t="shared" ca="1" si="45"/>
        <v>-3.3436933666794602</v>
      </c>
      <c r="Y496" s="10">
        <f t="shared" ca="1" si="46"/>
        <v>-5.863269331574557</v>
      </c>
      <c r="Z496" s="10">
        <f ca="1">I496-Test!$AD$20</f>
        <v>-120.70656534206452</v>
      </c>
      <c r="AA496" s="10">
        <f t="shared" ca="1" si="47"/>
        <v>0.42592136778358736</v>
      </c>
    </row>
    <row r="497" spans="1:27">
      <c r="A497" s="6">
        <f ca="1">LN((RAND()^(-Results!$E$4))-1)</f>
        <v>7.4803584771834633</v>
      </c>
      <c r="B497" s="6">
        <f ca="1">LN((RAND()^(-Results!$E$4))-1)</f>
        <v>-2.0799293255066842</v>
      </c>
      <c r="C497" s="6">
        <f ca="1">LN((RAND()^(-Results!$E$4))-1)</f>
        <v>0.43838413930656439</v>
      </c>
      <c r="D497" s="6">
        <f ca="1">LN((RAND()^(-Results!$E$4))-1)</f>
        <v>7.8999965818007789</v>
      </c>
      <c r="E497" s="6">
        <f ca="1">LN((RAND()^(-Results!$E$4))-1)</f>
        <v>1.6281637390637389</v>
      </c>
      <c r="F497" s="6">
        <f ca="1">LN((RAND()^(-Results!$E$4))-1)</f>
        <v>4.3243799381804324</v>
      </c>
      <c r="G497" s="6">
        <f ca="1">LN((RAND()^(-Results!$E$4))-1)</f>
        <v>1.6861099640965358</v>
      </c>
      <c r="H497" s="6">
        <f t="shared" ca="1" si="42"/>
        <v>-0.84943685662526991</v>
      </c>
      <c r="I497" s="10">
        <f ca="1">SUMPRODUCT(J497:O497,Results!B$12:G$12)+Results!$E$5*H497</f>
        <v>-35.498475087522799</v>
      </c>
      <c r="J497" s="10">
        <f ca="1">SUMPRODUCT($A497:$F497,Results!$B$15:$G$15)</f>
        <v>-6.8597834890887244</v>
      </c>
      <c r="K497" s="10">
        <f ca="1">SUMPRODUCT($A497:$F497,Results!$B$16:$G$16)</f>
        <v>42.72959918187226</v>
      </c>
      <c r="L497" s="10">
        <f ca="1">SUMPRODUCT($A497:$F497,Results!$B$17:$G$17)</f>
        <v>4.3175747870096446</v>
      </c>
      <c r="M497" s="10">
        <f ca="1">SUMPRODUCT($A497:$F497,Results!$B$18:$G$18)</f>
        <v>-17.218704508966518</v>
      </c>
      <c r="N497" s="10">
        <f ca="1">SUMPRODUCT($A497:$F497,Results!$B$19:$G$19)</f>
        <v>32.05711941908725</v>
      </c>
      <c r="O497" s="10">
        <f ca="1">SUMPRODUCT($A497:$F497,Results!$B$20:$G$20)</f>
        <v>31.69144538814875</v>
      </c>
      <c r="P497" s="10" cm="1">
        <f t="array" aca="1" ref="P497" ca="1">SUMPRODUCT(J497:O497,TRANSPOSE(Test!BL$20:BL$25))+Test!$AD$20-Test!$BL$27</f>
        <v>-35.90628881984928</v>
      </c>
      <c r="Q497" s="10" cm="1">
        <f t="array" aca="1" ref="Q497" ca="1">SUMPRODUCT(J497:O497,TRANSPOSE(Test!ES$20:ES$25))+Test!$AD$20-Test!$ES$27</f>
        <v>-33.401149539360453</v>
      </c>
      <c r="R497" s="10">
        <f ca="1">I497-Results!$E$5*H497</f>
        <v>-30.40185394777118</v>
      </c>
      <c r="S497" s="10" cm="1">
        <f t="array" aca="1" ref="S497" ca="1">SUMPRODUCT(J497:O497,TRANSPOSE(Test!AR$28:AR$33))+Test!$AD$20-Test!$AC$26</f>
        <v>-48.179269420135334</v>
      </c>
      <c r="T497" s="10">
        <f ca="1">SUMPRODUCT(J497:O497,Results!K$9:P$9)</f>
        <v>-32.860688290376871</v>
      </c>
      <c r="U497" s="10">
        <f ca="1">SUMPRODUCT(J497:O497,Results!K$9:P$9)+Test!$AD$20-Test!$AC$31</f>
        <v>-32.75767188549105</v>
      </c>
      <c r="V497" s="10">
        <f t="shared" ca="1" si="43"/>
        <v>0.40781373232648122</v>
      </c>
      <c r="W497" s="10">
        <f t="shared" ca="1" si="44"/>
        <v>-2.0973255481623454</v>
      </c>
      <c r="X497" s="10">
        <f t="shared" ca="1" si="45"/>
        <v>-5.096621139751619</v>
      </c>
      <c r="Y497" s="10">
        <f t="shared" ca="1" si="46"/>
        <v>12.680794332612535</v>
      </c>
      <c r="Z497" s="10">
        <f ca="1">I497-Test!$AD$20</f>
        <v>-46.570946681811868</v>
      </c>
      <c r="AA497" s="10">
        <f t="shared" ca="1" si="47"/>
        <v>-2.7408032020317492</v>
      </c>
    </row>
    <row r="498" spans="1:27">
      <c r="A498" s="6">
        <f ca="1">LN((RAND()^(-Results!$E$4))-1)</f>
        <v>4.8334748482867536</v>
      </c>
      <c r="B498" s="6">
        <f ca="1">LN((RAND()^(-Results!$E$4))-1)</f>
        <v>2.9508239533030203</v>
      </c>
      <c r="C498" s="6">
        <f ca="1">LN((RAND()^(-Results!$E$4))-1)</f>
        <v>8.7903597951330692</v>
      </c>
      <c r="D498" s="6">
        <f ca="1">LN((RAND()^(-Results!$E$4))-1)</f>
        <v>1.0785981399814357</v>
      </c>
      <c r="E498" s="6">
        <f ca="1">LN((RAND()^(-Results!$E$4))-1)</f>
        <v>3.5733728660615105</v>
      </c>
      <c r="F498" s="6">
        <f ca="1">LN((RAND()^(-Results!$E$4))-1)</f>
        <v>1.9527920446297375</v>
      </c>
      <c r="G498" s="6">
        <f ca="1">LN((RAND()^(-Results!$E$4))-1)</f>
        <v>5.3847223499395103</v>
      </c>
      <c r="H498" s="6">
        <f t="shared" ca="1" si="42"/>
        <v>2.8491755292177046</v>
      </c>
      <c r="I498" s="10">
        <f ca="1">SUMPRODUCT(J498:O498,Results!B$12:G$12)+Results!$E$5*H498</f>
        <v>58.743782887367516</v>
      </c>
      <c r="J498" s="10">
        <f ca="1">SUMPRODUCT($A498:$F498,Results!$B$15:$G$15)</f>
        <v>33.889293286566357</v>
      </c>
      <c r="K498" s="10">
        <f ca="1">SUMPRODUCT($A498:$F498,Results!$B$16:$G$16)</f>
        <v>35.807842941898301</v>
      </c>
      <c r="L498" s="10">
        <f ca="1">SUMPRODUCT($A498:$F498,Results!$B$17:$G$17)</f>
        <v>10.416625381205671</v>
      </c>
      <c r="M498" s="10">
        <f ca="1">SUMPRODUCT($A498:$F498,Results!$B$18:$G$18)</f>
        <v>6.8345875013647932</v>
      </c>
      <c r="N498" s="10">
        <f ca="1">SUMPRODUCT($A498:$F498,Results!$B$19:$G$19)</f>
        <v>0.21708467989472258</v>
      </c>
      <c r="O498" s="10">
        <f ca="1">SUMPRODUCT($A498:$F498,Results!$B$20:$G$20)</f>
        <v>4.018218242522571</v>
      </c>
      <c r="P498" s="10" cm="1">
        <f t="array" aca="1" ref="P498" ca="1">SUMPRODUCT(J498:O498,TRANSPOSE(Test!BL$20:BL$25))+Test!$AD$20-Test!$BL$27</f>
        <v>40.856410630415013</v>
      </c>
      <c r="Q498" s="10" cm="1">
        <f t="array" aca="1" ref="Q498" ca="1">SUMPRODUCT(J498:O498,TRANSPOSE(Test!ES$20:ES$25))+Test!$AD$20-Test!$ES$27</f>
        <v>42.739302861741848</v>
      </c>
      <c r="R498" s="10">
        <f ca="1">I498-Results!$E$5*H498</f>
        <v>41.648729712061289</v>
      </c>
      <c r="S498" s="10" cm="1">
        <f t="array" aca="1" ref="S498" ca="1">SUMPRODUCT(J498:O498,TRANSPOSE(Test!AR$28:AR$33))+Test!$AD$20-Test!$AC$26</f>
        <v>39.294264367914423</v>
      </c>
      <c r="T498" s="10">
        <f ca="1">SUMPRODUCT(J498:O498,Results!K$9:P$9)</f>
        <v>42.830557629617225</v>
      </c>
      <c r="U498" s="10">
        <f ca="1">SUMPRODUCT(J498:O498,Results!K$9:P$9)+Test!$AD$20-Test!$AC$31</f>
        <v>42.933574034503046</v>
      </c>
      <c r="V498" s="10">
        <f t="shared" ca="1" si="43"/>
        <v>17.887372256952503</v>
      </c>
      <c r="W498" s="10">
        <f t="shared" ca="1" si="44"/>
        <v>16.004480025625668</v>
      </c>
      <c r="X498" s="10">
        <f t="shared" ca="1" si="45"/>
        <v>17.095053175306226</v>
      </c>
      <c r="Y498" s="10">
        <f t="shared" ca="1" si="46"/>
        <v>19.449518519453093</v>
      </c>
      <c r="Z498" s="10">
        <f ca="1">I498-Test!$AD$20</f>
        <v>47.671311293078446</v>
      </c>
      <c r="AA498" s="10">
        <f t="shared" ca="1" si="47"/>
        <v>15.81020885286447</v>
      </c>
    </row>
    <row r="499" spans="1:27">
      <c r="A499" s="6">
        <f ca="1">LN((RAND()^(-Results!$E$4))-1)</f>
        <v>6.4565913419418388</v>
      </c>
      <c r="B499" s="6">
        <f ca="1">LN((RAND()^(-Results!$E$4))-1)</f>
        <v>5.0882429031145033</v>
      </c>
      <c r="C499" s="6">
        <f ca="1">LN((RAND()^(-Results!$E$4))-1)</f>
        <v>-0.52328038417756928</v>
      </c>
      <c r="D499" s="6">
        <f ca="1">LN((RAND()^(-Results!$E$4))-1)</f>
        <v>-0.45034549302076854</v>
      </c>
      <c r="E499" s="6">
        <f ca="1">LN((RAND()^(-Results!$E$4))-1)</f>
        <v>8.6438000073503769</v>
      </c>
      <c r="F499" s="6">
        <f ca="1">LN((RAND()^(-Results!$E$4))-1)</f>
        <v>1.4446478860826384</v>
      </c>
      <c r="G499" s="6">
        <f ca="1">LN((RAND()^(-Results!$E$4))-1)</f>
        <v>0.44687019911467402</v>
      </c>
      <c r="H499" s="6">
        <f t="shared" ca="1" si="42"/>
        <v>-2.0886766216071315</v>
      </c>
      <c r="I499" s="10">
        <f ca="1">SUMPRODUCT(J499:O499,Results!B$12:G$12)+Results!$E$5*H499</f>
        <v>36.906336405240722</v>
      </c>
      <c r="J499" s="10">
        <f ca="1">SUMPRODUCT($A499:$F499,Results!$B$15:$G$15)</f>
        <v>18.113856160786295</v>
      </c>
      <c r="K499" s="10">
        <f ca="1">SUMPRODUCT($A499:$F499,Results!$B$16:$G$16)</f>
        <v>41.272521907198588</v>
      </c>
      <c r="L499" s="10">
        <f ca="1">SUMPRODUCT($A499:$F499,Results!$B$17:$G$17)</f>
        <v>10.856277075984629</v>
      </c>
      <c r="M499" s="10">
        <f ca="1">SUMPRODUCT($A499:$F499,Results!$B$18:$G$18)</f>
        <v>8.0393732838743315</v>
      </c>
      <c r="N499" s="10">
        <f ca="1">SUMPRODUCT($A499:$F499,Results!$B$19:$G$19)</f>
        <v>5.6596598495527264</v>
      </c>
      <c r="O499" s="10">
        <f ca="1">SUMPRODUCT($A499:$F499,Results!$B$20:$G$20)</f>
        <v>-21.526565780780853</v>
      </c>
      <c r="P499" s="10" cm="1">
        <f t="array" aca="1" ref="P499" ca="1">SUMPRODUCT(J499:O499,TRANSPOSE(Test!BL$20:BL$25))+Test!$AD$20-Test!$BL$27</f>
        <v>50.427270377306101</v>
      </c>
      <c r="Q499" s="10" cm="1">
        <f t="array" aca="1" ref="Q499" ca="1">SUMPRODUCT(J499:O499,TRANSPOSE(Test!ES$20:ES$25))+Test!$AD$20-Test!$ES$27</f>
        <v>51.319101535305606</v>
      </c>
      <c r="R499" s="10">
        <f ca="1">I499-Results!$E$5*H499</f>
        <v>49.438396134883511</v>
      </c>
      <c r="S499" s="10" cm="1">
        <f t="array" aca="1" ref="S499" ca="1">SUMPRODUCT(J499:O499,TRANSPOSE(Test!AR$28:AR$33))+Test!$AD$20-Test!$AC$26</f>
        <v>40.148605604341697</v>
      </c>
      <c r="T499" s="10">
        <f ca="1">SUMPRODUCT(J499:O499,Results!K$9:P$9)</f>
        <v>50.434223109892891</v>
      </c>
      <c r="U499" s="10">
        <f ca="1">SUMPRODUCT(J499:O499,Results!K$9:P$9)+Test!$AD$20-Test!$AC$31</f>
        <v>50.537239514778712</v>
      </c>
      <c r="V499" s="10">
        <f t="shared" ca="1" si="43"/>
        <v>-13.520933972065379</v>
      </c>
      <c r="W499" s="10">
        <f t="shared" ca="1" si="44"/>
        <v>-14.412765130064884</v>
      </c>
      <c r="X499" s="10">
        <f t="shared" ca="1" si="45"/>
        <v>-12.532059729642789</v>
      </c>
      <c r="Y499" s="10">
        <f t="shared" ca="1" si="46"/>
        <v>-3.2422691991009742</v>
      </c>
      <c r="Z499" s="10">
        <f ca="1">I499-Test!$AD$20</f>
        <v>25.833864810951653</v>
      </c>
      <c r="AA499" s="10">
        <f t="shared" ca="1" si="47"/>
        <v>-13.630903109537989</v>
      </c>
    </row>
    <row r="500" spans="1:27">
      <c r="A500" s="6">
        <f ca="1">LN((RAND()^(-Results!$E$4))-1)</f>
        <v>0.25591229208878402</v>
      </c>
      <c r="B500" s="6">
        <f ca="1">LN((RAND()^(-Results!$E$4))-1)</f>
        <v>-1.1020088202967429</v>
      </c>
      <c r="C500" s="6">
        <f ca="1">LN((RAND()^(-Results!$E$4))-1)</f>
        <v>-1.2632949723178122</v>
      </c>
      <c r="D500" s="6">
        <f ca="1">LN((RAND()^(-Results!$E$4))-1)</f>
        <v>2.5812742294918016</v>
      </c>
      <c r="E500" s="6">
        <f ca="1">LN((RAND()^(-Results!$E$4))-1)</f>
        <v>0.36849088978402139</v>
      </c>
      <c r="F500" s="6">
        <f ca="1">LN((RAND()^(-Results!$E$4))-1)</f>
        <v>1.073980632370753</v>
      </c>
      <c r="G500" s="6">
        <f ca="1">LN((RAND()^(-Results!$E$4))-1)</f>
        <v>-0.80368726920841183</v>
      </c>
      <c r="H500" s="6">
        <f t="shared" ca="1" si="42"/>
        <v>-3.3392340899302173</v>
      </c>
      <c r="I500" s="10">
        <f ca="1">SUMPRODUCT(J500:O500,Results!B$12:G$12)+Results!$E$5*H500</f>
        <v>-44.215144360445478</v>
      </c>
      <c r="J500" s="10">
        <f ca="1">SUMPRODUCT($A500:$F500,Results!$B$15:$G$15)</f>
        <v>-10.996959928967573</v>
      </c>
      <c r="K500" s="10">
        <f ca="1">SUMPRODUCT($A500:$F500,Results!$B$16:$G$16)</f>
        <v>3.3605109673321589</v>
      </c>
      <c r="L500" s="10">
        <f ca="1">SUMPRODUCT($A500:$F500,Results!$B$17:$G$17)</f>
        <v>-2.1018142081731912</v>
      </c>
      <c r="M500" s="10">
        <f ca="1">SUMPRODUCT($A500:$F500,Results!$B$18:$G$18)</f>
        <v>-6.3295967609042982</v>
      </c>
      <c r="N500" s="10">
        <f ca="1">SUMPRODUCT($A500:$F500,Results!$B$19:$G$19)</f>
        <v>9.5711836464956175</v>
      </c>
      <c r="O500" s="10">
        <f ca="1">SUMPRODUCT($A500:$F500,Results!$B$20:$G$20)</f>
        <v>10.930235705545456</v>
      </c>
      <c r="P500" s="10" cm="1">
        <f t="array" aca="1" ref="P500" ca="1">SUMPRODUCT(J500:O500,TRANSPOSE(Test!BL$20:BL$25))+Test!$AD$20-Test!$BL$27</f>
        <v>-25.166247489418467</v>
      </c>
      <c r="Q500" s="10" cm="1">
        <f t="array" aca="1" ref="Q500" ca="1">SUMPRODUCT(J500:O500,TRANSPOSE(Test!ES$20:ES$25))+Test!$AD$20-Test!$ES$27</f>
        <v>-25.308547367441857</v>
      </c>
      <c r="R500" s="10">
        <f ca="1">I500-Results!$E$5*H500</f>
        <v>-24.179739820864175</v>
      </c>
      <c r="S500" s="10" cm="1">
        <f t="array" aca="1" ref="S500" ca="1">SUMPRODUCT(J500:O500,TRANSPOSE(Test!AR$28:AR$33))+Test!$AD$20-Test!$AC$26</f>
        <v>-25.550363271439721</v>
      </c>
      <c r="T500" s="10">
        <f ca="1">SUMPRODUCT(J500:O500,Results!K$9:P$9)</f>
        <v>-25.204875639394277</v>
      </c>
      <c r="U500" s="10">
        <f ca="1">SUMPRODUCT(J500:O500,Results!K$9:P$9)+Test!$AD$20-Test!$AC$31</f>
        <v>-25.10185923450846</v>
      </c>
      <c r="V500" s="10">
        <f t="shared" ca="1" si="43"/>
        <v>-19.048896871027011</v>
      </c>
      <c r="W500" s="10">
        <f t="shared" ca="1" si="44"/>
        <v>-18.906596993003621</v>
      </c>
      <c r="X500" s="10">
        <f t="shared" ca="1" si="45"/>
        <v>-20.035404539581304</v>
      </c>
      <c r="Y500" s="10">
        <f t="shared" ca="1" si="46"/>
        <v>-18.664781089005757</v>
      </c>
      <c r="Z500" s="10">
        <f ca="1">I500-Test!$AD$20</f>
        <v>-55.287615954734548</v>
      </c>
      <c r="AA500" s="10">
        <f t="shared" ca="1" si="47"/>
        <v>-19.113285125937018</v>
      </c>
    </row>
    <row r="501" spans="1:27">
      <c r="A501" s="6">
        <f ca="1">LN((RAND()^(-Results!$E$4))-1)</f>
        <v>10.655590552994536</v>
      </c>
      <c r="B501" s="6">
        <f ca="1">LN((RAND()^(-Results!$E$4))-1)</f>
        <v>5.2422821180190251</v>
      </c>
      <c r="C501" s="6">
        <f ca="1">LN((RAND()^(-Results!$E$4))-1)</f>
        <v>0.84192277958556316</v>
      </c>
      <c r="D501" s="6">
        <f ca="1">LN((RAND()^(-Results!$E$4))-1)</f>
        <v>0.53550575999312333</v>
      </c>
      <c r="E501" s="6">
        <f ca="1">LN((RAND()^(-Results!$E$4))-1)</f>
        <v>9.1816176888616461</v>
      </c>
      <c r="F501" s="6">
        <f ca="1">LN((RAND()^(-Results!$E$4))-1)</f>
        <v>-1.2361315410336984</v>
      </c>
      <c r="G501" s="6">
        <f ca="1">LN((RAND()^(-Results!$E$4))-1)</f>
        <v>6.8451355829506255</v>
      </c>
      <c r="H501" s="6">
        <f t="shared" ca="1" si="42"/>
        <v>4.3095887622288203</v>
      </c>
      <c r="I501" s="10">
        <f ca="1">SUMPRODUCT(J501:O501,Results!B$12:G$12)+Results!$E$5*H501</f>
        <v>100.44373121504499</v>
      </c>
      <c r="J501" s="10">
        <f ca="1">SUMPRODUCT($A501:$F501,Results!$B$15:$G$15)</f>
        <v>27.475555409134618</v>
      </c>
      <c r="K501" s="10">
        <f ca="1">SUMPRODUCT($A501:$F501,Results!$B$16:$G$16)</f>
        <v>43.045772362356999</v>
      </c>
      <c r="L501" s="10">
        <f ca="1">SUMPRODUCT($A501:$F501,Results!$B$17:$G$17)</f>
        <v>20.512300232638413</v>
      </c>
      <c r="M501" s="10">
        <f ca="1">SUMPRODUCT($A501:$F501,Results!$B$18:$G$18)</f>
        <v>6.555415167324476</v>
      </c>
      <c r="N501" s="10">
        <f ca="1">SUMPRODUCT($A501:$F501,Results!$B$19:$G$19)</f>
        <v>9.7306407273094475</v>
      </c>
      <c r="O501" s="10">
        <f ca="1">SUMPRODUCT($A501:$F501,Results!$B$20:$G$20)</f>
        <v>-21.278754978118869</v>
      </c>
      <c r="P501" s="10" cm="1">
        <f t="array" aca="1" ref="P501" ca="1">SUMPRODUCT(J501:O501,TRANSPOSE(Test!BL$20:BL$25))+Test!$AD$20-Test!$BL$27</f>
        <v>72.541907701539927</v>
      </c>
      <c r="Q501" s="10" cm="1">
        <f t="array" aca="1" ref="Q501" ca="1">SUMPRODUCT(J501:O501,TRANSPOSE(Test!ES$20:ES$25))+Test!$AD$20-Test!$ES$27</f>
        <v>76.737620928479913</v>
      </c>
      <c r="R501" s="10">
        <f ca="1">I501-Results!$E$5*H501</f>
        <v>74.58619864167207</v>
      </c>
      <c r="S501" s="10" cm="1">
        <f t="array" aca="1" ref="S501" ca="1">SUMPRODUCT(J501:O501,TRANSPOSE(Test!AR$28:AR$33))+Test!$AD$20-Test!$AC$26</f>
        <v>52.54407839501998</v>
      </c>
      <c r="T501" s="10">
        <f ca="1">SUMPRODUCT(J501:O501,Results!K$9:P$9)</f>
        <v>76.049724264979375</v>
      </c>
      <c r="U501" s="10">
        <f ca="1">SUMPRODUCT(J501:O501,Results!K$9:P$9)+Test!$AD$20-Test!$AC$31</f>
        <v>76.152740669865196</v>
      </c>
      <c r="V501" s="10">
        <f t="shared" ca="1" si="43"/>
        <v>27.901823513505065</v>
      </c>
      <c r="W501" s="10">
        <f t="shared" ca="1" si="44"/>
        <v>23.706110286565078</v>
      </c>
      <c r="X501" s="10">
        <f t="shared" ca="1" si="45"/>
        <v>25.857532573372922</v>
      </c>
      <c r="Y501" s="10">
        <f t="shared" ca="1" si="46"/>
        <v>47.899652820025011</v>
      </c>
      <c r="Z501" s="10">
        <f ca="1">I501-Test!$AD$20</f>
        <v>89.371259620755922</v>
      </c>
      <c r="AA501" s="10">
        <f t="shared" ca="1" si="47"/>
        <v>24.290990545179795</v>
      </c>
    </row>
    <row r="502" spans="1:27">
      <c r="A502" s="6">
        <f ca="1">LN((RAND()^(-Results!$E$4))-1)</f>
        <v>3.5835351819845345</v>
      </c>
      <c r="B502" s="6">
        <f ca="1">LN((RAND()^(-Results!$E$4))-1)</f>
        <v>4.1358111531931998</v>
      </c>
      <c r="C502" s="6">
        <f ca="1">LN((RAND()^(-Results!$E$4))-1)</f>
        <v>1.2110519482077329</v>
      </c>
      <c r="D502" s="6">
        <f ca="1">LN((RAND()^(-Results!$E$4))-1)</f>
        <v>-9.1696445141347935E-2</v>
      </c>
      <c r="E502" s="6">
        <f ca="1">LN((RAND()^(-Results!$E$4))-1)</f>
        <v>0.59770103455026657</v>
      </c>
      <c r="F502" s="6">
        <f ca="1">LN((RAND()^(-Results!$E$4))-1)</f>
        <v>-0.91446175147116271</v>
      </c>
      <c r="G502" s="6">
        <f ca="1">LN((RAND()^(-Results!$E$4))-1)</f>
        <v>7.438196478156363</v>
      </c>
      <c r="H502" s="6">
        <f t="shared" ca="1" si="42"/>
        <v>4.9026496574345568</v>
      </c>
      <c r="I502" s="10">
        <f ca="1">SUMPRODUCT(J502:O502,Results!B$12:G$12)+Results!$E$5*H502</f>
        <v>78.065071525173181</v>
      </c>
      <c r="J502" s="10">
        <f ca="1">SUMPRODUCT($A502:$F502,Results!$B$15:$G$15)</f>
        <v>21.093182750181516</v>
      </c>
      <c r="K502" s="10">
        <f ca="1">SUMPRODUCT($A502:$F502,Results!$B$16:$G$16)</f>
        <v>6.076788444711239</v>
      </c>
      <c r="L502" s="10">
        <f ca="1">SUMPRODUCT($A502:$F502,Results!$B$17:$G$17)</f>
        <v>13.288686695999257</v>
      </c>
      <c r="M502" s="10">
        <f ca="1">SUMPRODUCT($A502:$F502,Results!$B$18:$G$18)</f>
        <v>4.7931616307813929</v>
      </c>
      <c r="N502" s="10">
        <f ca="1">SUMPRODUCT($A502:$F502,Results!$B$19:$G$19)</f>
        <v>-14.379013795783663</v>
      </c>
      <c r="O502" s="10">
        <f ca="1">SUMPRODUCT($A502:$F502,Results!$B$20:$G$20)</f>
        <v>-7.9331385724989341</v>
      </c>
      <c r="P502" s="10" cm="1">
        <f t="array" aca="1" ref="P502" ca="1">SUMPRODUCT(J502:O502,TRANSPOSE(Test!BL$20:BL$25))+Test!$AD$20-Test!$BL$27</f>
        <v>47.627256065779555</v>
      </c>
      <c r="Q502" s="10" cm="1">
        <f t="array" aca="1" ref="Q502" ca="1">SUMPRODUCT(J502:O502,TRANSPOSE(Test!ES$20:ES$25))+Test!$AD$20-Test!$ES$27</f>
        <v>49.466438740719731</v>
      </c>
      <c r="R502" s="10">
        <f ca="1">I502-Results!$E$5*H502</f>
        <v>48.649173580565844</v>
      </c>
      <c r="S502" s="10" cm="1">
        <f t="array" aca="1" ref="S502" ca="1">SUMPRODUCT(J502:O502,TRANSPOSE(Test!AR$28:AR$33))+Test!$AD$20-Test!$AC$26</f>
        <v>43.247355751480043</v>
      </c>
      <c r="T502" s="10">
        <f ca="1">SUMPRODUCT(J502:O502,Results!K$9:P$9)</f>
        <v>49.640500002282998</v>
      </c>
      <c r="U502" s="10">
        <f ca="1">SUMPRODUCT(J502:O502,Results!K$9:P$9)+Test!$AD$20-Test!$AC$31</f>
        <v>49.743516407168819</v>
      </c>
      <c r="V502" s="10">
        <f t="shared" ca="1" si="43"/>
        <v>30.437815459393626</v>
      </c>
      <c r="W502" s="10">
        <f t="shared" ca="1" si="44"/>
        <v>28.59863278445345</v>
      </c>
      <c r="X502" s="10">
        <f t="shared" ca="1" si="45"/>
        <v>29.415897944607337</v>
      </c>
      <c r="Y502" s="10">
        <f t="shared" ca="1" si="46"/>
        <v>34.817715773693138</v>
      </c>
      <c r="Z502" s="10">
        <f ca="1">I502-Test!$AD$20</f>
        <v>66.992599930884111</v>
      </c>
      <c r="AA502" s="10">
        <f t="shared" ca="1" si="47"/>
        <v>28.321555118004362</v>
      </c>
    </row>
    <row r="503" spans="1:27">
      <c r="A503" s="6">
        <f ca="1">LN((RAND()^(-Results!$E$4))-1)</f>
        <v>5.0503218836385209</v>
      </c>
      <c r="B503" s="6">
        <f ca="1">LN((RAND()^(-Results!$E$4))-1)</f>
        <v>0.88352989507291058</v>
      </c>
      <c r="C503" s="6">
        <f ca="1">LN((RAND()^(-Results!$E$4))-1)</f>
        <v>-4.3139453757307233</v>
      </c>
      <c r="D503" s="6">
        <f ca="1">LN((RAND()^(-Results!$E$4))-1)</f>
        <v>6.6156600840092956</v>
      </c>
      <c r="E503" s="6">
        <f ca="1">LN((RAND()^(-Results!$E$4))-1)</f>
        <v>9.4546622806339027</v>
      </c>
      <c r="F503" s="6">
        <f ca="1">LN((RAND()^(-Results!$E$4))-1)</f>
        <v>4.2553816948203607E-2</v>
      </c>
      <c r="G503" s="6">
        <f ca="1">LN((RAND()^(-Results!$E$4))-1)</f>
        <v>3.0575093692772124</v>
      </c>
      <c r="H503" s="6">
        <f t="shared" ca="1" si="42"/>
        <v>0.52196254855540669</v>
      </c>
      <c r="I503" s="10">
        <f ca="1">SUMPRODUCT(J503:O503,Results!B$12:G$12)+Results!$E$5*H503</f>
        <v>-19.343794470158407</v>
      </c>
      <c r="J503" s="10">
        <f ca="1">SUMPRODUCT($A503:$F503,Results!$B$15:$G$15)</f>
        <v>-20.281521597090187</v>
      </c>
      <c r="K503" s="10">
        <f ca="1">SUMPRODUCT($A503:$F503,Results!$B$16:$G$16)</f>
        <v>21.112413291455137</v>
      </c>
      <c r="L503" s="10">
        <f ca="1">SUMPRODUCT($A503:$F503,Results!$B$17:$G$17)</f>
        <v>5.4950940085243198</v>
      </c>
      <c r="M503" s="10">
        <f ca="1">SUMPRODUCT($A503:$F503,Results!$B$18:$G$18)</f>
        <v>-9.9279753653230003</v>
      </c>
      <c r="N503" s="10">
        <f ca="1">SUMPRODUCT($A503:$F503,Results!$B$19:$G$19)</f>
        <v>31.203093570971888</v>
      </c>
      <c r="O503" s="10">
        <f ca="1">SUMPRODUCT($A503:$F503,Results!$B$20:$G$20)</f>
        <v>8.6514908430702278</v>
      </c>
      <c r="P503" s="10" cm="1">
        <f t="array" aca="1" ref="P503" ca="1">SUMPRODUCT(J503:O503,TRANSPOSE(Test!BL$20:BL$25))+Test!$AD$20-Test!$BL$27</f>
        <v>-23.384944201746642</v>
      </c>
      <c r="Q503" s="10" cm="1">
        <f t="array" aca="1" ref="Q503" ca="1">SUMPRODUCT(J503:O503,TRANSPOSE(Test!ES$20:ES$25))+Test!$AD$20-Test!$ES$27</f>
        <v>-22.597706153635734</v>
      </c>
      <c r="R503" s="10">
        <f ca="1">I503-Results!$E$5*H503</f>
        <v>-22.475569761490846</v>
      </c>
      <c r="S503" s="10" cm="1">
        <f t="array" aca="1" ref="S503" ca="1">SUMPRODUCT(J503:O503,TRANSPOSE(Test!AR$28:AR$33))+Test!$AD$20-Test!$AC$26</f>
        <v>-36.738028364378614</v>
      </c>
      <c r="T503" s="10">
        <f ca="1">SUMPRODUCT(J503:O503,Results!K$9:P$9)</f>
        <v>-23.879249898413565</v>
      </c>
      <c r="U503" s="10">
        <f ca="1">SUMPRODUCT(J503:O503,Results!K$9:P$9)+Test!$AD$20-Test!$AC$31</f>
        <v>-23.776233493527748</v>
      </c>
      <c r="V503" s="10">
        <f t="shared" ca="1" si="43"/>
        <v>4.0411497315882343</v>
      </c>
      <c r="W503" s="10">
        <f t="shared" ca="1" si="44"/>
        <v>3.2539116834773267</v>
      </c>
      <c r="X503" s="10">
        <f t="shared" ca="1" si="45"/>
        <v>3.1317752913324384</v>
      </c>
      <c r="Y503" s="10">
        <f t="shared" ca="1" si="46"/>
        <v>17.394233894220207</v>
      </c>
      <c r="Z503" s="10">
        <f ca="1">I503-Test!$AD$20</f>
        <v>-30.416266064447477</v>
      </c>
      <c r="AA503" s="10">
        <f t="shared" ca="1" si="47"/>
        <v>4.4324390233693407</v>
      </c>
    </row>
    <row r="504" spans="1:27">
      <c r="A504" s="6">
        <f ca="1">LN((RAND()^(-Results!$E$4))-1)</f>
        <v>4.1994862829473831</v>
      </c>
      <c r="B504" s="6">
        <f ca="1">LN((RAND()^(-Results!$E$4))-1)</f>
        <v>2.0836145033974551</v>
      </c>
      <c r="C504" s="6">
        <f ca="1">LN((RAND()^(-Results!$E$4))-1)</f>
        <v>-0.61696579595118051</v>
      </c>
      <c r="D504" s="6">
        <f ca="1">LN((RAND()^(-Results!$E$4))-1)</f>
        <v>-0.1152123793805732</v>
      </c>
      <c r="E504" s="6">
        <f ca="1">LN((RAND()^(-Results!$E$4))-1)</f>
        <v>4.1784384816288442</v>
      </c>
      <c r="F504" s="6">
        <f ca="1">LN((RAND()^(-Results!$E$4))-1)</f>
        <v>-0.95289904615909338</v>
      </c>
      <c r="G504" s="6">
        <f ca="1">LN((RAND()^(-Results!$E$4))-1)</f>
        <v>2.3630106245710665</v>
      </c>
      <c r="H504" s="6">
        <f t="shared" ca="1" si="42"/>
        <v>-0.17253619615073923</v>
      </c>
      <c r="I504" s="10">
        <f ca="1">SUMPRODUCT(J504:O504,Results!B$12:G$12)+Results!$E$5*H504</f>
        <v>28.974168994260868</v>
      </c>
      <c r="J504" s="10">
        <f ca="1">SUMPRODUCT($A504:$F504,Results!$B$15:$G$15)</f>
        <v>8.6032897711087681</v>
      </c>
      <c r="K504" s="10">
        <f ca="1">SUMPRODUCT($A504:$F504,Results!$B$16:$G$16)</f>
        <v>15.340342403134054</v>
      </c>
      <c r="L504" s="10">
        <f ca="1">SUMPRODUCT($A504:$F504,Results!$B$17:$G$17)</f>
        <v>7.9345517307779154</v>
      </c>
      <c r="M504" s="10">
        <f ca="1">SUMPRODUCT($A504:$F504,Results!$B$18:$G$18)</f>
        <v>2.8700624423013745</v>
      </c>
      <c r="N504" s="10">
        <f ca="1">SUMPRODUCT($A504:$F504,Results!$B$19:$G$19)</f>
        <v>4.7646969691043832</v>
      </c>
      <c r="O504" s="10">
        <f ca="1">SUMPRODUCT($A504:$F504,Results!$B$20:$G$20)</f>
        <v>-11.628907818682924</v>
      </c>
      <c r="P504" s="10" cm="1">
        <f t="array" aca="1" ref="P504" ca="1">SUMPRODUCT(J504:O504,TRANSPOSE(Test!BL$20:BL$25))+Test!$AD$20-Test!$BL$27</f>
        <v>29.163388771897552</v>
      </c>
      <c r="Q504" s="10" cm="1">
        <f t="array" aca="1" ref="Q504" ca="1">SUMPRODUCT(J504:O504,TRANSPOSE(Test!ES$20:ES$25))+Test!$AD$20-Test!$ES$27</f>
        <v>30.923013896150394</v>
      </c>
      <c r="R504" s="10">
        <f ca="1">I504-Results!$E$5*H504</f>
        <v>30.009386171165303</v>
      </c>
      <c r="S504" s="10" cm="1">
        <f t="array" aca="1" ref="S504" ca="1">SUMPRODUCT(J504:O504,TRANSPOSE(Test!AR$28:AR$33))+Test!$AD$20-Test!$AC$26</f>
        <v>20.76750376621095</v>
      </c>
      <c r="T504" s="10">
        <f ca="1">SUMPRODUCT(J504:O504,Results!K$9:P$9)</f>
        <v>30.637408709452604</v>
      </c>
      <c r="U504" s="10">
        <f ca="1">SUMPRODUCT(J504:O504,Results!K$9:P$9)+Test!$AD$20-Test!$AC$31</f>
        <v>30.740425114338422</v>
      </c>
      <c r="V504" s="10">
        <f t="shared" ca="1" si="43"/>
        <v>-0.18921977763668352</v>
      </c>
      <c r="W504" s="10">
        <f t="shared" ca="1" si="44"/>
        <v>-1.948844901889526</v>
      </c>
      <c r="X504" s="10">
        <f t="shared" ca="1" si="45"/>
        <v>-1.0352171769044354</v>
      </c>
      <c r="Y504" s="10">
        <f t="shared" ca="1" si="46"/>
        <v>8.2066652280499177</v>
      </c>
      <c r="Z504" s="10">
        <f ca="1">I504-Test!$AD$20</f>
        <v>17.901697399971798</v>
      </c>
      <c r="AA504" s="10">
        <f t="shared" ca="1" si="47"/>
        <v>-1.7662561200775535</v>
      </c>
    </row>
    <row r="505" spans="1:27">
      <c r="A505" s="6">
        <f ca="1">LN((RAND()^(-Results!$E$4))-1)</f>
        <v>1.3351349135336656</v>
      </c>
      <c r="B505" s="6">
        <f ca="1">LN((RAND()^(-Results!$E$4))-1)</f>
        <v>0.97316992502538835</v>
      </c>
      <c r="C505" s="6">
        <f ca="1">LN((RAND()^(-Results!$E$4))-1)</f>
        <v>7.1257179972449682</v>
      </c>
      <c r="D505" s="6">
        <f ca="1">LN((RAND()^(-Results!$E$4))-1)</f>
        <v>2.1868403419779905</v>
      </c>
      <c r="E505" s="6">
        <f ca="1">LN((RAND()^(-Results!$E$4))-1)</f>
        <v>0.1968907613312785</v>
      </c>
      <c r="F505" s="6">
        <f ca="1">LN((RAND()^(-Results!$E$4))-1)</f>
        <v>5.1852028101749834</v>
      </c>
      <c r="G505" s="6">
        <f ca="1">LN((RAND()^(-Results!$E$4))-1)</f>
        <v>4.9786059905279068</v>
      </c>
      <c r="H505" s="6">
        <f t="shared" ca="1" si="42"/>
        <v>2.443059169806101</v>
      </c>
      <c r="I505" s="10">
        <f ca="1">SUMPRODUCT(J505:O505,Results!B$12:G$12)+Results!$E$5*H505</f>
        <v>14.082669953568313</v>
      </c>
      <c r="J505" s="10">
        <f ca="1">SUMPRODUCT($A505:$F505,Results!$B$15:$G$15)</f>
        <v>18.753660107576145</v>
      </c>
      <c r="K505" s="10">
        <f ca="1">SUMPRODUCT($A505:$F505,Results!$B$16:$G$16)</f>
        <v>32.834037600586029</v>
      </c>
      <c r="L505" s="10">
        <f ca="1">SUMPRODUCT($A505:$F505,Results!$B$17:$G$17)</f>
        <v>0.29324607684050896</v>
      </c>
      <c r="M505" s="10">
        <f ca="1">SUMPRODUCT($A505:$F505,Results!$B$18:$G$18)</f>
        <v>1.0104152130609645</v>
      </c>
      <c r="N505" s="10">
        <f ca="1">SUMPRODUCT($A505:$F505,Results!$B$19:$G$19)</f>
        <v>0.93712690949648092</v>
      </c>
      <c r="O505" s="10">
        <f ca="1">SUMPRODUCT($A505:$F505,Results!$B$20:$G$20)</f>
        <v>17.305226899763746</v>
      </c>
      <c r="P505" s="10" cm="1">
        <f t="array" aca="1" ref="P505" ca="1">SUMPRODUCT(J505:O505,TRANSPOSE(Test!BL$20:BL$25))+Test!$AD$20-Test!$BL$27</f>
        <v>-0.65033867333783135</v>
      </c>
      <c r="Q505" s="10" cm="1">
        <f t="array" aca="1" ref="Q505" ca="1">SUMPRODUCT(J505:O505,TRANSPOSE(Test!ES$20:ES$25))+Test!$AD$20-Test!$ES$27</f>
        <v>-1.2543678551244497</v>
      </c>
      <c r="R505" s="10">
        <f ca="1">I505-Results!$E$5*H505</f>
        <v>-0.57568506526829211</v>
      </c>
      <c r="S505" s="10" cm="1">
        <f t="array" aca="1" ref="S505" ca="1">SUMPRODUCT(J505:O505,TRANSPOSE(Test!AR$28:AR$33))+Test!$AD$20-Test!$AC$26</f>
        <v>5.8743262048104743</v>
      </c>
      <c r="T505" s="10">
        <f ca="1">SUMPRODUCT(J505:O505,Results!K$9:P$9)</f>
        <v>-0.80646723040740298</v>
      </c>
      <c r="U505" s="10">
        <f ca="1">SUMPRODUCT(J505:O505,Results!K$9:P$9)+Test!$AD$20-Test!$AC$31</f>
        <v>-0.70345082552158367</v>
      </c>
      <c r="V505" s="10">
        <f t="shared" ca="1" si="43"/>
        <v>14.733008626906145</v>
      </c>
      <c r="W505" s="10">
        <f t="shared" ca="1" si="44"/>
        <v>15.337037808692763</v>
      </c>
      <c r="X505" s="10">
        <f t="shared" ca="1" si="45"/>
        <v>14.658355018836605</v>
      </c>
      <c r="Y505" s="10">
        <f t="shared" ca="1" si="46"/>
        <v>8.208343748757839</v>
      </c>
      <c r="Z505" s="10">
        <f ca="1">I505-Test!$AD$20</f>
        <v>3.0101983592792436</v>
      </c>
      <c r="AA505" s="10">
        <f t="shared" ca="1" si="47"/>
        <v>14.786120779089897</v>
      </c>
    </row>
    <row r="506" spans="1:27">
      <c r="A506" s="6">
        <f ca="1">LN((RAND()^(-Results!$E$4))-1)</f>
        <v>0.55106467035124129</v>
      </c>
      <c r="B506" s="6">
        <f ca="1">LN((RAND()^(-Results!$E$4))-1)</f>
        <v>2.243687679738346</v>
      </c>
      <c r="C506" s="6">
        <f ca="1">LN((RAND()^(-Results!$E$4))-1)</f>
        <v>0.40931441681943309</v>
      </c>
      <c r="D506" s="6">
        <f ca="1">LN((RAND()^(-Results!$E$4))-1)</f>
        <v>1.9098169923264348</v>
      </c>
      <c r="E506" s="6">
        <f ca="1">LN((RAND()^(-Results!$E$4))-1)</f>
        <v>-1.995261110266787</v>
      </c>
      <c r="F506" s="6">
        <f ca="1">LN((RAND()^(-Results!$E$4))-1)</f>
        <v>1.6628373552036979</v>
      </c>
      <c r="G506" s="6">
        <f ca="1">LN((RAND()^(-Results!$E$4))-1)</f>
        <v>12.145005565621211</v>
      </c>
      <c r="H506" s="6">
        <f t="shared" ca="1" si="42"/>
        <v>9.6094587448994062</v>
      </c>
      <c r="I506" s="10">
        <f ca="1">SUMPRODUCT(J506:O506,Results!B$12:G$12)+Results!$E$5*H506</f>
        <v>64.8274215502571</v>
      </c>
      <c r="J506" s="10">
        <f ca="1">SUMPRODUCT($A506:$F506,Results!$B$15:$G$15)</f>
        <v>6.7066269931132743</v>
      </c>
      <c r="K506" s="10">
        <f ca="1">SUMPRODUCT($A506:$F506,Results!$B$16:$G$16)</f>
        <v>2.003678592911271</v>
      </c>
      <c r="L506" s="10">
        <f ca="1">SUMPRODUCT($A506:$F506,Results!$B$17:$G$17)</f>
        <v>5.0393235241207233</v>
      </c>
      <c r="M506" s="10">
        <f ca="1">SUMPRODUCT($A506:$F506,Results!$B$18:$G$18)</f>
        <v>-1.6426472711502249</v>
      </c>
      <c r="N506" s="10">
        <f ca="1">SUMPRODUCT($A506:$F506,Results!$B$19:$G$19)</f>
        <v>-11.665365764514753</v>
      </c>
      <c r="O506" s="10">
        <f ca="1">SUMPRODUCT($A506:$F506,Results!$B$20:$G$20)</f>
        <v>8.3527545810131585</v>
      </c>
      <c r="P506" s="10" cm="1">
        <f t="array" aca="1" ref="P506" ca="1">SUMPRODUCT(J506:O506,TRANSPOSE(Test!BL$20:BL$25))+Test!$AD$20-Test!$BL$27</f>
        <v>6.5855327335574927</v>
      </c>
      <c r="Q506" s="10" cm="1">
        <f t="array" aca="1" ref="Q506" ca="1">SUMPRODUCT(J506:O506,TRANSPOSE(Test!ES$20:ES$25))+Test!$AD$20-Test!$ES$27</f>
        <v>6.3953633545876301</v>
      </c>
      <c r="R506" s="10">
        <f ca="1">I506-Results!$E$5*H506</f>
        <v>7.1706690808606623</v>
      </c>
      <c r="S506" s="10" cm="1">
        <f t="array" aca="1" ref="S506" ca="1">SUMPRODUCT(J506:O506,TRANSPOSE(Test!AR$28:AR$33))+Test!$AD$20-Test!$AC$26</f>
        <v>9.2035445829955425</v>
      </c>
      <c r="T506" s="10">
        <f ca="1">SUMPRODUCT(J506:O506,Results!K$9:P$9)</f>
        <v>6.8089342358108418</v>
      </c>
      <c r="U506" s="10">
        <f ca="1">SUMPRODUCT(J506:O506,Results!K$9:P$9)+Test!$AD$20-Test!$AC$31</f>
        <v>6.9119506406966611</v>
      </c>
      <c r="V506" s="10">
        <f t="shared" ca="1" si="43"/>
        <v>58.241888816699607</v>
      </c>
      <c r="W506" s="10">
        <f t="shared" ca="1" si="44"/>
        <v>58.43205819566947</v>
      </c>
      <c r="X506" s="10">
        <f t="shared" ca="1" si="45"/>
        <v>57.656752469396437</v>
      </c>
      <c r="Y506" s="10">
        <f t="shared" ca="1" si="46"/>
        <v>55.623876967261559</v>
      </c>
      <c r="Z506" s="10">
        <f ca="1">I506-Test!$AD$20</f>
        <v>53.75494995596803</v>
      </c>
      <c r="AA506" s="10">
        <f t="shared" ca="1" si="47"/>
        <v>57.91547090956044</v>
      </c>
    </row>
    <row r="507" spans="1:27">
      <c r="A507" s="6">
        <f ca="1">LN((RAND()^(-Results!$E$4))-1)</f>
        <v>0.12391324303372411</v>
      </c>
      <c r="B507" s="6">
        <f ca="1">LN((RAND()^(-Results!$E$4))-1)</f>
        <v>4.5975814540043309</v>
      </c>
      <c r="C507" s="6">
        <f ca="1">LN((RAND()^(-Results!$E$4))-1)</f>
        <v>2.0814319322190453</v>
      </c>
      <c r="D507" s="6">
        <f ca="1">LN((RAND()^(-Results!$E$4))-1)</f>
        <v>0.54320316609477404</v>
      </c>
      <c r="E507" s="6">
        <f ca="1">LN((RAND()^(-Results!$E$4))-1)</f>
        <v>3.4930026415881956</v>
      </c>
      <c r="F507" s="6">
        <f ca="1">LN((RAND()^(-Results!$E$4))-1)</f>
        <v>-2.95081638827677</v>
      </c>
      <c r="G507" s="6">
        <f ca="1">LN((RAND()^(-Results!$E$4))-1)</f>
        <v>-0.27472860349420053</v>
      </c>
      <c r="H507" s="6">
        <f t="shared" ca="1" si="42"/>
        <v>-2.8102754242160062</v>
      </c>
      <c r="I507" s="10">
        <f ca="1">SUMPRODUCT(J507:O507,Results!B$12:G$12)+Results!$E$5*H507</f>
        <v>18.990230575266509</v>
      </c>
      <c r="J507" s="10">
        <f ca="1">SUMPRODUCT($A507:$F507,Results!$B$15:$G$15)</f>
        <v>13.687818301102272</v>
      </c>
      <c r="K507" s="10">
        <f ca="1">SUMPRODUCT($A507:$F507,Results!$B$16:$G$16)</f>
        <v>-12.633635625821864</v>
      </c>
      <c r="L507" s="10">
        <f ca="1">SUMPRODUCT($A507:$F507,Results!$B$17:$G$17)</f>
        <v>11.131371087015971</v>
      </c>
      <c r="M507" s="10">
        <f ca="1">SUMPRODUCT($A507:$F507,Results!$B$18:$G$18)</f>
        <v>7.3254429958664966</v>
      </c>
      <c r="N507" s="10">
        <f ca="1">SUMPRODUCT($A507:$F507,Results!$B$19:$G$19)</f>
        <v>-15.16078271255936</v>
      </c>
      <c r="O507" s="10">
        <f ca="1">SUMPRODUCT($A507:$F507,Results!$B$20:$G$20)</f>
        <v>-6.7328292569890777</v>
      </c>
      <c r="P507" s="10" cm="1">
        <f t="array" aca="1" ref="P507" ca="1">SUMPRODUCT(J507:O507,TRANSPOSE(Test!BL$20:BL$25))+Test!$AD$20-Test!$BL$27</f>
        <v>37.530442407270577</v>
      </c>
      <c r="Q507" s="10" cm="1">
        <f t="array" aca="1" ref="Q507" ca="1">SUMPRODUCT(J507:O507,TRANSPOSE(Test!ES$20:ES$25))+Test!$AD$20-Test!$ES$27</f>
        <v>37.922825690037278</v>
      </c>
      <c r="R507" s="10">
        <f ca="1">I507-Results!$E$5*H507</f>
        <v>35.851883120562547</v>
      </c>
      <c r="S507" s="10" cm="1">
        <f t="array" aca="1" ref="S507" ca="1">SUMPRODUCT(J507:O507,TRANSPOSE(Test!AR$28:AR$33))+Test!$AD$20-Test!$AC$26</f>
        <v>38.616572163130002</v>
      </c>
      <c r="T507" s="10">
        <f ca="1">SUMPRODUCT(J507:O507,Results!K$9:P$9)</f>
        <v>37.246570388145756</v>
      </c>
      <c r="U507" s="10">
        <f ca="1">SUMPRODUCT(J507:O507,Results!K$9:P$9)+Test!$AD$20-Test!$AC$31</f>
        <v>37.349586793031577</v>
      </c>
      <c r="V507" s="10">
        <f t="shared" ca="1" si="43"/>
        <v>-18.540211832004069</v>
      </c>
      <c r="W507" s="10">
        <f t="shared" ca="1" si="44"/>
        <v>-18.93259511477077</v>
      </c>
      <c r="X507" s="10">
        <f t="shared" ca="1" si="45"/>
        <v>-16.861652545296039</v>
      </c>
      <c r="Y507" s="10">
        <f t="shared" ca="1" si="46"/>
        <v>-19.626341587863493</v>
      </c>
      <c r="Z507" s="10">
        <f ca="1">I507-Test!$AD$20</f>
        <v>7.9177589809774389</v>
      </c>
      <c r="AA507" s="10">
        <f t="shared" ca="1" si="47"/>
        <v>-18.359356217765068</v>
      </c>
    </row>
    <row r="508" spans="1:27">
      <c r="A508" s="6">
        <f ca="1">LN((RAND()^(-Results!$E$4))-1)</f>
        <v>1.7683798427886248</v>
      </c>
      <c r="B508" s="6">
        <f ca="1">LN((RAND()^(-Results!$E$4))-1)</f>
        <v>-1.2291246569636984</v>
      </c>
      <c r="C508" s="6">
        <f ca="1">LN((RAND()^(-Results!$E$4))-1)</f>
        <v>0.40741675331487059</v>
      </c>
      <c r="D508" s="6">
        <f ca="1">LN((RAND()^(-Results!$E$4))-1)</f>
        <v>-0.64192697716757918</v>
      </c>
      <c r="E508" s="6">
        <f ca="1">LN((RAND()^(-Results!$E$4))-1)</f>
        <v>-1.2553396023410099</v>
      </c>
      <c r="F508" s="6">
        <f ca="1">LN((RAND()^(-Results!$E$4))-1)</f>
        <v>1.6902487845973702</v>
      </c>
      <c r="G508" s="6">
        <f ca="1">LN((RAND()^(-Results!$E$4))-1)</f>
        <v>3.2533542587609516</v>
      </c>
      <c r="H508" s="6">
        <f t="shared" ca="1" si="42"/>
        <v>0.71780743803914593</v>
      </c>
      <c r="I508" s="10">
        <f ca="1">SUMPRODUCT(J508:O508,Results!B$12:G$12)+Results!$E$5*H508</f>
        <v>5.0198971163241533</v>
      </c>
      <c r="J508" s="10">
        <f ca="1">SUMPRODUCT($A508:$F508,Results!$B$15:$G$15)</f>
        <v>3.5299791665342095</v>
      </c>
      <c r="K508" s="10">
        <f ca="1">SUMPRODUCT($A508:$F508,Results!$B$16:$G$16)</f>
        <v>15.480329534075301</v>
      </c>
      <c r="L508" s="10">
        <f ca="1">SUMPRODUCT($A508:$F508,Results!$B$17:$G$17)</f>
        <v>-1.5595902702297395</v>
      </c>
      <c r="M508" s="10">
        <f ca="1">SUMPRODUCT($A508:$F508,Results!$B$18:$G$18)</f>
        <v>-1.3137841301505691</v>
      </c>
      <c r="N508" s="10">
        <f ca="1">SUMPRODUCT($A508:$F508,Results!$B$19:$G$19)</f>
        <v>5.4329536058015391</v>
      </c>
      <c r="O508" s="10">
        <f ca="1">SUMPRODUCT($A508:$F508,Results!$B$20:$G$20)</f>
        <v>0.31799232487624729</v>
      </c>
      <c r="P508" s="10" cm="1">
        <f t="array" aca="1" ref="P508" ca="1">SUMPRODUCT(J508:O508,TRANSPOSE(Test!BL$20:BL$25))+Test!$AD$20-Test!$BL$27</f>
        <v>-1.0910670447044701</v>
      </c>
      <c r="Q508" s="10" cm="1">
        <f t="array" aca="1" ref="Q508" ca="1">SUMPRODUCT(J508:O508,TRANSPOSE(Test!ES$20:ES$25))+Test!$AD$20-Test!$ES$27</f>
        <v>-0.22380462968012971</v>
      </c>
      <c r="R508" s="10">
        <f ca="1">I508-Results!$E$5*H508</f>
        <v>0.71305248808927768</v>
      </c>
      <c r="S508" s="10" cm="1">
        <f t="array" aca="1" ref="S508" ca="1">SUMPRODUCT(J508:O508,TRANSPOSE(Test!AR$28:AR$33))+Test!$AD$20-Test!$AC$26</f>
        <v>-2.6627274260280132</v>
      </c>
      <c r="T508" s="10">
        <f ca="1">SUMPRODUCT(J508:O508,Results!K$9:P$9)</f>
        <v>0.44435108325776479</v>
      </c>
      <c r="U508" s="10">
        <f ca="1">SUMPRODUCT(J508:O508,Results!K$9:P$9)+Test!$AD$20-Test!$AC$31</f>
        <v>0.54736748814358371</v>
      </c>
      <c r="V508" s="10">
        <f t="shared" ca="1" si="43"/>
        <v>6.1109641610286234</v>
      </c>
      <c r="W508" s="10">
        <f t="shared" ca="1" si="44"/>
        <v>5.243701746004283</v>
      </c>
      <c r="X508" s="10">
        <f t="shared" ca="1" si="45"/>
        <v>4.3068446282348756</v>
      </c>
      <c r="Y508" s="10">
        <f t="shared" ca="1" si="46"/>
        <v>7.6826245423521664</v>
      </c>
      <c r="Z508" s="10">
        <f ca="1">I508-Test!$AD$20</f>
        <v>-6.0525744779649164</v>
      </c>
      <c r="AA508" s="10">
        <f t="shared" ca="1" si="47"/>
        <v>4.4725296281805695</v>
      </c>
    </row>
    <row r="509" spans="1:27">
      <c r="A509" s="6">
        <f ca="1">LN((RAND()^(-Results!$E$4))-1)</f>
        <v>7.4073661390779861</v>
      </c>
      <c r="B509" s="6">
        <f ca="1">LN((RAND()^(-Results!$E$4))-1)</f>
        <v>1.2655603800317579</v>
      </c>
      <c r="C509" s="6">
        <f ca="1">LN((RAND()^(-Results!$E$4))-1)</f>
        <v>-0.51416691996153185</v>
      </c>
      <c r="D509" s="6">
        <f ca="1">LN((RAND()^(-Results!$E$4))-1)</f>
        <v>2.2358500240681676</v>
      </c>
      <c r="E509" s="6">
        <f ca="1">LN((RAND()^(-Results!$E$4))-1)</f>
        <v>3.4688924567144284</v>
      </c>
      <c r="F509" s="6">
        <f ca="1">LN((RAND()^(-Results!$E$4))-1)</f>
        <v>1.5481568022145371</v>
      </c>
      <c r="G509" s="6">
        <f ca="1">LN((RAND()^(-Results!$E$4))-1)</f>
        <v>1.6816971031010781</v>
      </c>
      <c r="H509" s="6">
        <f t="shared" ca="1" si="42"/>
        <v>-0.85384971762072759</v>
      </c>
      <c r="I509" s="10">
        <f ca="1">SUMPRODUCT(J509:O509,Results!B$12:G$12)+Results!$E$5*H509</f>
        <v>17.231749407132213</v>
      </c>
      <c r="J509" s="10">
        <f ca="1">SUMPRODUCT($A509:$F509,Results!$B$15:$G$15)</f>
        <v>9.0599799466404995</v>
      </c>
      <c r="K509" s="10">
        <f ca="1">SUMPRODUCT($A509:$F509,Results!$B$16:$G$16)</f>
        <v>35.934954624100087</v>
      </c>
      <c r="L509" s="10">
        <f ca="1">SUMPRODUCT($A509:$F509,Results!$B$17:$G$17)</f>
        <v>9.2953822691093428</v>
      </c>
      <c r="M509" s="10">
        <f ca="1">SUMPRODUCT($A509:$F509,Results!$B$18:$G$18)</f>
        <v>-3.4400650190708508</v>
      </c>
      <c r="N509" s="10">
        <f ca="1">SUMPRODUCT($A509:$F509,Results!$B$19:$G$19)</f>
        <v>14.509601265051442</v>
      </c>
      <c r="O509" s="10">
        <f ca="1">SUMPRODUCT($A509:$F509,Results!$B$20:$G$20)</f>
        <v>-0.70272818894913425</v>
      </c>
      <c r="P509" s="10" cm="1">
        <f t="array" aca="1" ref="P509" ca="1">SUMPRODUCT(J509:O509,TRANSPOSE(Test!BL$20:BL$25))+Test!$AD$20-Test!$BL$27</f>
        <v>19.153716159641746</v>
      </c>
      <c r="Q509" s="10" cm="1">
        <f t="array" aca="1" ref="Q509" ca="1">SUMPRODUCT(J509:O509,TRANSPOSE(Test!ES$20:ES$25))+Test!$AD$20-Test!$ES$27</f>
        <v>21.855197721153139</v>
      </c>
      <c r="R509" s="10">
        <f ca="1">I509-Results!$E$5*H509</f>
        <v>22.354847712856579</v>
      </c>
      <c r="S509" s="10" cm="1">
        <f t="array" aca="1" ref="S509" ca="1">SUMPRODUCT(J509:O509,TRANSPOSE(Test!AR$28:AR$33))+Test!$AD$20-Test!$AC$26</f>
        <v>5.9684980608495994</v>
      </c>
      <c r="T509" s="10">
        <f ca="1">SUMPRODUCT(J509:O509,Results!K$9:P$9)</f>
        <v>22.002548705806209</v>
      </c>
      <c r="U509" s="10">
        <f ca="1">SUMPRODUCT(J509:O509,Results!K$9:P$9)+Test!$AD$20-Test!$AC$31</f>
        <v>22.105565110692027</v>
      </c>
      <c r="V509" s="10">
        <f t="shared" ca="1" si="43"/>
        <v>-1.9219667525095332</v>
      </c>
      <c r="W509" s="10">
        <f t="shared" ca="1" si="44"/>
        <v>-4.6234483140209264</v>
      </c>
      <c r="X509" s="10">
        <f t="shared" ca="1" si="45"/>
        <v>-5.1230983057243655</v>
      </c>
      <c r="Y509" s="10">
        <f t="shared" ca="1" si="46"/>
        <v>11.263251346282614</v>
      </c>
      <c r="Z509" s="10">
        <f ca="1">I509-Test!$AD$20</f>
        <v>6.1592778128431434</v>
      </c>
      <c r="AA509" s="10">
        <f t="shared" ca="1" si="47"/>
        <v>-4.8738157035598135</v>
      </c>
    </row>
    <row r="510" spans="1:27">
      <c r="A510" s="6">
        <f ca="1">LN((RAND()^(-Results!$E$4))-1)</f>
        <v>2.7253808527306935</v>
      </c>
      <c r="B510" s="6">
        <f ca="1">LN((RAND()^(-Results!$E$4))-1)</f>
        <v>-1.9614601936311407</v>
      </c>
      <c r="C510" s="6">
        <f ca="1">LN((RAND()^(-Results!$E$4))-1)</f>
        <v>0.48139099520229123</v>
      </c>
      <c r="D510" s="6">
        <f ca="1">LN((RAND()^(-Results!$E$4))-1)</f>
        <v>3.0626720469928657</v>
      </c>
      <c r="E510" s="6">
        <f ca="1">LN((RAND()^(-Results!$E$4))-1)</f>
        <v>6.3675129149812184</v>
      </c>
      <c r="F510" s="6">
        <f ca="1">LN((RAND()^(-Results!$E$4))-1)</f>
        <v>2.3120900206847148</v>
      </c>
      <c r="G510" s="6">
        <f ca="1">LN((RAND()^(-Results!$E$4))-1)</f>
        <v>0.97165756266970371</v>
      </c>
      <c r="H510" s="6">
        <f t="shared" ca="1" si="42"/>
        <v>-1.563889258052102</v>
      </c>
      <c r="I510" s="10">
        <f ca="1">SUMPRODUCT(J510:O510,Results!B$12:G$12)+Results!$E$5*H510</f>
        <v>-38.853303961564222</v>
      </c>
      <c r="J510" s="10">
        <f ca="1">SUMPRODUCT($A510:$F510,Results!$B$15:$G$15)</f>
        <v>-10.981684172812329</v>
      </c>
      <c r="K510" s="10">
        <f ca="1">SUMPRODUCT($A510:$F510,Results!$B$16:$G$16)</f>
        <v>30.887218918034193</v>
      </c>
      <c r="L510" s="10">
        <f ca="1">SUMPRODUCT($A510:$F510,Results!$B$17:$G$17)</f>
        <v>-4.4531085936422468</v>
      </c>
      <c r="M510" s="10">
        <f ca="1">SUMPRODUCT($A510:$F510,Results!$B$18:$G$18)</f>
        <v>-5.1551272639388612</v>
      </c>
      <c r="N510" s="10">
        <f ca="1">SUMPRODUCT($A510:$F510,Results!$B$19:$G$19)</f>
        <v>31.379586457073191</v>
      </c>
      <c r="O510" s="10">
        <f ca="1">SUMPRODUCT($A510:$F510,Results!$B$20:$G$20)</f>
        <v>8.5020166147149787</v>
      </c>
      <c r="P510" s="10" cm="1">
        <f t="array" aca="1" ref="P510" ca="1">SUMPRODUCT(J510:O510,TRANSPOSE(Test!BL$20:BL$25))+Test!$AD$20-Test!$BL$27</f>
        <v>-29.968536785948274</v>
      </c>
      <c r="Q510" s="10" cm="1">
        <f t="array" aca="1" ref="Q510" ca="1">SUMPRODUCT(J510:O510,TRANSPOSE(Test!ES$20:ES$25))+Test!$AD$20-Test!$ES$27</f>
        <v>-29.890590483972275</v>
      </c>
      <c r="R510" s="10">
        <f ca="1">I510-Results!$E$5*H510</f>
        <v>-29.46996841325161</v>
      </c>
      <c r="S510" s="10" cm="1">
        <f t="array" aca="1" ref="S510" ca="1">SUMPRODUCT(J510:O510,TRANSPOSE(Test!AR$28:AR$33))+Test!$AD$20-Test!$AC$26</f>
        <v>-34.91134885104568</v>
      </c>
      <c r="T510" s="10">
        <f ca="1">SUMPRODUCT(J510:O510,Results!K$9:P$9)</f>
        <v>-30.431408058206564</v>
      </c>
      <c r="U510" s="10">
        <f ca="1">SUMPRODUCT(J510:O510,Results!K$9:P$9)+Test!$AD$20-Test!$AC$31</f>
        <v>-30.328391653320743</v>
      </c>
      <c r="V510" s="10">
        <f t="shared" ca="1" si="43"/>
        <v>-8.8847671756159485</v>
      </c>
      <c r="W510" s="10">
        <f t="shared" ca="1" si="44"/>
        <v>-8.9627134775919473</v>
      </c>
      <c r="X510" s="10">
        <f t="shared" ca="1" si="45"/>
        <v>-9.383335548312612</v>
      </c>
      <c r="Y510" s="10">
        <f t="shared" ca="1" si="46"/>
        <v>-3.941955110518542</v>
      </c>
      <c r="Z510" s="10">
        <f ca="1">I510-Test!$AD$20</f>
        <v>-49.925775555853292</v>
      </c>
      <c r="AA510" s="10">
        <f t="shared" ca="1" si="47"/>
        <v>-8.5249123082434792</v>
      </c>
    </row>
    <row r="511" spans="1:27">
      <c r="A511" s="6">
        <f ca="1">LN((RAND()^(-Results!$E$4))-1)</f>
        <v>2.0982946701189693</v>
      </c>
      <c r="B511" s="6">
        <f ca="1">LN((RAND()^(-Results!$E$4))-1)</f>
        <v>-2.1129837470619517</v>
      </c>
      <c r="C511" s="6">
        <f ca="1">LN((RAND()^(-Results!$E$4))-1)</f>
        <v>2.5679416741897918</v>
      </c>
      <c r="D511" s="6">
        <f ca="1">LN((RAND()^(-Results!$E$4))-1)</f>
        <v>-0.62628566141685216</v>
      </c>
      <c r="E511" s="6">
        <f ca="1">LN((RAND()^(-Results!$E$4))-1)</f>
        <v>8.9580499731564736</v>
      </c>
      <c r="F511" s="6">
        <f ca="1">LN((RAND()^(-Results!$E$4))-1)</f>
        <v>3.0140780409665933</v>
      </c>
      <c r="G511" s="6">
        <f ca="1">LN((RAND()^(-Results!$E$4))-1)</f>
        <v>-0.42830703473280834</v>
      </c>
      <c r="H511" s="6">
        <f t="shared" ca="1" si="42"/>
        <v>-2.9638538554546141</v>
      </c>
      <c r="I511" s="10">
        <f ca="1">SUMPRODUCT(J511:O511,Results!B$12:G$12)+Results!$E$5*H511</f>
        <v>-35.614659275032267</v>
      </c>
      <c r="J511" s="10">
        <f ca="1">SUMPRODUCT($A511:$F511,Results!$B$15:$G$15)</f>
        <v>-2.8141113185662072</v>
      </c>
      <c r="K511" s="10">
        <f ca="1">SUMPRODUCT($A511:$F511,Results!$B$16:$G$16)</f>
        <v>44.239749995975629</v>
      </c>
      <c r="L511" s="10">
        <f ca="1">SUMPRODUCT($A511:$F511,Results!$B$17:$G$17)</f>
        <v>-9.2723657390722281</v>
      </c>
      <c r="M511" s="10">
        <f ca="1">SUMPRODUCT($A511:$F511,Results!$B$18:$G$18)</f>
        <v>3.4479549074130489</v>
      </c>
      <c r="N511" s="10">
        <f ca="1">SUMPRODUCT($A511:$F511,Results!$B$19:$G$19)</f>
        <v>34.20223880160691</v>
      </c>
      <c r="O511" s="10">
        <f ca="1">SUMPRODUCT($A511:$F511,Results!$B$20:$G$20)</f>
        <v>-6.4675539829602195</v>
      </c>
      <c r="P511" s="10" cm="1">
        <f t="array" aca="1" ref="P511" ca="1">SUMPRODUCT(J511:O511,TRANSPOSE(Test!BL$20:BL$25))+Test!$AD$20-Test!$BL$27</f>
        <v>-16.293508350131351</v>
      </c>
      <c r="Q511" s="10" cm="1">
        <f t="array" aca="1" ref="Q511" ca="1">SUMPRODUCT(J511:O511,TRANSPOSE(Test!ES$20:ES$25))+Test!$AD$20-Test!$ES$27</f>
        <v>-16.957311919791646</v>
      </c>
      <c r="R511" s="10">
        <f ca="1">I511-Results!$E$5*H511</f>
        <v>-17.831536142304582</v>
      </c>
      <c r="S511" s="10" cm="1">
        <f t="array" aca="1" ref="S511" ca="1">SUMPRODUCT(J511:O511,TRANSPOSE(Test!AR$28:AR$33))+Test!$AD$20-Test!$AC$26</f>
        <v>-18.648967284572464</v>
      </c>
      <c r="T511" s="10">
        <f ca="1">SUMPRODUCT(J511:O511,Results!K$9:P$9)</f>
        <v>-17.770456821129169</v>
      </c>
      <c r="U511" s="10">
        <f ca="1">SUMPRODUCT(J511:O511,Results!K$9:P$9)+Test!$AD$20-Test!$AC$31</f>
        <v>-17.667440416243352</v>
      </c>
      <c r="V511" s="10">
        <f t="shared" ca="1" si="43"/>
        <v>-19.321150924900916</v>
      </c>
      <c r="W511" s="10">
        <f t="shared" ca="1" si="44"/>
        <v>-18.657347355240621</v>
      </c>
      <c r="X511" s="10">
        <f t="shared" ca="1" si="45"/>
        <v>-17.783123132727685</v>
      </c>
      <c r="Y511" s="10">
        <f t="shared" ca="1" si="46"/>
        <v>-16.965691990459803</v>
      </c>
      <c r="Z511" s="10">
        <f ca="1">I511-Test!$AD$20</f>
        <v>-46.687130869321336</v>
      </c>
      <c r="AA511" s="10">
        <f t="shared" ca="1" si="47"/>
        <v>-17.947218858788915</v>
      </c>
    </row>
    <row r="512" spans="1:27">
      <c r="A512" s="6">
        <f ca="1">LN((RAND()^(-Results!$E$4))-1)</f>
        <v>0.38576576392938511</v>
      </c>
      <c r="B512" s="6">
        <f ca="1">LN((RAND()^(-Results!$E$4))-1)</f>
        <v>0.33785162312560224</v>
      </c>
      <c r="C512" s="6">
        <f ca="1">LN((RAND()^(-Results!$E$4))-1)</f>
        <v>3.9058863775357642</v>
      </c>
      <c r="D512" s="6">
        <f ca="1">LN((RAND()^(-Results!$E$4))-1)</f>
        <v>2.2674890111150647</v>
      </c>
      <c r="E512" s="6">
        <f ca="1">LN((RAND()^(-Results!$E$4))-1)</f>
        <v>3.5457244356970308</v>
      </c>
      <c r="F512" s="6">
        <f ca="1">LN((RAND()^(-Results!$E$4))-1)</f>
        <v>2.5432446866613461</v>
      </c>
      <c r="G512" s="6">
        <f ca="1">LN((RAND()^(-Results!$E$4))-1)</f>
        <v>2.0901236003516894</v>
      </c>
      <c r="H512" s="6">
        <f t="shared" ca="1" si="42"/>
        <v>-0.44542322037011628</v>
      </c>
      <c r="I512" s="10">
        <f ca="1">SUMPRODUCT(J512:O512,Results!B$12:G$12)+Results!$E$5*H512</f>
        <v>-14.872187022665301</v>
      </c>
      <c r="J512" s="10">
        <f ca="1">SUMPRODUCT($A512:$F512,Results!$B$15:$G$15)</f>
        <v>3.6544393096288195</v>
      </c>
      <c r="K512" s="10">
        <f ca="1">SUMPRODUCT($A512:$F512,Results!$B$16:$G$16)</f>
        <v>19.894888802471218</v>
      </c>
      <c r="L512" s="10">
        <f ca="1">SUMPRODUCT($A512:$F512,Results!$B$17:$G$17)</f>
        <v>-1.5498902150825027</v>
      </c>
      <c r="M512" s="10">
        <f ca="1">SUMPRODUCT($A512:$F512,Results!$B$18:$G$18)</f>
        <v>0.24701681420190919</v>
      </c>
      <c r="N512" s="10">
        <f ca="1">SUMPRODUCT($A512:$F512,Results!$B$19:$G$19)</f>
        <v>9.7369407324655022</v>
      </c>
      <c r="O512" s="10">
        <f ca="1">SUMPRODUCT($A512:$F512,Results!$B$20:$G$20)</f>
        <v>10.660329293066233</v>
      </c>
      <c r="P512" s="10" cm="1">
        <f t="array" aca="1" ref="P512" ca="1">SUMPRODUCT(J512:O512,TRANSPOSE(Test!BL$20:BL$25))+Test!$AD$20-Test!$BL$27</f>
        <v>-11.30780339950325</v>
      </c>
      <c r="Q512" s="10" cm="1">
        <f t="array" aca="1" ref="Q512" ca="1">SUMPRODUCT(J512:O512,TRANSPOSE(Test!ES$20:ES$25))+Test!$AD$20-Test!$ES$27</f>
        <v>-12.119009112349977</v>
      </c>
      <c r="R512" s="10">
        <f ca="1">I512-Results!$E$5*H512</f>
        <v>-12.199647700444604</v>
      </c>
      <c r="S512" s="10" cm="1">
        <f t="array" aca="1" ref="S512" ca="1">SUMPRODUCT(J512:O512,TRANSPOSE(Test!AR$28:AR$33))+Test!$AD$20-Test!$AC$26</f>
        <v>-7.725553752258854</v>
      </c>
      <c r="T512" s="10">
        <f ca="1">SUMPRODUCT(J512:O512,Results!K$9:P$9)</f>
        <v>-12.415033642147005</v>
      </c>
      <c r="U512" s="10">
        <f ca="1">SUMPRODUCT(J512:O512,Results!K$9:P$9)+Test!$AD$20-Test!$AC$31</f>
        <v>-12.312017237261186</v>
      </c>
      <c r="V512" s="10">
        <f t="shared" ca="1" si="43"/>
        <v>-3.5643836231620512</v>
      </c>
      <c r="W512" s="10">
        <f t="shared" ca="1" si="44"/>
        <v>-2.7531779103153244</v>
      </c>
      <c r="X512" s="10">
        <f t="shared" ca="1" si="45"/>
        <v>-2.6725393222206968</v>
      </c>
      <c r="Y512" s="10">
        <f t="shared" ca="1" si="46"/>
        <v>-7.146633270406447</v>
      </c>
      <c r="Z512" s="10">
        <f ca="1">I512-Test!$AD$20</f>
        <v>-25.944658616954371</v>
      </c>
      <c r="AA512" s="10">
        <f t="shared" ca="1" si="47"/>
        <v>-2.5601697854041152</v>
      </c>
    </row>
    <row r="513" spans="1:27">
      <c r="A513" s="6">
        <f ca="1">LN((RAND()^(-Results!$E$4))-1)</f>
        <v>8.5854152968756079</v>
      </c>
      <c r="B513" s="6">
        <f ca="1">LN((RAND()^(-Results!$E$4))-1)</f>
        <v>0.78031790249988908</v>
      </c>
      <c r="C513" s="6">
        <f ca="1">LN((RAND()^(-Results!$E$4))-1)</f>
        <v>0.23921032877630027</v>
      </c>
      <c r="D513" s="6">
        <f ca="1">LN((RAND()^(-Results!$E$4))-1)</f>
        <v>2.1108966883119593</v>
      </c>
      <c r="E513" s="6">
        <f ca="1">LN((RAND()^(-Results!$E$4))-1)</f>
        <v>0.87874737483391974</v>
      </c>
      <c r="F513" s="6">
        <f ca="1">LN((RAND()^(-Results!$E$4))-1)</f>
        <v>0.87408372881301988</v>
      </c>
      <c r="G513" s="6">
        <f ca="1">LN((RAND()^(-Results!$E$4))-1)</f>
        <v>-1.5021949599577593</v>
      </c>
      <c r="H513" s="6">
        <f t="shared" ca="1" si="42"/>
        <v>-4.037741780679565</v>
      </c>
      <c r="I513" s="10">
        <f ca="1">SUMPRODUCT(J513:O513,Results!B$12:G$12)+Results!$E$5*H513</f>
        <v>7.7357368960226474</v>
      </c>
      <c r="J513" s="10">
        <f ca="1">SUMPRODUCT($A513:$F513,Results!$B$15:$G$15)</f>
        <v>14.544713018056315</v>
      </c>
      <c r="K513" s="10">
        <f ca="1">SUMPRODUCT($A513:$F513,Results!$B$16:$G$16)</f>
        <v>33.396297412230673</v>
      </c>
      <c r="L513" s="10">
        <f ca="1">SUMPRODUCT($A513:$F513,Results!$B$17:$G$17)</f>
        <v>12.309821912834421</v>
      </c>
      <c r="M513" s="10">
        <f ca="1">SUMPRODUCT($A513:$F513,Results!$B$18:$G$18)</f>
        <v>-4.8172589625951829</v>
      </c>
      <c r="N513" s="10">
        <f ca="1">SUMPRODUCT($A513:$F513,Results!$B$19:$G$19)</f>
        <v>11.242040930086372</v>
      </c>
      <c r="O513" s="10">
        <f ca="1">SUMPRODUCT($A513:$F513,Results!$B$20:$G$20)</f>
        <v>1.6515917682405754</v>
      </c>
      <c r="P513" s="10" cm="1">
        <f t="array" aca="1" ref="P513" ca="1">SUMPRODUCT(J513:O513,TRANSPOSE(Test!BL$20:BL$25))+Test!$AD$20-Test!$BL$27</f>
        <v>26.849971391323422</v>
      </c>
      <c r="Q513" s="10" cm="1">
        <f t="array" aca="1" ref="Q513" ca="1">SUMPRODUCT(J513:O513,TRANSPOSE(Test!ES$20:ES$25))+Test!$AD$20-Test!$ES$27</f>
        <v>30.981961115727003</v>
      </c>
      <c r="R513" s="10">
        <f ca="1">I513-Results!$E$5*H513</f>
        <v>31.962187580100039</v>
      </c>
      <c r="S513" s="10" cm="1">
        <f t="array" aca="1" ref="S513" ca="1">SUMPRODUCT(J513:O513,TRANSPOSE(Test!AR$28:AR$33))+Test!$AD$20-Test!$AC$26</f>
        <v>11.476221448987252</v>
      </c>
      <c r="T513" s="10">
        <f ca="1">SUMPRODUCT(J513:O513,Results!K$9:P$9)</f>
        <v>31.678356425372392</v>
      </c>
      <c r="U513" s="10">
        <f ca="1">SUMPRODUCT(J513:O513,Results!K$9:P$9)+Test!$AD$20-Test!$AC$31</f>
        <v>31.781372830258213</v>
      </c>
      <c r="V513" s="10">
        <f t="shared" ca="1" si="43"/>
        <v>-19.114234495300774</v>
      </c>
      <c r="W513" s="10">
        <f t="shared" ca="1" si="44"/>
        <v>-23.246224219704356</v>
      </c>
      <c r="X513" s="10">
        <f t="shared" ca="1" si="45"/>
        <v>-24.226450684077392</v>
      </c>
      <c r="Y513" s="10">
        <f t="shared" ca="1" si="46"/>
        <v>-3.7404845529646042</v>
      </c>
      <c r="Z513" s="10">
        <f ca="1">I513-Test!$AD$20</f>
        <v>-3.3367346982664223</v>
      </c>
      <c r="AA513" s="10">
        <f t="shared" ca="1" si="47"/>
        <v>-24.045635934235566</v>
      </c>
    </row>
    <row r="514" spans="1:27">
      <c r="A514" s="6">
        <f ca="1">LN((RAND()^(-Results!$E$4))-1)</f>
        <v>-2.3716477655688859</v>
      </c>
      <c r="B514" s="6">
        <f ca="1">LN((RAND()^(-Results!$E$4))-1)</f>
        <v>3.5252327185754071</v>
      </c>
      <c r="C514" s="6">
        <f ca="1">LN((RAND()^(-Results!$E$4))-1)</f>
        <v>1.8695603621672467</v>
      </c>
      <c r="D514" s="6">
        <f ca="1">LN((RAND()^(-Results!$E$4))-1)</f>
        <v>4.8181295036510567</v>
      </c>
      <c r="E514" s="6">
        <f ca="1">LN((RAND()^(-Results!$E$4))-1)</f>
        <v>10.715319401258599</v>
      </c>
      <c r="F514" s="6">
        <f ca="1">LN((RAND()^(-Results!$E$4))-1)</f>
        <v>-2.4226456909598437</v>
      </c>
      <c r="G514" s="6">
        <f ca="1">LN((RAND()^(-Results!$E$4))-1)</f>
        <v>2.5998292452867058</v>
      </c>
      <c r="H514" s="6">
        <f t="shared" ca="1" si="42"/>
        <v>6.4282424564900076E-2</v>
      </c>
      <c r="I514" s="10">
        <f ca="1">SUMPRODUCT(J514:O514,Results!B$12:G$12)+Results!$E$5*H514</f>
        <v>-14.728692631127453</v>
      </c>
      <c r="J514" s="10">
        <f ca="1">SUMPRODUCT($A514:$F514,Results!$B$15:$G$15)</f>
        <v>-9.8972798529062302</v>
      </c>
      <c r="K514" s="10">
        <f ca="1">SUMPRODUCT($A514:$F514,Results!$B$16:$G$16)</f>
        <v>-11.712279278816117</v>
      </c>
      <c r="L514" s="10">
        <f ca="1">SUMPRODUCT($A514:$F514,Results!$B$17:$G$17)</f>
        <v>3.6869347767281617</v>
      </c>
      <c r="M514" s="10">
        <f ca="1">SUMPRODUCT($A514:$F514,Results!$B$18:$G$18)</f>
        <v>2.8548653740053953</v>
      </c>
      <c r="N514" s="10">
        <f ca="1">SUMPRODUCT($A514:$F514,Results!$B$19:$G$19)</f>
        <v>7.6968243605246993</v>
      </c>
      <c r="O514" s="10">
        <f ca="1">SUMPRODUCT($A514:$F514,Results!$B$20:$G$20)</f>
        <v>6.7732754772109081</v>
      </c>
      <c r="P514" s="10" cm="1">
        <f t="array" aca="1" ref="P514" ca="1">SUMPRODUCT(J514:O514,TRANSPOSE(Test!BL$20:BL$25))+Test!$AD$20-Test!$BL$27</f>
        <v>-10.439931270851448</v>
      </c>
      <c r="Q514" s="10" cm="1">
        <f t="array" aca="1" ref="Q514" ca="1">SUMPRODUCT(J514:O514,TRANSPOSE(Test!ES$20:ES$25))+Test!$AD$20-Test!$ES$27</f>
        <v>-12.544003470679231</v>
      </c>
      <c r="R514" s="10">
        <f ca="1">I514-Results!$E$5*H514</f>
        <v>-15.114387178516854</v>
      </c>
      <c r="S514" s="10" cm="1">
        <f t="array" aca="1" ref="S514" ca="1">SUMPRODUCT(J514:O514,TRANSPOSE(Test!AR$28:AR$33))+Test!$AD$20-Test!$AC$26</f>
        <v>-6.2143097223482071</v>
      </c>
      <c r="T514" s="10">
        <f ca="1">SUMPRODUCT(J514:O514,Results!K$9:P$9)</f>
        <v>-14.676821333939053</v>
      </c>
      <c r="U514" s="10">
        <f ca="1">SUMPRODUCT(J514:O514,Results!K$9:P$9)+Test!$AD$20-Test!$AC$31</f>
        <v>-14.573804929053233</v>
      </c>
      <c r="V514" s="10">
        <f t="shared" ca="1" si="43"/>
        <v>-4.2887613602760055</v>
      </c>
      <c r="W514" s="10">
        <f t="shared" ca="1" si="44"/>
        <v>-2.1846891604482224</v>
      </c>
      <c r="X514" s="10">
        <f t="shared" ca="1" si="45"/>
        <v>0.38569454738940046</v>
      </c>
      <c r="Y514" s="10">
        <f t="shared" ca="1" si="46"/>
        <v>-8.5143829087792469</v>
      </c>
      <c r="Z514" s="10">
        <f ca="1">I514-Test!$AD$20</f>
        <v>-25.801164225416521</v>
      </c>
      <c r="AA514" s="10">
        <f t="shared" ca="1" si="47"/>
        <v>-0.15488770207421965</v>
      </c>
    </row>
    <row r="515" spans="1:27">
      <c r="A515" s="6">
        <f ca="1">LN((RAND()^(-Results!$E$4))-1)</f>
        <v>11.620806052862983</v>
      </c>
      <c r="B515" s="6">
        <f ca="1">LN((RAND()^(-Results!$E$4))-1)</f>
        <v>-2.8576324259125485</v>
      </c>
      <c r="C515" s="6">
        <f ca="1">LN((RAND()^(-Results!$E$4))-1)</f>
        <v>7.9841543335138754</v>
      </c>
      <c r="D515" s="6">
        <f ca="1">LN((RAND()^(-Results!$E$4))-1)</f>
        <v>5.2988810496499115</v>
      </c>
      <c r="E515" s="6">
        <f ca="1">LN((RAND()^(-Results!$E$4))-1)</f>
        <v>-1.5334770250218077</v>
      </c>
      <c r="F515" s="6">
        <f ca="1">LN((RAND()^(-Results!$E$4))-1)</f>
        <v>3.9343134026050954</v>
      </c>
      <c r="G515" s="6">
        <f ca="1">LN((RAND()^(-Results!$E$4))-1)</f>
        <v>1.7535070155446912</v>
      </c>
      <c r="H515" s="6">
        <f t="shared" ref="H515:H578" ca="1" si="48">G515-$AC$5</f>
        <v>-0.78203980517711447</v>
      </c>
      <c r="I515" s="10">
        <f ca="1">SUMPRODUCT(J515:O515,Results!B$12:G$12)+Results!$E$5*H515</f>
        <v>9.7267643412449747</v>
      </c>
      <c r="J515" s="10">
        <f ca="1">SUMPRODUCT($A515:$F515,Results!$B$15:$G$15)</f>
        <v>25.640038761593317</v>
      </c>
      <c r="K515" s="10">
        <f ca="1">SUMPRODUCT($A515:$F515,Results!$B$16:$G$16)</f>
        <v>60.607059610865875</v>
      </c>
      <c r="L515" s="10">
        <f ca="1">SUMPRODUCT($A515:$F515,Results!$B$17:$G$17)</f>
        <v>11.140701346468163</v>
      </c>
      <c r="M515" s="10">
        <f ca="1">SUMPRODUCT($A515:$F515,Results!$B$18:$G$18)</f>
        <v>-11.856937115881896</v>
      </c>
      <c r="N515" s="10">
        <f ca="1">SUMPRODUCT($A515:$F515,Results!$B$19:$G$19)</f>
        <v>28.371663030103697</v>
      </c>
      <c r="O515" s="10">
        <f ca="1">SUMPRODUCT($A515:$F515,Results!$B$20:$G$20)</f>
        <v>29.781985076549574</v>
      </c>
      <c r="P515" s="10" cm="1">
        <f t="array" aca="1" ref="P515" ca="1">SUMPRODUCT(J515:O515,TRANSPOSE(Test!BL$20:BL$25))+Test!$AD$20-Test!$BL$27</f>
        <v>5.389661779280317</v>
      </c>
      <c r="Q515" s="10" cm="1">
        <f t="array" aca="1" ref="Q515" ca="1">SUMPRODUCT(J515:O515,TRANSPOSE(Test!ES$20:ES$25))+Test!$AD$20-Test!$ES$27</f>
        <v>11.625086871359287</v>
      </c>
      <c r="R515" s="10">
        <f ca="1">I515-Results!$E$5*H515</f>
        <v>14.419003172307661</v>
      </c>
      <c r="S515" s="10" cm="1">
        <f t="array" aca="1" ref="S515" ca="1">SUMPRODUCT(J515:O515,TRANSPOSE(Test!AR$28:AR$33))+Test!$AD$20-Test!$AC$26</f>
        <v>-10.805616538221429</v>
      </c>
      <c r="T515" s="10">
        <f ca="1">SUMPRODUCT(J515:O515,Results!K$9:P$9)</f>
        <v>13.334509799997946</v>
      </c>
      <c r="U515" s="10">
        <f ca="1">SUMPRODUCT(J515:O515,Results!K$9:P$9)+Test!$AD$20-Test!$AC$31</f>
        <v>13.437526204883765</v>
      </c>
      <c r="V515" s="10">
        <f t="shared" ref="V515:V578" ca="1" si="49">I515-P515</f>
        <v>4.3371025619646577</v>
      </c>
      <c r="W515" s="10">
        <f t="shared" ref="W515:W578" ca="1" si="50">I515-Q515</f>
        <v>-1.8983225301143118</v>
      </c>
      <c r="X515" s="10">
        <f t="shared" ref="X515:X578" ca="1" si="51">I515-R515</f>
        <v>-4.6922388310626868</v>
      </c>
      <c r="Y515" s="10">
        <f t="shared" ref="Y515:Y578" ca="1" si="52">I515-S515</f>
        <v>20.532380879466402</v>
      </c>
      <c r="Z515" s="10">
        <f ca="1">I515-Test!$AD$20</f>
        <v>-1.345707253044095</v>
      </c>
      <c r="AA515" s="10">
        <f t="shared" ref="AA515:AA578" ca="1" si="53">I515-U515</f>
        <v>-3.7107618636387905</v>
      </c>
    </row>
    <row r="516" spans="1:27">
      <c r="A516" s="6">
        <f ca="1">LN((RAND()^(-Results!$E$4))-1)</f>
        <v>2.9802054882783966</v>
      </c>
      <c r="B516" s="6">
        <f ca="1">LN((RAND()^(-Results!$E$4))-1)</f>
        <v>0.59941341634075596</v>
      </c>
      <c r="C516" s="6">
        <f ca="1">LN((RAND()^(-Results!$E$4))-1)</f>
        <v>2.9305306565027602</v>
      </c>
      <c r="D516" s="6">
        <f ca="1">LN((RAND()^(-Results!$E$4))-1)</f>
        <v>3.6625295793529675</v>
      </c>
      <c r="E516" s="6">
        <f ca="1">LN((RAND()^(-Results!$E$4))-1)</f>
        <v>0.30014956775014157</v>
      </c>
      <c r="F516" s="6">
        <f ca="1">LN((RAND()^(-Results!$E$4))-1)</f>
        <v>0.46913126360612351</v>
      </c>
      <c r="G516" s="6">
        <f ca="1">LN((RAND()^(-Results!$E$4))-1)</f>
        <v>2.4210201641805322</v>
      </c>
      <c r="H516" s="6">
        <f t="shared" ca="1" si="48"/>
        <v>-0.11452665654127347</v>
      </c>
      <c r="I516" s="10">
        <f ca="1">SUMPRODUCT(J516:O516,Results!B$12:G$12)+Results!$E$5*H516</f>
        <v>3.0208745733932165</v>
      </c>
      <c r="J516" s="10">
        <f ca="1">SUMPRODUCT($A516:$F516,Results!$B$15:$G$15)</f>
        <v>7.3387185253510996</v>
      </c>
      <c r="K516" s="10">
        <f ca="1">SUMPRODUCT($A516:$F516,Results!$B$16:$G$16)</f>
        <v>9.7115196851001873</v>
      </c>
      <c r="L516" s="10">
        <f ca="1">SUMPRODUCT($A516:$F516,Results!$B$17:$G$17)</f>
        <v>7.0951169482943488</v>
      </c>
      <c r="M516" s="10">
        <f ca="1">SUMPRODUCT($A516:$F516,Results!$B$18:$G$18)</f>
        <v>-4.5082401731828119</v>
      </c>
      <c r="N516" s="10">
        <f ca="1">SUMPRODUCT($A516:$F516,Results!$B$19:$G$19)</f>
        <v>4.0027171313874641</v>
      </c>
      <c r="O516" s="10">
        <f ca="1">SUMPRODUCT($A516:$F516,Results!$B$20:$G$20)</f>
        <v>15.523049054037582</v>
      </c>
      <c r="P516" s="10" cm="1">
        <f t="array" aca="1" ref="P516" ca="1">SUMPRODUCT(J516:O516,TRANSPOSE(Test!BL$20:BL$25))+Test!$AD$20-Test!$BL$27</f>
        <v>1.3085383117267551</v>
      </c>
      <c r="Q516" s="10" cm="1">
        <f t="array" aca="1" ref="Q516" ca="1">SUMPRODUCT(J516:O516,TRANSPOSE(Test!ES$20:ES$25))+Test!$AD$20-Test!$ES$27</f>
        <v>3.0258031095650857</v>
      </c>
      <c r="R516" s="10">
        <f ca="1">I516-Results!$E$5*H516</f>
        <v>3.7080345126408574</v>
      </c>
      <c r="S516" s="10" cm="1">
        <f t="array" aca="1" ref="S516" ca="1">SUMPRODUCT(J516:O516,TRANSPOSE(Test!AR$28:AR$33))+Test!$AD$20-Test!$AC$26</f>
        <v>-1.7493944327663389</v>
      </c>
      <c r="T516" s="10">
        <f ca="1">SUMPRODUCT(J516:O516,Results!K$9:P$9)</f>
        <v>3.3375808852922333</v>
      </c>
      <c r="U516" s="10">
        <f ca="1">SUMPRODUCT(J516:O516,Results!K$9:P$9)+Test!$AD$20-Test!$AC$31</f>
        <v>3.4405972901780526</v>
      </c>
      <c r="V516" s="10">
        <f t="shared" ca="1" si="49"/>
        <v>1.7123362616664615</v>
      </c>
      <c r="W516" s="10">
        <f t="shared" ca="1" si="50"/>
        <v>-4.9285361718691689E-3</v>
      </c>
      <c r="X516" s="10">
        <f t="shared" ca="1" si="51"/>
        <v>-0.68715993924764085</v>
      </c>
      <c r="Y516" s="10">
        <f t="shared" ca="1" si="52"/>
        <v>4.7702690061595554</v>
      </c>
      <c r="Z516" s="10">
        <f ca="1">I516-Test!$AD$20</f>
        <v>-8.0515970208958532</v>
      </c>
      <c r="AA516" s="10">
        <f t="shared" ca="1" si="53"/>
        <v>-0.41972271678483608</v>
      </c>
    </row>
    <row r="517" spans="1:27">
      <c r="A517" s="6">
        <f ca="1">LN((RAND()^(-Results!$E$4))-1)</f>
        <v>3.1289950479558271</v>
      </c>
      <c r="B517" s="6">
        <f ca="1">LN((RAND()^(-Results!$E$4))-1)</f>
        <v>11.200624632253747</v>
      </c>
      <c r="C517" s="6">
        <f ca="1">LN((RAND()^(-Results!$E$4))-1)</f>
        <v>-1.3009628862629026</v>
      </c>
      <c r="D517" s="6">
        <f ca="1">LN((RAND()^(-Results!$E$4))-1)</f>
        <v>1.250897760413199</v>
      </c>
      <c r="E517" s="6">
        <f ca="1">LN((RAND()^(-Results!$E$4))-1)</f>
        <v>-1.2494795240863092</v>
      </c>
      <c r="F517" s="6">
        <f ca="1">LN((RAND()^(-Results!$E$4))-1)</f>
        <v>3.5278362324232382</v>
      </c>
      <c r="G517" s="6">
        <f ca="1">LN((RAND()^(-Results!$E$4))-1)</f>
        <v>-0.18163794834927768</v>
      </c>
      <c r="H517" s="6">
        <f t="shared" ca="1" si="48"/>
        <v>-2.7171847690710833</v>
      </c>
      <c r="I517" s="10">
        <f ca="1">SUMPRODUCT(J517:O517,Results!B$12:G$12)+Results!$E$5*H517</f>
        <v>56.662742140698803</v>
      </c>
      <c r="J517" s="10">
        <f ca="1">SUMPRODUCT($A517:$F517,Results!$B$15:$G$15)</f>
        <v>33.297810807845885</v>
      </c>
      <c r="K517" s="10">
        <f ca="1">SUMPRODUCT($A517:$F517,Results!$B$16:$G$16)</f>
        <v>12.596535069406031</v>
      </c>
      <c r="L517" s="10">
        <f ca="1">SUMPRODUCT($A517:$F517,Results!$B$17:$G$17)</f>
        <v>21.212674384095642</v>
      </c>
      <c r="M517" s="10">
        <f ca="1">SUMPRODUCT($A517:$F517,Results!$B$18:$G$18)</f>
        <v>7.9234715957134076</v>
      </c>
      <c r="N517" s="10">
        <f ca="1">SUMPRODUCT($A517:$F517,Results!$B$19:$G$19)</f>
        <v>-46.560952691835375</v>
      </c>
      <c r="O517" s="10">
        <f ca="1">SUMPRODUCT($A517:$F517,Results!$B$20:$G$20)</f>
        <v>-8.7632000956230591</v>
      </c>
      <c r="P517" s="10" cm="1">
        <f t="array" aca="1" ref="P517" ca="1">SUMPRODUCT(J517:O517,TRANSPOSE(Test!BL$20:BL$25))+Test!$AD$20-Test!$BL$27</f>
        <v>74.758990489531371</v>
      </c>
      <c r="Q517" s="10" cm="1">
        <f t="array" aca="1" ref="Q517" ca="1">SUMPRODUCT(J517:O517,TRANSPOSE(Test!ES$20:ES$25))+Test!$AD$20-Test!$ES$27</f>
        <v>73.555779675423636</v>
      </c>
      <c r="R517" s="10">
        <f ca="1">I517-Results!$E$5*H517</f>
        <v>72.965850755125302</v>
      </c>
      <c r="S517" s="10" cm="1">
        <f t="array" aca="1" ref="S517" ca="1">SUMPRODUCT(J517:O517,TRANSPOSE(Test!AR$28:AR$33))+Test!$AD$20-Test!$AC$26</f>
        <v>77.168754766047499</v>
      </c>
      <c r="T517" s="10">
        <f ca="1">SUMPRODUCT(J517:O517,Results!K$9:P$9)</f>
        <v>73.636674420179006</v>
      </c>
      <c r="U517" s="10">
        <f ca="1">SUMPRODUCT(J517:O517,Results!K$9:P$9)+Test!$AD$20-Test!$AC$31</f>
        <v>73.739690825064827</v>
      </c>
      <c r="V517" s="10">
        <f t="shared" ca="1" si="49"/>
        <v>-18.096248348832567</v>
      </c>
      <c r="W517" s="10">
        <f t="shared" ca="1" si="50"/>
        <v>-16.893037534724833</v>
      </c>
      <c r="X517" s="10">
        <f t="shared" ca="1" si="51"/>
        <v>-16.303108614426499</v>
      </c>
      <c r="Y517" s="10">
        <f t="shared" ca="1" si="52"/>
        <v>-20.506012625348696</v>
      </c>
      <c r="Z517" s="10">
        <f ca="1">I517-Test!$AD$20</f>
        <v>45.590270546409734</v>
      </c>
      <c r="AA517" s="10">
        <f t="shared" ca="1" si="53"/>
        <v>-17.076948684366023</v>
      </c>
    </row>
    <row r="518" spans="1:27">
      <c r="A518" s="6">
        <f ca="1">LN((RAND()^(-Results!$E$4))-1)</f>
        <v>-1.7984101810785162</v>
      </c>
      <c r="B518" s="6">
        <f ca="1">LN((RAND()^(-Results!$E$4))-1)</f>
        <v>3.0327067104073868</v>
      </c>
      <c r="C518" s="6">
        <f ca="1">LN((RAND()^(-Results!$E$4))-1)</f>
        <v>5.4050470521000067</v>
      </c>
      <c r="D518" s="6">
        <f ca="1">LN((RAND()^(-Results!$E$4))-1)</f>
        <v>1.34082815420809</v>
      </c>
      <c r="E518" s="6">
        <f ca="1">LN((RAND()^(-Results!$E$4))-1)</f>
        <v>2.2824160335330332</v>
      </c>
      <c r="F518" s="6">
        <f ca="1">LN((RAND()^(-Results!$E$4))-1)</f>
        <v>6.9507366159920929</v>
      </c>
      <c r="G518" s="6">
        <f ca="1">LN((RAND()^(-Results!$E$4))-1)</f>
        <v>11.995294981707776</v>
      </c>
      <c r="H518" s="6">
        <f t="shared" ca="1" si="48"/>
        <v>9.4597481609859706</v>
      </c>
      <c r="I518" s="10">
        <f ca="1">SUMPRODUCT(J518:O518,Results!B$12:G$12)+Results!$E$5*H518</f>
        <v>48.533866393857664</v>
      </c>
      <c r="J518" s="10">
        <f ca="1">SUMPRODUCT($A518:$F518,Results!$B$15:$G$15)</f>
        <v>13.940352288663959</v>
      </c>
      <c r="K518" s="10">
        <f ca="1">SUMPRODUCT($A518:$F518,Results!$B$16:$G$16)</f>
        <v>32.089111057836277</v>
      </c>
      <c r="L518" s="10">
        <f ca="1">SUMPRODUCT($A518:$F518,Results!$B$17:$G$17)</f>
        <v>-4.2645462881223288</v>
      </c>
      <c r="M518" s="10">
        <f ca="1">SUMPRODUCT($A518:$F518,Results!$B$18:$G$18)</f>
        <v>5.4871536346308325</v>
      </c>
      <c r="N518" s="10">
        <f ca="1">SUMPRODUCT($A518:$F518,Results!$B$19:$G$19)</f>
        <v>-6.2853357687656732</v>
      </c>
      <c r="O518" s="10">
        <f ca="1">SUMPRODUCT($A518:$F518,Results!$B$20:$G$20)</f>
        <v>10.485801662424233</v>
      </c>
      <c r="P518" s="10" cm="1">
        <f t="array" aca="1" ref="P518" ca="1">SUMPRODUCT(J518:O518,TRANSPOSE(Test!BL$20:BL$25))+Test!$AD$20-Test!$BL$27</f>
        <v>-4.426950472001244</v>
      </c>
      <c r="Q518" s="10" cm="1">
        <f t="array" aca="1" ref="Q518" ca="1">SUMPRODUCT(J518:O518,TRANSPOSE(Test!ES$20:ES$25))+Test!$AD$20-Test!$ES$27</f>
        <v>-8.1809657045337367</v>
      </c>
      <c r="R518" s="10">
        <f ca="1">I518-Results!$E$5*H518</f>
        <v>-8.2246225720581592</v>
      </c>
      <c r="S518" s="10" cm="1">
        <f t="array" aca="1" ref="S518" ca="1">SUMPRODUCT(J518:O518,TRANSPOSE(Test!AR$28:AR$33))+Test!$AD$20-Test!$AC$26</f>
        <v>9.4138683262437635</v>
      </c>
      <c r="T518" s="10">
        <f ca="1">SUMPRODUCT(J518:O518,Results!K$9:P$9)</f>
        <v>-8.414945891181226</v>
      </c>
      <c r="U518" s="10">
        <f ca="1">SUMPRODUCT(J518:O518,Results!K$9:P$9)+Test!$AD$20-Test!$AC$31</f>
        <v>-8.3119294862954067</v>
      </c>
      <c r="V518" s="10">
        <f t="shared" ca="1" si="49"/>
        <v>52.960816865858909</v>
      </c>
      <c r="W518" s="10">
        <f t="shared" ca="1" si="50"/>
        <v>56.714832098391398</v>
      </c>
      <c r="X518" s="10">
        <f t="shared" ca="1" si="51"/>
        <v>56.758488965915824</v>
      </c>
      <c r="Y518" s="10">
        <f t="shared" ca="1" si="52"/>
        <v>39.119998067613899</v>
      </c>
      <c r="Z518" s="10">
        <f ca="1">I518-Test!$AD$20</f>
        <v>37.461394799568595</v>
      </c>
      <c r="AA518" s="10">
        <f t="shared" ca="1" si="53"/>
        <v>56.845795880153069</v>
      </c>
    </row>
    <row r="519" spans="1:27">
      <c r="A519" s="6">
        <f ca="1">LN((RAND()^(-Results!$E$4))-1)</f>
        <v>-8.5497542175081459E-2</v>
      </c>
      <c r="B519" s="6">
        <f ca="1">LN((RAND()^(-Results!$E$4))-1)</f>
        <v>-1.3291332984125417</v>
      </c>
      <c r="C519" s="6">
        <f ca="1">LN((RAND()^(-Results!$E$4))-1)</f>
        <v>0.2101901103450961</v>
      </c>
      <c r="D519" s="6">
        <f ca="1">LN((RAND()^(-Results!$E$4))-1)</f>
        <v>3.2025390608131437</v>
      </c>
      <c r="E519" s="6">
        <f ca="1">LN((RAND()^(-Results!$E$4))-1)</f>
        <v>3.2536367523574343</v>
      </c>
      <c r="F519" s="6">
        <f ca="1">LN((RAND()^(-Results!$E$4))-1)</f>
        <v>5.9390528992066551</v>
      </c>
      <c r="G519" s="6">
        <f ca="1">LN((RAND()^(-Results!$E$4))-1)</f>
        <v>0.49708070849611441</v>
      </c>
      <c r="H519" s="6">
        <f t="shared" ca="1" si="48"/>
        <v>-2.0384661122256915</v>
      </c>
      <c r="I519" s="10">
        <f ca="1">SUMPRODUCT(J519:O519,Results!B$12:G$12)+Results!$E$5*H519</f>
        <v>-57.770607025752255</v>
      </c>
      <c r="J519" s="10">
        <f ca="1">SUMPRODUCT($A519:$F519,Results!$B$15:$G$15)</f>
        <v>-12.381869554070823</v>
      </c>
      <c r="K519" s="10">
        <f ca="1">SUMPRODUCT($A519:$F519,Results!$B$16:$G$16)</f>
        <v>32.692853786245024</v>
      </c>
      <c r="L519" s="10">
        <f ca="1">SUMPRODUCT($A519:$F519,Results!$B$17:$G$17)</f>
        <v>-9.693717986680781</v>
      </c>
      <c r="M519" s="10">
        <f ca="1">SUMPRODUCT($A519:$F519,Results!$B$18:$G$18)</f>
        <v>-5.6931345413870078</v>
      </c>
      <c r="N519" s="10">
        <f ca="1">SUMPRODUCT($A519:$F519,Results!$B$19:$G$19)</f>
        <v>20.599760619085913</v>
      </c>
      <c r="O519" s="10">
        <f ca="1">SUMPRODUCT($A519:$F519,Results!$B$20:$G$20)</f>
        <v>15.42924421303357</v>
      </c>
      <c r="P519" s="10" cm="1">
        <f t="array" aca="1" ref="P519" ca="1">SUMPRODUCT(J519:O519,TRANSPOSE(Test!BL$20:BL$25))+Test!$AD$20-Test!$BL$27</f>
        <v>-44.476378995292379</v>
      </c>
      <c r="Q519" s="10" cm="1">
        <f t="array" aca="1" ref="Q519" ca="1">SUMPRODUCT(J519:O519,TRANSPOSE(Test!ES$20:ES$25))+Test!$AD$20-Test!$ES$27</f>
        <v>-46.962649950057234</v>
      </c>
      <c r="R519" s="10">
        <f ca="1">I519-Results!$E$5*H519</f>
        <v>-45.539810352398106</v>
      </c>
      <c r="S519" s="10" cm="1">
        <f t="array" aca="1" ref="S519" ca="1">SUMPRODUCT(J519:O519,TRANSPOSE(Test!AR$28:AR$33))+Test!$AD$20-Test!$AC$26</f>
        <v>-40.276210578007017</v>
      </c>
      <c r="T519" s="10">
        <f ca="1">SUMPRODUCT(J519:O519,Results!K$9:P$9)</f>
        <v>-47.18954023478981</v>
      </c>
      <c r="U519" s="10">
        <f ca="1">SUMPRODUCT(J519:O519,Results!K$9:P$9)+Test!$AD$20-Test!$AC$31</f>
        <v>-47.086523829903989</v>
      </c>
      <c r="V519" s="10">
        <f t="shared" ca="1" si="49"/>
        <v>-13.294228030459877</v>
      </c>
      <c r="W519" s="10">
        <f t="shared" ca="1" si="50"/>
        <v>-10.807957075695022</v>
      </c>
      <c r="X519" s="10">
        <f t="shared" ca="1" si="51"/>
        <v>-12.230796673354149</v>
      </c>
      <c r="Y519" s="10">
        <f t="shared" ca="1" si="52"/>
        <v>-17.494396447745238</v>
      </c>
      <c r="Z519" s="10">
        <f ca="1">I519-Test!$AD$20</f>
        <v>-68.843078620041325</v>
      </c>
      <c r="AA519" s="10">
        <f t="shared" ca="1" si="53"/>
        <v>-10.684083195848267</v>
      </c>
    </row>
    <row r="520" spans="1:27">
      <c r="A520" s="6">
        <f ca="1">LN((RAND()^(-Results!$E$4))-1)</f>
        <v>3.170805308918244</v>
      </c>
      <c r="B520" s="6">
        <f ca="1">LN((RAND()^(-Results!$E$4))-1)</f>
        <v>-0.99213947556563675</v>
      </c>
      <c r="C520" s="6">
        <f ca="1">LN((RAND()^(-Results!$E$4))-1)</f>
        <v>6.588776409361274</v>
      </c>
      <c r="D520" s="6">
        <f ca="1">LN((RAND()^(-Results!$E$4))-1)</f>
        <v>2.4445508599083059</v>
      </c>
      <c r="E520" s="6">
        <f ca="1">LN((RAND()^(-Results!$E$4))-1)</f>
        <v>-4.5373411439595559</v>
      </c>
      <c r="F520" s="6">
        <f ca="1">LN((RAND()^(-Results!$E$4))-1)</f>
        <v>3.6704810676738755</v>
      </c>
      <c r="G520" s="6">
        <f ca="1">LN((RAND()^(-Results!$E$4))-1)</f>
        <v>2.419191242051898E-2</v>
      </c>
      <c r="H520" s="6">
        <f t="shared" ca="1" si="48"/>
        <v>-2.5113549083012869</v>
      </c>
      <c r="I520" s="10">
        <f ca="1">SUMPRODUCT(J520:O520,Results!B$12:G$12)+Results!$E$5*H520</f>
        <v>-11.541966022817881</v>
      </c>
      <c r="J520" s="10">
        <f ca="1">SUMPRODUCT($A520:$F520,Results!$B$15:$G$15)</f>
        <v>19.462954723758845</v>
      </c>
      <c r="K520" s="10">
        <f ca="1">SUMPRODUCT($A520:$F520,Results!$B$16:$G$16)</f>
        <v>24.541646736276089</v>
      </c>
      <c r="L520" s="10">
        <f ca="1">SUMPRODUCT($A520:$F520,Results!$B$17:$G$17)</f>
        <v>3.5034687114211005</v>
      </c>
      <c r="M520" s="10">
        <f ca="1">SUMPRODUCT($A520:$F520,Results!$B$18:$G$18)</f>
        <v>-4.5752507395471547</v>
      </c>
      <c r="N520" s="10">
        <f ca="1">SUMPRODUCT($A520:$F520,Results!$B$19:$G$19)</f>
        <v>0.3451003040144327</v>
      </c>
      <c r="O520" s="10">
        <f ca="1">SUMPRODUCT($A520:$F520,Results!$B$20:$G$20)</f>
        <v>23.040008340431179</v>
      </c>
      <c r="P520" s="10" cm="1">
        <f t="array" aca="1" ref="P520" ca="1">SUMPRODUCT(J520:O520,TRANSPOSE(Test!BL$20:BL$25))+Test!$AD$20-Test!$BL$27</f>
        <v>-0.36489030166750425</v>
      </c>
      <c r="Q520" s="10" cm="1">
        <f t="array" aca="1" ref="Q520" ca="1">SUMPRODUCT(J520:O520,TRANSPOSE(Test!ES$20:ES$25))+Test!$AD$20-Test!$ES$27</f>
        <v>1.5514020265673842</v>
      </c>
      <c r="R520" s="10">
        <f ca="1">I520-Results!$E$5*H520</f>
        <v>3.5261634269898394</v>
      </c>
      <c r="S520" s="10" cm="1">
        <f t="array" aca="1" ref="S520" ca="1">SUMPRODUCT(J520:O520,TRANSPOSE(Test!AR$28:AR$33))+Test!$AD$20-Test!$AC$26</f>
        <v>0.91148744204216392</v>
      </c>
      <c r="T520" s="10">
        <f ca="1">SUMPRODUCT(J520:O520,Results!K$9:P$9)</f>
        <v>2.9615697438431354</v>
      </c>
      <c r="U520" s="10">
        <f ca="1">SUMPRODUCT(J520:O520,Results!K$9:P$9)+Test!$AD$20-Test!$AC$31</f>
        <v>3.0645861487289547</v>
      </c>
      <c r="V520" s="10">
        <f t="shared" ca="1" si="49"/>
        <v>-11.177075721150377</v>
      </c>
      <c r="W520" s="10">
        <f t="shared" ca="1" si="50"/>
        <v>-13.093368049385266</v>
      </c>
      <c r="X520" s="10">
        <f t="shared" ca="1" si="51"/>
        <v>-15.068129449807721</v>
      </c>
      <c r="Y520" s="10">
        <f t="shared" ca="1" si="52"/>
        <v>-12.453453464860045</v>
      </c>
      <c r="Z520" s="10">
        <f ca="1">I520-Test!$AD$20</f>
        <v>-22.614437617106951</v>
      </c>
      <c r="AA520" s="10">
        <f t="shared" ca="1" si="53"/>
        <v>-14.606552171546836</v>
      </c>
    </row>
    <row r="521" spans="1:27">
      <c r="A521" s="6">
        <f ca="1">LN((RAND()^(-Results!$E$4))-1)</f>
        <v>1.8275710762074597</v>
      </c>
      <c r="B521" s="6">
        <f ca="1">LN((RAND()^(-Results!$E$4))-1)</f>
        <v>10.894139997162544</v>
      </c>
      <c r="C521" s="6">
        <f ca="1">LN((RAND()^(-Results!$E$4))-1)</f>
        <v>-1.3375337478025551</v>
      </c>
      <c r="D521" s="6">
        <f ca="1">LN((RAND()^(-Results!$E$4))-1)</f>
        <v>2.5433496682536774</v>
      </c>
      <c r="E521" s="6">
        <f ca="1">LN((RAND()^(-Results!$E$4))-1)</f>
        <v>0.78242713363122529</v>
      </c>
      <c r="F521" s="6">
        <f ca="1">LN((RAND()^(-Results!$E$4))-1)</f>
        <v>0.37059964939883749</v>
      </c>
      <c r="G521" s="6">
        <f ca="1">LN((RAND()^(-Results!$E$4))-1)</f>
        <v>-0.7460067070915174</v>
      </c>
      <c r="H521" s="6">
        <f t="shared" ca="1" si="48"/>
        <v>-3.281553527813323</v>
      </c>
      <c r="I521" s="10">
        <f ca="1">SUMPRODUCT(J521:O521,Results!B$12:G$12)+Results!$E$5*H521</f>
        <v>45.119402184514186</v>
      </c>
      <c r="J521" s="10">
        <f ca="1">SUMPRODUCT($A521:$F521,Results!$B$15:$G$15)</f>
        <v>25.184918202169428</v>
      </c>
      <c r="K521" s="10">
        <f ca="1">SUMPRODUCT($A521:$F521,Results!$B$16:$G$16)</f>
        <v>-6.4550664333165182</v>
      </c>
      <c r="L521" s="10">
        <f ca="1">SUMPRODUCT($A521:$F521,Results!$B$17:$G$17)</f>
        <v>22.412281381972107</v>
      </c>
      <c r="M521" s="10">
        <f ca="1">SUMPRODUCT($A521:$F521,Results!$B$18:$G$18)</f>
        <v>6.9690715501361877</v>
      </c>
      <c r="N521" s="10">
        <f ca="1">SUMPRODUCT($A521:$F521,Results!$B$19:$G$19)</f>
        <v>-43.203159610277069</v>
      </c>
      <c r="O521" s="10">
        <f ca="1">SUMPRODUCT($A521:$F521,Results!$B$20:$G$20)</f>
        <v>-6.0836027988338035</v>
      </c>
      <c r="P521" s="10" cm="1">
        <f t="array" aca="1" ref="P521" ca="1">SUMPRODUCT(J521:O521,TRANSPOSE(Test!BL$20:BL$25))+Test!$AD$20-Test!$BL$27</f>
        <v>67.083808407598738</v>
      </c>
      <c r="Q521" s="10" cm="1">
        <f t="array" aca="1" ref="Q521" ca="1">SUMPRODUCT(J521:O521,TRANSPOSE(Test!ES$20:ES$25))+Test!$AD$20-Test!$ES$27</f>
        <v>66.163689859171981</v>
      </c>
      <c r="R521" s="10">
        <f ca="1">I521-Results!$E$5*H521</f>
        <v>64.808723351394121</v>
      </c>
      <c r="S521" s="10" cm="1">
        <f t="array" aca="1" ref="S521" ca="1">SUMPRODUCT(J521:O521,TRANSPOSE(Test!AR$28:AR$33))+Test!$AD$20-Test!$AC$26</f>
        <v>69.023352438539462</v>
      </c>
      <c r="T521" s="10">
        <f ca="1">SUMPRODUCT(J521:O521,Results!K$9:P$9)</f>
        <v>65.687127602825754</v>
      </c>
      <c r="U521" s="10">
        <f ca="1">SUMPRODUCT(J521:O521,Results!K$9:P$9)+Test!$AD$20-Test!$AC$31</f>
        <v>65.790144007711575</v>
      </c>
      <c r="V521" s="10">
        <f t="shared" ca="1" si="49"/>
        <v>-21.964406223084552</v>
      </c>
      <c r="W521" s="10">
        <f t="shared" ca="1" si="50"/>
        <v>-21.044287674657795</v>
      </c>
      <c r="X521" s="10">
        <f t="shared" ca="1" si="51"/>
        <v>-19.689321166879935</v>
      </c>
      <c r="Y521" s="10">
        <f t="shared" ca="1" si="52"/>
        <v>-23.903950254025276</v>
      </c>
      <c r="Z521" s="10">
        <f ca="1">I521-Test!$AD$20</f>
        <v>34.046930590225116</v>
      </c>
      <c r="AA521" s="10">
        <f t="shared" ca="1" si="53"/>
        <v>-20.670741823197389</v>
      </c>
    </row>
    <row r="522" spans="1:27">
      <c r="A522" s="6">
        <f ca="1">LN((RAND()^(-Results!$E$4))-1)</f>
        <v>0.90287782794927296</v>
      </c>
      <c r="B522" s="6">
        <f ca="1">LN((RAND()^(-Results!$E$4))-1)</f>
        <v>9.0264106781047317</v>
      </c>
      <c r="C522" s="6">
        <f ca="1">LN((RAND()^(-Results!$E$4))-1)</f>
        <v>6.1685270614696634E-2</v>
      </c>
      <c r="D522" s="6">
        <f ca="1">LN((RAND()^(-Results!$E$4))-1)</f>
        <v>9.7775893174951563</v>
      </c>
      <c r="E522" s="6">
        <f ca="1">LN((RAND()^(-Results!$E$4))-1)</f>
        <v>10.470602670276065</v>
      </c>
      <c r="F522" s="6">
        <f ca="1">LN((RAND()^(-Results!$E$4))-1)</f>
        <v>0.75430499270684015</v>
      </c>
      <c r="G522" s="6">
        <f ca="1">LN((RAND()^(-Results!$E$4))-1)</f>
        <v>-0.85457607756109699</v>
      </c>
      <c r="H522" s="6">
        <f t="shared" ca="1" si="48"/>
        <v>-3.3901228982829026</v>
      </c>
      <c r="I522" s="10">
        <f ca="1">SUMPRODUCT(J522:O522,Results!B$12:G$12)+Results!$E$5*H522</f>
        <v>-18.812775404695476</v>
      </c>
      <c r="J522" s="10">
        <f ca="1">SUMPRODUCT($A522:$F522,Results!$B$15:$G$15)</f>
        <v>-1.729577617539459</v>
      </c>
      <c r="K522" s="10">
        <f ca="1">SUMPRODUCT($A522:$F522,Results!$B$16:$G$16)</f>
        <v>1.3243359493783937</v>
      </c>
      <c r="L522" s="10">
        <f ca="1">SUMPRODUCT($A522:$F522,Results!$B$17:$G$17)</f>
        <v>16.49932099333229</v>
      </c>
      <c r="M522" s="10">
        <f ca="1">SUMPRODUCT($A522:$F522,Results!$B$18:$G$18)</f>
        <v>-1.7262392260157235</v>
      </c>
      <c r="N522" s="10">
        <f ca="1">SUMPRODUCT($A522:$F522,Results!$B$19:$G$19)</f>
        <v>-7.1621469644815434</v>
      </c>
      <c r="O522" s="10">
        <f ca="1">SUMPRODUCT($A522:$F522,Results!$B$20:$G$20)</f>
        <v>18.700997617804326</v>
      </c>
      <c r="P522" s="10" cm="1">
        <f t="array" aca="1" ref="P522" ca="1">SUMPRODUCT(J522:O522,TRANSPOSE(Test!BL$20:BL$25))+Test!$AD$20-Test!$BL$27</f>
        <v>5.8667362534200755</v>
      </c>
      <c r="Q522" s="10" cm="1">
        <f t="array" aca="1" ref="Q522" ca="1">SUMPRODUCT(J522:O522,TRANSPOSE(Test!ES$20:ES$25))+Test!$AD$20-Test!$ES$27</f>
        <v>3.2376912963449378</v>
      </c>
      <c r="R522" s="10">
        <f ca="1">I522-Results!$E$5*H522</f>
        <v>1.5279619850019408</v>
      </c>
      <c r="S522" s="10" cm="1">
        <f t="array" aca="1" ref="S522" ca="1">SUMPRODUCT(J522:O522,TRANSPOSE(Test!AR$28:AR$33))+Test!$AD$20-Test!$AC$26</f>
        <v>7.6127835287219039</v>
      </c>
      <c r="T522" s="10">
        <f ca="1">SUMPRODUCT(J522:O522,Results!K$9:P$9)</f>
        <v>1.0234992697885623</v>
      </c>
      <c r="U522" s="10">
        <f ca="1">SUMPRODUCT(J522:O522,Results!K$9:P$9)+Test!$AD$20-Test!$AC$31</f>
        <v>1.1265156746743816</v>
      </c>
      <c r="V522" s="10">
        <f t="shared" ca="1" si="49"/>
        <v>-24.679511658115551</v>
      </c>
      <c r="W522" s="10">
        <f t="shared" ca="1" si="50"/>
        <v>-22.050466701040413</v>
      </c>
      <c r="X522" s="10">
        <f t="shared" ca="1" si="51"/>
        <v>-20.340737389697416</v>
      </c>
      <c r="Y522" s="10">
        <f t="shared" ca="1" si="52"/>
        <v>-26.425558933417378</v>
      </c>
      <c r="Z522" s="10">
        <f ca="1">I522-Test!$AD$20</f>
        <v>-29.885246998984545</v>
      </c>
      <c r="AA522" s="10">
        <f t="shared" ca="1" si="53"/>
        <v>-19.939291079369859</v>
      </c>
    </row>
    <row r="523" spans="1:27">
      <c r="A523" s="6">
        <f ca="1">LN((RAND()^(-Results!$E$4))-1)</f>
        <v>1.5873262810552993</v>
      </c>
      <c r="B523" s="6">
        <f ca="1">LN((RAND()^(-Results!$E$4))-1)</f>
        <v>1.3389542771657827</v>
      </c>
      <c r="C523" s="6">
        <f ca="1">LN((RAND()^(-Results!$E$4))-1)</f>
        <v>8.6791662555405757</v>
      </c>
      <c r="D523" s="6">
        <f ca="1">LN((RAND()^(-Results!$E$4))-1)</f>
        <v>1.2033193518323742</v>
      </c>
      <c r="E523" s="6">
        <f ca="1">LN((RAND()^(-Results!$E$4))-1)</f>
        <v>2.5793987755347407</v>
      </c>
      <c r="F523" s="6">
        <f ca="1">LN((RAND()^(-Results!$E$4))-1)</f>
        <v>2.1559874956514755</v>
      </c>
      <c r="G523" s="6">
        <f ca="1">LN((RAND()^(-Results!$E$4))-1)</f>
        <v>-0.79583720666608238</v>
      </c>
      <c r="H523" s="6">
        <f t="shared" ca="1" si="48"/>
        <v>-3.3313840273878883</v>
      </c>
      <c r="I523" s="10">
        <f ca="1">SUMPRODUCT(J523:O523,Results!B$12:G$12)+Results!$E$5*H523</f>
        <v>-4.2669571179823507</v>
      </c>
      <c r="J523" s="10">
        <f ca="1">SUMPRODUCT($A523:$F523,Results!$B$15:$G$15)</f>
        <v>23.526718522108911</v>
      </c>
      <c r="K523" s="10">
        <f ca="1">SUMPRODUCT($A523:$F523,Results!$B$16:$G$16)</f>
        <v>24.7000912134136</v>
      </c>
      <c r="L523" s="10">
        <f ca="1">SUMPRODUCT($A523:$F523,Results!$B$17:$G$17)</f>
        <v>3.5761476584024803</v>
      </c>
      <c r="M523" s="10">
        <f ca="1">SUMPRODUCT($A523:$F523,Results!$B$18:$G$18)</f>
        <v>5.2663539420373757</v>
      </c>
      <c r="N523" s="10">
        <f ca="1">SUMPRODUCT($A523:$F523,Results!$B$19:$G$19)</f>
        <v>1.623960278941438</v>
      </c>
      <c r="O523" s="10">
        <f ca="1">SUMPRODUCT($A523:$F523,Results!$B$20:$G$20)</f>
        <v>9.8782989240307124</v>
      </c>
      <c r="P523" s="10" cm="1">
        <f t="array" aca="1" ref="P523" ca="1">SUMPRODUCT(J523:O523,TRANSPOSE(Test!BL$20:BL$25))+Test!$AD$20-Test!$BL$27</f>
        <v>15.984501223052714</v>
      </c>
      <c r="Q523" s="10" cm="1">
        <f t="array" aca="1" ref="Q523" ca="1">SUMPRODUCT(J523:O523,TRANSPOSE(Test!ES$20:ES$25))+Test!$AD$20-Test!$ES$27</f>
        <v>16.454803595379886</v>
      </c>
      <c r="R523" s="10">
        <f ca="1">I523-Results!$E$5*H523</f>
        <v>15.721347046344981</v>
      </c>
      <c r="S523" s="10" cm="1">
        <f t="array" aca="1" ref="S523" ca="1">SUMPRODUCT(J523:O523,TRANSPOSE(Test!AR$28:AR$33))+Test!$AD$20-Test!$AC$26</f>
        <v>20.33603586988265</v>
      </c>
      <c r="T523" s="10">
        <f ca="1">SUMPRODUCT(J523:O523,Results!K$9:P$9)</f>
        <v>16.506243636723241</v>
      </c>
      <c r="U523" s="10">
        <f ca="1">SUMPRODUCT(J523:O523,Results!K$9:P$9)+Test!$AD$20-Test!$AC$31</f>
        <v>16.609260041609062</v>
      </c>
      <c r="V523" s="10">
        <f t="shared" ca="1" si="49"/>
        <v>-20.251458341035065</v>
      </c>
      <c r="W523" s="10">
        <f t="shared" ca="1" si="50"/>
        <v>-20.721760713362237</v>
      </c>
      <c r="X523" s="10">
        <f t="shared" ca="1" si="51"/>
        <v>-19.988304164327332</v>
      </c>
      <c r="Y523" s="10">
        <f t="shared" ca="1" si="52"/>
        <v>-24.602992987865001</v>
      </c>
      <c r="Z523" s="10">
        <f ca="1">I523-Test!$AD$20</f>
        <v>-15.33942871227142</v>
      </c>
      <c r="AA523" s="10">
        <f t="shared" ca="1" si="53"/>
        <v>-20.876217159591413</v>
      </c>
    </row>
    <row r="524" spans="1:27">
      <c r="A524" s="6">
        <f ca="1">LN((RAND()^(-Results!$E$4))-1)</f>
        <v>-0.15973597675908158</v>
      </c>
      <c r="B524" s="6">
        <f ca="1">LN((RAND()^(-Results!$E$4))-1)</f>
        <v>-0.1071547374500559</v>
      </c>
      <c r="C524" s="6">
        <f ca="1">LN((RAND()^(-Results!$E$4))-1)</f>
        <v>3.3141752346956244</v>
      </c>
      <c r="D524" s="6">
        <f ca="1">LN((RAND()^(-Results!$E$4))-1)</f>
        <v>-1.8749155756792721</v>
      </c>
      <c r="E524" s="6">
        <f ca="1">LN((RAND()^(-Results!$E$4))-1)</f>
        <v>1.5968769006262589</v>
      </c>
      <c r="F524" s="6">
        <f ca="1">LN((RAND()^(-Results!$E$4))-1)</f>
        <v>7.6163393035511566</v>
      </c>
      <c r="G524" s="6">
        <f ca="1">LN((RAND()^(-Results!$E$4))-1)</f>
        <v>2.3267630455867696</v>
      </c>
      <c r="H524" s="6">
        <f t="shared" ca="1" si="48"/>
        <v>-0.2087837751350361</v>
      </c>
      <c r="I524" s="10">
        <f ca="1">SUMPRODUCT(J524:O524,Results!B$12:G$12)+Results!$E$5*H524</f>
        <v>-11.990868197528819</v>
      </c>
      <c r="J524" s="10">
        <f ca="1">SUMPRODUCT($A524:$F524,Results!$B$15:$G$15)</f>
        <v>10.064662575594452</v>
      </c>
      <c r="K524" s="10">
        <f ca="1">SUMPRODUCT($A524:$F524,Results!$B$16:$G$16)</f>
        <v>46.947843679307859</v>
      </c>
      <c r="L524" s="10">
        <f ca="1">SUMPRODUCT($A524:$F524,Results!$B$17:$G$17)</f>
        <v>-10.664581311761136</v>
      </c>
      <c r="M524" s="10">
        <f ca="1">SUMPRODUCT($A524:$F524,Results!$B$18:$G$18)</f>
        <v>5.2076517825516362</v>
      </c>
      <c r="N524" s="10">
        <f ca="1">SUMPRODUCT($A524:$F524,Results!$B$19:$G$19)</f>
        <v>7.0390769067651178</v>
      </c>
      <c r="O524" s="10">
        <f ca="1">SUMPRODUCT($A524:$F524,Results!$B$20:$G$20)</f>
        <v>-1.3446760695935351</v>
      </c>
      <c r="P524" s="10" cm="1">
        <f t="array" aca="1" ref="P524" ca="1">SUMPRODUCT(J524:O524,TRANSPOSE(Test!BL$20:BL$25))+Test!$AD$20-Test!$BL$27</f>
        <v>-8.5271268349845677</v>
      </c>
      <c r="Q524" s="10" cm="1">
        <f t="array" aca="1" ref="Q524" ca="1">SUMPRODUCT(J524:O524,TRANSPOSE(Test!ES$20:ES$25))+Test!$AD$20-Test!$ES$27</f>
        <v>-11.300600181773561</v>
      </c>
      <c r="R524" s="10">
        <f ca="1">I524-Results!$E$5*H524</f>
        <v>-10.738165546718601</v>
      </c>
      <c r="S524" s="10" cm="1">
        <f t="array" aca="1" ref="S524" ca="1">SUMPRODUCT(J524:O524,TRANSPOSE(Test!AR$28:AR$33))+Test!$AD$20-Test!$AC$26</f>
        <v>6.0093299140401513E-2</v>
      </c>
      <c r="T524" s="10">
        <f ca="1">SUMPRODUCT(J524:O524,Results!K$9:P$9)</f>
        <v>-11.041551933233798</v>
      </c>
      <c r="U524" s="10">
        <f ca="1">SUMPRODUCT(J524:O524,Results!K$9:P$9)+Test!$AD$20-Test!$AC$31</f>
        <v>-10.938535528347979</v>
      </c>
      <c r="V524" s="10">
        <f t="shared" ca="1" si="49"/>
        <v>-3.4637413625442512</v>
      </c>
      <c r="W524" s="10">
        <f t="shared" ca="1" si="50"/>
        <v>-0.69026801575525809</v>
      </c>
      <c r="X524" s="10">
        <f t="shared" ca="1" si="51"/>
        <v>-1.2527026508102175</v>
      </c>
      <c r="Y524" s="10">
        <f t="shared" ca="1" si="52"/>
        <v>-12.05096149666922</v>
      </c>
      <c r="Z524" s="10">
        <f ca="1">I524-Test!$AD$20</f>
        <v>-23.063339791817889</v>
      </c>
      <c r="AA524" s="10">
        <f t="shared" ca="1" si="53"/>
        <v>-1.0523326691808403</v>
      </c>
    </row>
    <row r="525" spans="1:27">
      <c r="A525" s="6">
        <f ca="1">LN((RAND()^(-Results!$E$4))-1)</f>
        <v>1.9467936630161016</v>
      </c>
      <c r="B525" s="6">
        <f ca="1">LN((RAND()^(-Results!$E$4))-1)</f>
        <v>-1.1572246883346204</v>
      </c>
      <c r="C525" s="6">
        <f ca="1">LN((RAND()^(-Results!$E$4))-1)</f>
        <v>3.6201126985664316</v>
      </c>
      <c r="D525" s="6">
        <f ca="1">LN((RAND()^(-Results!$E$4))-1)</f>
        <v>-2.4230179047144533</v>
      </c>
      <c r="E525" s="6">
        <f ca="1">LN((RAND()^(-Results!$E$4))-1)</f>
        <v>0.95701439245314501</v>
      </c>
      <c r="F525" s="6">
        <f ca="1">LN((RAND()^(-Results!$E$4))-1)</f>
        <v>9.8262751025641801</v>
      </c>
      <c r="G525" s="6">
        <f ca="1">LN((RAND()^(-Results!$E$4))-1)</f>
        <v>1.2676178386933887</v>
      </c>
      <c r="H525" s="6">
        <f t="shared" ca="1" si="48"/>
        <v>-1.267928982028417</v>
      </c>
      <c r="I525" s="10">
        <f ca="1">SUMPRODUCT(J525:O525,Results!B$12:G$12)+Results!$E$5*H525</f>
        <v>-17.799352456213974</v>
      </c>
      <c r="J525" s="10">
        <f ca="1">SUMPRODUCT($A525:$F525,Results!$B$15:$G$15)</f>
        <v>13.755913510500005</v>
      </c>
      <c r="K525" s="10">
        <f ca="1">SUMPRODUCT($A525:$F525,Results!$B$16:$G$16)</f>
        <v>67.021680882726955</v>
      </c>
      <c r="L525" s="10">
        <f ca="1">SUMPRODUCT($A525:$F525,Results!$B$17:$G$17)</f>
        <v>-12.399515543669814</v>
      </c>
      <c r="M525" s="10">
        <f ca="1">SUMPRODUCT($A525:$F525,Results!$B$18:$G$18)</f>
        <v>4.0141933083398564</v>
      </c>
      <c r="N525" s="10">
        <f ca="1">SUMPRODUCT($A525:$F525,Results!$B$19:$G$19)</f>
        <v>14.000470212490946</v>
      </c>
      <c r="O525" s="10">
        <f ca="1">SUMPRODUCT($A525:$F525,Results!$B$20:$G$20)</f>
        <v>-1.5403708741993514</v>
      </c>
      <c r="P525" s="10" cm="1">
        <f t="array" aca="1" ref="P525" ca="1">SUMPRODUCT(J525:O525,TRANSPOSE(Test!BL$20:BL$25))+Test!$AD$20-Test!$BL$27</f>
        <v>-9.2700033646083693</v>
      </c>
      <c r="Q525" s="10" cm="1">
        <f t="array" aca="1" ref="Q525" ca="1">SUMPRODUCT(J525:O525,TRANSPOSE(Test!ES$20:ES$25))+Test!$AD$20-Test!$ES$27</f>
        <v>-11.5096641736578</v>
      </c>
      <c r="R525" s="10">
        <f ca="1">I525-Results!$E$5*H525</f>
        <v>-10.191778564043473</v>
      </c>
      <c r="S525" s="10" cm="1">
        <f t="array" aca="1" ref="S525" ca="1">SUMPRODUCT(J525:O525,TRANSPOSE(Test!AR$28:AR$33))+Test!$AD$20-Test!$AC$26</f>
        <v>-3.3824423245163855</v>
      </c>
      <c r="T525" s="10">
        <f ca="1">SUMPRODUCT(J525:O525,Results!K$9:P$9)</f>
        <v>-10.820553567393885</v>
      </c>
      <c r="U525" s="10">
        <f ca="1">SUMPRODUCT(J525:O525,Results!K$9:P$9)+Test!$AD$20-Test!$AC$31</f>
        <v>-10.717537162508066</v>
      </c>
      <c r="V525" s="10">
        <f t="shared" ca="1" si="49"/>
        <v>-8.5293490916056047</v>
      </c>
      <c r="W525" s="10">
        <f t="shared" ca="1" si="50"/>
        <v>-6.289688282556174</v>
      </c>
      <c r="X525" s="10">
        <f t="shared" ca="1" si="51"/>
        <v>-7.6075738921705014</v>
      </c>
      <c r="Y525" s="10">
        <f t="shared" ca="1" si="52"/>
        <v>-14.416910131697588</v>
      </c>
      <c r="Z525" s="10">
        <f ca="1">I525-Test!$AD$20</f>
        <v>-28.871824050503044</v>
      </c>
      <c r="AA525" s="10">
        <f t="shared" ca="1" si="53"/>
        <v>-7.0818152937059082</v>
      </c>
    </row>
    <row r="526" spans="1:27">
      <c r="A526" s="6">
        <f ca="1">LN((RAND()^(-Results!$E$4))-1)</f>
        <v>5.2524622734030864</v>
      </c>
      <c r="B526" s="6">
        <f ca="1">LN((RAND()^(-Results!$E$4))-1)</f>
        <v>-2.803292932532897</v>
      </c>
      <c r="C526" s="6">
        <f ca="1">LN((RAND()^(-Results!$E$4))-1)</f>
        <v>5.7750501411984274</v>
      </c>
      <c r="D526" s="6">
        <f ca="1">LN((RAND()^(-Results!$E$4))-1)</f>
        <v>-0.52567149591846529</v>
      </c>
      <c r="E526" s="6">
        <f ca="1">LN((RAND()^(-Results!$E$4))-1)</f>
        <v>2.7957421680571009</v>
      </c>
      <c r="F526" s="6">
        <f ca="1">LN((RAND()^(-Results!$E$4))-1)</f>
        <v>0.18569887411554162</v>
      </c>
      <c r="G526" s="6">
        <f ca="1">LN((RAND()^(-Results!$E$4))-1)</f>
        <v>19.463881530516229</v>
      </c>
      <c r="H526" s="6">
        <f t="shared" ca="1" si="48"/>
        <v>16.928334709794424</v>
      </c>
      <c r="I526" s="10">
        <f ca="1">SUMPRODUCT(J526:O526,Results!B$12:G$12)+Results!$E$5*H526</f>
        <v>115.3317702630451</v>
      </c>
      <c r="J526" s="10">
        <f ca="1">SUMPRODUCT($A526:$F526,Results!$B$15:$G$15)</f>
        <v>14.867795704559517</v>
      </c>
      <c r="K526" s="10">
        <f ca="1">SUMPRODUCT($A526:$F526,Results!$B$16:$G$16)</f>
        <v>33.130924637531592</v>
      </c>
      <c r="L526" s="10">
        <f ca="1">SUMPRODUCT($A526:$F526,Results!$B$17:$G$17)</f>
        <v>1.3113682723909488</v>
      </c>
      <c r="M526" s="10">
        <f ca="1">SUMPRODUCT($A526:$F526,Results!$B$18:$G$18)</f>
        <v>0.87196990608615077</v>
      </c>
      <c r="N526" s="10">
        <f ca="1">SUMPRODUCT($A526:$F526,Results!$B$19:$G$19)</f>
        <v>23.694169204197213</v>
      </c>
      <c r="O526" s="10">
        <f ca="1">SUMPRODUCT($A526:$F526,Results!$B$20:$G$20)</f>
        <v>0.73277393588593775</v>
      </c>
      <c r="P526" s="10" cm="1">
        <f t="array" aca="1" ref="P526" ca="1">SUMPRODUCT(J526:O526,TRANSPOSE(Test!BL$20:BL$25))+Test!$AD$20-Test!$BL$27</f>
        <v>10.36370367987363</v>
      </c>
      <c r="Q526" s="10" cm="1">
        <f t="array" aca="1" ref="Q526" ca="1">SUMPRODUCT(J526:O526,TRANSPOSE(Test!ES$20:ES$25))+Test!$AD$20-Test!$ES$27</f>
        <v>13.844902067464115</v>
      </c>
      <c r="R526" s="10">
        <f ca="1">I526-Results!$E$5*H526</f>
        <v>13.761762004278566</v>
      </c>
      <c r="S526" s="10" cm="1">
        <f t="array" aca="1" ref="S526" ca="1">SUMPRODUCT(J526:O526,TRANSPOSE(Test!AR$28:AR$33))+Test!$AD$20-Test!$AC$26</f>
        <v>2.1789741169889787</v>
      </c>
      <c r="T526" s="10">
        <f ca="1">SUMPRODUCT(J526:O526,Results!K$9:P$9)</f>
        <v>14.330825392660325</v>
      </c>
      <c r="U526" s="10">
        <f ca="1">SUMPRODUCT(J526:O526,Results!K$9:P$9)+Test!$AD$20-Test!$AC$31</f>
        <v>14.433841797546142</v>
      </c>
      <c r="V526" s="10">
        <f t="shared" ca="1" si="49"/>
        <v>104.96806658317146</v>
      </c>
      <c r="W526" s="10">
        <f t="shared" ca="1" si="50"/>
        <v>101.48686819558098</v>
      </c>
      <c r="X526" s="10">
        <f t="shared" ca="1" si="51"/>
        <v>101.57000825876653</v>
      </c>
      <c r="Y526" s="10">
        <f t="shared" ca="1" si="52"/>
        <v>113.15279614605612</v>
      </c>
      <c r="Z526" s="10">
        <f ca="1">I526-Test!$AD$20</f>
        <v>104.25929866875603</v>
      </c>
      <c r="AA526" s="10">
        <f t="shared" ca="1" si="53"/>
        <v>100.89792846549896</v>
      </c>
    </row>
    <row r="527" spans="1:27">
      <c r="A527" s="6">
        <f ca="1">LN((RAND()^(-Results!$E$4))-1)</f>
        <v>4.0290860524872913</v>
      </c>
      <c r="B527" s="6">
        <f ca="1">LN((RAND()^(-Results!$E$4))-1)</f>
        <v>0.39313255060862151</v>
      </c>
      <c r="C527" s="6">
        <f ca="1">LN((RAND()^(-Results!$E$4))-1)</f>
        <v>2.3833565826773442</v>
      </c>
      <c r="D527" s="6">
        <f ca="1">LN((RAND()^(-Results!$E$4))-1)</f>
        <v>5.6179553558924997</v>
      </c>
      <c r="E527" s="6">
        <f ca="1">LN((RAND()^(-Results!$E$4))-1)</f>
        <v>2.2050831635104737</v>
      </c>
      <c r="F527" s="6">
        <f ca="1">LN((RAND()^(-Results!$E$4))-1)</f>
        <v>-2.4972259054013226</v>
      </c>
      <c r="G527" s="6">
        <f ca="1">LN((RAND()^(-Results!$E$4))-1)</f>
        <v>0.71795899162958643</v>
      </c>
      <c r="H527" s="6">
        <f t="shared" ca="1" si="48"/>
        <v>-1.8175878290922194</v>
      </c>
      <c r="I527" s="10">
        <f ca="1">SUMPRODUCT(J527:O527,Results!B$12:G$12)+Results!$E$5*H527</f>
        <v>-8.1063884866448692</v>
      </c>
      <c r="J527" s="10">
        <f ca="1">SUMPRODUCT($A527:$F527,Results!$B$15:$G$15)</f>
        <v>1.6573983063970197</v>
      </c>
      <c r="K527" s="10">
        <f ca="1">SUMPRODUCT($A527:$F527,Results!$B$16:$G$16)</f>
        <v>-1.5448451427881036</v>
      </c>
      <c r="L527" s="10">
        <f ca="1">SUMPRODUCT($A527:$F527,Results!$B$17:$G$17)</f>
        <v>11.602380909196127</v>
      </c>
      <c r="M527" s="10">
        <f ca="1">SUMPRODUCT($A527:$F527,Results!$B$18:$G$18)</f>
        <v>-7.5651184738128796</v>
      </c>
      <c r="N527" s="10">
        <f ca="1">SUMPRODUCT($A527:$F527,Results!$B$19:$G$19)</f>
        <v>10.315572165827357</v>
      </c>
      <c r="O527" s="10">
        <f ca="1">SUMPRODUCT($A527:$F527,Results!$B$20:$G$20)</f>
        <v>18.908883029348772</v>
      </c>
      <c r="P527" s="10" cm="1">
        <f t="array" aca="1" ref="P527" ca="1">SUMPRODUCT(J527:O527,TRANSPOSE(Test!BL$20:BL$25))+Test!$AD$20-Test!$BL$27</f>
        <v>-0.61430744691744721</v>
      </c>
      <c r="Q527" s="10" cm="1">
        <f t="array" aca="1" ref="Q527" ca="1">SUMPRODUCT(J527:O527,TRANSPOSE(Test!ES$20:ES$25))+Test!$AD$20-Test!$ES$27</f>
        <v>2.5003465553499638</v>
      </c>
      <c r="R527" s="10">
        <f ca="1">I527-Results!$E$5*H527</f>
        <v>2.7991384879084471</v>
      </c>
      <c r="S527" s="10" cm="1">
        <f t="array" aca="1" ref="S527" ca="1">SUMPRODUCT(J527:O527,TRANSPOSE(Test!AR$28:AR$33))+Test!$AD$20-Test!$AC$26</f>
        <v>-8.9193440685733467</v>
      </c>
      <c r="T527" s="10">
        <f ca="1">SUMPRODUCT(J527:O527,Results!K$9:P$9)</f>
        <v>2.4463717789317272</v>
      </c>
      <c r="U527" s="10">
        <f ca="1">SUMPRODUCT(J527:O527,Results!K$9:P$9)+Test!$AD$20-Test!$AC$31</f>
        <v>2.5493881838175465</v>
      </c>
      <c r="V527" s="10">
        <f t="shared" ca="1" si="49"/>
        <v>-7.492081039727422</v>
      </c>
      <c r="W527" s="10">
        <f t="shared" ca="1" si="50"/>
        <v>-10.606735041994833</v>
      </c>
      <c r="X527" s="10">
        <f t="shared" ca="1" si="51"/>
        <v>-10.905526974553316</v>
      </c>
      <c r="Y527" s="10">
        <f t="shared" ca="1" si="52"/>
        <v>0.8129555819284775</v>
      </c>
      <c r="Z527" s="10">
        <f ca="1">I527-Test!$AD$20</f>
        <v>-19.178860080933937</v>
      </c>
      <c r="AA527" s="10">
        <f t="shared" ca="1" si="53"/>
        <v>-10.655776670462416</v>
      </c>
    </row>
    <row r="528" spans="1:27">
      <c r="A528" s="6">
        <f ca="1">LN((RAND()^(-Results!$E$4))-1)</f>
        <v>0.6606470810474605</v>
      </c>
      <c r="B528" s="6">
        <f ca="1">LN((RAND()^(-Results!$E$4))-1)</f>
        <v>12.446109307959221</v>
      </c>
      <c r="C528" s="6">
        <f ca="1">LN((RAND()^(-Results!$E$4))-1)</f>
        <v>0.88236491517687876</v>
      </c>
      <c r="D528" s="6">
        <f ca="1">LN((RAND()^(-Results!$E$4))-1)</f>
        <v>3.8198283801090054</v>
      </c>
      <c r="E528" s="6">
        <f ca="1">LN((RAND()^(-Results!$E$4))-1)</f>
        <v>5.6055689177860177</v>
      </c>
      <c r="F528" s="6">
        <f ca="1">LN((RAND()^(-Results!$E$4))-1)</f>
        <v>-1.655104457355437</v>
      </c>
      <c r="G528" s="6">
        <f ca="1">LN((RAND()^(-Results!$E$4))-1)</f>
        <v>-1.0278245776061319</v>
      </c>
      <c r="H528" s="6">
        <f t="shared" ca="1" si="48"/>
        <v>-3.5633713983279378</v>
      </c>
      <c r="I528" s="10">
        <f ca="1">SUMPRODUCT(J528:O528,Results!B$12:G$12)+Results!$E$5*H528</f>
        <v>45.185445467844104</v>
      </c>
      <c r="J528" s="10">
        <f ca="1">SUMPRODUCT($A528:$F528,Results!$B$15:$G$15)</f>
        <v>25.508559601449655</v>
      </c>
      <c r="K528" s="10">
        <f ca="1">SUMPRODUCT($A528:$F528,Results!$B$16:$G$16)</f>
        <v>-14.461152894589693</v>
      </c>
      <c r="L528" s="10">
        <f ca="1">SUMPRODUCT($A528:$F528,Results!$B$17:$G$17)</f>
        <v>24.906797406480401</v>
      </c>
      <c r="M528" s="10">
        <f ca="1">SUMPRODUCT($A528:$F528,Results!$B$18:$G$18)</f>
        <v>10.649636487287998</v>
      </c>
      <c r="N528" s="10">
        <f ca="1">SUMPRODUCT($A528:$F528,Results!$B$19:$G$19)</f>
        <v>-41.568772976977677</v>
      </c>
      <c r="O528" s="10">
        <f ca="1">SUMPRODUCT($A528:$F528,Results!$B$20:$G$20)</f>
        <v>-5.7764856406865306</v>
      </c>
      <c r="P528" s="10" cm="1">
        <f t="array" aca="1" ref="P528" ca="1">SUMPRODUCT(J528:O528,TRANSPOSE(Test!BL$20:BL$25))+Test!$AD$20-Test!$BL$27</f>
        <v>71.101819976294721</v>
      </c>
      <c r="Q528" s="10" cm="1">
        <f t="array" aca="1" ref="Q528" ca="1">SUMPRODUCT(J528:O528,TRANSPOSE(Test!ES$20:ES$25))+Test!$AD$20-Test!$ES$27</f>
        <v>69.622548521180136</v>
      </c>
      <c r="R528" s="10">
        <f ca="1">I528-Results!$E$5*H528</f>
        <v>66.565673857811731</v>
      </c>
      <c r="S528" s="10" cm="1">
        <f t="array" aca="1" ref="S528" ca="1">SUMPRODUCT(J528:O528,TRANSPOSE(Test!AR$28:AR$33))+Test!$AD$20-Test!$AC$26</f>
        <v>74.882076279111999</v>
      </c>
      <c r="T528" s="10">
        <f ca="1">SUMPRODUCT(J528:O528,Results!K$9:P$9)</f>
        <v>68.13977762904446</v>
      </c>
      <c r="U528" s="10">
        <f ca="1">SUMPRODUCT(J528:O528,Results!K$9:P$9)+Test!$AD$20-Test!$AC$31</f>
        <v>68.242794033930281</v>
      </c>
      <c r="V528" s="10">
        <f t="shared" ca="1" si="49"/>
        <v>-25.916374508450616</v>
      </c>
      <c r="W528" s="10">
        <f t="shared" ca="1" si="50"/>
        <v>-24.437103053336031</v>
      </c>
      <c r="X528" s="10">
        <f t="shared" ca="1" si="51"/>
        <v>-21.380228389967627</v>
      </c>
      <c r="Y528" s="10">
        <f t="shared" ca="1" si="52"/>
        <v>-29.696630811267895</v>
      </c>
      <c r="Z528" s="10">
        <f ca="1">I528-Test!$AD$20</f>
        <v>34.112973873555035</v>
      </c>
      <c r="AA528" s="10">
        <f t="shared" ca="1" si="53"/>
        <v>-23.057348566086176</v>
      </c>
    </row>
    <row r="529" spans="1:27">
      <c r="A529" s="6">
        <f ca="1">LN((RAND()^(-Results!$E$4))-1)</f>
        <v>-2.457545137285559</v>
      </c>
      <c r="B529" s="6">
        <f ca="1">LN((RAND()^(-Results!$E$4))-1)</f>
        <v>5.6670994793920411</v>
      </c>
      <c r="C529" s="6">
        <f ca="1">LN((RAND()^(-Results!$E$4))-1)</f>
        <v>5.8469277268919653</v>
      </c>
      <c r="D529" s="6">
        <f ca="1">LN((RAND()^(-Results!$E$4))-1)</f>
        <v>4.6482214618657292</v>
      </c>
      <c r="E529" s="6">
        <f ca="1">LN((RAND()^(-Results!$E$4))-1)</f>
        <v>1.0061813406991691</v>
      </c>
      <c r="F529" s="6">
        <f ca="1">LN((RAND()^(-Results!$E$4))-1)</f>
        <v>2.1392430147870423</v>
      </c>
      <c r="G529" s="6">
        <f ca="1">LN((RAND()^(-Results!$E$4))-1)</f>
        <v>10.97189236284631</v>
      </c>
      <c r="H529" s="6">
        <f t="shared" ca="1" si="48"/>
        <v>8.4363455421245046</v>
      </c>
      <c r="I529" s="10">
        <f ca="1">SUMPRODUCT(J529:O529,Results!B$12:G$12)+Results!$E$5*H529</f>
        <v>57.343112955269355</v>
      </c>
      <c r="J529" s="10">
        <f ca="1">SUMPRODUCT($A529:$F529,Results!$B$15:$G$15)</f>
        <v>15.718462371354034</v>
      </c>
      <c r="K529" s="10">
        <f ca="1">SUMPRODUCT($A529:$F529,Results!$B$16:$G$16)</f>
        <v>-4.8880855102489953</v>
      </c>
      <c r="L529" s="10">
        <f ca="1">SUMPRODUCT($A529:$F529,Results!$B$17:$G$17)</f>
        <v>8.1942222114277659</v>
      </c>
      <c r="M529" s="10">
        <f ca="1">SUMPRODUCT($A529:$F529,Results!$B$18:$G$18)</f>
        <v>3.1735611416808869</v>
      </c>
      <c r="N529" s="10">
        <f ca="1">SUMPRODUCT($A529:$F529,Results!$B$19:$G$19)</f>
        <v>-23.148905284972116</v>
      </c>
      <c r="O529" s="10">
        <f ca="1">SUMPRODUCT($A529:$F529,Results!$B$20:$G$20)</f>
        <v>20.52927924634556</v>
      </c>
      <c r="P529" s="10" cm="1">
        <f t="array" aca="1" ref="P529" ca="1">SUMPRODUCT(J529:O529,TRANSPOSE(Test!BL$20:BL$25))+Test!$AD$20-Test!$BL$27</f>
        <v>9.7688527423958185</v>
      </c>
      <c r="Q529" s="10" cm="1">
        <f t="array" aca="1" ref="Q529" ca="1">SUMPRODUCT(J529:O529,TRANSPOSE(Test!ES$20:ES$25))+Test!$AD$20-Test!$ES$27</f>
        <v>7.3824236607586435</v>
      </c>
      <c r="R529" s="10">
        <f ca="1">I529-Results!$E$5*H529</f>
        <v>6.7250397025223307</v>
      </c>
      <c r="S529" s="10" cm="1">
        <f t="array" aca="1" ref="S529" ca="1">SUMPRODUCT(J529:O529,TRANSPOSE(Test!AR$28:AR$33))+Test!$AD$20-Test!$AC$26</f>
        <v>22.882893242589873</v>
      </c>
      <c r="T529" s="10">
        <f ca="1">SUMPRODUCT(J529:O529,Results!K$9:P$9)</f>
        <v>6.9239700027443334</v>
      </c>
      <c r="U529" s="10">
        <f ca="1">SUMPRODUCT(J529:O529,Results!K$9:P$9)+Test!$AD$20-Test!$AC$31</f>
        <v>7.0269864076301527</v>
      </c>
      <c r="V529" s="10">
        <f t="shared" ca="1" si="49"/>
        <v>47.57426021287354</v>
      </c>
      <c r="W529" s="10">
        <f t="shared" ca="1" si="50"/>
        <v>49.960689294510715</v>
      </c>
      <c r="X529" s="10">
        <f t="shared" ca="1" si="51"/>
        <v>50.618073252747024</v>
      </c>
      <c r="Y529" s="10">
        <f t="shared" ca="1" si="52"/>
        <v>34.460219712679482</v>
      </c>
      <c r="Z529" s="10">
        <f ca="1">I529-Test!$AD$20</f>
        <v>46.270641360980285</v>
      </c>
      <c r="AA529" s="10">
        <f t="shared" ca="1" si="53"/>
        <v>50.3161265476392</v>
      </c>
    </row>
    <row r="530" spans="1:27">
      <c r="A530" s="6">
        <f ca="1">LN((RAND()^(-Results!$E$4))-1)</f>
        <v>3.3102363096171583</v>
      </c>
      <c r="B530" s="6">
        <f ca="1">LN((RAND()^(-Results!$E$4))-1)</f>
        <v>1.5968638922604526</v>
      </c>
      <c r="C530" s="6">
        <f ca="1">LN((RAND()^(-Results!$E$4))-1)</f>
        <v>0.33056950057657758</v>
      </c>
      <c r="D530" s="6">
        <f ca="1">LN((RAND()^(-Results!$E$4))-1)</f>
        <v>-0.25535511925749621</v>
      </c>
      <c r="E530" s="6">
        <f ca="1">LN((RAND()^(-Results!$E$4))-1)</f>
        <v>-0.86642106751926629</v>
      </c>
      <c r="F530" s="6">
        <f ca="1">LN((RAND()^(-Results!$E$4))-1)</f>
        <v>-0.41865046257004374</v>
      </c>
      <c r="G530" s="6">
        <f ca="1">LN((RAND()^(-Results!$E$4))-1)</f>
        <v>4.1039380668063474</v>
      </c>
      <c r="H530" s="6">
        <f t="shared" ca="1" si="48"/>
        <v>1.5683912460845417</v>
      </c>
      <c r="I530" s="10">
        <f ca="1">SUMPRODUCT(J530:O530,Results!B$12:G$12)+Results!$E$5*H530</f>
        <v>39.698252387440093</v>
      </c>
      <c r="J530" s="10">
        <f ca="1">SUMPRODUCT($A530:$F530,Results!$B$15:$G$15)</f>
        <v>13.023573093231084</v>
      </c>
      <c r="K530" s="10">
        <f ca="1">SUMPRODUCT($A530:$F530,Results!$B$16:$G$16)</f>
        <v>7.2937667957711572</v>
      </c>
      <c r="L530" s="10">
        <f ca="1">SUMPRODUCT($A530:$F530,Results!$B$17:$G$17)</f>
        <v>8.154892562330474</v>
      </c>
      <c r="M530" s="10">
        <f ca="1">SUMPRODUCT($A530:$F530,Results!$B$18:$G$18)</f>
        <v>1.0475323688745704</v>
      </c>
      <c r="N530" s="10">
        <f ca="1">SUMPRODUCT($A530:$F530,Results!$B$19:$G$19)</f>
        <v>-5.9713693562220671</v>
      </c>
      <c r="O530" s="10">
        <f ca="1">SUMPRODUCT($A530:$F530,Results!$B$20:$G$20)</f>
        <v>-4.3759566364541751</v>
      </c>
      <c r="P530" s="10" cm="1">
        <f t="array" aca="1" ref="P530" ca="1">SUMPRODUCT(J530:O530,TRANSPOSE(Test!BL$20:BL$25))+Test!$AD$20-Test!$BL$27</f>
        <v>28.167344408429528</v>
      </c>
      <c r="Q530" s="10" cm="1">
        <f t="array" aca="1" ref="Q530" ca="1">SUMPRODUCT(J530:O530,TRANSPOSE(Test!ES$20:ES$25))+Test!$AD$20-Test!$ES$27</f>
        <v>30.181897290714844</v>
      </c>
      <c r="R530" s="10">
        <f ca="1">I530-Results!$E$5*H530</f>
        <v>30.287904910932841</v>
      </c>
      <c r="S530" s="10" cm="1">
        <f t="array" aca="1" ref="S530" ca="1">SUMPRODUCT(J530:O530,TRANSPOSE(Test!AR$28:AR$33))+Test!$AD$20-Test!$AC$26</f>
        <v>23.203519046951129</v>
      </c>
      <c r="T530" s="10">
        <f ca="1">SUMPRODUCT(J530:O530,Results!K$9:P$9)</f>
        <v>30.69953180661858</v>
      </c>
      <c r="U530" s="10">
        <f ca="1">SUMPRODUCT(J530:O530,Results!K$9:P$9)+Test!$AD$20-Test!$AC$31</f>
        <v>30.802548211504401</v>
      </c>
      <c r="V530" s="10">
        <f t="shared" ca="1" si="49"/>
        <v>11.530907979010564</v>
      </c>
      <c r="W530" s="10">
        <f t="shared" ca="1" si="50"/>
        <v>9.516355096725249</v>
      </c>
      <c r="X530" s="10">
        <f t="shared" ca="1" si="51"/>
        <v>9.4103474765072512</v>
      </c>
      <c r="Y530" s="10">
        <f t="shared" ca="1" si="52"/>
        <v>16.494733340488963</v>
      </c>
      <c r="Z530" s="10">
        <f ca="1">I530-Test!$AD$20</f>
        <v>28.625780793151023</v>
      </c>
      <c r="AA530" s="10">
        <f t="shared" ca="1" si="53"/>
        <v>8.8957041759356912</v>
      </c>
    </row>
    <row r="531" spans="1:27">
      <c r="A531" s="6">
        <f ca="1">LN((RAND()^(-Results!$E$4))-1)</f>
        <v>1.1493750190745209</v>
      </c>
      <c r="B531" s="6">
        <f ca="1">LN((RAND()^(-Results!$E$4))-1)</f>
        <v>4.9422819498146489E-2</v>
      </c>
      <c r="C531" s="6">
        <f ca="1">LN((RAND()^(-Results!$E$4))-1)</f>
        <v>1.7723172302400176</v>
      </c>
      <c r="D531" s="6">
        <f ca="1">LN((RAND()^(-Results!$E$4))-1)</f>
        <v>-6.2411410518127576E-2</v>
      </c>
      <c r="E531" s="6">
        <f ca="1">LN((RAND()^(-Results!$E$4))-1)</f>
        <v>13.998668730987465</v>
      </c>
      <c r="F531" s="6">
        <f ca="1">LN((RAND()^(-Results!$E$4))-1)</f>
        <v>-3.1583699031842714</v>
      </c>
      <c r="G531" s="6">
        <f ca="1">LN((RAND()^(-Results!$E$4))-1)</f>
        <v>15.863602651289208</v>
      </c>
      <c r="H531" s="6">
        <f t="shared" ca="1" si="48"/>
        <v>13.328055830567402</v>
      </c>
      <c r="I531" s="10">
        <f ca="1">SUMPRODUCT(J531:O531,Results!B$12:G$12)+Results!$E$5*H531</f>
        <v>78.750169807288088</v>
      </c>
      <c r="J531" s="10">
        <f ca="1">SUMPRODUCT($A531:$F531,Results!$B$15:$G$15)</f>
        <v>-6.8499152794511229</v>
      </c>
      <c r="K531" s="10">
        <f ca="1">SUMPRODUCT($A531:$F531,Results!$B$16:$G$16)</f>
        <v>14.267854128441304</v>
      </c>
      <c r="L531" s="10">
        <f ca="1">SUMPRODUCT($A531:$F531,Results!$B$17:$G$17)</f>
        <v>-1.6834357007768634</v>
      </c>
      <c r="M531" s="10">
        <f ca="1">SUMPRODUCT($A531:$F531,Results!$B$18:$G$18)</f>
        <v>7.5478282175929596</v>
      </c>
      <c r="N531" s="10">
        <f ca="1">SUMPRODUCT($A531:$F531,Results!$B$19:$G$19)</f>
        <v>31.141669106320656</v>
      </c>
      <c r="O531" s="10">
        <f ca="1">SUMPRODUCT($A531:$F531,Results!$B$20:$G$20)</f>
        <v>-15.876442990433711</v>
      </c>
      <c r="P531" s="10" cm="1">
        <f t="array" aca="1" ref="P531" ca="1">SUMPRODUCT(J531:O531,TRANSPOSE(Test!BL$20:BL$25))+Test!$AD$20-Test!$BL$27</f>
        <v>2.0069662745700629</v>
      </c>
      <c r="Q531" s="10" cm="1">
        <f t="array" aca="1" ref="Q531" ca="1">SUMPRODUCT(J531:O531,TRANSPOSE(Test!ES$20:ES$25))+Test!$AD$20-Test!$ES$27</f>
        <v>2.0943296889563818</v>
      </c>
      <c r="R531" s="10">
        <f ca="1">I531-Results!$E$5*H531</f>
        <v>-1.2181651761163295</v>
      </c>
      <c r="S531" s="10" cm="1">
        <f t="array" aca="1" ref="S531" ca="1">SUMPRODUCT(J531:O531,TRANSPOSE(Test!AR$28:AR$33))+Test!$AD$20-Test!$AC$26</f>
        <v>-3.555159209357841</v>
      </c>
      <c r="T531" s="10">
        <f ca="1">SUMPRODUCT(J531:O531,Results!K$9:P$9)</f>
        <v>6.0770092609999438E-2</v>
      </c>
      <c r="U531" s="10">
        <f ca="1">SUMPRODUCT(J531:O531,Results!K$9:P$9)+Test!$AD$20-Test!$AC$31</f>
        <v>0.16378649749581875</v>
      </c>
      <c r="V531" s="10">
        <f t="shared" ca="1" si="49"/>
        <v>76.743203532718027</v>
      </c>
      <c r="W531" s="10">
        <f t="shared" ca="1" si="50"/>
        <v>76.65584011833171</v>
      </c>
      <c r="X531" s="10">
        <f t="shared" ca="1" si="51"/>
        <v>79.968334983404418</v>
      </c>
      <c r="Y531" s="10">
        <f t="shared" ca="1" si="52"/>
        <v>82.305329016645928</v>
      </c>
      <c r="Z531" s="10">
        <f ca="1">I531-Test!$AD$20</f>
        <v>67.677698212999019</v>
      </c>
      <c r="AA531" s="10">
        <f t="shared" ca="1" si="53"/>
        <v>78.586383309792268</v>
      </c>
    </row>
    <row r="532" spans="1:27">
      <c r="A532" s="6">
        <f ca="1">LN((RAND()^(-Results!$E$4))-1)</f>
        <v>-1.927654693077935</v>
      </c>
      <c r="B532" s="6">
        <f ca="1">LN((RAND()^(-Results!$E$4))-1)</f>
        <v>2.8866117978941062</v>
      </c>
      <c r="C532" s="6">
        <f ca="1">LN((RAND()^(-Results!$E$4))-1)</f>
        <v>-4.1839454828304845</v>
      </c>
      <c r="D532" s="6">
        <f ca="1">LN((RAND()^(-Results!$E$4))-1)</f>
        <v>3.3456050635827537</v>
      </c>
      <c r="E532" s="6">
        <f ca="1">LN((RAND()^(-Results!$E$4))-1)</f>
        <v>2.7442602219005012</v>
      </c>
      <c r="F532" s="6">
        <f ca="1">LN((RAND()^(-Results!$E$4))-1)</f>
        <v>1.6109211471971396</v>
      </c>
      <c r="G532" s="6">
        <f ca="1">LN((RAND()^(-Results!$E$4))-1)</f>
        <v>-7.7118560887538837E-2</v>
      </c>
      <c r="H532" s="6">
        <f t="shared" ca="1" si="48"/>
        <v>-2.6126653816093444</v>
      </c>
      <c r="I532" s="10">
        <f ca="1">SUMPRODUCT(J532:O532,Results!B$12:G$12)+Results!$E$5*H532</f>
        <v>-36.798219279874729</v>
      </c>
      <c r="J532" s="10">
        <f ca="1">SUMPRODUCT($A532:$F532,Results!$B$15:$G$15)</f>
        <v>-14.971200888523297</v>
      </c>
      <c r="K532" s="10">
        <f ca="1">SUMPRODUCT($A532:$F532,Results!$B$16:$G$16)</f>
        <v>-5.1461458631303501</v>
      </c>
      <c r="L532" s="10">
        <f ca="1">SUMPRODUCT($A532:$F532,Results!$B$17:$G$17)</f>
        <v>-4.1178464647142476E-3</v>
      </c>
      <c r="M532" s="10">
        <f ca="1">SUMPRODUCT($A532:$F532,Results!$B$18:$G$18)</f>
        <v>-3.1672424503434264</v>
      </c>
      <c r="N532" s="10">
        <f ca="1">SUMPRODUCT($A532:$F532,Results!$B$19:$G$19)</f>
        <v>-3.8660796154285393</v>
      </c>
      <c r="O532" s="10">
        <f ca="1">SUMPRODUCT($A532:$F532,Results!$B$20:$G$20)</f>
        <v>5.5258074954618515</v>
      </c>
      <c r="P532" s="10" cm="1">
        <f t="array" aca="1" ref="P532" ca="1">SUMPRODUCT(J532:O532,TRANSPOSE(Test!BL$20:BL$25))+Test!$AD$20-Test!$BL$27</f>
        <v>-18.574084150972762</v>
      </c>
      <c r="Q532" s="10" cm="1">
        <f t="array" aca="1" ref="Q532" ca="1">SUMPRODUCT(J532:O532,TRANSPOSE(Test!ES$20:ES$25))+Test!$AD$20-Test!$ES$27</f>
        <v>-21.349370503294207</v>
      </c>
      <c r="R532" s="10">
        <f ca="1">I532-Results!$E$5*H532</f>
        <v>-21.122226990218664</v>
      </c>
      <c r="S532" s="10" cm="1">
        <f t="array" aca="1" ref="S532" ca="1">SUMPRODUCT(J532:O532,TRANSPOSE(Test!AR$28:AR$33))+Test!$AD$20-Test!$AC$26</f>
        <v>-14.312650655267719</v>
      </c>
      <c r="T532" s="10">
        <f ca="1">SUMPRODUCT(J532:O532,Results!K$9:P$9)</f>
        <v>-22.109455446919245</v>
      </c>
      <c r="U532" s="10">
        <f ca="1">SUMPRODUCT(J532:O532,Results!K$9:P$9)+Test!$AD$20-Test!$AC$31</f>
        <v>-22.006439042033428</v>
      </c>
      <c r="V532" s="10">
        <f t="shared" ca="1" si="49"/>
        <v>-18.224135128901967</v>
      </c>
      <c r="W532" s="10">
        <f t="shared" ca="1" si="50"/>
        <v>-15.448848776580522</v>
      </c>
      <c r="X532" s="10">
        <f t="shared" ca="1" si="51"/>
        <v>-15.675992289656065</v>
      </c>
      <c r="Y532" s="10">
        <f t="shared" ca="1" si="52"/>
        <v>-22.485568624607012</v>
      </c>
      <c r="Z532" s="10">
        <f ca="1">I532-Test!$AD$20</f>
        <v>-47.870690874163799</v>
      </c>
      <c r="AA532" s="10">
        <f t="shared" ca="1" si="53"/>
        <v>-14.791780237841301</v>
      </c>
    </row>
    <row r="533" spans="1:27">
      <c r="A533" s="6">
        <f ca="1">LN((RAND()^(-Results!$E$4))-1)</f>
        <v>1.9573285822778308</v>
      </c>
      <c r="B533" s="6">
        <f ca="1">LN((RAND()^(-Results!$E$4))-1)</f>
        <v>2.3077777520959577</v>
      </c>
      <c r="C533" s="6">
        <f ca="1">LN((RAND()^(-Results!$E$4))-1)</f>
        <v>0.25196282343058624</v>
      </c>
      <c r="D533" s="6">
        <f ca="1">LN((RAND()^(-Results!$E$4))-1)</f>
        <v>1.3073824899472295</v>
      </c>
      <c r="E533" s="6">
        <f ca="1">LN((RAND()^(-Results!$E$4))-1)</f>
        <v>3.8098395219814551</v>
      </c>
      <c r="F533" s="6">
        <f ca="1">LN((RAND()^(-Results!$E$4))-1)</f>
        <v>-0.75642234135502928</v>
      </c>
      <c r="G533" s="6">
        <f ca="1">LN((RAND()^(-Results!$E$4))-1)</f>
        <v>0.27038989569930222</v>
      </c>
      <c r="H533" s="6">
        <f t="shared" ca="1" si="48"/>
        <v>-2.2651569250225037</v>
      </c>
      <c r="I533" s="10">
        <f ca="1">SUMPRODUCT(J533:O533,Results!B$12:G$12)+Results!$E$5*H533</f>
        <v>2.0917523724734206</v>
      </c>
      <c r="J533" s="10">
        <f ca="1">SUMPRODUCT($A533:$F533,Results!$B$15:$G$15)</f>
        <v>4.6442054285761545</v>
      </c>
      <c r="K533" s="10">
        <f ca="1">SUMPRODUCT($A533:$F533,Results!$B$16:$G$16)</f>
        <v>5.7642175107836238</v>
      </c>
      <c r="L533" s="10">
        <f ca="1">SUMPRODUCT($A533:$F533,Results!$B$17:$G$17)</f>
        <v>6.4145915769924136</v>
      </c>
      <c r="M533" s="10">
        <f ca="1">SUMPRODUCT($A533:$F533,Results!$B$18:$G$18)</f>
        <v>1.7660320246740562</v>
      </c>
      <c r="N533" s="10">
        <f ca="1">SUMPRODUCT($A533:$F533,Results!$B$19:$G$19)</f>
        <v>1.1760549121656214</v>
      </c>
      <c r="O533" s="10">
        <f ca="1">SUMPRODUCT($A533:$F533,Results!$B$20:$G$20)</f>
        <v>-2.9451122260175975</v>
      </c>
      <c r="P533" s="10" cm="1">
        <f t="array" aca="1" ref="P533" ca="1">SUMPRODUCT(J533:O533,TRANSPOSE(Test!BL$20:BL$25))+Test!$AD$20-Test!$BL$27</f>
        <v>15.909768712402904</v>
      </c>
      <c r="Q533" s="10" cm="1">
        <f t="array" aca="1" ref="Q533" ca="1">SUMPRODUCT(J533:O533,TRANSPOSE(Test!ES$20:ES$25))+Test!$AD$20-Test!$ES$27</f>
        <v>16.513153138872955</v>
      </c>
      <c r="R533" s="10">
        <f ca="1">I533-Results!$E$5*H533</f>
        <v>15.682693922608442</v>
      </c>
      <c r="S533" s="10" cm="1">
        <f t="array" aca="1" ref="S533" ca="1">SUMPRODUCT(J533:O533,TRANSPOSE(Test!AR$28:AR$33))+Test!$AD$20-Test!$AC$26</f>
        <v>12.737661254247312</v>
      </c>
      <c r="T533" s="10">
        <f ca="1">SUMPRODUCT(J533:O533,Results!K$9:P$9)</f>
        <v>16.058838018071956</v>
      </c>
      <c r="U533" s="10">
        <f ca="1">SUMPRODUCT(J533:O533,Results!K$9:P$9)+Test!$AD$20-Test!$AC$31</f>
        <v>16.161854422957774</v>
      </c>
      <c r="V533" s="10">
        <f t="shared" ca="1" si="49"/>
        <v>-13.818016339929484</v>
      </c>
      <c r="W533" s="10">
        <f t="shared" ca="1" si="50"/>
        <v>-14.421400766399534</v>
      </c>
      <c r="X533" s="10">
        <f t="shared" ca="1" si="51"/>
        <v>-13.590941550135021</v>
      </c>
      <c r="Y533" s="10">
        <f t="shared" ca="1" si="52"/>
        <v>-10.645908881773892</v>
      </c>
      <c r="Z533" s="10">
        <f ca="1">I533-Test!$AD$20</f>
        <v>-8.9807192218156491</v>
      </c>
      <c r="AA533" s="10">
        <f t="shared" ca="1" si="53"/>
        <v>-14.070102050484353</v>
      </c>
    </row>
    <row r="534" spans="1:27">
      <c r="A534" s="6">
        <f ca="1">LN((RAND()^(-Results!$E$4))-1)</f>
        <v>4.2422071468503599</v>
      </c>
      <c r="B534" s="6">
        <f ca="1">LN((RAND()^(-Results!$E$4))-1)</f>
        <v>4.3625079610025397</v>
      </c>
      <c r="C534" s="6">
        <f ca="1">LN((RAND()^(-Results!$E$4))-1)</f>
        <v>5.2390806018750444</v>
      </c>
      <c r="D534" s="6">
        <f ca="1">LN((RAND()^(-Results!$E$4))-1)</f>
        <v>1.3841350394647731</v>
      </c>
      <c r="E534" s="6">
        <f ca="1">LN((RAND()^(-Results!$E$4))-1)</f>
        <v>1.3839324844576917</v>
      </c>
      <c r="F534" s="6">
        <f ca="1">LN((RAND()^(-Results!$E$4))-1)</f>
        <v>0.86731658043626092</v>
      </c>
      <c r="G534" s="6">
        <f ca="1">LN((RAND()^(-Results!$E$4))-1)</f>
        <v>1.3560085837287286</v>
      </c>
      <c r="H534" s="6">
        <f t="shared" ca="1" si="48"/>
        <v>-1.1795382369930771</v>
      </c>
      <c r="I534" s="10">
        <f ca="1">SUMPRODUCT(J534:O534,Results!B$12:G$12)+Results!$E$5*H534</f>
        <v>39.836811744663294</v>
      </c>
      <c r="J534" s="10">
        <f ca="1">SUMPRODUCT($A534:$F534,Results!$B$15:$G$15)</f>
        <v>29.419952105915755</v>
      </c>
      <c r="K534" s="10">
        <f ca="1">SUMPRODUCT($A534:$F534,Results!$B$16:$G$16)</f>
        <v>19.548680517708299</v>
      </c>
      <c r="L534" s="10">
        <f ca="1">SUMPRODUCT($A534:$F534,Results!$B$17:$G$17)</f>
        <v>13.907500834422958</v>
      </c>
      <c r="M534" s="10">
        <f ca="1">SUMPRODUCT($A534:$F534,Results!$B$18:$G$18)</f>
        <v>5.0277942715982702</v>
      </c>
      <c r="N534" s="10">
        <f ca="1">SUMPRODUCT($A534:$F534,Results!$B$19:$G$19)</f>
        <v>-11.540383660945832</v>
      </c>
      <c r="O534" s="10">
        <f ca="1">SUMPRODUCT($A534:$F534,Results!$B$20:$G$20)</f>
        <v>1.933189658515241</v>
      </c>
      <c r="P534" s="10" cm="1">
        <f t="array" aca="1" ref="P534" ca="1">SUMPRODUCT(J534:O534,TRANSPOSE(Test!BL$20:BL$25))+Test!$AD$20-Test!$BL$27</f>
        <v>45.938555078202384</v>
      </c>
      <c r="Q534" s="10" cm="1">
        <f t="array" aca="1" ref="Q534" ca="1">SUMPRODUCT(J534:O534,TRANSPOSE(Test!ES$20:ES$25))+Test!$AD$20-Test!$ES$27</f>
        <v>47.683185205346355</v>
      </c>
      <c r="R534" s="10">
        <f ca="1">I534-Results!$E$5*H534</f>
        <v>46.914041166621757</v>
      </c>
      <c r="S534" s="10" cm="1">
        <f t="array" aca="1" ref="S534" ca="1">SUMPRODUCT(J534:O534,TRANSPOSE(Test!AR$28:AR$33))+Test!$AD$20-Test!$AC$26</f>
        <v>43.812195203764382</v>
      </c>
      <c r="T534" s="10">
        <f ca="1">SUMPRODUCT(J534:O534,Results!K$9:P$9)</f>
        <v>47.874947241087256</v>
      </c>
      <c r="U534" s="10">
        <f ca="1">SUMPRODUCT(J534:O534,Results!K$9:P$9)+Test!$AD$20-Test!$AC$31</f>
        <v>47.977963645973077</v>
      </c>
      <c r="V534" s="10">
        <f t="shared" ca="1" si="49"/>
        <v>-6.1017433335390905</v>
      </c>
      <c r="W534" s="10">
        <f t="shared" ca="1" si="50"/>
        <v>-7.8463734606830613</v>
      </c>
      <c r="X534" s="10">
        <f t="shared" ca="1" si="51"/>
        <v>-7.0772294219584637</v>
      </c>
      <c r="Y534" s="10">
        <f t="shared" ca="1" si="52"/>
        <v>-3.9753834591010886</v>
      </c>
      <c r="Z534" s="10">
        <f ca="1">I534-Test!$AD$20</f>
        <v>28.764340150374224</v>
      </c>
      <c r="AA534" s="10">
        <f t="shared" ca="1" si="53"/>
        <v>-8.1411519013097831</v>
      </c>
    </row>
    <row r="535" spans="1:27">
      <c r="A535" s="6">
        <f ca="1">LN((RAND()^(-Results!$E$4))-1)</f>
        <v>-0.69189913948554738</v>
      </c>
      <c r="B535" s="6">
        <f ca="1">LN((RAND()^(-Results!$E$4))-1)</f>
        <v>3.3993610749573446</v>
      </c>
      <c r="C535" s="6">
        <f ca="1">LN((RAND()^(-Results!$E$4))-1)</f>
        <v>-0.17822580538402139</v>
      </c>
      <c r="D535" s="6">
        <f ca="1">LN((RAND()^(-Results!$E$4))-1)</f>
        <v>-0.57432377369933207</v>
      </c>
      <c r="E535" s="6">
        <f ca="1">LN((RAND()^(-Results!$E$4))-1)</f>
        <v>0.61151620511807958</v>
      </c>
      <c r="F535" s="6">
        <f ca="1">LN((RAND()^(-Results!$E$4))-1)</f>
        <v>0.93738128272240828</v>
      </c>
      <c r="G535" s="6">
        <f ca="1">LN((RAND()^(-Results!$E$4))-1)</f>
        <v>3.1978173923312645</v>
      </c>
      <c r="H535" s="6">
        <f t="shared" ca="1" si="48"/>
        <v>0.66227057160945879</v>
      </c>
      <c r="I535" s="10">
        <f ca="1">SUMPRODUCT(J535:O535,Results!B$12:G$12)+Results!$E$5*H535</f>
        <v>22.387281812012226</v>
      </c>
      <c r="J535" s="10">
        <f ca="1">SUMPRODUCT($A535:$F535,Results!$B$15:$G$15)</f>
        <v>8.3362727629407338</v>
      </c>
      <c r="K535" s="10">
        <f ca="1">SUMPRODUCT($A535:$F535,Results!$B$16:$G$16)</f>
        <v>0.56488347238768455</v>
      </c>
      <c r="L535" s="10">
        <f ca="1">SUMPRODUCT($A535:$F535,Results!$B$17:$G$17)</f>
        <v>3.455196258791764</v>
      </c>
      <c r="M535" s="10">
        <f ca="1">SUMPRODUCT($A535:$F535,Results!$B$18:$G$18)</f>
        <v>5.1042686021925734</v>
      </c>
      <c r="N535" s="10">
        <f ca="1">SUMPRODUCT($A535:$F535,Results!$B$19:$G$19)</f>
        <v>-14.755756755930852</v>
      </c>
      <c r="O535" s="10">
        <f ca="1">SUMPRODUCT($A535:$F535,Results!$B$20:$G$20)</f>
        <v>-6.3923366744356489</v>
      </c>
      <c r="P535" s="10" cm="1">
        <f t="array" aca="1" ref="P535" ca="1">SUMPRODUCT(J535:O535,TRANSPOSE(Test!BL$20:BL$25))+Test!$AD$20-Test!$BL$27</f>
        <v>20.19328588237768</v>
      </c>
      <c r="Q535" s="10" cm="1">
        <f t="array" aca="1" ref="Q535" ca="1">SUMPRODUCT(J535:O535,TRANSPOSE(Test!ES$20:ES$25))+Test!$AD$20-Test!$ES$27</f>
        <v>19.013916593637596</v>
      </c>
      <c r="R535" s="10">
        <f ca="1">I535-Results!$E$5*H535</f>
        <v>18.413658382355472</v>
      </c>
      <c r="S535" s="10" cm="1">
        <f t="array" aca="1" ref="S535" ca="1">SUMPRODUCT(J535:O535,TRANSPOSE(Test!AR$28:AR$33))+Test!$AD$20-Test!$AC$26</f>
        <v>24.605968816226437</v>
      </c>
      <c r="T535" s="10">
        <f ca="1">SUMPRODUCT(J535:O535,Results!K$9:P$9)</f>
        <v>18.885508456332339</v>
      </c>
      <c r="U535" s="10">
        <f ca="1">SUMPRODUCT(J535:O535,Results!K$9:P$9)+Test!$AD$20-Test!$AC$31</f>
        <v>18.98852486121816</v>
      </c>
      <c r="V535" s="10">
        <f t="shared" ca="1" si="49"/>
        <v>2.1939959296345464</v>
      </c>
      <c r="W535" s="10">
        <f t="shared" ca="1" si="50"/>
        <v>3.3733652183746301</v>
      </c>
      <c r="X535" s="10">
        <f t="shared" ca="1" si="51"/>
        <v>3.9736234296567545</v>
      </c>
      <c r="Y535" s="10">
        <f t="shared" ca="1" si="52"/>
        <v>-2.2186870042142104</v>
      </c>
      <c r="Z535" s="10">
        <f ca="1">I535-Test!$AD$20</f>
        <v>11.314810217723156</v>
      </c>
      <c r="AA535" s="10">
        <f t="shared" ca="1" si="53"/>
        <v>3.3987569507940663</v>
      </c>
    </row>
    <row r="536" spans="1:27">
      <c r="A536" s="6">
        <f ca="1">LN((RAND()^(-Results!$E$4))-1)</f>
        <v>4.1419195660301975</v>
      </c>
      <c r="B536" s="6">
        <f ca="1">LN((RAND()^(-Results!$E$4))-1)</f>
        <v>2.5149855139249269</v>
      </c>
      <c r="C536" s="6">
        <f ca="1">LN((RAND()^(-Results!$E$4))-1)</f>
        <v>5.9352978069607873</v>
      </c>
      <c r="D536" s="6">
        <f ca="1">LN((RAND()^(-Results!$E$4))-1)</f>
        <v>1.1170043123818041</v>
      </c>
      <c r="E536" s="6">
        <f ca="1">LN((RAND()^(-Results!$E$4))-1)</f>
        <v>10.168795657614607</v>
      </c>
      <c r="F536" s="6">
        <f ca="1">LN((RAND()^(-Results!$E$4))-1)</f>
        <v>3.3370157033049144</v>
      </c>
      <c r="G536" s="6">
        <f ca="1">LN((RAND()^(-Results!$E$4))-1)</f>
        <v>-1.3606630557361621</v>
      </c>
      <c r="H536" s="6">
        <f t="shared" ca="1" si="48"/>
        <v>-3.8962098764579678</v>
      </c>
      <c r="I536" s="10">
        <f ca="1">SUMPRODUCT(J536:O536,Results!B$12:G$12)+Results!$E$5*H536</f>
        <v>-5.8983022485326657</v>
      </c>
      <c r="J536" s="10">
        <f ca="1">SUMPRODUCT($A536:$F536,Results!$B$15:$G$15)</f>
        <v>17.91891324903483</v>
      </c>
      <c r="K536" s="10">
        <f ca="1">SUMPRODUCT($A536:$F536,Results!$B$16:$G$16)</f>
        <v>50.449028499894432</v>
      </c>
      <c r="L536" s="10">
        <f ca="1">SUMPRODUCT($A536:$F536,Results!$B$17:$G$17)</f>
        <v>2.6887655070487249</v>
      </c>
      <c r="M536" s="10">
        <f ca="1">SUMPRODUCT($A536:$F536,Results!$B$18:$G$18)</f>
        <v>7.6785173969041898</v>
      </c>
      <c r="N536" s="10">
        <f ca="1">SUMPRODUCT($A536:$F536,Results!$B$19:$G$19)</f>
        <v>18.857038111455328</v>
      </c>
      <c r="O536" s="10">
        <f ca="1">SUMPRODUCT($A536:$F536,Results!$B$20:$G$20)</f>
        <v>-3.8916998495194335</v>
      </c>
      <c r="P536" s="10" cm="1">
        <f t="array" aca="1" ref="P536" ca="1">SUMPRODUCT(J536:O536,TRANSPOSE(Test!BL$20:BL$25))+Test!$AD$20-Test!$BL$27</f>
        <v>19.568635648887266</v>
      </c>
      <c r="Q536" s="10" cm="1">
        <f t="array" aca="1" ref="Q536" ca="1">SUMPRODUCT(J536:O536,TRANSPOSE(Test!ES$20:ES$25))+Test!$AD$20-Test!$ES$27</f>
        <v>19.315576924737499</v>
      </c>
      <c r="R536" s="10">
        <f ca="1">I536-Results!$E$5*H536</f>
        <v>17.47895701021514</v>
      </c>
      <c r="S536" s="10" cm="1">
        <f t="array" aca="1" ref="S536" ca="1">SUMPRODUCT(J536:O536,TRANSPOSE(Test!AR$28:AR$33))+Test!$AD$20-Test!$AC$26</f>
        <v>17.358209551620057</v>
      </c>
      <c r="T536" s="10">
        <f ca="1">SUMPRODUCT(J536:O536,Results!K$9:P$9)</f>
        <v>18.275531784654515</v>
      </c>
      <c r="U536" s="10">
        <f ca="1">SUMPRODUCT(J536:O536,Results!K$9:P$9)+Test!$AD$20-Test!$AC$31</f>
        <v>18.378548189540332</v>
      </c>
      <c r="V536" s="10">
        <f t="shared" ca="1" si="49"/>
        <v>-25.466937897419932</v>
      </c>
      <c r="W536" s="10">
        <f t="shared" ca="1" si="50"/>
        <v>-25.213879173270165</v>
      </c>
      <c r="X536" s="10">
        <f t="shared" ca="1" si="51"/>
        <v>-23.377259258747806</v>
      </c>
      <c r="Y536" s="10">
        <f t="shared" ca="1" si="52"/>
        <v>-23.256511800152722</v>
      </c>
      <c r="Z536" s="10">
        <f ca="1">I536-Test!$AD$20</f>
        <v>-16.970773842821735</v>
      </c>
      <c r="AA536" s="10">
        <f t="shared" ca="1" si="53"/>
        <v>-24.276850438072998</v>
      </c>
    </row>
    <row r="537" spans="1:27">
      <c r="A537" s="6">
        <f ca="1">LN((RAND()^(-Results!$E$4))-1)</f>
        <v>0.58145836087273151</v>
      </c>
      <c r="B537" s="6">
        <f ca="1">LN((RAND()^(-Results!$E$4))-1)</f>
        <v>1.1678356380920023</v>
      </c>
      <c r="C537" s="6">
        <f ca="1">LN((RAND()^(-Results!$E$4))-1)</f>
        <v>-2.1671166526435699</v>
      </c>
      <c r="D537" s="6">
        <f ca="1">LN((RAND()^(-Results!$E$4))-1)</f>
        <v>2.1279696838670938</v>
      </c>
      <c r="E537" s="6">
        <f ca="1">LN((RAND()^(-Results!$E$4))-1)</f>
        <v>6.2806693182240574</v>
      </c>
      <c r="F537" s="6">
        <f ca="1">LN((RAND()^(-Results!$E$4))-1)</f>
        <v>1.6191123525806035</v>
      </c>
      <c r="G537" s="6">
        <f ca="1">LN((RAND()^(-Results!$E$4))-1)</f>
        <v>-2.1967467019938085</v>
      </c>
      <c r="H537" s="6">
        <f t="shared" ca="1" si="48"/>
        <v>-4.7322935227156142</v>
      </c>
      <c r="I537" s="10">
        <f ca="1">SUMPRODUCT(J537:O537,Results!B$12:G$12)+Results!$E$5*H537</f>
        <v>-44.926275067374817</v>
      </c>
      <c r="J537" s="10">
        <f ca="1">SUMPRODUCT($A537:$F537,Results!$B$15:$G$15)</f>
        <v>-11.02610002439121</v>
      </c>
      <c r="K537" s="10">
        <f ca="1">SUMPRODUCT($A537:$F537,Results!$B$16:$G$16)</f>
        <v>15.525536861757182</v>
      </c>
      <c r="L537" s="10">
        <f ca="1">SUMPRODUCT($A537:$F537,Results!$B$17:$G$17)</f>
        <v>-1.9073884163127055</v>
      </c>
      <c r="M537" s="10">
        <f ca="1">SUMPRODUCT($A537:$F537,Results!$B$18:$G$18)</f>
        <v>-0.99090460251234758</v>
      </c>
      <c r="N537" s="10">
        <f ca="1">SUMPRODUCT($A537:$F537,Results!$B$19:$G$19)</f>
        <v>13.754842967277702</v>
      </c>
      <c r="O537" s="10">
        <f ca="1">SUMPRODUCT($A537:$F537,Results!$B$20:$G$20)</f>
        <v>-0.84374617228965465</v>
      </c>
      <c r="P537" s="10" cm="1">
        <f t="array" aca="1" ref="P537" ca="1">SUMPRODUCT(J537:O537,TRANSPOSE(Test!BL$20:BL$25))+Test!$AD$20-Test!$BL$27</f>
        <v>-14.640822896662078</v>
      </c>
      <c r="Q537" s="10" cm="1">
        <f t="array" aca="1" ref="Q537" ca="1">SUMPRODUCT(J537:O537,TRANSPOSE(Test!ES$20:ES$25))+Test!$AD$20-Test!$ES$27</f>
        <v>-16.153383251919053</v>
      </c>
      <c r="R537" s="10">
        <f ca="1">I537-Results!$E$5*H537</f>
        <v>-16.532513931081134</v>
      </c>
      <c r="S537" s="10" cm="1">
        <f t="array" aca="1" ref="S537" ca="1">SUMPRODUCT(J537:O537,TRANSPOSE(Test!AR$28:AR$33))+Test!$AD$20-Test!$AC$26</f>
        <v>-15.703664872673654</v>
      </c>
      <c r="T537" s="10">
        <f ca="1">SUMPRODUCT(J537:O537,Results!K$9:P$9)</f>
        <v>-17.084598725990869</v>
      </c>
      <c r="U537" s="10">
        <f ca="1">SUMPRODUCT(J537:O537,Results!K$9:P$9)+Test!$AD$20-Test!$AC$31</f>
        <v>-16.981582321105051</v>
      </c>
      <c r="V537" s="10">
        <f t="shared" ca="1" si="49"/>
        <v>-30.285452170712738</v>
      </c>
      <c r="W537" s="10">
        <f t="shared" ca="1" si="50"/>
        <v>-28.772891815455765</v>
      </c>
      <c r="X537" s="10">
        <f t="shared" ca="1" si="51"/>
        <v>-28.393761136293683</v>
      </c>
      <c r="Y537" s="10">
        <f t="shared" ca="1" si="52"/>
        <v>-29.222610194701161</v>
      </c>
      <c r="Z537" s="10">
        <f ca="1">I537-Test!$AD$20</f>
        <v>-55.998746661663887</v>
      </c>
      <c r="AA537" s="10">
        <f t="shared" ca="1" si="53"/>
        <v>-27.944692746269766</v>
      </c>
    </row>
    <row r="538" spans="1:27">
      <c r="A538" s="6">
        <f ca="1">LN((RAND()^(-Results!$E$4))-1)</f>
        <v>-1.169428693311775</v>
      </c>
      <c r="B538" s="6">
        <f ca="1">LN((RAND()^(-Results!$E$4))-1)</f>
        <v>3.1956521797549322</v>
      </c>
      <c r="C538" s="6">
        <f ca="1">LN((RAND()^(-Results!$E$4))-1)</f>
        <v>4.5972957723951273</v>
      </c>
      <c r="D538" s="6">
        <f ca="1">LN((RAND()^(-Results!$E$4))-1)</f>
        <v>3.4411585991017235</v>
      </c>
      <c r="E538" s="6">
        <f ca="1">LN((RAND()^(-Results!$E$4))-1)</f>
        <v>8.9327306277400425</v>
      </c>
      <c r="F538" s="6">
        <f ca="1">LN((RAND()^(-Results!$E$4))-1)</f>
        <v>5.13847695984047</v>
      </c>
      <c r="G538" s="6">
        <f ca="1">LN((RAND()^(-Results!$E$4))-1)</f>
        <v>-1.114922765694262</v>
      </c>
      <c r="H538" s="6">
        <f t="shared" ca="1" si="48"/>
        <v>-3.6504695864160679</v>
      </c>
      <c r="I538" s="10">
        <f ca="1">SUMPRODUCT(J538:O538,Results!B$12:G$12)+Results!$E$5*H538</f>
        <v>-41.457817727211506</v>
      </c>
      <c r="J538" s="10">
        <f ca="1">SUMPRODUCT($A538:$F538,Results!$B$15:$G$15)</f>
        <v>3.0383567715038091</v>
      </c>
      <c r="K538" s="10">
        <f ca="1">SUMPRODUCT($A538:$F538,Results!$B$16:$G$16)</f>
        <v>32.90467426485008</v>
      </c>
      <c r="L538" s="10">
        <f ca="1">SUMPRODUCT($A538:$F538,Results!$B$17:$G$17)</f>
        <v>-3.5984237625666911</v>
      </c>
      <c r="M538" s="10">
        <f ca="1">SUMPRODUCT($A538:$F538,Results!$B$18:$G$18)</f>
        <v>4.658946428546562</v>
      </c>
      <c r="N538" s="10">
        <f ca="1">SUMPRODUCT($A538:$F538,Results!$B$19:$G$19)</f>
        <v>10.029834807734401</v>
      </c>
      <c r="O538" s="10">
        <f ca="1">SUMPRODUCT($A538:$F538,Results!$B$20:$G$20)</f>
        <v>9.737806614426388</v>
      </c>
      <c r="P538" s="10" cm="1">
        <f t="array" aca="1" ref="P538" ca="1">SUMPRODUCT(J538:O538,TRANSPOSE(Test!BL$20:BL$25))+Test!$AD$20-Test!$BL$27</f>
        <v>-14.503942496791911</v>
      </c>
      <c r="Q538" s="10" cm="1">
        <f t="array" aca="1" ref="Q538" ca="1">SUMPRODUCT(J538:O538,TRANSPOSE(Test!ES$20:ES$25))+Test!$AD$20-Test!$ES$27</f>
        <v>-18.336282434919831</v>
      </c>
      <c r="R538" s="10">
        <f ca="1">I538-Results!$E$5*H538</f>
        <v>-19.5550002087151</v>
      </c>
      <c r="S538" s="10" cm="1">
        <f t="array" aca="1" ref="S538" ca="1">SUMPRODUCT(J538:O538,TRANSPOSE(Test!AR$28:AR$33))+Test!$AD$20-Test!$AC$26</f>
        <v>-5.0462036442595988</v>
      </c>
      <c r="T538" s="10">
        <f ca="1">SUMPRODUCT(J538:O538,Results!K$9:P$9)</f>
        <v>-19.735200186561045</v>
      </c>
      <c r="U538" s="10">
        <f ca="1">SUMPRODUCT(J538:O538,Results!K$9:P$9)+Test!$AD$20-Test!$AC$31</f>
        <v>-19.632183781675224</v>
      </c>
      <c r="V538" s="10">
        <f t="shared" ca="1" si="49"/>
        <v>-26.953875230419595</v>
      </c>
      <c r="W538" s="10">
        <f t="shared" ca="1" si="50"/>
        <v>-23.121535292291675</v>
      </c>
      <c r="X538" s="10">
        <f t="shared" ca="1" si="51"/>
        <v>-21.902817518496406</v>
      </c>
      <c r="Y538" s="10">
        <f t="shared" ca="1" si="52"/>
        <v>-36.411614082951907</v>
      </c>
      <c r="Z538" s="10">
        <f ca="1">I538-Test!$AD$20</f>
        <v>-52.530289321500575</v>
      </c>
      <c r="AA538" s="10">
        <f t="shared" ca="1" si="53"/>
        <v>-21.825633945536282</v>
      </c>
    </row>
    <row r="539" spans="1:27">
      <c r="A539" s="6">
        <f ca="1">LN((RAND()^(-Results!$E$4))-1)</f>
        <v>-2.4031613479289207</v>
      </c>
      <c r="B539" s="6">
        <f ca="1">LN((RAND()^(-Results!$E$4))-1)</f>
        <v>-2.9266861449327539</v>
      </c>
      <c r="C539" s="6">
        <f ca="1">LN((RAND()^(-Results!$E$4))-1)</f>
        <v>4.6441008178672574</v>
      </c>
      <c r="D539" s="6">
        <f ca="1">LN((RAND()^(-Results!$E$4))-1)</f>
        <v>-6.0311226257250787</v>
      </c>
      <c r="E539" s="6">
        <f ca="1">LN((RAND()^(-Results!$E$4))-1)</f>
        <v>2.6946774342407855</v>
      </c>
      <c r="F539" s="6">
        <f ca="1">LN((RAND()^(-Results!$E$4))-1)</f>
        <v>0.40915754871591792</v>
      </c>
      <c r="G539" s="6">
        <f ca="1">LN((RAND()^(-Results!$E$4))-1)</f>
        <v>1.442380430722231</v>
      </c>
      <c r="H539" s="6">
        <f t="shared" ca="1" si="48"/>
        <v>-1.0931663899995747</v>
      </c>
      <c r="I539" s="10">
        <f ca="1">SUMPRODUCT(J539:O539,Results!B$12:G$12)+Results!$E$5*H539</f>
        <v>-5.5557650589324119</v>
      </c>
      <c r="J539" s="10">
        <f ca="1">SUMPRODUCT($A539:$F539,Results!$B$15:$G$15)</f>
        <v>7.6448339658569697</v>
      </c>
      <c r="K539" s="10">
        <f ca="1">SUMPRODUCT($A539:$F539,Results!$B$16:$G$16)</f>
        <v>14.016944820763563</v>
      </c>
      <c r="L539" s="10">
        <f ca="1">SUMPRODUCT($A539:$F539,Results!$B$17:$G$17)</f>
        <v>-12.48214061630971</v>
      </c>
      <c r="M539" s="10">
        <f ca="1">SUMPRODUCT($A539:$F539,Results!$B$18:$G$18)</f>
        <v>11.567437761046193</v>
      </c>
      <c r="N539" s="10">
        <f ca="1">SUMPRODUCT($A539:$F539,Results!$B$19:$G$19)</f>
        <v>10.686571303269758</v>
      </c>
      <c r="O539" s="10">
        <f ca="1">SUMPRODUCT($A539:$F539,Results!$B$20:$G$20)</f>
        <v>-17.719950587716919</v>
      </c>
      <c r="P539" s="10" cm="1">
        <f t="array" aca="1" ref="P539" ca="1">SUMPRODUCT(J539:O539,TRANSPOSE(Test!BL$20:BL$25))+Test!$AD$20-Test!$BL$27</f>
        <v>3.1711029824294545</v>
      </c>
      <c r="Q539" s="10" cm="1">
        <f t="array" aca="1" ref="Q539" ca="1">SUMPRODUCT(J539:O539,TRANSPOSE(Test!ES$20:ES$25))+Test!$AD$20-Test!$ES$27</f>
        <v>2.4634263983082541</v>
      </c>
      <c r="R539" s="10">
        <f ca="1">I539-Results!$E$5*H539</f>
        <v>1.003233281065036</v>
      </c>
      <c r="S539" s="10" cm="1">
        <f t="array" aca="1" ref="S539" ca="1">SUMPRODUCT(J539:O539,TRANSPOSE(Test!AR$28:AR$33))+Test!$AD$20-Test!$AC$26</f>
        <v>9.9693225352122301</v>
      </c>
      <c r="T539" s="10">
        <f ca="1">SUMPRODUCT(J539:O539,Results!K$9:P$9)</f>
        <v>2.4639351216594072</v>
      </c>
      <c r="U539" s="10">
        <f ca="1">SUMPRODUCT(J539:O539,Results!K$9:P$9)+Test!$AD$20-Test!$AC$31</f>
        <v>2.5669515265452265</v>
      </c>
      <c r="V539" s="10">
        <f t="shared" ca="1" si="49"/>
        <v>-8.7268680413618664</v>
      </c>
      <c r="W539" s="10">
        <f t="shared" ca="1" si="50"/>
        <v>-8.019191457240666</v>
      </c>
      <c r="X539" s="10">
        <f t="shared" ca="1" si="51"/>
        <v>-6.5589983399974479</v>
      </c>
      <c r="Y539" s="10">
        <f t="shared" ca="1" si="52"/>
        <v>-15.525087594144642</v>
      </c>
      <c r="Z539" s="10">
        <f ca="1">I539-Test!$AD$20</f>
        <v>-16.628236653221482</v>
      </c>
      <c r="AA539" s="10">
        <f t="shared" ca="1" si="53"/>
        <v>-8.1227165854776384</v>
      </c>
    </row>
    <row r="540" spans="1:27">
      <c r="A540" s="6">
        <f ca="1">LN((RAND()^(-Results!$E$4))-1)</f>
        <v>6.4949277933561023</v>
      </c>
      <c r="B540" s="6">
        <f ca="1">LN((RAND()^(-Results!$E$4))-1)</f>
        <v>5.8033950994705998</v>
      </c>
      <c r="C540" s="6">
        <f ca="1">LN((RAND()^(-Results!$E$4))-1)</f>
        <v>0.57514603087584437</v>
      </c>
      <c r="D540" s="6">
        <f ca="1">LN((RAND()^(-Results!$E$4))-1)</f>
        <v>2.0707350440484085</v>
      </c>
      <c r="E540" s="6">
        <f ca="1">LN((RAND()^(-Results!$E$4))-1)</f>
        <v>0.12748767691655424</v>
      </c>
      <c r="F540" s="6">
        <f ca="1">LN((RAND()^(-Results!$E$4))-1)</f>
        <v>6.1949095889685877</v>
      </c>
      <c r="G540" s="6">
        <f ca="1">LN((RAND()^(-Results!$E$4))-1)</f>
        <v>3.2220531718087932</v>
      </c>
      <c r="H540" s="6">
        <f t="shared" ca="1" si="48"/>
        <v>0.68650635108698754</v>
      </c>
      <c r="I540" s="10">
        <f ca="1">SUMPRODUCT(J540:O540,Results!B$12:G$12)+Results!$E$5*H540</f>
        <v>46.547863475148226</v>
      </c>
      <c r="J540" s="10">
        <f ca="1">SUMPRODUCT($A540:$F540,Results!$B$15:$G$15)</f>
        <v>26.525899348648924</v>
      </c>
      <c r="K540" s="10">
        <f ca="1">SUMPRODUCT($A540:$F540,Results!$B$16:$G$16)</f>
        <v>46.855694774326338</v>
      </c>
      <c r="L540" s="10">
        <f ca="1">SUMPRODUCT($A540:$F540,Results!$B$17:$G$17)</f>
        <v>12.741089257553613</v>
      </c>
      <c r="M540" s="10">
        <f ca="1">SUMPRODUCT($A540:$F540,Results!$B$18:$G$18)</f>
        <v>0.98954680408274187</v>
      </c>
      <c r="N540" s="10">
        <f ca="1">SUMPRODUCT($A540:$F540,Results!$B$19:$G$19)</f>
        <v>-12.384376415947958</v>
      </c>
      <c r="O540" s="10">
        <f ca="1">SUMPRODUCT($A540:$F540,Results!$B$20:$G$20)</f>
        <v>1.0392227825852358</v>
      </c>
      <c r="P540" s="10" cm="1">
        <f t="array" aca="1" ref="P540" ca="1">SUMPRODUCT(J540:O540,TRANSPOSE(Test!BL$20:BL$25))+Test!$AD$20-Test!$BL$27</f>
        <v>41.202105634890899</v>
      </c>
      <c r="Q540" s="10" cm="1">
        <f t="array" aca="1" ref="Q540" ca="1">SUMPRODUCT(J540:O540,TRANSPOSE(Test!ES$20:ES$25))+Test!$AD$20-Test!$ES$27</f>
        <v>41.527509967361716</v>
      </c>
      <c r="R540" s="10">
        <f ca="1">I540-Results!$E$5*H540</f>
        <v>42.428825368626299</v>
      </c>
      <c r="S540" s="10" cm="1">
        <f t="array" aca="1" ref="S540" ca="1">SUMPRODUCT(J540:O540,TRANSPOSE(Test!AR$28:AR$33))+Test!$AD$20-Test!$AC$26</f>
        <v>36.991193373637977</v>
      </c>
      <c r="T540" s="10">
        <f ca="1">SUMPRODUCT(J540:O540,Results!K$9:P$9)</f>
        <v>42.057679967517906</v>
      </c>
      <c r="U540" s="10">
        <f ca="1">SUMPRODUCT(J540:O540,Results!K$9:P$9)+Test!$AD$20-Test!$AC$31</f>
        <v>42.160696372403727</v>
      </c>
      <c r="V540" s="10">
        <f t="shared" ca="1" si="49"/>
        <v>5.3457578402573276</v>
      </c>
      <c r="W540" s="10">
        <f t="shared" ca="1" si="50"/>
        <v>5.0203535077865098</v>
      </c>
      <c r="X540" s="10">
        <f t="shared" ca="1" si="51"/>
        <v>4.119038106521927</v>
      </c>
      <c r="Y540" s="10">
        <f t="shared" ca="1" si="52"/>
        <v>9.5566701015102495</v>
      </c>
      <c r="Z540" s="10">
        <f ca="1">I540-Test!$AD$20</f>
        <v>35.475391880859156</v>
      </c>
      <c r="AA540" s="10">
        <f t="shared" ca="1" si="53"/>
        <v>4.3871671027444989</v>
      </c>
    </row>
    <row r="541" spans="1:27">
      <c r="A541" s="6">
        <f ca="1">LN((RAND()^(-Results!$E$4))-1)</f>
        <v>1.3179485204424282</v>
      </c>
      <c r="B541" s="6">
        <f ca="1">LN((RAND()^(-Results!$E$4))-1)</f>
        <v>1.7893186004439452</v>
      </c>
      <c r="C541" s="6">
        <f ca="1">LN((RAND()^(-Results!$E$4))-1)</f>
        <v>0.33429178919755248</v>
      </c>
      <c r="D541" s="6">
        <f ca="1">LN((RAND()^(-Results!$E$4))-1)</f>
        <v>-0.30636727098297112</v>
      </c>
      <c r="E541" s="6">
        <f ca="1">LN((RAND()^(-Results!$E$4))-1)</f>
        <v>0.76335532129555905</v>
      </c>
      <c r="F541" s="6">
        <f ca="1">LN((RAND()^(-Results!$E$4))-1)</f>
        <v>-0.24355888752172128</v>
      </c>
      <c r="G541" s="6">
        <f ca="1">LN((RAND()^(-Results!$E$4))-1)</f>
        <v>-0.34596594161716315</v>
      </c>
      <c r="H541" s="6">
        <f t="shared" ca="1" si="48"/>
        <v>-2.8815127623389687</v>
      </c>
      <c r="I541" s="10">
        <f ca="1">SUMPRODUCT(J541:O541,Results!B$12:G$12)+Results!$E$5*H541</f>
        <v>2.4962564736539292</v>
      </c>
      <c r="J541" s="10">
        <f ca="1">SUMPRODUCT($A541:$F541,Results!$B$15:$G$15)</f>
        <v>8.2440507820190145</v>
      </c>
      <c r="K541" s="10">
        <f ca="1">SUMPRODUCT($A541:$F541,Results!$B$16:$G$16)</f>
        <v>3.7356287208755994</v>
      </c>
      <c r="L541" s="10">
        <f ca="1">SUMPRODUCT($A541:$F541,Results!$B$17:$G$17)</f>
        <v>4.7866943642000912</v>
      </c>
      <c r="M541" s="10">
        <f ca="1">SUMPRODUCT($A541:$F541,Results!$B$18:$G$18)</f>
        <v>2.6969900773185205</v>
      </c>
      <c r="N541" s="10">
        <f ca="1">SUMPRODUCT($A541:$F541,Results!$B$19:$G$19)</f>
        <v>-5.364188503016436</v>
      </c>
      <c r="O541" s="10">
        <f ca="1">SUMPRODUCT($A541:$F541,Results!$B$20:$G$20)</f>
        <v>-5.0248506052385897</v>
      </c>
      <c r="P541" s="10" cm="1">
        <f t="array" aca="1" ref="P541" ca="1">SUMPRODUCT(J541:O541,TRANSPOSE(Test!BL$20:BL$25))+Test!$AD$20-Test!$BL$27</f>
        <v>19.545900892942615</v>
      </c>
      <c r="Q541" s="10" cm="1">
        <f t="array" aca="1" ref="Q541" ca="1">SUMPRODUCT(J541:O541,TRANSPOSE(Test!ES$20:ES$25))+Test!$AD$20-Test!$ES$27</f>
        <v>20.164704634400309</v>
      </c>
      <c r="R541" s="10">
        <f ca="1">I541-Results!$E$5*H541</f>
        <v>19.785333047687743</v>
      </c>
      <c r="S541" s="10" cm="1">
        <f t="array" aca="1" ref="S541" ca="1">SUMPRODUCT(J541:O541,TRANSPOSE(Test!AR$28:AR$33))+Test!$AD$20-Test!$AC$26</f>
        <v>18.476915621678906</v>
      </c>
      <c r="T541" s="10">
        <f ca="1">SUMPRODUCT(J541:O541,Results!K$9:P$9)</f>
        <v>20.242295225080035</v>
      </c>
      <c r="U541" s="10">
        <f ca="1">SUMPRODUCT(J541:O541,Results!K$9:P$9)+Test!$AD$20-Test!$AC$31</f>
        <v>20.345311629965856</v>
      </c>
      <c r="V541" s="10">
        <f t="shared" ca="1" si="49"/>
        <v>-17.049644419288686</v>
      </c>
      <c r="W541" s="10">
        <f t="shared" ca="1" si="50"/>
        <v>-17.668448160746379</v>
      </c>
      <c r="X541" s="10">
        <f t="shared" ca="1" si="51"/>
        <v>-17.289076574033814</v>
      </c>
      <c r="Y541" s="10">
        <f t="shared" ca="1" si="52"/>
        <v>-15.980659148024976</v>
      </c>
      <c r="Z541" s="10">
        <f ca="1">I541-Test!$AD$20</f>
        <v>-8.5762151206351405</v>
      </c>
      <c r="AA541" s="10">
        <f t="shared" ca="1" si="53"/>
        <v>-17.849055156311927</v>
      </c>
    </row>
    <row r="542" spans="1:27">
      <c r="A542" s="6">
        <f ca="1">LN((RAND()^(-Results!$E$4))-1)</f>
        <v>8.745700261772555</v>
      </c>
      <c r="B542" s="6">
        <f ca="1">LN((RAND()^(-Results!$E$4))-1)</f>
        <v>-0.22151069520799591</v>
      </c>
      <c r="C542" s="6">
        <f ca="1">LN((RAND()^(-Results!$E$4))-1)</f>
        <v>3.6672265084232909</v>
      </c>
      <c r="D542" s="6">
        <f ca="1">LN((RAND()^(-Results!$E$4))-1)</f>
        <v>2.3290772320684874</v>
      </c>
      <c r="E542" s="6">
        <f ca="1">LN((RAND()^(-Results!$E$4))-1)</f>
        <v>0.57986383473179182</v>
      </c>
      <c r="F542" s="6">
        <f ca="1">LN((RAND()^(-Results!$E$4))-1)</f>
        <v>1.0519364755564249</v>
      </c>
      <c r="G542" s="6">
        <f ca="1">LN((RAND()^(-Results!$E$4))-1)</f>
        <v>-3.3497717282856847</v>
      </c>
      <c r="H542" s="6">
        <f t="shared" ca="1" si="48"/>
        <v>-5.88531854900749</v>
      </c>
      <c r="I542" s="10">
        <f ca="1">SUMPRODUCT(J542:O542,Results!B$12:G$12)+Results!$E$5*H542</f>
        <v>-4.5987012254527997</v>
      </c>
      <c r="J542" s="10">
        <f ca="1">SUMPRODUCT($A542:$F542,Results!$B$15:$G$15)</f>
        <v>20.366935768969999</v>
      </c>
      <c r="K542" s="10">
        <f ca="1">SUMPRODUCT($A542:$F542,Results!$B$16:$G$16)</f>
        <v>37.64666557062187</v>
      </c>
      <c r="L542" s="10">
        <f ca="1">SUMPRODUCT($A542:$F542,Results!$B$17:$G$17)</f>
        <v>11.714244691249942</v>
      </c>
      <c r="M542" s="10">
        <f ca="1">SUMPRODUCT($A542:$F542,Results!$B$18:$G$18)</f>
        <v>-4.43839491198265</v>
      </c>
      <c r="N542" s="10">
        <f ca="1">SUMPRODUCT($A542:$F542,Results!$B$19:$G$19)</f>
        <v>14.544415219099662</v>
      </c>
      <c r="O542" s="10">
        <f ca="1">SUMPRODUCT($A542:$F542,Results!$B$20:$G$20)</f>
        <v>7.6844972273769567</v>
      </c>
      <c r="P542" s="10" cm="1">
        <f t="array" aca="1" ref="P542" ca="1">SUMPRODUCT(J542:O542,TRANSPOSE(Test!BL$20:BL$25))+Test!$AD$20-Test!$BL$27</f>
        <v>25.026019001772511</v>
      </c>
      <c r="Q542" s="10" cm="1">
        <f t="array" aca="1" ref="Q542" ca="1">SUMPRODUCT(J542:O542,TRANSPOSE(Test!ES$20:ES$25))+Test!$AD$20-Test!$ES$27</f>
        <v>29.723989109555518</v>
      </c>
      <c r="R542" s="10">
        <f ca="1">I542-Results!$E$5*H542</f>
        <v>30.71321006859214</v>
      </c>
      <c r="S542" s="10" cm="1">
        <f t="array" aca="1" ref="S542" ca="1">SUMPRODUCT(J542:O542,TRANSPOSE(Test!AR$28:AR$33))+Test!$AD$20-Test!$AC$26</f>
        <v>10.956651721683089</v>
      </c>
      <c r="T542" s="10">
        <f ca="1">SUMPRODUCT(J542:O542,Results!K$9:P$9)</f>
        <v>30.615754137685336</v>
      </c>
      <c r="U542" s="10">
        <f ca="1">SUMPRODUCT(J542:O542,Results!K$9:P$9)+Test!$AD$20-Test!$AC$31</f>
        <v>30.718770542571157</v>
      </c>
      <c r="V542" s="10">
        <f t="shared" ca="1" si="49"/>
        <v>-29.624720227225311</v>
      </c>
      <c r="W542" s="10">
        <f t="shared" ca="1" si="50"/>
        <v>-34.322690335008318</v>
      </c>
      <c r="X542" s="10">
        <f t="shared" ca="1" si="51"/>
        <v>-35.31191129404494</v>
      </c>
      <c r="Y542" s="10">
        <f t="shared" ca="1" si="52"/>
        <v>-15.555352947135889</v>
      </c>
      <c r="Z542" s="10">
        <f ca="1">I542-Test!$AD$20</f>
        <v>-15.671172819741869</v>
      </c>
      <c r="AA542" s="10">
        <f t="shared" ca="1" si="53"/>
        <v>-35.317471768023957</v>
      </c>
    </row>
    <row r="543" spans="1:27">
      <c r="A543" s="6">
        <f ca="1">LN((RAND()^(-Results!$E$4))-1)</f>
        <v>2.0676442130870556</v>
      </c>
      <c r="B543" s="6">
        <f ca="1">LN((RAND()^(-Results!$E$4))-1)</f>
        <v>4.1492324270594105</v>
      </c>
      <c r="C543" s="6">
        <f ca="1">LN((RAND()^(-Results!$E$4))-1)</f>
        <v>8.200279696784424</v>
      </c>
      <c r="D543" s="6">
        <f ca="1">LN((RAND()^(-Results!$E$4))-1)</f>
        <v>-0.18800974962301453</v>
      </c>
      <c r="E543" s="6">
        <f ca="1">LN((RAND()^(-Results!$E$4))-1)</f>
        <v>0.47940679575700906</v>
      </c>
      <c r="F543" s="6">
        <f ca="1">LN((RAND()^(-Results!$E$4))-1)</f>
        <v>5.5473775124572633</v>
      </c>
      <c r="G543" s="6">
        <f ca="1">LN((RAND()^(-Results!$E$4))-1)</f>
        <v>-1.8523214110798916</v>
      </c>
      <c r="H543" s="6">
        <f t="shared" ca="1" si="48"/>
        <v>-4.387868231801697</v>
      </c>
      <c r="I543" s="10">
        <f ca="1">SUMPRODUCT(J543:O543,Results!B$12:G$12)+Results!$E$5*H543</f>
        <v>9.4698519730996082</v>
      </c>
      <c r="J543" s="10">
        <f ca="1">SUMPRODUCT($A543:$F543,Results!$B$15:$G$15)</f>
        <v>36.077938525885934</v>
      </c>
      <c r="K543" s="10">
        <f ca="1">SUMPRODUCT($A543:$F543,Results!$B$16:$G$16)</f>
        <v>38.975197620530153</v>
      </c>
      <c r="L543" s="10">
        <f ca="1">SUMPRODUCT($A543:$F543,Results!$B$17:$G$17)</f>
        <v>5.4251160077207041</v>
      </c>
      <c r="M543" s="10">
        <f ca="1">SUMPRODUCT($A543:$F543,Results!$B$18:$G$18)</f>
        <v>9.0981946070036006</v>
      </c>
      <c r="N543" s="10">
        <f ca="1">SUMPRODUCT($A543:$F543,Results!$B$19:$G$19)</f>
        <v>-14.144800381619696</v>
      </c>
      <c r="O543" s="10">
        <f ca="1">SUMPRODUCT($A543:$F543,Results!$B$20:$G$20)</f>
        <v>3.9453233106611258</v>
      </c>
      <c r="P543" s="10" cm="1">
        <f t="array" aca="1" ref="P543" ca="1">SUMPRODUCT(J543:O543,TRANSPOSE(Test!BL$20:BL$25))+Test!$AD$20-Test!$BL$27</f>
        <v>36.99476779115583</v>
      </c>
      <c r="Q543" s="10" cm="1">
        <f t="array" aca="1" ref="Q543" ca="1">SUMPRODUCT(J543:O543,TRANSPOSE(Test!ES$20:ES$25))+Test!$AD$20-Test!$ES$27</f>
        <v>36.234861386456366</v>
      </c>
      <c r="R543" s="10">
        <f ca="1">I543-Results!$E$5*H543</f>
        <v>35.797061363909791</v>
      </c>
      <c r="S543" s="10" cm="1">
        <f t="array" aca="1" ref="S543" ca="1">SUMPRODUCT(J543:O543,TRANSPOSE(Test!AR$28:AR$33))+Test!$AD$20-Test!$AC$26</f>
        <v>44.631445982010973</v>
      </c>
      <c r="T543" s="10">
        <f ca="1">SUMPRODUCT(J543:O543,Results!K$9:P$9)</f>
        <v>36.64881698392356</v>
      </c>
      <c r="U543" s="10">
        <f ca="1">SUMPRODUCT(J543:O543,Results!K$9:P$9)+Test!$AD$20-Test!$AC$31</f>
        <v>36.751833388809381</v>
      </c>
      <c r="V543" s="10">
        <f t="shared" ca="1" si="49"/>
        <v>-27.524915818056222</v>
      </c>
      <c r="W543" s="10">
        <f t="shared" ca="1" si="50"/>
        <v>-26.765009413356758</v>
      </c>
      <c r="X543" s="10">
        <f t="shared" ca="1" si="51"/>
        <v>-26.327209390810182</v>
      </c>
      <c r="Y543" s="10">
        <f t="shared" ca="1" si="52"/>
        <v>-35.161594008911365</v>
      </c>
      <c r="Z543" s="10">
        <f ca="1">I543-Test!$AD$20</f>
        <v>-1.6026196211894614</v>
      </c>
      <c r="AA543" s="10">
        <f t="shared" ca="1" si="53"/>
        <v>-27.281981415709772</v>
      </c>
    </row>
    <row r="544" spans="1:27">
      <c r="A544" s="6">
        <f ca="1">LN((RAND()^(-Results!$E$4))-1)</f>
        <v>5.6012366184265409E-2</v>
      </c>
      <c r="B544" s="6">
        <f ca="1">LN((RAND()^(-Results!$E$4))-1)</f>
        <v>5.2629927442079181</v>
      </c>
      <c r="C544" s="6">
        <f ca="1">LN((RAND()^(-Results!$E$4))-1)</f>
        <v>3.4893856956565275</v>
      </c>
      <c r="D544" s="6">
        <f ca="1">LN((RAND()^(-Results!$E$4))-1)</f>
        <v>-3.2415677863616819</v>
      </c>
      <c r="E544" s="6">
        <f ca="1">LN((RAND()^(-Results!$E$4))-1)</f>
        <v>0.58886463239416487</v>
      </c>
      <c r="F544" s="6">
        <f ca="1">LN((RAND()^(-Results!$E$4))-1)</f>
        <v>0.29044228753410217</v>
      </c>
      <c r="G544" s="6">
        <f ca="1">LN((RAND()^(-Results!$E$4))-1)</f>
        <v>1.3509357794556556</v>
      </c>
      <c r="H544" s="6">
        <f t="shared" ca="1" si="48"/>
        <v>-1.1846110412661501</v>
      </c>
      <c r="I544" s="10">
        <f ca="1">SUMPRODUCT(J544:O544,Results!B$12:G$12)+Results!$E$5*H544</f>
        <v>48.074302673113131</v>
      </c>
      <c r="J544" s="10">
        <f ca="1">SUMPRODUCT($A544:$F544,Results!$B$15:$G$15)</f>
        <v>29.198686583481795</v>
      </c>
      <c r="K544" s="10">
        <f ca="1">SUMPRODUCT($A544:$F544,Results!$B$16:$G$16)</f>
        <v>4.7976421299045029</v>
      </c>
      <c r="L544" s="10">
        <f ca="1">SUMPRODUCT($A544:$F544,Results!$B$17:$G$17)</f>
        <v>8.1691825095092572</v>
      </c>
      <c r="M544" s="10">
        <f ca="1">SUMPRODUCT($A544:$F544,Results!$B$18:$G$18)</f>
        <v>13.707527113682891</v>
      </c>
      <c r="N544" s="10">
        <f ca="1">SUMPRODUCT($A544:$F544,Results!$B$19:$G$19)</f>
        <v>-26.324223216332626</v>
      </c>
      <c r="O544" s="10">
        <f ca="1">SUMPRODUCT($A544:$F544,Results!$B$20:$G$20)</f>
        <v>-16.93828837582593</v>
      </c>
      <c r="P544" s="10" cm="1">
        <f t="array" aca="1" ref="P544" ca="1">SUMPRODUCT(J544:O544,TRANSPOSE(Test!BL$20:BL$25))+Test!$AD$20-Test!$BL$27</f>
        <v>57.48037161510841</v>
      </c>
      <c r="Q544" s="10" cm="1">
        <f t="array" aca="1" ref="Q544" ca="1">SUMPRODUCT(J544:O544,TRANSPOSE(Test!ES$20:ES$25))+Test!$AD$20-Test!$ES$27</f>
        <v>57.064809204788546</v>
      </c>
      <c r="R544" s="10">
        <f ca="1">I544-Results!$E$5*H544</f>
        <v>55.181968920710034</v>
      </c>
      <c r="S544" s="10" cm="1">
        <f t="array" aca="1" ref="S544" ca="1">SUMPRODUCT(J544:O544,TRANSPOSE(Test!AR$28:AR$33))+Test!$AD$20-Test!$AC$26</f>
        <v>63.073501881847179</v>
      </c>
      <c r="T544" s="10">
        <f ca="1">SUMPRODUCT(J544:O544,Results!K$9:P$9)</f>
        <v>57.065748747873684</v>
      </c>
      <c r="U544" s="10">
        <f ca="1">SUMPRODUCT(J544:O544,Results!K$9:P$9)+Test!$AD$20-Test!$AC$31</f>
        <v>57.168765152759505</v>
      </c>
      <c r="V544" s="10">
        <f t="shared" ca="1" si="49"/>
        <v>-9.4060689419952794</v>
      </c>
      <c r="W544" s="10">
        <f t="shared" ca="1" si="50"/>
        <v>-8.9905065316754147</v>
      </c>
      <c r="X544" s="10">
        <f t="shared" ca="1" si="51"/>
        <v>-7.107666247596903</v>
      </c>
      <c r="Y544" s="10">
        <f t="shared" ca="1" si="52"/>
        <v>-14.999199208734048</v>
      </c>
      <c r="Z544" s="10">
        <f ca="1">I544-Test!$AD$20</f>
        <v>37.001831078824061</v>
      </c>
      <c r="AA544" s="10">
        <f t="shared" ca="1" si="53"/>
        <v>-9.0944624796463742</v>
      </c>
    </row>
    <row r="545" spans="1:27">
      <c r="A545" s="6">
        <f ca="1">LN((RAND()^(-Results!$E$4))-1)</f>
        <v>5.6088852355356185</v>
      </c>
      <c r="B545" s="6">
        <f ca="1">LN((RAND()^(-Results!$E$4))-1)</f>
        <v>-0.41315261774870204</v>
      </c>
      <c r="C545" s="6">
        <f ca="1">LN((RAND()^(-Results!$E$4))-1)</f>
        <v>1.8321351747070211</v>
      </c>
      <c r="D545" s="6">
        <f ca="1">LN((RAND()^(-Results!$E$4))-1)</f>
        <v>5.4658137700692064</v>
      </c>
      <c r="E545" s="6">
        <f ca="1">LN((RAND()^(-Results!$E$4))-1)</f>
        <v>-2.0852833945228708</v>
      </c>
      <c r="F545" s="6">
        <f ca="1">LN((RAND()^(-Results!$E$4))-1)</f>
        <v>2.4702339363376264</v>
      </c>
      <c r="G545" s="6">
        <f ca="1">LN((RAND()^(-Results!$E$4))-1)</f>
        <v>-3.6845011769169793</v>
      </c>
      <c r="H545" s="6">
        <f t="shared" ca="1" si="48"/>
        <v>-6.220047997638785</v>
      </c>
      <c r="I545" s="10">
        <f ca="1">SUMPRODUCT(J545:O545,Results!B$12:G$12)+Results!$E$5*H545</f>
        <v>-40.982985212254832</v>
      </c>
      <c r="J545" s="10">
        <f ca="1">SUMPRODUCT($A545:$F545,Results!$B$15:$G$15)</f>
        <v>5.8166951962451234</v>
      </c>
      <c r="K545" s="10">
        <f ca="1">SUMPRODUCT($A545:$F545,Results!$B$16:$G$16)</f>
        <v>22.786173023161997</v>
      </c>
      <c r="L545" s="10">
        <f ca="1">SUMPRODUCT($A545:$F545,Results!$B$17:$G$17)</f>
        <v>8.2234829994826395</v>
      </c>
      <c r="M545" s="10">
        <f ca="1">SUMPRODUCT($A545:$F545,Results!$B$18:$G$18)</f>
        <v>-11.396644322926704</v>
      </c>
      <c r="N545" s="10">
        <f ca="1">SUMPRODUCT($A545:$F545,Results!$B$19:$G$19)</f>
        <v>9.5632479026809882</v>
      </c>
      <c r="O545" s="10">
        <f ca="1">SUMPRODUCT($A545:$F545,Results!$B$20:$G$20)</f>
        <v>25.017950145623093</v>
      </c>
      <c r="P545" s="10" cm="1">
        <f t="array" aca="1" ref="P545" ca="1">SUMPRODUCT(J545:O545,TRANSPOSE(Test!BL$20:BL$25))+Test!$AD$20-Test!$BL$27</f>
        <v>-8.7257007795704453</v>
      </c>
      <c r="Q545" s="10" cm="1">
        <f t="array" aca="1" ref="Q545" ca="1">SUMPRODUCT(J545:O545,TRANSPOSE(Test!ES$20:ES$25))+Test!$AD$20-Test!$ES$27</f>
        <v>-6.0154681310887703</v>
      </c>
      <c r="R545" s="10">
        <f ca="1">I545-Results!$E$5*H545</f>
        <v>-3.6626972264221251</v>
      </c>
      <c r="S545" s="10" cm="1">
        <f t="array" aca="1" ref="S545" ca="1">SUMPRODUCT(J545:O545,TRANSPOSE(Test!AR$28:AR$33))+Test!$AD$20-Test!$AC$26</f>
        <v>-16.24650708474671</v>
      </c>
      <c r="T545" s="10">
        <f ca="1">SUMPRODUCT(J545:O545,Results!K$9:P$9)</f>
        <v>-5.066113523107969</v>
      </c>
      <c r="U545" s="10">
        <f ca="1">SUMPRODUCT(J545:O545,Results!K$9:P$9)+Test!$AD$20-Test!$AC$31</f>
        <v>-4.9630971182221497</v>
      </c>
      <c r="V545" s="10">
        <f t="shared" ca="1" si="49"/>
        <v>-32.257284432684386</v>
      </c>
      <c r="W545" s="10">
        <f t="shared" ca="1" si="50"/>
        <v>-34.967517081166065</v>
      </c>
      <c r="X545" s="10">
        <f t="shared" ca="1" si="51"/>
        <v>-37.320287985832707</v>
      </c>
      <c r="Y545" s="10">
        <f t="shared" ca="1" si="52"/>
        <v>-24.736478127508121</v>
      </c>
      <c r="Z545" s="10">
        <f ca="1">I545-Test!$AD$20</f>
        <v>-52.055456806543901</v>
      </c>
      <c r="AA545" s="10">
        <f t="shared" ca="1" si="53"/>
        <v>-36.01988809403268</v>
      </c>
    </row>
    <row r="546" spans="1:27">
      <c r="A546" s="6">
        <f ca="1">LN((RAND()^(-Results!$E$4))-1)</f>
        <v>1.2826535867361177</v>
      </c>
      <c r="B546" s="6">
        <f ca="1">LN((RAND()^(-Results!$E$4))-1)</f>
        <v>-0.99298492989597253</v>
      </c>
      <c r="C546" s="6">
        <f ca="1">LN((RAND()^(-Results!$E$4))-1)</f>
        <v>10.890747384599305</v>
      </c>
      <c r="D546" s="6">
        <f ca="1">LN((RAND()^(-Results!$E$4))-1)</f>
        <v>-0.88137743471691377</v>
      </c>
      <c r="E546" s="6">
        <f ca="1">LN((RAND()^(-Results!$E$4))-1)</f>
        <v>1.0898097646166152</v>
      </c>
      <c r="F546" s="6">
        <f ca="1">LN((RAND()^(-Results!$E$4))-1)</f>
        <v>8.5568706878876402</v>
      </c>
      <c r="G546" s="6">
        <f ca="1">LN((RAND()^(-Results!$E$4))-1)</f>
        <v>-3.7101517880900681</v>
      </c>
      <c r="H546" s="6">
        <f t="shared" ca="1" si="48"/>
        <v>-6.2456986088118738</v>
      </c>
      <c r="I546" s="10">
        <f ca="1">SUMPRODUCT(J546:O546,Results!B$12:G$12)+Results!$E$5*H546</f>
        <v>-41.218870993401794</v>
      </c>
      <c r="J546" s="10">
        <f ca="1">SUMPRODUCT($A546:$F546,Results!$B$15:$G$15)</f>
        <v>27.666424327128698</v>
      </c>
      <c r="K546" s="10">
        <f ca="1">SUMPRODUCT($A546:$F546,Results!$B$16:$G$16)</f>
        <v>61.202792311678792</v>
      </c>
      <c r="L546" s="10">
        <f ca="1">SUMPRODUCT($A546:$F546,Results!$B$17:$G$17)</f>
        <v>-8.606530423169918</v>
      </c>
      <c r="M546" s="10">
        <f ca="1">SUMPRODUCT($A546:$F546,Results!$B$18:$G$18)</f>
        <v>6.3774432213957439</v>
      </c>
      <c r="N546" s="10">
        <f ca="1">SUMPRODUCT($A546:$F546,Results!$B$19:$G$19)</f>
        <v>10.743068897414426</v>
      </c>
      <c r="O546" s="10">
        <f ca="1">SUMPRODUCT($A546:$F546,Results!$B$20:$G$20)</f>
        <v>11.883843379731625</v>
      </c>
      <c r="P546" s="10" cm="1">
        <f t="array" aca="1" ref="P546" ca="1">SUMPRODUCT(J546:O546,TRANSPOSE(Test!BL$20:BL$25))+Test!$AD$20-Test!$BL$27</f>
        <v>-2.9144363052113516</v>
      </c>
      <c r="Q546" s="10" cm="1">
        <f t="array" aca="1" ref="Q546" ca="1">SUMPRODUCT(J546:O546,TRANSPOSE(Test!ES$20:ES$25))+Test!$AD$20-Test!$ES$27</f>
        <v>-4.3039257123071604</v>
      </c>
      <c r="R546" s="10">
        <f ca="1">I546-Results!$E$5*H546</f>
        <v>-3.7446793405305527</v>
      </c>
      <c r="S546" s="10" cm="1">
        <f t="array" aca="1" ref="S546" ca="1">SUMPRODUCT(J546:O546,TRANSPOSE(Test!AR$28:AR$33))+Test!$AD$20-Test!$AC$26</f>
        <v>7.4365521819269222</v>
      </c>
      <c r="T546" s="10">
        <f ca="1">SUMPRODUCT(J546:O546,Results!K$9:P$9)</f>
        <v>-3.6140050046093197</v>
      </c>
      <c r="U546" s="10">
        <f ca="1">SUMPRODUCT(J546:O546,Results!K$9:P$9)+Test!$AD$20-Test!$AC$31</f>
        <v>-3.5109885997235004</v>
      </c>
      <c r="V546" s="10">
        <f t="shared" ca="1" si="49"/>
        <v>-38.30443468819044</v>
      </c>
      <c r="W546" s="10">
        <f t="shared" ca="1" si="50"/>
        <v>-36.914945281094631</v>
      </c>
      <c r="X546" s="10">
        <f t="shared" ca="1" si="51"/>
        <v>-37.474191652871241</v>
      </c>
      <c r="Y546" s="10">
        <f t="shared" ca="1" si="52"/>
        <v>-48.655423175328714</v>
      </c>
      <c r="Z546" s="10">
        <f ca="1">I546-Test!$AD$20</f>
        <v>-52.291342587690863</v>
      </c>
      <c r="AA546" s="10">
        <f t="shared" ca="1" si="53"/>
        <v>-37.70788239367829</v>
      </c>
    </row>
    <row r="547" spans="1:27">
      <c r="A547" s="6">
        <f ca="1">LN((RAND()^(-Results!$E$4))-1)</f>
        <v>-0.15140799355245113</v>
      </c>
      <c r="B547" s="6">
        <f ca="1">LN((RAND()^(-Results!$E$4))-1)</f>
        <v>5.6164909619637413</v>
      </c>
      <c r="C547" s="6">
        <f ca="1">LN((RAND()^(-Results!$E$4))-1)</f>
        <v>-0.75557368999073282</v>
      </c>
      <c r="D547" s="6">
        <f ca="1">LN((RAND()^(-Results!$E$4))-1)</f>
        <v>-2.2047305089543867</v>
      </c>
      <c r="E547" s="6">
        <f ca="1">LN((RAND()^(-Results!$E$4))-1)</f>
        <v>0.70058919481996296</v>
      </c>
      <c r="F547" s="6">
        <f ca="1">LN((RAND()^(-Results!$E$4))-1)</f>
        <v>13.745282857666492</v>
      </c>
      <c r="G547" s="6">
        <f ca="1">LN((RAND()^(-Results!$E$4))-1)</f>
        <v>3.9081095585510472</v>
      </c>
      <c r="H547" s="6">
        <f t="shared" ca="1" si="48"/>
        <v>1.3725627378292415</v>
      </c>
      <c r="I547" s="10">
        <f ca="1">SUMPRODUCT(J547:O547,Results!B$12:G$12)+Results!$E$5*H547</f>
        <v>14.231812684855587</v>
      </c>
      <c r="J547" s="10">
        <f ca="1">SUMPRODUCT($A547:$F547,Results!$B$15:$G$15)</f>
        <v>17.970770271593512</v>
      </c>
      <c r="K547" s="10">
        <f ca="1">SUMPRODUCT($A547:$F547,Results!$B$16:$G$16)</f>
        <v>68.351743064395066</v>
      </c>
      <c r="L547" s="10">
        <f ca="1">SUMPRODUCT($A547:$F547,Results!$B$17:$G$17)</f>
        <v>-8.5164526329034302</v>
      </c>
      <c r="M547" s="10">
        <f ca="1">SUMPRODUCT($A547:$F547,Results!$B$18:$G$18)</f>
        <v>8.8497493145761545</v>
      </c>
      <c r="N547" s="10">
        <f ca="1">SUMPRODUCT($A547:$F547,Results!$B$19:$G$19)</f>
        <v>-15.816451493546618</v>
      </c>
      <c r="O547" s="10">
        <f ca="1">SUMPRODUCT($A547:$F547,Results!$B$20:$G$20)</f>
        <v>-9.4870864283123559</v>
      </c>
      <c r="P547" s="10" cm="1">
        <f t="array" aca="1" ref="P547" ca="1">SUMPRODUCT(J547:O547,TRANSPOSE(Test!BL$20:BL$25))+Test!$AD$20-Test!$BL$27</f>
        <v>11.279777259422666</v>
      </c>
      <c r="Q547" s="10" cm="1">
        <f t="array" aca="1" ref="Q547" ca="1">SUMPRODUCT(J547:O547,TRANSPOSE(Test!ES$20:ES$25))+Test!$AD$20-Test!$ES$27</f>
        <v>4.9509582010088806</v>
      </c>
      <c r="R547" s="10">
        <f ca="1">I547-Results!$E$5*H547</f>
        <v>5.9964362578801378</v>
      </c>
      <c r="S547" s="10" cm="1">
        <f t="array" aca="1" ref="S547" ca="1">SUMPRODUCT(J547:O547,TRANSPOSE(Test!AR$28:AR$33))+Test!$AD$20-Test!$AC$26</f>
        <v>25.36856092960182</v>
      </c>
      <c r="T547" s="10">
        <f ca="1">SUMPRODUCT(J547:O547,Results!K$9:P$9)</f>
        <v>5.1396757504702837</v>
      </c>
      <c r="U547" s="10">
        <f ca="1">SUMPRODUCT(J547:O547,Results!K$9:P$9)+Test!$AD$20-Test!$AC$31</f>
        <v>5.2426921553561012</v>
      </c>
      <c r="V547" s="10">
        <f t="shared" ca="1" si="49"/>
        <v>2.9520354254329213</v>
      </c>
      <c r="W547" s="10">
        <f t="shared" ca="1" si="50"/>
        <v>9.2808544838467064</v>
      </c>
      <c r="X547" s="10">
        <f t="shared" ca="1" si="51"/>
        <v>8.2353764269754492</v>
      </c>
      <c r="Y547" s="10">
        <f t="shared" ca="1" si="52"/>
        <v>-11.136748244746233</v>
      </c>
      <c r="Z547" s="10">
        <f ca="1">I547-Test!$AD$20</f>
        <v>3.1593410905665174</v>
      </c>
      <c r="AA547" s="10">
        <f t="shared" ca="1" si="53"/>
        <v>8.9891205294994858</v>
      </c>
    </row>
    <row r="548" spans="1:27">
      <c r="A548" s="6">
        <f ca="1">LN((RAND()^(-Results!$E$4))-1)</f>
        <v>4.8109445529267951</v>
      </c>
      <c r="B548" s="6">
        <f ca="1">LN((RAND()^(-Results!$E$4))-1)</f>
        <v>0.40517945220933332</v>
      </c>
      <c r="C548" s="6">
        <f ca="1">LN((RAND()^(-Results!$E$4))-1)</f>
        <v>2.0072955464716338</v>
      </c>
      <c r="D548" s="6">
        <f ca="1">LN((RAND()^(-Results!$E$4))-1)</f>
        <v>-1.2528239073301188</v>
      </c>
      <c r="E548" s="6">
        <f ca="1">LN((RAND()^(-Results!$E$4))-1)</f>
        <v>3.0372091170688096</v>
      </c>
      <c r="F548" s="6">
        <f ca="1">LN((RAND()^(-Results!$E$4))-1)</f>
        <v>1.8208246417763738</v>
      </c>
      <c r="G548" s="6">
        <f ca="1">LN((RAND()^(-Results!$E$4))-1)</f>
        <v>0.33479470084897478</v>
      </c>
      <c r="H548" s="6">
        <f t="shared" ca="1" si="48"/>
        <v>-2.2007521198728308</v>
      </c>
      <c r="I548" s="10">
        <f ca="1">SUMPRODUCT(J548:O548,Results!B$12:G$12)+Results!$E$5*H548</f>
        <v>12.009216497486268</v>
      </c>
      <c r="J548" s="10">
        <f ca="1">SUMPRODUCT($A548:$F548,Results!$B$15:$G$15)</f>
        <v>15.000203335726139</v>
      </c>
      <c r="K548" s="10">
        <f ca="1">SUMPRODUCT($A548:$F548,Results!$B$16:$G$16)</f>
        <v>35.288788042405614</v>
      </c>
      <c r="L548" s="10">
        <f ca="1">SUMPRODUCT($A548:$F548,Results!$B$17:$G$17)</f>
        <v>3.0090644996914113</v>
      </c>
      <c r="M548" s="10">
        <f ca="1">SUMPRODUCT($A548:$F548,Results!$B$18:$G$18)</f>
        <v>3.5441765738805113</v>
      </c>
      <c r="N548" s="10">
        <f ca="1">SUMPRODUCT($A548:$F548,Results!$B$19:$G$19)</f>
        <v>10.795285986088048</v>
      </c>
      <c r="O548" s="10">
        <f ca="1">SUMPRODUCT($A548:$F548,Results!$B$20:$G$20)</f>
        <v>-9.1842897728112334</v>
      </c>
      <c r="P548" s="10" cm="1">
        <f t="array" aca="1" ref="P548" ca="1">SUMPRODUCT(J548:O548,TRANSPOSE(Test!BL$20:BL$25))+Test!$AD$20-Test!$BL$27</f>
        <v>23.791549829438338</v>
      </c>
      <c r="Q548" s="10" cm="1">
        <f t="array" aca="1" ref="Q548" ca="1">SUMPRODUCT(J548:O548,TRANSPOSE(Test!ES$20:ES$25))+Test!$AD$20-Test!$ES$27</f>
        <v>25.487752231667649</v>
      </c>
      <c r="R548" s="10">
        <f ca="1">I548-Results!$E$5*H548</f>
        <v>25.213729216723252</v>
      </c>
      <c r="S548" s="10" cm="1">
        <f t="array" aca="1" ref="S548" ca="1">SUMPRODUCT(J548:O548,TRANSPOSE(Test!AR$28:AR$33))+Test!$AD$20-Test!$AC$26</f>
        <v>17.228223334254828</v>
      </c>
      <c r="T548" s="10">
        <f ca="1">SUMPRODUCT(J548:O548,Results!K$9:P$9)</f>
        <v>25.706692832333523</v>
      </c>
      <c r="U548" s="10">
        <f ca="1">SUMPRODUCT(J548:O548,Results!K$9:P$9)+Test!$AD$20-Test!$AC$31</f>
        <v>25.809709237219344</v>
      </c>
      <c r="V548" s="10">
        <f t="shared" ca="1" si="49"/>
        <v>-11.782333331952071</v>
      </c>
      <c r="W548" s="10">
        <f t="shared" ca="1" si="50"/>
        <v>-13.478535734181381</v>
      </c>
      <c r="X548" s="10">
        <f t="shared" ca="1" si="51"/>
        <v>-13.204512719236984</v>
      </c>
      <c r="Y548" s="10">
        <f t="shared" ca="1" si="52"/>
        <v>-5.2190068367685605</v>
      </c>
      <c r="Z548" s="10">
        <f ca="1">I548-Test!$AD$20</f>
        <v>0.93674490319719794</v>
      </c>
      <c r="AA548" s="10">
        <f t="shared" ca="1" si="53"/>
        <v>-13.800492739733077</v>
      </c>
    </row>
    <row r="549" spans="1:27">
      <c r="A549" s="6">
        <f ca="1">LN((RAND()^(-Results!$E$4))-1)</f>
        <v>-0.69558675123948999</v>
      </c>
      <c r="B549" s="6">
        <f ca="1">LN((RAND()^(-Results!$E$4))-1)</f>
        <v>3.5689159164546229</v>
      </c>
      <c r="C549" s="6">
        <f ca="1">LN((RAND()^(-Results!$E$4))-1)</f>
        <v>2.8875931903933867</v>
      </c>
      <c r="D549" s="6">
        <f ca="1">LN((RAND()^(-Results!$E$4))-1)</f>
        <v>6.6845276798882507</v>
      </c>
      <c r="E549" s="6">
        <f ca="1">LN((RAND()^(-Results!$E$4))-1)</f>
        <v>2.9515889595637561</v>
      </c>
      <c r="F549" s="6">
        <f ca="1">LN((RAND()^(-Results!$E$4))-1)</f>
        <v>3.4817180573768978</v>
      </c>
      <c r="G549" s="6">
        <f ca="1">LN((RAND()^(-Results!$E$4))-1)</f>
        <v>4.1274352324299528</v>
      </c>
      <c r="H549" s="6">
        <f t="shared" ca="1" si="48"/>
        <v>1.5918884117081471</v>
      </c>
      <c r="I549" s="10">
        <f ca="1">SUMPRODUCT(J549:O549,Results!B$12:G$12)+Results!$E$5*H549</f>
        <v>-10.743234105152048</v>
      </c>
      <c r="J549" s="10">
        <f ca="1">SUMPRODUCT($A549:$F549,Results!$B$15:$G$15)</f>
        <v>0.20937499667366796</v>
      </c>
      <c r="K549" s="10">
        <f ca="1">SUMPRODUCT($A549:$F549,Results!$B$16:$G$16)</f>
        <v>8.765306375957433</v>
      </c>
      <c r="L549" s="10">
        <f ca="1">SUMPRODUCT($A549:$F549,Results!$B$17:$G$17)</f>
        <v>4.2817708928715605</v>
      </c>
      <c r="M549" s="10">
        <f ca="1">SUMPRODUCT($A549:$F549,Results!$B$18:$G$18)</f>
        <v>-4.1510199222313409</v>
      </c>
      <c r="N549" s="10">
        <f ca="1">SUMPRODUCT($A549:$F549,Results!$B$19:$G$19)</f>
        <v>-3.1627326934935671</v>
      </c>
      <c r="O549" s="10">
        <f ca="1">SUMPRODUCT($A549:$F549,Results!$B$20:$G$20)</f>
        <v>26.070138852864677</v>
      </c>
      <c r="P549" s="10" cm="1">
        <f t="array" aca="1" ref="P549" ca="1">SUMPRODUCT(J549:O549,TRANSPOSE(Test!BL$20:BL$25))+Test!$AD$20-Test!$BL$27</f>
        <v>-18.425029898884908</v>
      </c>
      <c r="Q549" s="10" cm="1">
        <f t="array" aca="1" ref="Q549" ca="1">SUMPRODUCT(J549:O549,TRANSPOSE(Test!ES$20:ES$25))+Test!$AD$20-Test!$ES$27</f>
        <v>-20.70151264241105</v>
      </c>
      <c r="R549" s="10">
        <f ca="1">I549-Results!$E$5*H549</f>
        <v>-20.29456457540093</v>
      </c>
      <c r="S549" s="10" cm="1">
        <f t="array" aca="1" ref="S549" ca="1">SUMPRODUCT(J549:O549,TRANSPOSE(Test!AR$28:AR$33))+Test!$AD$20-Test!$AC$26</f>
        <v>-10.998242910528502</v>
      </c>
      <c r="T549" s="10">
        <f ca="1">SUMPRODUCT(J549:O549,Results!K$9:P$9)</f>
        <v>-21.309979035167324</v>
      </c>
      <c r="U549" s="10">
        <f ca="1">SUMPRODUCT(J549:O549,Results!K$9:P$9)+Test!$AD$20-Test!$AC$31</f>
        <v>-21.206962630281502</v>
      </c>
      <c r="V549" s="10">
        <f t="shared" ca="1" si="49"/>
        <v>7.68179579373286</v>
      </c>
      <c r="W549" s="10">
        <f t="shared" ca="1" si="50"/>
        <v>9.9582785372590017</v>
      </c>
      <c r="X549" s="10">
        <f t="shared" ca="1" si="51"/>
        <v>9.5513304702488817</v>
      </c>
      <c r="Y549" s="10">
        <f t="shared" ca="1" si="52"/>
        <v>0.25500880537645365</v>
      </c>
      <c r="Z549" s="10">
        <f ca="1">I549-Test!$AD$20</f>
        <v>-21.815705699441118</v>
      </c>
      <c r="AA549" s="10">
        <f t="shared" ca="1" si="53"/>
        <v>10.463728525129454</v>
      </c>
    </row>
    <row r="550" spans="1:27">
      <c r="A550" s="6">
        <f ca="1">LN((RAND()^(-Results!$E$4))-1)</f>
        <v>-0.62080167038490142</v>
      </c>
      <c r="B550" s="6">
        <f ca="1">LN((RAND()^(-Results!$E$4))-1)</f>
        <v>1.310892010882021</v>
      </c>
      <c r="C550" s="6">
        <f ca="1">LN((RAND()^(-Results!$E$4))-1)</f>
        <v>-1.159590573209579</v>
      </c>
      <c r="D550" s="6">
        <f ca="1">LN((RAND()^(-Results!$E$4))-1)</f>
        <v>-1.8277624274794382</v>
      </c>
      <c r="E550" s="6">
        <f ca="1">LN((RAND()^(-Results!$E$4))-1)</f>
        <v>1.9689583252682734</v>
      </c>
      <c r="F550" s="6">
        <f ca="1">LN((RAND()^(-Results!$E$4))-1)</f>
        <v>1.9464788844375109</v>
      </c>
      <c r="G550" s="6">
        <f ca="1">LN((RAND()^(-Results!$E$4))-1)</f>
        <v>5.4385004150307221</v>
      </c>
      <c r="H550" s="6">
        <f t="shared" ca="1" si="48"/>
        <v>2.9029535943089164</v>
      </c>
      <c r="I550" s="10">
        <f ca="1">SUMPRODUCT(J550:O550,Results!B$12:G$12)+Results!$E$5*H550</f>
        <v>21.778897947799152</v>
      </c>
      <c r="J550" s="10">
        <f ca="1">SUMPRODUCT($A550:$F550,Results!$B$15:$G$15)</f>
        <v>1.3593940767569075</v>
      </c>
      <c r="K550" s="10">
        <f ca="1">SUMPRODUCT($A550:$F550,Results!$B$16:$G$16)</f>
        <v>11.836738414670007</v>
      </c>
      <c r="L550" s="10">
        <f ca="1">SUMPRODUCT($A550:$F550,Results!$B$17:$G$17)</f>
        <v>-3.1949819690700689</v>
      </c>
      <c r="M550" s="10">
        <f ca="1">SUMPRODUCT($A550:$F550,Results!$B$18:$G$18)</f>
        <v>4.7802566378267457</v>
      </c>
      <c r="N550" s="10">
        <f ca="1">SUMPRODUCT($A550:$F550,Results!$B$19:$G$19)</f>
        <v>-1.8541764748848175</v>
      </c>
      <c r="O550" s="10">
        <f ca="1">SUMPRODUCT($A550:$F550,Results!$B$20:$G$20)</f>
        <v>-10.97438435876688</v>
      </c>
      <c r="P550" s="10" cm="1">
        <f t="array" aca="1" ref="P550" ca="1">SUMPRODUCT(J550:O550,TRANSPOSE(Test!BL$20:BL$25))+Test!$AD$20-Test!$BL$27</f>
        <v>6.2906389949393358</v>
      </c>
      <c r="Q550" s="10" cm="1">
        <f t="array" aca="1" ref="Q550" ca="1">SUMPRODUCT(J550:O550,TRANSPOSE(Test!ES$20:ES$25))+Test!$AD$20-Test!$ES$27</f>
        <v>4.7671267869736731</v>
      </c>
      <c r="R550" s="10">
        <f ca="1">I550-Results!$E$5*H550</f>
        <v>4.3611763819456542</v>
      </c>
      <c r="S550" s="10" cm="1">
        <f t="array" aca="1" ref="S550" ca="1">SUMPRODUCT(J550:O550,TRANSPOSE(Test!AR$28:AR$33))+Test!$AD$20-Test!$AC$26</f>
        <v>9.5220822532543803</v>
      </c>
      <c r="T550" s="10">
        <f ca="1">SUMPRODUCT(J550:O550,Results!K$9:P$9)</f>
        <v>4.5820982634139682</v>
      </c>
      <c r="U550" s="10">
        <f ca="1">SUMPRODUCT(J550:O550,Results!K$9:P$9)+Test!$AD$20-Test!$AC$31</f>
        <v>4.6851146682997875</v>
      </c>
      <c r="V550" s="10">
        <f t="shared" ca="1" si="49"/>
        <v>15.488258952859816</v>
      </c>
      <c r="W550" s="10">
        <f t="shared" ca="1" si="50"/>
        <v>17.011771160825479</v>
      </c>
      <c r="X550" s="10">
        <f t="shared" ca="1" si="51"/>
        <v>17.417721565853498</v>
      </c>
      <c r="Y550" s="10">
        <f t="shared" ca="1" si="52"/>
        <v>12.256815694544771</v>
      </c>
      <c r="Z550" s="10">
        <f ca="1">I550-Test!$AD$20</f>
        <v>10.706426353510082</v>
      </c>
      <c r="AA550" s="10">
        <f t="shared" ca="1" si="53"/>
        <v>17.093783279499362</v>
      </c>
    </row>
    <row r="551" spans="1:27">
      <c r="A551" s="6">
        <f ca="1">LN((RAND()^(-Results!$E$4))-1)</f>
        <v>2.5487709798204326E-2</v>
      </c>
      <c r="B551" s="6">
        <f ca="1">LN((RAND()^(-Results!$E$4))-1)</f>
        <v>-1.7869104659170625</v>
      </c>
      <c r="C551" s="6">
        <f ca="1">LN((RAND()^(-Results!$E$4))-1)</f>
        <v>3.0402071233392349</v>
      </c>
      <c r="D551" s="6">
        <f ca="1">LN((RAND()^(-Results!$E$4))-1)</f>
        <v>1.8484098923784089</v>
      </c>
      <c r="E551" s="6">
        <f ca="1">LN((RAND()^(-Results!$E$4))-1)</f>
        <v>0.43827570724366499</v>
      </c>
      <c r="F551" s="6">
        <f ca="1">LN((RAND()^(-Results!$E$4))-1)</f>
        <v>-1.1844211867411085</v>
      </c>
      <c r="G551" s="6">
        <f ca="1">LN((RAND()^(-Results!$E$4))-1)</f>
        <v>11.867348769384538</v>
      </c>
      <c r="H551" s="6">
        <f t="shared" ca="1" si="48"/>
        <v>9.3318019486627328</v>
      </c>
      <c r="I551" s="10">
        <f ca="1">SUMPRODUCT(J551:O551,Results!B$12:G$12)+Results!$E$5*H551</f>
        <v>43.299496132609008</v>
      </c>
      <c r="J551" s="10">
        <f ca="1">SUMPRODUCT($A551:$F551,Results!$B$15:$G$15)</f>
        <v>-1.5393492124320569</v>
      </c>
      <c r="K551" s="10">
        <f ca="1">SUMPRODUCT($A551:$F551,Results!$B$16:$G$16)</f>
        <v>-3.9075206822361377</v>
      </c>
      <c r="L551" s="10">
        <f ca="1">SUMPRODUCT($A551:$F551,Results!$B$17:$G$17)</f>
        <v>-0.14450593921373578</v>
      </c>
      <c r="M551" s="10">
        <f ca="1">SUMPRODUCT($A551:$F551,Results!$B$18:$G$18)</f>
        <v>-2.9873789963178177</v>
      </c>
      <c r="N551" s="10">
        <f ca="1">SUMPRODUCT($A551:$F551,Results!$B$19:$G$19)</f>
        <v>8.9485233205560579</v>
      </c>
      <c r="O551" s="10">
        <f ca="1">SUMPRODUCT($A551:$F551,Results!$B$20:$G$20)</f>
        <v>11.948826390788238</v>
      </c>
      <c r="P551" s="10" cm="1">
        <f t="array" aca="1" ref="P551" ca="1">SUMPRODUCT(J551:O551,TRANSPOSE(Test!BL$20:BL$25))+Test!$AD$20-Test!$BL$27</f>
        <v>-14.128861574104121</v>
      </c>
      <c r="Q551" s="10" cm="1">
        <f t="array" aca="1" ref="Q551" ca="1">SUMPRODUCT(J551:O551,TRANSPOSE(Test!ES$20:ES$25))+Test!$AD$20-Test!$ES$27</f>
        <v>-12.962363462285236</v>
      </c>
      <c r="R551" s="10">
        <f ca="1">I551-Results!$E$5*H551</f>
        <v>-12.691315559367389</v>
      </c>
      <c r="S551" s="10" cm="1">
        <f t="array" aca="1" ref="S551" ca="1">SUMPRODUCT(J551:O551,TRANSPOSE(Test!AR$28:AR$33))+Test!$AD$20-Test!$AC$26</f>
        <v>-13.676649366776902</v>
      </c>
      <c r="T551" s="10">
        <f ca="1">SUMPRODUCT(J551:O551,Results!K$9:P$9)</f>
        <v>-12.789651475666933</v>
      </c>
      <c r="U551" s="10">
        <f ca="1">SUMPRODUCT(J551:O551,Results!K$9:P$9)+Test!$AD$20-Test!$AC$31</f>
        <v>-12.686635070781113</v>
      </c>
      <c r="V551" s="10">
        <f t="shared" ca="1" si="49"/>
        <v>57.428357706713129</v>
      </c>
      <c r="W551" s="10">
        <f t="shared" ca="1" si="50"/>
        <v>56.261859594894247</v>
      </c>
      <c r="X551" s="10">
        <f t="shared" ca="1" si="51"/>
        <v>55.990811691976397</v>
      </c>
      <c r="Y551" s="10">
        <f t="shared" ca="1" si="52"/>
        <v>56.976145499385908</v>
      </c>
      <c r="Z551" s="10">
        <f ca="1">I551-Test!$AD$20</f>
        <v>32.227024538319938</v>
      </c>
      <c r="AA551" s="10">
        <f t="shared" ca="1" si="53"/>
        <v>55.986131203390123</v>
      </c>
    </row>
    <row r="552" spans="1:27">
      <c r="A552" s="6">
        <f ca="1">LN((RAND()^(-Results!$E$4))-1)</f>
        <v>0.71933521772246412</v>
      </c>
      <c r="B552" s="6">
        <f ca="1">LN((RAND()^(-Results!$E$4))-1)</f>
        <v>6.0312829167733817</v>
      </c>
      <c r="C552" s="6">
        <f ca="1">LN((RAND()^(-Results!$E$4))-1)</f>
        <v>5.4520808421164997</v>
      </c>
      <c r="D552" s="6">
        <f ca="1">LN((RAND()^(-Results!$E$4))-1)</f>
        <v>-0.41198335350479492</v>
      </c>
      <c r="E552" s="6">
        <f ca="1">LN((RAND()^(-Results!$E$4))-1)</f>
        <v>1.1893714683740266</v>
      </c>
      <c r="F552" s="6">
        <f ca="1">LN((RAND()^(-Results!$E$4))-1)</f>
        <v>2.2020349898901288</v>
      </c>
      <c r="G552" s="6">
        <f ca="1">LN((RAND()^(-Results!$E$4))-1)</f>
        <v>5.6592959780072079</v>
      </c>
      <c r="H552" s="6">
        <f t="shared" ca="1" si="48"/>
        <v>3.1237491572854021</v>
      </c>
      <c r="I552" s="10">
        <f ca="1">SUMPRODUCT(J552:O552,Results!B$12:G$12)+Results!$E$5*H552</f>
        <v>65.750290603744943</v>
      </c>
      <c r="J552" s="10">
        <f ca="1">SUMPRODUCT($A552:$F552,Results!$B$15:$G$15)</f>
        <v>31.535559283295729</v>
      </c>
      <c r="K552" s="10">
        <f ca="1">SUMPRODUCT($A552:$F552,Results!$B$16:$G$16)</f>
        <v>14.423546773770004</v>
      </c>
      <c r="L552" s="10">
        <f ca="1">SUMPRODUCT($A552:$F552,Results!$B$17:$G$17)</f>
        <v>9.9003619851068372</v>
      </c>
      <c r="M552" s="10">
        <f ca="1">SUMPRODUCT($A552:$F552,Results!$B$18:$G$18)</f>
        <v>10.935668375090863</v>
      </c>
      <c r="N552" s="10">
        <f ca="1">SUMPRODUCT($A552:$F552,Results!$B$19:$G$19)</f>
        <v>-24.526924524952744</v>
      </c>
      <c r="O552" s="10">
        <f ca="1">SUMPRODUCT($A552:$F552,Results!$B$20:$G$20)</f>
        <v>-3.9505547724292427</v>
      </c>
      <c r="P552" s="10" cm="1">
        <f t="array" aca="1" ref="P552" ca="1">SUMPRODUCT(J552:O552,TRANSPOSE(Test!BL$20:BL$25))+Test!$AD$20-Test!$BL$27</f>
        <v>49.269607204947818</v>
      </c>
      <c r="Q552" s="10" cm="1">
        <f t="array" aca="1" ref="Q552" ca="1">SUMPRODUCT(J552:O552,TRANSPOSE(Test!ES$20:ES$25))+Test!$AD$20-Test!$ES$27</f>
        <v>48.436482806860369</v>
      </c>
      <c r="R552" s="10">
        <f ca="1">I552-Results!$E$5*H552</f>
        <v>47.007795660032528</v>
      </c>
      <c r="S552" s="10" cm="1">
        <f t="array" aca="1" ref="S552" ca="1">SUMPRODUCT(J552:O552,TRANSPOSE(Test!AR$28:AR$33))+Test!$AD$20-Test!$AC$26</f>
        <v>56.278402568472686</v>
      </c>
      <c r="T552" s="10">
        <f ca="1">SUMPRODUCT(J552:O552,Results!K$9:P$9)</f>
        <v>48.36612488984521</v>
      </c>
      <c r="U552" s="10">
        <f ca="1">SUMPRODUCT(J552:O552,Results!K$9:P$9)+Test!$AD$20-Test!$AC$31</f>
        <v>48.469141294731031</v>
      </c>
      <c r="V552" s="10">
        <f t="shared" ca="1" si="49"/>
        <v>16.480683398797126</v>
      </c>
      <c r="W552" s="10">
        <f t="shared" ca="1" si="50"/>
        <v>17.313807796884575</v>
      </c>
      <c r="X552" s="10">
        <f t="shared" ca="1" si="51"/>
        <v>18.742494943712416</v>
      </c>
      <c r="Y552" s="10">
        <f t="shared" ca="1" si="52"/>
        <v>9.4718880352722579</v>
      </c>
      <c r="Z552" s="10">
        <f ca="1">I552-Test!$AD$20</f>
        <v>54.677819009455874</v>
      </c>
      <c r="AA552" s="10">
        <f t="shared" ca="1" si="53"/>
        <v>17.281149309013912</v>
      </c>
    </row>
    <row r="553" spans="1:27">
      <c r="A553" s="6">
        <f ca="1">LN((RAND()^(-Results!$E$4))-1)</f>
        <v>4.5440024333202746</v>
      </c>
      <c r="B553" s="6">
        <f ca="1">LN((RAND()^(-Results!$E$4))-1)</f>
        <v>0.93694292187870709</v>
      </c>
      <c r="C553" s="6">
        <f ca="1">LN((RAND()^(-Results!$E$4))-1)</f>
        <v>0.63906278131078464</v>
      </c>
      <c r="D553" s="6">
        <f ca="1">LN((RAND()^(-Results!$E$4))-1)</f>
        <v>-1.1917952340386733</v>
      </c>
      <c r="E553" s="6">
        <f ca="1">LN((RAND()^(-Results!$E$4))-1)</f>
        <v>-0.24179189243644802</v>
      </c>
      <c r="F553" s="6">
        <f ca="1">LN((RAND()^(-Results!$E$4))-1)</f>
        <v>-0.92856869082625804</v>
      </c>
      <c r="G553" s="6">
        <f ca="1">LN((RAND()^(-Results!$E$4))-1)</f>
        <v>1.5804872277392967</v>
      </c>
      <c r="H553" s="6">
        <f t="shared" ca="1" si="48"/>
        <v>-0.95505959298250898</v>
      </c>
      <c r="I553" s="10">
        <f ca="1">SUMPRODUCT(J553:O553,Results!B$12:G$12)+Results!$E$5*H553</f>
        <v>31.48976269445297</v>
      </c>
      <c r="J553" s="10">
        <f ca="1">SUMPRODUCT($A553:$F553,Results!$B$15:$G$15)</f>
        <v>15.500750079290192</v>
      </c>
      <c r="K553" s="10">
        <f ca="1">SUMPRODUCT($A553:$F553,Results!$B$16:$G$16)</f>
        <v>12.63835592643586</v>
      </c>
      <c r="L553" s="10">
        <f ca="1">SUMPRODUCT($A553:$F553,Results!$B$17:$G$17)</f>
        <v>8.4079675807796459</v>
      </c>
      <c r="M553" s="10">
        <f ca="1">SUMPRODUCT($A553:$F553,Results!$B$18:$G$18)</f>
        <v>2.009184287885144</v>
      </c>
      <c r="N553" s="10">
        <f ca="1">SUMPRODUCT($A553:$F553,Results!$B$19:$G$19)</f>
        <v>-1.2147694688925188</v>
      </c>
      <c r="O553" s="10">
        <f ca="1">SUMPRODUCT($A553:$F553,Results!$B$20:$G$20)</f>
        <v>-8.9961868580062152</v>
      </c>
      <c r="P553" s="10" cm="1">
        <f t="array" aca="1" ref="P553" ca="1">SUMPRODUCT(J553:O553,TRANSPOSE(Test!BL$20:BL$25))+Test!$AD$20-Test!$BL$27</f>
        <v>34.406769836508687</v>
      </c>
      <c r="Q553" s="10" cm="1">
        <f t="array" aca="1" ref="Q553" ca="1">SUMPRODUCT(J553:O553,TRANSPOSE(Test!ES$20:ES$25))+Test!$AD$20-Test!$ES$27</f>
        <v>37.315232252354534</v>
      </c>
      <c r="R553" s="10">
        <f ca="1">I553-Results!$E$5*H553</f>
        <v>37.220120252348025</v>
      </c>
      <c r="S553" s="10" cm="1">
        <f t="array" aca="1" ref="S553" ca="1">SUMPRODUCT(J553:O553,TRANSPOSE(Test!AR$28:AR$33))+Test!$AD$20-Test!$AC$26</f>
        <v>26.360178703705515</v>
      </c>
      <c r="T553" s="10">
        <f ca="1">SUMPRODUCT(J553:O553,Results!K$9:P$9)</f>
        <v>37.898677824306681</v>
      </c>
      <c r="U553" s="10">
        <f ca="1">SUMPRODUCT(J553:O553,Results!K$9:P$9)+Test!$AD$20-Test!$AC$31</f>
        <v>38.001694229192502</v>
      </c>
      <c r="V553" s="10">
        <f t="shared" ca="1" si="49"/>
        <v>-2.9170071420557164</v>
      </c>
      <c r="W553" s="10">
        <f t="shared" ca="1" si="50"/>
        <v>-5.8254695579015632</v>
      </c>
      <c r="X553" s="10">
        <f t="shared" ca="1" si="51"/>
        <v>-5.7303575578950543</v>
      </c>
      <c r="Y553" s="10">
        <f t="shared" ca="1" si="52"/>
        <v>5.1295839907474559</v>
      </c>
      <c r="Z553" s="10">
        <f ca="1">I553-Test!$AD$20</f>
        <v>20.417291100163901</v>
      </c>
      <c r="AA553" s="10">
        <f t="shared" ca="1" si="53"/>
        <v>-6.5119315347395315</v>
      </c>
    </row>
    <row r="554" spans="1:27">
      <c r="A554" s="6">
        <f ca="1">LN((RAND()^(-Results!$E$4))-1)</f>
        <v>0.4376404573274148</v>
      </c>
      <c r="B554" s="6">
        <f ca="1">LN((RAND()^(-Results!$E$4))-1)</f>
        <v>-1.2786444617184163</v>
      </c>
      <c r="C554" s="6">
        <f ca="1">LN((RAND()^(-Results!$E$4))-1)</f>
        <v>2.9089233169525799</v>
      </c>
      <c r="D554" s="6">
        <f ca="1">LN((RAND()^(-Results!$E$4))-1)</f>
        <v>2.1687707122728916</v>
      </c>
      <c r="E554" s="6">
        <f ca="1">LN((RAND()^(-Results!$E$4))-1)</f>
        <v>5.8850141312633486</v>
      </c>
      <c r="F554" s="6">
        <f ca="1">LN((RAND()^(-Results!$E$4))-1)</f>
        <v>1.201088380413097</v>
      </c>
      <c r="G554" s="6">
        <f ca="1">LN((RAND()^(-Results!$E$4))-1)</f>
        <v>3.9589045259031979</v>
      </c>
      <c r="H554" s="6">
        <f t="shared" ca="1" si="48"/>
        <v>1.4233577051813922</v>
      </c>
      <c r="I554" s="10">
        <f ca="1">SUMPRODUCT(J554:O554,Results!B$12:G$12)+Results!$E$5*H554</f>
        <v>-14.838484899036413</v>
      </c>
      <c r="J554" s="10">
        <f ca="1">SUMPRODUCT($A554:$F554,Results!$B$15:$G$15)</f>
        <v>-5.3857636630971548</v>
      </c>
      <c r="K554" s="10">
        <f ca="1">SUMPRODUCT($A554:$F554,Results!$B$16:$G$16)</f>
        <v>18.459809203859177</v>
      </c>
      <c r="L554" s="10">
        <f ca="1">SUMPRODUCT($A554:$F554,Results!$B$17:$G$17)</f>
        <v>-4.3942034296869696</v>
      </c>
      <c r="M554" s="10">
        <f ca="1">SUMPRODUCT($A554:$F554,Results!$B$18:$G$18)</f>
        <v>-0.84923916539458322</v>
      </c>
      <c r="N554" s="10">
        <f ca="1">SUMPRODUCT($A554:$F554,Results!$B$19:$G$19)</f>
        <v>21.983042339032814</v>
      </c>
      <c r="O554" s="10">
        <f ca="1">SUMPRODUCT($A554:$F554,Results!$B$20:$G$20)</f>
        <v>7.9137269196452555</v>
      </c>
      <c r="P554" s="10" cm="1">
        <f t="array" aca="1" ref="P554" ca="1">SUMPRODUCT(J554:O554,TRANSPOSE(Test!BL$20:BL$25))+Test!$AD$20-Test!$BL$27</f>
        <v>-22.524121762557179</v>
      </c>
      <c r="Q554" s="10" cm="1">
        <f t="array" aca="1" ref="Q554" ca="1">SUMPRODUCT(J554:O554,TRANSPOSE(Test!ES$20:ES$25))+Test!$AD$20-Test!$ES$27</f>
        <v>-22.992233224681708</v>
      </c>
      <c r="R554" s="10">
        <f ca="1">I554-Results!$E$5*H554</f>
        <v>-23.378631130124766</v>
      </c>
      <c r="S554" s="10" cm="1">
        <f t="array" aca="1" ref="S554" ca="1">SUMPRODUCT(J554:O554,TRANSPOSE(Test!AR$28:AR$33))+Test!$AD$20-Test!$AC$26</f>
        <v>-21.909193406046612</v>
      </c>
      <c r="T554" s="10">
        <f ca="1">SUMPRODUCT(J554:O554,Results!K$9:P$9)</f>
        <v>-23.634287197455439</v>
      </c>
      <c r="U554" s="10">
        <f ca="1">SUMPRODUCT(J554:O554,Results!K$9:P$9)+Test!$AD$20-Test!$AC$31</f>
        <v>-23.531270792569622</v>
      </c>
      <c r="V554" s="10">
        <f t="shared" ca="1" si="49"/>
        <v>7.6856368635207666</v>
      </c>
      <c r="W554" s="10">
        <f t="shared" ca="1" si="50"/>
        <v>8.1537483256452958</v>
      </c>
      <c r="X554" s="10">
        <f t="shared" ca="1" si="51"/>
        <v>8.5401462310883538</v>
      </c>
      <c r="Y554" s="10">
        <f t="shared" ca="1" si="52"/>
        <v>7.0707085070101989</v>
      </c>
      <c r="Z554" s="10">
        <f ca="1">I554-Test!$AD$20</f>
        <v>-25.910956493325482</v>
      </c>
      <c r="AA554" s="10">
        <f t="shared" ca="1" si="53"/>
        <v>8.692785893533209</v>
      </c>
    </row>
    <row r="555" spans="1:27">
      <c r="A555" s="6">
        <f ca="1">LN((RAND()^(-Results!$E$4))-1)</f>
        <v>-3.5474011131223504E-2</v>
      </c>
      <c r="B555" s="6">
        <f ca="1">LN((RAND()^(-Results!$E$4))-1)</f>
        <v>1.8898470221955439</v>
      </c>
      <c r="C555" s="6">
        <f ca="1">LN((RAND()^(-Results!$E$4))-1)</f>
        <v>0.25669244799594737</v>
      </c>
      <c r="D555" s="6">
        <f ca="1">LN((RAND()^(-Results!$E$4))-1)</f>
        <v>5.1702693934096065</v>
      </c>
      <c r="E555" s="6">
        <f ca="1">LN((RAND()^(-Results!$E$4))-1)</f>
        <v>-1.8406133479117024</v>
      </c>
      <c r="F555" s="6">
        <f ca="1">LN((RAND()^(-Results!$E$4))-1)</f>
        <v>1.4432901964473355</v>
      </c>
      <c r="G555" s="6">
        <f ca="1">LN((RAND()^(-Results!$E$4))-1)</f>
        <v>-2.1536397706809938</v>
      </c>
      <c r="H555" s="6">
        <f t="shared" ca="1" si="48"/>
        <v>-4.6891865914027999</v>
      </c>
      <c r="I555" s="10">
        <f ca="1">SUMPRODUCT(J555:O555,Results!B$12:G$12)+Results!$E$5*H555</f>
        <v>-41.453891367388877</v>
      </c>
      <c r="J555" s="10">
        <f ca="1">SUMPRODUCT($A555:$F555,Results!$B$15:$G$15)</f>
        <v>-2.2646876967978242</v>
      </c>
      <c r="K555" s="10">
        <f ca="1">SUMPRODUCT($A555:$F555,Results!$B$16:$G$16)</f>
        <v>-5.7424208025884571</v>
      </c>
      <c r="L555" s="10">
        <f ca="1">SUMPRODUCT($A555:$F555,Results!$B$17:$G$17)</f>
        <v>5.582810798734096</v>
      </c>
      <c r="M555" s="10">
        <f ca="1">SUMPRODUCT($A555:$F555,Results!$B$18:$G$18)</f>
        <v>-7.333572582652125</v>
      </c>
      <c r="N555" s="10">
        <f ca="1">SUMPRODUCT($A555:$F555,Results!$B$19:$G$19)</f>
        <v>-7.8106647395607647</v>
      </c>
      <c r="O555" s="10">
        <f ca="1">SUMPRODUCT($A555:$F555,Results!$B$20:$G$20)</f>
        <v>22.422634152970833</v>
      </c>
      <c r="P555" s="10" cm="1">
        <f t="array" aca="1" ref="P555" ca="1">SUMPRODUCT(J555:O555,TRANSPOSE(Test!BL$20:BL$25))+Test!$AD$20-Test!$BL$27</f>
        <v>-14.257801132627952</v>
      </c>
      <c r="Q555" s="10" cm="1">
        <f t="array" aca="1" ref="Q555" ca="1">SUMPRODUCT(J555:O555,TRANSPOSE(Test!ES$20:ES$25))+Test!$AD$20-Test!$ES$27</f>
        <v>-14.672451166841109</v>
      </c>
      <c r="R555" s="10">
        <f ca="1">I555-Results!$E$5*H555</f>
        <v>-13.318771818972078</v>
      </c>
      <c r="S555" s="10" cm="1">
        <f t="array" aca="1" ref="S555" ca="1">SUMPRODUCT(J555:O555,TRANSPOSE(Test!AR$28:AR$33))+Test!$AD$20-Test!$AC$26</f>
        <v>-11.094290095607942</v>
      </c>
      <c r="T555" s="10">
        <f ca="1">SUMPRODUCT(J555:O555,Results!K$9:P$9)</f>
        <v>-14.433892793152715</v>
      </c>
      <c r="U555" s="10">
        <f ca="1">SUMPRODUCT(J555:O555,Results!K$9:P$9)+Test!$AD$20-Test!$AC$31</f>
        <v>-14.330876388266896</v>
      </c>
      <c r="V555" s="10">
        <f t="shared" ca="1" si="49"/>
        <v>-27.196090234760923</v>
      </c>
      <c r="W555" s="10">
        <f t="shared" ca="1" si="50"/>
        <v>-26.78144020054777</v>
      </c>
      <c r="X555" s="10">
        <f t="shared" ca="1" si="51"/>
        <v>-28.1351195484168</v>
      </c>
      <c r="Y555" s="10">
        <f t="shared" ca="1" si="52"/>
        <v>-30.359601271780935</v>
      </c>
      <c r="Z555" s="10">
        <f ca="1">I555-Test!$AD$20</f>
        <v>-52.526362961677947</v>
      </c>
      <c r="AA555" s="10">
        <f t="shared" ca="1" si="53"/>
        <v>-27.123014979121983</v>
      </c>
    </row>
    <row r="556" spans="1:27">
      <c r="A556" s="6">
        <f ca="1">LN((RAND()^(-Results!$E$4))-1)</f>
        <v>0.37130995256640748</v>
      </c>
      <c r="B556" s="6">
        <f ca="1">LN((RAND()^(-Results!$E$4))-1)</f>
        <v>-1.6134057148171017E-2</v>
      </c>
      <c r="C556" s="6">
        <f ca="1">LN((RAND()^(-Results!$E$4))-1)</f>
        <v>7.2395142004744955</v>
      </c>
      <c r="D556" s="6">
        <f ca="1">LN((RAND()^(-Results!$E$4))-1)</f>
        <v>1.0208363935201195</v>
      </c>
      <c r="E556" s="6">
        <f ca="1">LN((RAND()^(-Results!$E$4))-1)</f>
        <v>6.9109131323701352</v>
      </c>
      <c r="F556" s="6">
        <f ca="1">LN((RAND()^(-Results!$E$4))-1)</f>
        <v>3.4779492474294482</v>
      </c>
      <c r="G556" s="6">
        <f ca="1">LN((RAND()^(-Results!$E$4))-1)</f>
        <v>6.0919229715920933</v>
      </c>
      <c r="H556" s="6">
        <f t="shared" ca="1" si="48"/>
        <v>3.5563761508702876</v>
      </c>
      <c r="I556" s="10">
        <f ca="1">SUMPRODUCT(J556:O556,Results!B$12:G$12)+Results!$E$5*H556</f>
        <v>11.042641812943568</v>
      </c>
      <c r="J556" s="10">
        <f ca="1">SUMPRODUCT($A556:$F556,Results!$B$15:$G$15)</f>
        <v>10.05759160465621</v>
      </c>
      <c r="K556" s="10">
        <f ca="1">SUMPRODUCT($A556:$F556,Results!$B$16:$G$16)</f>
        <v>35.442866566047755</v>
      </c>
      <c r="L556" s="10">
        <f ca="1">SUMPRODUCT($A556:$F556,Results!$B$17:$G$17)</f>
        <v>-4.9379153329578553</v>
      </c>
      <c r="M556" s="10">
        <f ca="1">SUMPRODUCT($A556:$F556,Results!$B$18:$G$18)</f>
        <v>5.4291577843889511</v>
      </c>
      <c r="N556" s="10">
        <f ca="1">SUMPRODUCT($A556:$F556,Results!$B$19:$G$19)</f>
        <v>17.842522062406353</v>
      </c>
      <c r="O556" s="10">
        <f ca="1">SUMPRODUCT($A556:$F556,Results!$B$20:$G$20)</f>
        <v>6.3694897416867837</v>
      </c>
      <c r="P556" s="10" cm="1">
        <f t="array" aca="1" ref="P556" ca="1">SUMPRODUCT(J556:O556,TRANSPOSE(Test!BL$20:BL$25))+Test!$AD$20-Test!$BL$27</f>
        <v>-7.9343527573410579</v>
      </c>
      <c r="Q556" s="10" cm="1">
        <f t="array" aca="1" ref="Q556" ca="1">SUMPRODUCT(J556:O556,TRANSPOSE(Test!ES$20:ES$25))+Test!$AD$20-Test!$ES$27</f>
        <v>-9.2236912516366321</v>
      </c>
      <c r="R556" s="10">
        <f ca="1">I556-Results!$E$5*H556</f>
        <v>-10.295615092278158</v>
      </c>
      <c r="S556" s="10" cm="1">
        <f t="array" aca="1" ref="S556" ca="1">SUMPRODUCT(J556:O556,TRANSPOSE(Test!AR$28:AR$33))+Test!$AD$20-Test!$AC$26</f>
        <v>-2.4607161416335082</v>
      </c>
      <c r="T556" s="10">
        <f ca="1">SUMPRODUCT(J556:O556,Results!K$9:P$9)</f>
        <v>-9.8966114765342628</v>
      </c>
      <c r="U556" s="10">
        <f ca="1">SUMPRODUCT(J556:O556,Results!K$9:P$9)+Test!$AD$20-Test!$AC$31</f>
        <v>-9.7935950716484435</v>
      </c>
      <c r="V556" s="10">
        <f t="shared" ca="1" si="49"/>
        <v>18.976994570284624</v>
      </c>
      <c r="W556" s="10">
        <f t="shared" ca="1" si="50"/>
        <v>20.266333064580202</v>
      </c>
      <c r="X556" s="10">
        <f t="shared" ca="1" si="51"/>
        <v>21.338256905221726</v>
      </c>
      <c r="Y556" s="10">
        <f t="shared" ca="1" si="52"/>
        <v>13.503357954577076</v>
      </c>
      <c r="Z556" s="10">
        <f ca="1">I556-Test!$AD$20</f>
        <v>-2.9829781345501516E-2</v>
      </c>
      <c r="AA556" s="10">
        <f t="shared" ca="1" si="53"/>
        <v>20.836236884592012</v>
      </c>
    </row>
    <row r="557" spans="1:27">
      <c r="A557" s="6">
        <f ca="1">LN((RAND()^(-Results!$E$4))-1)</f>
        <v>4.7684689482089366</v>
      </c>
      <c r="B557" s="6">
        <f ca="1">LN((RAND()^(-Results!$E$4))-1)</f>
        <v>1.5949511375725824</v>
      </c>
      <c r="C557" s="6">
        <f ca="1">LN((RAND()^(-Results!$E$4))-1)</f>
        <v>2.1007242403631978</v>
      </c>
      <c r="D557" s="6">
        <f ca="1">LN((RAND()^(-Results!$E$4))-1)</f>
        <v>6.6528154052755362</v>
      </c>
      <c r="E557" s="6">
        <f ca="1">LN((RAND()^(-Results!$E$4))-1)</f>
        <v>7.1129784987875055</v>
      </c>
      <c r="F557" s="6">
        <f ca="1">LN((RAND()^(-Results!$E$4))-1)</f>
        <v>5.8612569289761884</v>
      </c>
      <c r="G557" s="6">
        <f ca="1">LN((RAND()^(-Results!$E$4))-1)</f>
        <v>-0.61238684425906631</v>
      </c>
      <c r="H557" s="6">
        <f t="shared" ca="1" si="48"/>
        <v>-3.1479336649808722</v>
      </c>
      <c r="I557" s="10">
        <f ca="1">SUMPRODUCT(J557:O557,Results!B$12:G$12)+Results!$E$5*H557</f>
        <v>-40.52185337369832</v>
      </c>
      <c r="J557" s="10">
        <f ca="1">SUMPRODUCT($A557:$F557,Results!$B$15:$G$15)</f>
        <v>-0.50565950696743167</v>
      </c>
      <c r="K557" s="10">
        <f ca="1">SUMPRODUCT($A557:$F557,Results!$B$16:$G$16)</f>
        <v>49.850257226037833</v>
      </c>
      <c r="L557" s="10">
        <f ca="1">SUMPRODUCT($A557:$F557,Results!$B$17:$G$17)</f>
        <v>2.4135930303235682</v>
      </c>
      <c r="M557" s="10">
        <f ca="1">SUMPRODUCT($A557:$F557,Results!$B$18:$G$18)</f>
        <v>-6.7551543089901092</v>
      </c>
      <c r="N557" s="10">
        <f ca="1">SUMPRODUCT($A557:$F557,Results!$B$19:$G$19)</f>
        <v>24.326204071425437</v>
      </c>
      <c r="O557" s="10">
        <f ca="1">SUMPRODUCT($A557:$F557,Results!$B$20:$G$20)</f>
        <v>20.714369965981522</v>
      </c>
      <c r="P557" s="10" cm="1">
        <f t="array" aca="1" ref="P557" ca="1">SUMPRODUCT(J557:O557,TRANSPOSE(Test!BL$20:BL$25))+Test!$AD$20-Test!$BL$27</f>
        <v>-21.757519403762156</v>
      </c>
      <c r="Q557" s="10" cm="1">
        <f t="array" aca="1" ref="Q557" ca="1">SUMPRODUCT(J557:O557,TRANSPOSE(Test!ES$20:ES$25))+Test!$AD$20-Test!$ES$27</f>
        <v>-22.49476172729474</v>
      </c>
      <c r="R557" s="10">
        <f ca="1">I557-Results!$E$5*H557</f>
        <v>-21.634251383813087</v>
      </c>
      <c r="S557" s="10" cm="1">
        <f t="array" aca="1" ref="S557" ca="1">SUMPRODUCT(J557:O557,TRANSPOSE(Test!AR$28:AR$33))+Test!$AD$20-Test!$AC$26</f>
        <v>-25.604310118562864</v>
      </c>
      <c r="T557" s="10">
        <f ca="1">SUMPRODUCT(J557:O557,Results!K$9:P$9)</f>
        <v>-23.143461791917716</v>
      </c>
      <c r="U557" s="10">
        <f ca="1">SUMPRODUCT(J557:O557,Results!K$9:P$9)+Test!$AD$20-Test!$AC$31</f>
        <v>-23.040445387031895</v>
      </c>
      <c r="V557" s="10">
        <f t="shared" ca="1" si="49"/>
        <v>-18.764333969936164</v>
      </c>
      <c r="W557" s="10">
        <f t="shared" ca="1" si="50"/>
        <v>-18.02709164640358</v>
      </c>
      <c r="X557" s="10">
        <f t="shared" ca="1" si="51"/>
        <v>-18.887601989885233</v>
      </c>
      <c r="Y557" s="10">
        <f t="shared" ca="1" si="52"/>
        <v>-14.917543255135456</v>
      </c>
      <c r="Z557" s="10">
        <f ca="1">I557-Test!$AD$20</f>
        <v>-51.59432496798739</v>
      </c>
      <c r="AA557" s="10">
        <f t="shared" ca="1" si="53"/>
        <v>-17.481407986666426</v>
      </c>
    </row>
    <row r="558" spans="1:27">
      <c r="A558" s="6">
        <f ca="1">LN((RAND()^(-Results!$E$4))-1)</f>
        <v>-2.2940646230187842</v>
      </c>
      <c r="B558" s="6">
        <f ca="1">LN((RAND()^(-Results!$E$4))-1)</f>
        <v>1.1015350680253257</v>
      </c>
      <c r="C558" s="6">
        <f ca="1">LN((RAND()^(-Results!$E$4))-1)</f>
        <v>1.2389209695728285</v>
      </c>
      <c r="D558" s="6">
        <f ca="1">LN((RAND()^(-Results!$E$4))-1)</f>
        <v>1.8773543947807225</v>
      </c>
      <c r="E558" s="6">
        <f ca="1">LN((RAND()^(-Results!$E$4))-1)</f>
        <v>-2.605121726614632</v>
      </c>
      <c r="F558" s="6">
        <f ca="1">LN((RAND()^(-Results!$E$4))-1)</f>
        <v>-2.2021824064905213</v>
      </c>
      <c r="G558" s="6">
        <f ca="1">LN((RAND()^(-Results!$E$4))-1)</f>
        <v>1.1084250225946455</v>
      </c>
      <c r="H558" s="6">
        <f t="shared" ca="1" si="48"/>
        <v>-1.4271217981271602</v>
      </c>
      <c r="I558" s="10">
        <f ca="1">SUMPRODUCT(J558:O558,Results!B$12:G$12)+Results!$E$5*H558</f>
        <v>-8.9163218164034017</v>
      </c>
      <c r="J558" s="10">
        <f ca="1">SUMPRODUCT($A558:$F558,Results!$B$15:$G$15)</f>
        <v>0.46332023280202361</v>
      </c>
      <c r="K558" s="10">
        <f ca="1">SUMPRODUCT($A558:$F558,Results!$B$16:$G$16)</f>
        <v>-27.449565370045335</v>
      </c>
      <c r="L558" s="10">
        <f ca="1">SUMPRODUCT($A558:$F558,Results!$B$17:$G$17)</f>
        <v>4.501255872600983</v>
      </c>
      <c r="M558" s="10">
        <f ca="1">SUMPRODUCT($A558:$F558,Results!$B$18:$G$18)</f>
        <v>-1.474097144978658</v>
      </c>
      <c r="N558" s="10">
        <f ca="1">SUMPRODUCT($A558:$F558,Results!$B$19:$G$19)</f>
        <v>-14.451696187921408</v>
      </c>
      <c r="O558" s="10">
        <f ca="1">SUMPRODUCT($A558:$F558,Results!$B$20:$G$20)</f>
        <v>10.86675162234472</v>
      </c>
      <c r="P558" s="10" cm="1">
        <f t="array" aca="1" ref="P558" ca="1">SUMPRODUCT(J558:O558,TRANSPOSE(Test!BL$20:BL$25))+Test!$AD$20-Test!$BL$27</f>
        <v>-0.66631743679763922</v>
      </c>
      <c r="Q558" s="10" cm="1">
        <f t="array" aca="1" ref="Q558" ca="1">SUMPRODUCT(J558:O558,TRANSPOSE(Test!ES$20:ES$25))+Test!$AD$20-Test!$ES$27</f>
        <v>-0.48906857585107133</v>
      </c>
      <c r="R558" s="10">
        <f ca="1">I558-Results!$E$5*H558</f>
        <v>-0.35359102764044081</v>
      </c>
      <c r="S558" s="10" cm="1">
        <f t="array" aca="1" ref="S558" ca="1">SUMPRODUCT(J558:O558,TRANSPOSE(Test!AR$28:AR$33))+Test!$AD$20-Test!$AC$26</f>
        <v>4.6358786815431809</v>
      </c>
      <c r="T558" s="10">
        <f ca="1">SUMPRODUCT(J558:O558,Results!K$9:P$9)</f>
        <v>-0.25359649303603149</v>
      </c>
      <c r="U558" s="10">
        <f ca="1">SUMPRODUCT(J558:O558,Results!K$9:P$9)+Test!$AD$20-Test!$AC$31</f>
        <v>-0.15058008815021218</v>
      </c>
      <c r="V558" s="10">
        <f t="shared" ca="1" si="49"/>
        <v>-8.2500043796057625</v>
      </c>
      <c r="W558" s="10">
        <f t="shared" ca="1" si="50"/>
        <v>-8.4272532405523304</v>
      </c>
      <c r="X558" s="10">
        <f t="shared" ca="1" si="51"/>
        <v>-8.5627307887629609</v>
      </c>
      <c r="Y558" s="10">
        <f t="shared" ca="1" si="52"/>
        <v>-13.552200497946583</v>
      </c>
      <c r="Z558" s="10">
        <f ca="1">I558-Test!$AD$20</f>
        <v>-19.988793410692473</v>
      </c>
      <c r="AA558" s="10">
        <f t="shared" ca="1" si="53"/>
        <v>-8.7657417282531895</v>
      </c>
    </row>
    <row r="559" spans="1:27">
      <c r="A559" s="6">
        <f ca="1">LN((RAND()^(-Results!$E$4))-1)</f>
        <v>3.0695702612137676</v>
      </c>
      <c r="B559" s="6">
        <f ca="1">LN((RAND()^(-Results!$E$4))-1)</f>
        <v>3.2831818873951777</v>
      </c>
      <c r="C559" s="6">
        <f ca="1">LN((RAND()^(-Results!$E$4))-1)</f>
        <v>3.0071981359828319</v>
      </c>
      <c r="D559" s="6">
        <f ca="1">LN((RAND()^(-Results!$E$4))-1)</f>
        <v>1.0350185012430764</v>
      </c>
      <c r="E559" s="6">
        <f ca="1">LN((RAND()^(-Results!$E$4))-1)</f>
        <v>1.2061501841282176</v>
      </c>
      <c r="F559" s="6">
        <f ca="1">LN((RAND()^(-Results!$E$4))-1)</f>
        <v>1.3133616655589919</v>
      </c>
      <c r="G559" s="6">
        <f ca="1">LN((RAND()^(-Results!$E$4))-1)</f>
        <v>1.0123743002798329</v>
      </c>
      <c r="H559" s="6">
        <f t="shared" ca="1" si="48"/>
        <v>-1.5231725204419728</v>
      </c>
      <c r="I559" s="10">
        <f ca="1">SUMPRODUCT(J559:O559,Results!B$12:G$12)+Results!$E$5*H559</f>
        <v>21.928525209152301</v>
      </c>
      <c r="J559" s="10">
        <f ca="1">SUMPRODUCT($A559:$F559,Results!$B$15:$G$15)</f>
        <v>19.487670755424681</v>
      </c>
      <c r="K559" s="10">
        <f ca="1">SUMPRODUCT($A559:$F559,Results!$B$16:$G$16)</f>
        <v>17.268855045629497</v>
      </c>
      <c r="L559" s="10">
        <f ca="1">SUMPRODUCT($A559:$F559,Results!$B$17:$G$17)</f>
        <v>9.1476703865006819</v>
      </c>
      <c r="M559" s="10">
        <f ca="1">SUMPRODUCT($A559:$F559,Results!$B$18:$G$18)</f>
        <v>3.289985102931082</v>
      </c>
      <c r="N559" s="10">
        <f ca="1">SUMPRODUCT($A559:$F559,Results!$B$19:$G$19)</f>
        <v>-7.6657556358951791</v>
      </c>
      <c r="O559" s="10">
        <f ca="1">SUMPRODUCT($A559:$F559,Results!$B$20:$G$20)</f>
        <v>0.75484116435442106</v>
      </c>
      <c r="P559" s="10" cm="1">
        <f t="array" aca="1" ref="P559" ca="1">SUMPRODUCT(J559:O559,TRANSPOSE(Test!BL$20:BL$25))+Test!$AD$20-Test!$BL$27</f>
        <v>30.527086647257818</v>
      </c>
      <c r="Q559" s="10" cm="1">
        <f t="array" aca="1" ref="Q559" ca="1">SUMPRODUCT(J559:O559,TRANSPOSE(Test!ES$20:ES$25))+Test!$AD$20-Test!$ES$27</f>
        <v>31.437274000633586</v>
      </c>
      <c r="R559" s="10">
        <f ca="1">I559-Results!$E$5*H559</f>
        <v>31.067560331804138</v>
      </c>
      <c r="S559" s="10" cm="1">
        <f t="array" aca="1" ref="S559" ca="1">SUMPRODUCT(J559:O559,TRANSPOSE(Test!AR$28:AR$33))+Test!$AD$20-Test!$AC$26</f>
        <v>29.308962294432824</v>
      </c>
      <c r="T559" s="10">
        <f ca="1">SUMPRODUCT(J559:O559,Results!K$9:P$9)</f>
        <v>31.582173886190951</v>
      </c>
      <c r="U559" s="10">
        <f ca="1">SUMPRODUCT(J559:O559,Results!K$9:P$9)+Test!$AD$20-Test!$AC$31</f>
        <v>31.685190291076772</v>
      </c>
      <c r="V559" s="10">
        <f t="shared" ca="1" si="49"/>
        <v>-8.5985614381055164</v>
      </c>
      <c r="W559" s="10">
        <f t="shared" ca="1" si="50"/>
        <v>-9.5087487914812847</v>
      </c>
      <c r="X559" s="10">
        <f t="shared" ca="1" si="51"/>
        <v>-9.1390351226518369</v>
      </c>
      <c r="Y559" s="10">
        <f t="shared" ca="1" si="52"/>
        <v>-7.3804370852805228</v>
      </c>
      <c r="Z559" s="10">
        <f ca="1">I559-Test!$AD$20</f>
        <v>10.856053614863232</v>
      </c>
      <c r="AA559" s="10">
        <f t="shared" ca="1" si="53"/>
        <v>-9.7566650819244707</v>
      </c>
    </row>
    <row r="560" spans="1:27">
      <c r="A560" s="6">
        <f ca="1">LN((RAND()^(-Results!$E$4))-1)</f>
        <v>-0.32146473098616868</v>
      </c>
      <c r="B560" s="6">
        <f ca="1">LN((RAND()^(-Results!$E$4))-1)</f>
        <v>-1.2316244471165314</v>
      </c>
      <c r="C560" s="6">
        <f ca="1">LN((RAND()^(-Results!$E$4))-1)</f>
        <v>2.6500106010745466</v>
      </c>
      <c r="D560" s="6">
        <f ca="1">LN((RAND()^(-Results!$E$4))-1)</f>
        <v>-2.2290100501009067</v>
      </c>
      <c r="E560" s="6">
        <f ca="1">LN((RAND()^(-Results!$E$4))-1)</f>
        <v>1.9785085561549045</v>
      </c>
      <c r="F560" s="6">
        <f ca="1">LN((RAND()^(-Results!$E$4))-1)</f>
        <v>-2.6771674619978572</v>
      </c>
      <c r="G560" s="6">
        <f ca="1">LN((RAND()^(-Results!$E$4))-1)</f>
        <v>5.5856136478873841</v>
      </c>
      <c r="H560" s="6">
        <f t="shared" ca="1" si="48"/>
        <v>3.0500668271655784</v>
      </c>
      <c r="I560" s="10">
        <f ca="1">SUMPRODUCT(J560:O560,Results!B$12:G$12)+Results!$E$5*H560</f>
        <v>28.598737443003913</v>
      </c>
      <c r="J560" s="10">
        <f ca="1">SUMPRODUCT($A560:$F560,Results!$B$15:$G$15)</f>
        <v>4.6955275091385458</v>
      </c>
      <c r="K560" s="10">
        <f ca="1">SUMPRODUCT($A560:$F560,Results!$B$16:$G$16)</f>
        <v>-4.7069583706119964</v>
      </c>
      <c r="L560" s="10">
        <f ca="1">SUMPRODUCT($A560:$F560,Results!$B$17:$G$17)</f>
        <v>-0.97400893304010072</v>
      </c>
      <c r="M560" s="10">
        <f ca="1">SUMPRODUCT($A560:$F560,Results!$B$18:$G$18)</f>
        <v>5.1712431999913777</v>
      </c>
      <c r="N560" s="10">
        <f ca="1">SUMPRODUCT($A560:$F560,Results!$B$19:$G$19)</f>
        <v>5.2576546793046273</v>
      </c>
      <c r="O560" s="10">
        <f ca="1">SUMPRODUCT($A560:$F560,Results!$B$20:$G$20)</f>
        <v>-8.4935843639496547</v>
      </c>
      <c r="P560" s="10" cm="1">
        <f t="array" aca="1" ref="P560" ca="1">SUMPRODUCT(J560:O560,TRANSPOSE(Test!BL$20:BL$25))+Test!$AD$20-Test!$BL$27</f>
        <v>10.2276545499723</v>
      </c>
      <c r="Q560" s="10" cm="1">
        <f t="array" aca="1" ref="Q560" ca="1">SUMPRODUCT(J560:O560,TRANSPOSE(Test!ES$20:ES$25))+Test!$AD$20-Test!$ES$27</f>
        <v>11.459623537327111</v>
      </c>
      <c r="R560" s="10">
        <f ca="1">I560-Results!$E$5*H560</f>
        <v>10.298336480010441</v>
      </c>
      <c r="S560" s="10" cm="1">
        <f t="array" aca="1" ref="S560" ca="1">SUMPRODUCT(J560:O560,TRANSPOSE(Test!AR$28:AR$33))+Test!$AD$20-Test!$AC$26</f>
        <v>10.182850644699192</v>
      </c>
      <c r="T560" s="10">
        <f ca="1">SUMPRODUCT(J560:O560,Results!K$9:P$9)</f>
        <v>11.407738894136902</v>
      </c>
      <c r="U560" s="10">
        <f ca="1">SUMPRODUCT(J560:O560,Results!K$9:P$9)+Test!$AD$20-Test!$AC$31</f>
        <v>11.510755299022721</v>
      </c>
      <c r="V560" s="10">
        <f t="shared" ca="1" si="49"/>
        <v>18.371082893031613</v>
      </c>
      <c r="W560" s="10">
        <f t="shared" ca="1" si="50"/>
        <v>17.139113905676801</v>
      </c>
      <c r="X560" s="10">
        <f t="shared" ca="1" si="51"/>
        <v>18.300400962993471</v>
      </c>
      <c r="Y560" s="10">
        <f t="shared" ca="1" si="52"/>
        <v>18.415886798304719</v>
      </c>
      <c r="Z560" s="10">
        <f ca="1">I560-Test!$AD$20</f>
        <v>17.526265848714843</v>
      </c>
      <c r="AA560" s="10">
        <f t="shared" ca="1" si="53"/>
        <v>17.087982143981193</v>
      </c>
    </row>
    <row r="561" spans="1:27">
      <c r="A561" s="6">
        <f ca="1">LN((RAND()^(-Results!$E$4))-1)</f>
        <v>2.4029341363222043</v>
      </c>
      <c r="B561" s="6">
        <f ca="1">LN((RAND()^(-Results!$E$4))-1)</f>
        <v>2.5706880937474073</v>
      </c>
      <c r="C561" s="6">
        <f ca="1">LN((RAND()^(-Results!$E$4))-1)</f>
        <v>3.2232123847082663</v>
      </c>
      <c r="D561" s="6">
        <f ca="1">LN((RAND()^(-Results!$E$4))-1)</f>
        <v>16.155755011498442</v>
      </c>
      <c r="E561" s="6">
        <f ca="1">LN((RAND()^(-Results!$E$4))-1)</f>
        <v>0.70697313615128721</v>
      </c>
      <c r="F561" s="6">
        <f ca="1">LN((RAND()^(-Results!$E$4))-1)</f>
        <v>1.8829840079383795</v>
      </c>
      <c r="G561" s="6">
        <f ca="1">LN((RAND()^(-Results!$E$4))-1)</f>
        <v>3.2931783946128284</v>
      </c>
      <c r="H561" s="6">
        <f t="shared" ca="1" si="48"/>
        <v>0.75763157389102265</v>
      </c>
      <c r="I561" s="10">
        <f ca="1">SUMPRODUCT(J561:O561,Results!B$12:G$12)+Results!$E$5*H561</f>
        <v>-44.889180919340667</v>
      </c>
      <c r="J561" s="10">
        <f ca="1">SUMPRODUCT($A561:$F561,Results!$B$15:$G$15)</f>
        <v>-11.988534211513736</v>
      </c>
      <c r="K561" s="10">
        <f ca="1">SUMPRODUCT($A561:$F561,Results!$B$16:$G$16)</f>
        <v>-5.4723957074323906</v>
      </c>
      <c r="L561" s="10">
        <f ca="1">SUMPRODUCT($A561:$F561,Results!$B$17:$G$17)</f>
        <v>15.018982182161155</v>
      </c>
      <c r="M561" s="10">
        <f ca="1">SUMPRODUCT($A561:$F561,Results!$B$18:$G$18)</f>
        <v>-22.810723554025962</v>
      </c>
      <c r="N561" s="10">
        <f ca="1">SUMPRODUCT($A561:$F561,Results!$B$19:$G$19)</f>
        <v>6.453807778990754</v>
      </c>
      <c r="O561" s="10">
        <f ca="1">SUMPRODUCT($A561:$F561,Results!$B$20:$G$20)</f>
        <v>66.585589380036254</v>
      </c>
      <c r="P561" s="10" cm="1">
        <f t="array" aca="1" ref="P561" ca="1">SUMPRODUCT(J561:O561,TRANSPOSE(Test!BL$20:BL$25))+Test!$AD$20-Test!$BL$27</f>
        <v>-52.618804529445384</v>
      </c>
      <c r="Q561" s="10" cm="1">
        <f t="array" aca="1" ref="Q561" ca="1">SUMPRODUCT(J561:O561,TRANSPOSE(Test!ES$20:ES$25))+Test!$AD$20-Test!$ES$27</f>
        <v>-52.149987195163149</v>
      </c>
      <c r="R561" s="10">
        <f ca="1">I561-Results!$E$5*H561</f>
        <v>-49.434970362686805</v>
      </c>
      <c r="S561" s="10" cm="1">
        <f t="array" aca="1" ref="S561" ca="1">SUMPRODUCT(J561:O561,TRANSPOSE(Test!AR$28:AR$33))+Test!$AD$20-Test!$AC$26</f>
        <v>-52.939225989440168</v>
      </c>
      <c r="T561" s="10">
        <f ca="1">SUMPRODUCT(J561:O561,Results!K$9:P$9)</f>
        <v>-52.423105048346727</v>
      </c>
      <c r="U561" s="10">
        <f ca="1">SUMPRODUCT(J561:O561,Results!K$9:P$9)+Test!$AD$20-Test!$AC$31</f>
        <v>-52.320088643460906</v>
      </c>
      <c r="V561" s="10">
        <f t="shared" ca="1" si="49"/>
        <v>7.7296236101047171</v>
      </c>
      <c r="W561" s="10">
        <f t="shared" ca="1" si="50"/>
        <v>7.2608062758224818</v>
      </c>
      <c r="X561" s="10">
        <f t="shared" ca="1" si="51"/>
        <v>4.5457894433461377</v>
      </c>
      <c r="Y561" s="10">
        <f t="shared" ca="1" si="52"/>
        <v>8.0500450700995003</v>
      </c>
      <c r="Z561" s="10">
        <f ca="1">I561-Test!$AD$20</f>
        <v>-55.961652513629737</v>
      </c>
      <c r="AA561" s="10">
        <f t="shared" ca="1" si="53"/>
        <v>7.4309077241202388</v>
      </c>
    </row>
    <row r="562" spans="1:27">
      <c r="A562" s="6">
        <f ca="1">LN((RAND()^(-Results!$E$4))-1)</f>
        <v>-3.0843444756202198</v>
      </c>
      <c r="B562" s="6">
        <f ca="1">LN((RAND()^(-Results!$E$4))-1)</f>
        <v>1.4204669178927396</v>
      </c>
      <c r="C562" s="6">
        <f ca="1">LN((RAND()^(-Results!$E$4))-1)</f>
        <v>2.2931221998828955</v>
      </c>
      <c r="D562" s="6">
        <f ca="1">LN((RAND()^(-Results!$E$4))-1)</f>
        <v>7.2277514968595975</v>
      </c>
      <c r="E562" s="6">
        <f ca="1">LN((RAND()^(-Results!$E$4))-1)</f>
        <v>8.5127696988220105</v>
      </c>
      <c r="F562" s="6">
        <f ca="1">LN((RAND()^(-Results!$E$4))-1)</f>
        <v>1.4062302977688366</v>
      </c>
      <c r="G562" s="6">
        <f ca="1">LN((RAND()^(-Results!$E$4))-1)</f>
        <v>3.6395794376326212</v>
      </c>
      <c r="H562" s="6">
        <f t="shared" ca="1" si="48"/>
        <v>1.1040326169108154</v>
      </c>
      <c r="I562" s="10">
        <f ca="1">SUMPRODUCT(J562:O562,Results!B$12:G$12)+Results!$E$5*H562</f>
        <v>-44.51182895691506</v>
      </c>
      <c r="J562" s="10">
        <f ca="1">SUMPRODUCT($A562:$F562,Results!$B$15:$G$15)</f>
        <v>-18.460042061490249</v>
      </c>
      <c r="K562" s="10">
        <f ca="1">SUMPRODUCT($A562:$F562,Results!$B$16:$G$16)</f>
        <v>0.30217137236079061</v>
      </c>
      <c r="L562" s="10">
        <f ca="1">SUMPRODUCT($A562:$F562,Results!$B$17:$G$17)</f>
        <v>-3.0948880177927345</v>
      </c>
      <c r="M562" s="10">
        <f ca="1">SUMPRODUCT($A562:$F562,Results!$B$18:$G$18)</f>
        <v>-4.3955834168143451</v>
      </c>
      <c r="N562" s="10">
        <f ca="1">SUMPRODUCT($A562:$F562,Results!$B$19:$G$19)</f>
        <v>15.992874546228194</v>
      </c>
      <c r="O562" s="10">
        <f ca="1">SUMPRODUCT($A562:$F562,Results!$B$20:$G$20)</f>
        <v>24.996823730439566</v>
      </c>
      <c r="P562" s="10" cm="1">
        <f t="array" aca="1" ref="P562" ca="1">SUMPRODUCT(J562:O562,TRANSPOSE(Test!BL$20:BL$25))+Test!$AD$20-Test!$BL$27</f>
        <v>-47.16961266575268</v>
      </c>
      <c r="Q562" s="10" cm="1">
        <f t="array" aca="1" ref="Q562" ca="1">SUMPRODUCT(J562:O562,TRANSPOSE(Test!ES$20:ES$25))+Test!$AD$20-Test!$ES$27</f>
        <v>-50.471329661805754</v>
      </c>
      <c r="R562" s="10">
        <f ca="1">I562-Results!$E$5*H562</f>
        <v>-51.136024658379952</v>
      </c>
      <c r="S562" s="10" cm="1">
        <f t="array" aca="1" ref="S562" ca="1">SUMPRODUCT(J562:O562,TRANSPOSE(Test!AR$28:AR$33))+Test!$AD$20-Test!$AC$26</f>
        <v>-39.100372027196293</v>
      </c>
      <c r="T562" s="10">
        <f ca="1">SUMPRODUCT(J562:O562,Results!K$9:P$9)</f>
        <v>-52.162315408947755</v>
      </c>
      <c r="U562" s="10">
        <f ca="1">SUMPRODUCT(J562:O562,Results!K$9:P$9)+Test!$AD$20-Test!$AC$31</f>
        <v>-52.059299004061934</v>
      </c>
      <c r="V562" s="10">
        <f t="shared" ca="1" si="49"/>
        <v>2.6577837088376199</v>
      </c>
      <c r="W562" s="10">
        <f t="shared" ca="1" si="50"/>
        <v>5.9595007048906936</v>
      </c>
      <c r="X562" s="10">
        <f t="shared" ca="1" si="51"/>
        <v>6.6241957014648918</v>
      </c>
      <c r="Y562" s="10">
        <f t="shared" ca="1" si="52"/>
        <v>-5.4114569297187671</v>
      </c>
      <c r="Z562" s="10">
        <f ca="1">I562-Test!$AD$20</f>
        <v>-55.58430055120413</v>
      </c>
      <c r="AA562" s="10">
        <f t="shared" ca="1" si="53"/>
        <v>7.5474700471468736</v>
      </c>
    </row>
    <row r="563" spans="1:27">
      <c r="A563" s="6">
        <f ca="1">LN((RAND()^(-Results!$E$4))-1)</f>
        <v>1.0328541078936124</v>
      </c>
      <c r="B563" s="6">
        <f ca="1">LN((RAND()^(-Results!$E$4))-1)</f>
        <v>3.9458297794071306</v>
      </c>
      <c r="C563" s="6">
        <f ca="1">LN((RAND()^(-Results!$E$4))-1)</f>
        <v>8.6322922153998363</v>
      </c>
      <c r="D563" s="6">
        <f ca="1">LN((RAND()^(-Results!$E$4))-1)</f>
        <v>1.0984245698400836</v>
      </c>
      <c r="E563" s="6">
        <f ca="1">LN((RAND()^(-Results!$E$4))-1)</f>
        <v>1.5704449070567614</v>
      </c>
      <c r="F563" s="6">
        <f ca="1">LN((RAND()^(-Results!$E$4))-1)</f>
        <v>4.0592468406562086</v>
      </c>
      <c r="G563" s="6">
        <f ca="1">LN((RAND()^(-Results!$E$4))-1)</f>
        <v>2.2011826588746475</v>
      </c>
      <c r="H563" s="6">
        <f t="shared" ca="1" si="48"/>
        <v>-0.33436416184715823</v>
      </c>
      <c r="I563" s="10">
        <f ca="1">SUMPRODUCT(J563:O563,Results!B$12:G$12)+Results!$E$5*H563</f>
        <v>24.938286455316916</v>
      </c>
      <c r="J563" s="10">
        <f ca="1">SUMPRODUCT($A563:$F563,Results!$B$15:$G$15)</f>
        <v>30.940590987967198</v>
      </c>
      <c r="K563" s="10">
        <f ca="1">SUMPRODUCT($A563:$F563,Results!$B$16:$G$16)</f>
        <v>28.05679753052566</v>
      </c>
      <c r="L563" s="10">
        <f ca="1">SUMPRODUCT($A563:$F563,Results!$B$17:$G$17)</f>
        <v>5.7634134755874333</v>
      </c>
      <c r="M563" s="10">
        <f ca="1">SUMPRODUCT($A563:$F563,Results!$B$18:$G$18)</f>
        <v>7.9083338003621275</v>
      </c>
      <c r="N563" s="10">
        <f ca="1">SUMPRODUCT($A563:$F563,Results!$B$19:$G$19)</f>
        <v>-12.076700334488708</v>
      </c>
      <c r="O563" s="10">
        <f ca="1">SUMPRODUCT($A563:$F563,Results!$B$20:$G$20)</f>
        <v>8.7469087431781283</v>
      </c>
      <c r="P563" s="10" cm="1">
        <f t="array" aca="1" ref="P563" ca="1">SUMPRODUCT(J563:O563,TRANSPOSE(Test!BL$20:BL$25))+Test!$AD$20-Test!$BL$27</f>
        <v>28.522856687799063</v>
      </c>
      <c r="Q563" s="10" cm="1">
        <f t="array" aca="1" ref="Q563" ca="1">SUMPRODUCT(J563:O563,TRANSPOSE(Test!ES$20:ES$25))+Test!$AD$20-Test!$ES$27</f>
        <v>27.706021093286765</v>
      </c>
      <c r="R563" s="10">
        <f ca="1">I563-Results!$E$5*H563</f>
        <v>26.944471426399865</v>
      </c>
      <c r="S563" s="10" cm="1">
        <f t="array" aca="1" ref="S563" ca="1">SUMPRODUCT(J563:O563,TRANSPOSE(Test!AR$28:AR$33))+Test!$AD$20-Test!$AC$26</f>
        <v>36.944488077585859</v>
      </c>
      <c r="T563" s="10">
        <f ca="1">SUMPRODUCT(J563:O563,Results!K$9:P$9)</f>
        <v>27.790527545762245</v>
      </c>
      <c r="U563" s="10">
        <f ca="1">SUMPRODUCT(J563:O563,Results!K$9:P$9)+Test!$AD$20-Test!$AC$31</f>
        <v>27.893543950648066</v>
      </c>
      <c r="V563" s="10">
        <f t="shared" ca="1" si="49"/>
        <v>-3.5845702324821467</v>
      </c>
      <c r="W563" s="10">
        <f t="shared" ca="1" si="50"/>
        <v>-2.7677346379698484</v>
      </c>
      <c r="X563" s="10">
        <f t="shared" ca="1" si="51"/>
        <v>-2.0061849710829485</v>
      </c>
      <c r="Y563" s="10">
        <f t="shared" ca="1" si="52"/>
        <v>-12.006201622268943</v>
      </c>
      <c r="Z563" s="10">
        <f ca="1">I563-Test!$AD$20</f>
        <v>13.865814861027847</v>
      </c>
      <c r="AA563" s="10">
        <f t="shared" ca="1" si="53"/>
        <v>-2.9552574953311499</v>
      </c>
    </row>
    <row r="564" spans="1:27">
      <c r="A564" s="6">
        <f ca="1">LN((RAND()^(-Results!$E$4))-1)</f>
        <v>4.9022430560384178</v>
      </c>
      <c r="B564" s="6">
        <f ca="1">LN((RAND()^(-Results!$E$4))-1)</f>
        <v>0.32493658445023371</v>
      </c>
      <c r="C564" s="6">
        <f ca="1">LN((RAND()^(-Results!$E$4))-1)</f>
        <v>6.0440175857190486</v>
      </c>
      <c r="D564" s="6">
        <f ca="1">LN((RAND()^(-Results!$E$4))-1)</f>
        <v>0.99495466940624411</v>
      </c>
      <c r="E564" s="6">
        <f ca="1">LN((RAND()^(-Results!$E$4))-1)</f>
        <v>12.557091216340153</v>
      </c>
      <c r="F564" s="6">
        <f ca="1">LN((RAND()^(-Results!$E$4))-1)</f>
        <v>0.75470314475738831</v>
      </c>
      <c r="G564" s="6">
        <f ca="1">LN((RAND()^(-Results!$E$4))-1)</f>
        <v>-2.5617809635470929</v>
      </c>
      <c r="H564" s="6">
        <f t="shared" ca="1" si="48"/>
        <v>-5.0973277842688987</v>
      </c>
      <c r="I564" s="10">
        <f ca="1">SUMPRODUCT(J564:O564,Results!B$12:G$12)+Results!$E$5*H564</f>
        <v>-19.356496878939875</v>
      </c>
      <c r="J564" s="10">
        <f ca="1">SUMPRODUCT($A564:$F564,Results!$B$15:$G$15)</f>
        <v>11.294604183153586</v>
      </c>
      <c r="K564" s="10">
        <f ca="1">SUMPRODUCT($A564:$F564,Results!$B$16:$G$16)</f>
        <v>46.762550775442456</v>
      </c>
      <c r="L564" s="10">
        <f ca="1">SUMPRODUCT($A564:$F564,Results!$B$17:$G$17)</f>
        <v>1.5014857656577729</v>
      </c>
      <c r="M564" s="10">
        <f ca="1">SUMPRODUCT($A564:$F564,Results!$B$18:$G$18)</f>
        <v>6.5471678770324244</v>
      </c>
      <c r="N564" s="10">
        <f ca="1">SUMPRODUCT($A564:$F564,Results!$B$19:$G$19)</f>
        <v>33.429059120721135</v>
      </c>
      <c r="O564" s="10">
        <f ca="1">SUMPRODUCT($A564:$F564,Results!$B$20:$G$20)</f>
        <v>-6.159285689223311</v>
      </c>
      <c r="P564" s="10" cm="1">
        <f t="array" aca="1" ref="P564" ca="1">SUMPRODUCT(J564:O564,TRANSPOSE(Test!BL$20:BL$25))+Test!$AD$20-Test!$BL$27</f>
        <v>12.404940046252243</v>
      </c>
      <c r="Q564" s="10" cm="1">
        <f t="array" aca="1" ref="Q564" ca="1">SUMPRODUCT(J564:O564,TRANSPOSE(Test!ES$20:ES$25))+Test!$AD$20-Test!$ES$27</f>
        <v>13.550723610070452</v>
      </c>
      <c r="R564" s="10">
        <f ca="1">I564-Results!$E$5*H564</f>
        <v>11.227469826673516</v>
      </c>
      <c r="S564" s="10" cm="1">
        <f t="array" aca="1" ref="S564" ca="1">SUMPRODUCT(J564:O564,TRANSPOSE(Test!AR$28:AR$33))+Test!$AD$20-Test!$AC$26</f>
        <v>5.1885729486585479</v>
      </c>
      <c r="T564" s="10">
        <f ca="1">SUMPRODUCT(J564:O564,Results!K$9:P$9)</f>
        <v>12.241303380939232</v>
      </c>
      <c r="U564" s="10">
        <f ca="1">SUMPRODUCT(J564:O564,Results!K$9:P$9)+Test!$AD$20-Test!$AC$31</f>
        <v>12.344319785825052</v>
      </c>
      <c r="V564" s="10">
        <f t="shared" ca="1" si="49"/>
        <v>-31.761436925192118</v>
      </c>
      <c r="W564" s="10">
        <f t="shared" ca="1" si="50"/>
        <v>-32.907220489010328</v>
      </c>
      <c r="X564" s="10">
        <f t="shared" ca="1" si="51"/>
        <v>-30.583966705613392</v>
      </c>
      <c r="Y564" s="10">
        <f t="shared" ca="1" si="52"/>
        <v>-24.545069827598425</v>
      </c>
      <c r="Z564" s="10">
        <f ca="1">I564-Test!$AD$20</f>
        <v>-30.428968473228945</v>
      </c>
      <c r="AA564" s="10">
        <f t="shared" ca="1" si="53"/>
        <v>-31.700816664764929</v>
      </c>
    </row>
    <row r="565" spans="1:27">
      <c r="A565" s="6">
        <f ca="1">LN((RAND()^(-Results!$E$4))-1)</f>
        <v>6.2797130601323738</v>
      </c>
      <c r="B565" s="6">
        <f ca="1">LN((RAND()^(-Results!$E$4))-1)</f>
        <v>-2.0625486198203524</v>
      </c>
      <c r="C565" s="6">
        <f ca="1">LN((RAND()^(-Results!$E$4))-1)</f>
        <v>4.1887323470678055</v>
      </c>
      <c r="D565" s="6">
        <f ca="1">LN((RAND()^(-Results!$E$4))-1)</f>
        <v>-4.0525402257959682</v>
      </c>
      <c r="E565" s="6">
        <f ca="1">LN((RAND()^(-Results!$E$4))-1)</f>
        <v>9.3539452433865122</v>
      </c>
      <c r="F565" s="6">
        <f ca="1">LN((RAND()^(-Results!$E$4))-1)</f>
        <v>-0.30882916882920675</v>
      </c>
      <c r="G565" s="6">
        <f ca="1">LN((RAND()^(-Results!$E$4))-1)</f>
        <v>-0.26103148912065421</v>
      </c>
      <c r="H565" s="6">
        <f t="shared" ca="1" si="48"/>
        <v>-2.7965783098424599</v>
      </c>
      <c r="I565" s="10">
        <f ca="1">SUMPRODUCT(J565:O565,Results!B$12:G$12)+Results!$E$5*H565</f>
        <v>13.244852402039566</v>
      </c>
      <c r="J565" s="10">
        <f ca="1">SUMPRODUCT($A565:$F565,Results!$B$15:$G$15)</f>
        <v>15.482580472896473</v>
      </c>
      <c r="K565" s="10">
        <f ca="1">SUMPRODUCT($A565:$F565,Results!$B$16:$G$16)</f>
        <v>49.481619740591739</v>
      </c>
      <c r="L565" s="10">
        <f ca="1">SUMPRODUCT($A565:$F565,Results!$B$17:$G$17)</f>
        <v>-1.3496121878993341</v>
      </c>
      <c r="M565" s="10">
        <f ca="1">SUMPRODUCT($A565:$F565,Results!$B$18:$G$18)</f>
        <v>9.3926066198701665</v>
      </c>
      <c r="N565" s="10">
        <f ca="1">SUMPRODUCT($A565:$F565,Results!$B$19:$G$19)</f>
        <v>34.197674447463385</v>
      </c>
      <c r="O565" s="10">
        <f ca="1">SUMPRODUCT($A565:$F565,Results!$B$20:$G$20)</f>
        <v>-24.539836623432826</v>
      </c>
      <c r="P565" s="10" cm="1">
        <f t="array" aca="1" ref="P565" ca="1">SUMPRODUCT(J565:O565,TRANSPOSE(Test!BL$20:BL$25))+Test!$AD$20-Test!$BL$27</f>
        <v>29.114615728767518</v>
      </c>
      <c r="Q565" s="10" cm="1">
        <f t="array" aca="1" ref="Q565" ca="1">SUMPRODUCT(J565:O565,TRANSPOSE(Test!ES$20:ES$25))+Test!$AD$20-Test!$ES$27</f>
        <v>32.082107910967331</v>
      </c>
      <c r="R565" s="10">
        <f ca="1">I565-Results!$E$5*H565</f>
        <v>30.024322261094326</v>
      </c>
      <c r="S565" s="10" cm="1">
        <f t="array" aca="1" ref="S565" ca="1">SUMPRODUCT(J565:O565,TRANSPOSE(Test!AR$28:AR$33))+Test!$AD$20-Test!$AC$26</f>
        <v>16.909496264871436</v>
      </c>
      <c r="T565" s="10">
        <f ca="1">SUMPRODUCT(J565:O565,Results!K$9:P$9)</f>
        <v>31.626373045392892</v>
      </c>
      <c r="U565" s="10">
        <f ca="1">SUMPRODUCT(J565:O565,Results!K$9:P$9)+Test!$AD$20-Test!$AC$31</f>
        <v>31.729389450278717</v>
      </c>
      <c r="V565" s="10">
        <f t="shared" ca="1" si="49"/>
        <v>-15.869763326727952</v>
      </c>
      <c r="W565" s="10">
        <f t="shared" ca="1" si="50"/>
        <v>-18.837255508927765</v>
      </c>
      <c r="X565" s="10">
        <f t="shared" ca="1" si="51"/>
        <v>-16.77946985905476</v>
      </c>
      <c r="Y565" s="10">
        <f t="shared" ca="1" si="52"/>
        <v>-3.6646438628318698</v>
      </c>
      <c r="Z565" s="10">
        <f ca="1">I565-Test!$AD$20</f>
        <v>2.1723808077504962</v>
      </c>
      <c r="AA565" s="10">
        <f t="shared" ca="1" si="53"/>
        <v>-18.484537048239151</v>
      </c>
    </row>
    <row r="566" spans="1:27">
      <c r="A566" s="6">
        <f ca="1">LN((RAND()^(-Results!$E$4))-1)</f>
        <v>-0.47856713103965481</v>
      </c>
      <c r="B566" s="6">
        <f ca="1">LN((RAND()^(-Results!$E$4))-1)</f>
        <v>2.7937728700509066</v>
      </c>
      <c r="C566" s="6">
        <f ca="1">LN((RAND()^(-Results!$E$4))-1)</f>
        <v>1.172513946853327</v>
      </c>
      <c r="D566" s="6">
        <f ca="1">LN((RAND()^(-Results!$E$4))-1)</f>
        <v>-0.21866125714965914</v>
      </c>
      <c r="E566" s="6">
        <f ca="1">LN((RAND()^(-Results!$E$4))-1)</f>
        <v>1.3411491329304155</v>
      </c>
      <c r="F566" s="6">
        <f ca="1">LN((RAND()^(-Results!$E$4))-1)</f>
        <v>2.6514181996563564</v>
      </c>
      <c r="G566" s="6">
        <f ca="1">LN((RAND()^(-Results!$E$4))-1)</f>
        <v>6.2662571202176514</v>
      </c>
      <c r="H566" s="6">
        <f t="shared" ca="1" si="48"/>
        <v>3.7307102994958456</v>
      </c>
      <c r="I566" s="10">
        <f ca="1">SUMPRODUCT(J566:O566,Results!B$12:G$12)+Results!$E$5*H566</f>
        <v>32.47503009649467</v>
      </c>
      <c r="J566" s="10">
        <f ca="1">SUMPRODUCT($A566:$F566,Results!$B$15:$G$15)</f>
        <v>9.0814774935312155</v>
      </c>
      <c r="K566" s="10">
        <f ca="1">SUMPRODUCT($A566:$F566,Results!$B$16:$G$16)</f>
        <v>12.566509729333111</v>
      </c>
      <c r="L566" s="10">
        <f ca="1">SUMPRODUCT($A566:$F566,Results!$B$17:$G$17)</f>
        <v>0.72004543996469073</v>
      </c>
      <c r="M566" s="10">
        <f ca="1">SUMPRODUCT($A566:$F566,Results!$B$18:$G$18)</f>
        <v>4.7761211498514928</v>
      </c>
      <c r="N566" s="10">
        <f ca="1">SUMPRODUCT($A566:$F566,Results!$B$19:$G$19)</f>
        <v>-8.878148920119612</v>
      </c>
      <c r="O566" s="10">
        <f ca="1">SUMPRODUCT($A566:$F566,Results!$B$20:$G$20)</f>
        <v>-2.6518252134365561</v>
      </c>
      <c r="P566" s="10" cm="1">
        <f t="array" aca="1" ref="P566" ca="1">SUMPRODUCT(J566:O566,TRANSPOSE(Test!BL$20:BL$25))+Test!$AD$20-Test!$BL$27</f>
        <v>12.077775958860137</v>
      </c>
      <c r="Q566" s="10" cm="1">
        <f t="array" aca="1" ref="Q566" ca="1">SUMPRODUCT(J566:O566,TRANSPOSE(Test!ES$20:ES$25))+Test!$AD$20-Test!$ES$27</f>
        <v>10.457234069788004</v>
      </c>
      <c r="R566" s="10">
        <f ca="1">I566-Results!$E$5*H566</f>
        <v>10.090768299519596</v>
      </c>
      <c r="S566" s="10" cm="1">
        <f t="array" aca="1" ref="S566" ca="1">SUMPRODUCT(J566:O566,TRANSPOSE(Test!AR$28:AR$33))+Test!$AD$20-Test!$AC$26</f>
        <v>17.694652216517639</v>
      </c>
      <c r="T566" s="10">
        <f ca="1">SUMPRODUCT(J566:O566,Results!K$9:P$9)</f>
        <v>10.330908289741505</v>
      </c>
      <c r="U566" s="10">
        <f ca="1">SUMPRODUCT(J566:O566,Results!K$9:P$9)+Test!$AD$20-Test!$AC$31</f>
        <v>10.433924694627324</v>
      </c>
      <c r="V566" s="10">
        <f t="shared" ca="1" si="49"/>
        <v>20.397254137634533</v>
      </c>
      <c r="W566" s="10">
        <f t="shared" ca="1" si="50"/>
        <v>22.017796026706666</v>
      </c>
      <c r="X566" s="10">
        <f t="shared" ca="1" si="51"/>
        <v>22.384261796975075</v>
      </c>
      <c r="Y566" s="10">
        <f t="shared" ca="1" si="52"/>
        <v>14.780377879977031</v>
      </c>
      <c r="Z566" s="10">
        <f ca="1">I566-Test!$AD$20</f>
        <v>21.402558502205601</v>
      </c>
      <c r="AA566" s="10">
        <f t="shared" ca="1" si="53"/>
        <v>22.041105401867348</v>
      </c>
    </row>
    <row r="567" spans="1:27">
      <c r="A567" s="6">
        <f ca="1">LN((RAND()^(-Results!$E$4))-1)</f>
        <v>0.88553418616149537</v>
      </c>
      <c r="B567" s="6">
        <f ca="1">LN((RAND()^(-Results!$E$4))-1)</f>
        <v>-1.009227890050332</v>
      </c>
      <c r="C567" s="6">
        <f ca="1">LN((RAND()^(-Results!$E$4))-1)</f>
        <v>3.8801252485938416</v>
      </c>
      <c r="D567" s="6">
        <f ca="1">LN((RAND()^(-Results!$E$4))-1)</f>
        <v>-1.5297234646087001</v>
      </c>
      <c r="E567" s="6">
        <f ca="1">LN((RAND()^(-Results!$E$4))-1)</f>
        <v>2.7011760895537558</v>
      </c>
      <c r="F567" s="6">
        <f ca="1">LN((RAND()^(-Results!$E$4))-1)</f>
        <v>6.1203091816601507</v>
      </c>
      <c r="G567" s="6">
        <f ca="1">LN((RAND()^(-Results!$E$4))-1)</f>
        <v>-0.57257273309092782</v>
      </c>
      <c r="H567" s="6">
        <f t="shared" ca="1" si="48"/>
        <v>-3.1081195538127337</v>
      </c>
      <c r="I567" s="10">
        <f ca="1">SUMPRODUCT(J567:O567,Results!B$12:G$12)+Results!$E$5*H567</f>
        <v>-28.476899435842888</v>
      </c>
      <c r="J567" s="10">
        <f ca="1">SUMPRODUCT($A567:$F567,Results!$B$15:$G$15)</f>
        <v>9.1345355900508984</v>
      </c>
      <c r="K567" s="10">
        <f ca="1">SUMPRODUCT($A567:$F567,Results!$B$16:$G$16)</f>
        <v>45.862615598972788</v>
      </c>
      <c r="L567" s="10">
        <f ca="1">SUMPRODUCT($A567:$F567,Results!$B$17:$G$17)</f>
        <v>-9.3730134822869822</v>
      </c>
      <c r="M567" s="10">
        <f ca="1">SUMPRODUCT($A567:$F567,Results!$B$18:$G$18)</f>
        <v>4.2585104295406095</v>
      </c>
      <c r="N567" s="10">
        <f ca="1">SUMPRODUCT($A567:$F567,Results!$B$19:$G$19)</f>
        <v>14.056456562109043</v>
      </c>
      <c r="O567" s="10">
        <f ca="1">SUMPRODUCT($A567:$F567,Results!$B$20:$G$20)</f>
        <v>-0.97721055643418664</v>
      </c>
      <c r="P567" s="10" cm="1">
        <f t="array" aca="1" ref="P567" ca="1">SUMPRODUCT(J567:O567,TRANSPOSE(Test!BL$20:BL$25))+Test!$AD$20-Test!$BL$27</f>
        <v>-8.5565224875856458</v>
      </c>
      <c r="Q567" s="10" cm="1">
        <f t="array" aca="1" ref="Q567" ca="1">SUMPRODUCT(J567:O567,TRANSPOSE(Test!ES$20:ES$25))+Test!$AD$20-Test!$ES$27</f>
        <v>-10.163210762369349</v>
      </c>
      <c r="R567" s="10">
        <f ca="1">I567-Results!$E$5*H567</f>
        <v>-9.8281821129664877</v>
      </c>
      <c r="S567" s="10" cm="1">
        <f t="array" aca="1" ref="S567" ca="1">SUMPRODUCT(J567:O567,TRANSPOSE(Test!AR$28:AR$33))+Test!$AD$20-Test!$AC$26</f>
        <v>-3.5670573877324783</v>
      </c>
      <c r="T567" s="10">
        <f ca="1">SUMPRODUCT(J567:O567,Results!K$9:P$9)</f>
        <v>-9.9832357545731547</v>
      </c>
      <c r="U567" s="10">
        <f ca="1">SUMPRODUCT(J567:O567,Results!K$9:P$9)+Test!$AD$20-Test!$AC$31</f>
        <v>-9.8802193496873354</v>
      </c>
      <c r="V567" s="10">
        <f t="shared" ca="1" si="49"/>
        <v>-19.920376948257243</v>
      </c>
      <c r="W567" s="10">
        <f t="shared" ca="1" si="50"/>
        <v>-18.313688673473539</v>
      </c>
      <c r="X567" s="10">
        <f t="shared" ca="1" si="51"/>
        <v>-18.648717322876401</v>
      </c>
      <c r="Y567" s="10">
        <f t="shared" ca="1" si="52"/>
        <v>-24.909842048110409</v>
      </c>
      <c r="Z567" s="10">
        <f ca="1">I567-Test!$AD$20</f>
        <v>-39.549371030131958</v>
      </c>
      <c r="AA567" s="10">
        <f t="shared" ca="1" si="53"/>
        <v>-18.596680086155551</v>
      </c>
    </row>
    <row r="568" spans="1:27">
      <c r="A568" s="6">
        <f ca="1">LN((RAND()^(-Results!$E$4))-1)</f>
        <v>2.8548303304353095</v>
      </c>
      <c r="B568" s="6">
        <f ca="1">LN((RAND()^(-Results!$E$4))-1)</f>
        <v>6.2635173125856722</v>
      </c>
      <c r="C568" s="6">
        <f ca="1">LN((RAND()^(-Results!$E$4))-1)</f>
        <v>8.3225590427999698</v>
      </c>
      <c r="D568" s="6">
        <f ca="1">LN((RAND()^(-Results!$E$4))-1)</f>
        <v>3.5139097234681165</v>
      </c>
      <c r="E568" s="6">
        <f ca="1">LN((RAND()^(-Results!$E$4))-1)</f>
        <v>-1.32846729687328</v>
      </c>
      <c r="F568" s="6">
        <f ca="1">LN((RAND()^(-Results!$E$4))-1)</f>
        <v>1.0130321416750907</v>
      </c>
      <c r="G568" s="6">
        <f ca="1">LN((RAND()^(-Results!$E$4))-1)</f>
        <v>7.4119437880402241</v>
      </c>
      <c r="H568" s="6">
        <f t="shared" ca="1" si="48"/>
        <v>4.8763969673184189</v>
      </c>
      <c r="I568" s="10">
        <f ca="1">SUMPRODUCT(J568:O568,Results!B$12:G$12)+Results!$E$5*H568</f>
        <v>80.801070931371399</v>
      </c>
      <c r="J568" s="10">
        <f ca="1">SUMPRODUCT($A568:$F568,Results!$B$15:$G$15)</f>
        <v>38.178764064703074</v>
      </c>
      <c r="K568" s="10">
        <f ca="1">SUMPRODUCT($A568:$F568,Results!$B$16:$G$16)</f>
        <v>7.438094158040605</v>
      </c>
      <c r="L568" s="10">
        <f ca="1">SUMPRODUCT($A568:$F568,Results!$B$17:$G$17)</f>
        <v>18.90047709196396</v>
      </c>
      <c r="M568" s="10">
        <f ca="1">SUMPRODUCT($A568:$F568,Results!$B$18:$G$18)</f>
        <v>4.6340132634358611</v>
      </c>
      <c r="N568" s="10">
        <f ca="1">SUMPRODUCT($A568:$F568,Results!$B$19:$G$19)</f>
        <v>-27.474206355592795</v>
      </c>
      <c r="O568" s="10">
        <f ca="1">SUMPRODUCT($A568:$F568,Results!$B$20:$G$20)</f>
        <v>15.651111768536669</v>
      </c>
      <c r="P568" s="10" cm="1">
        <f t="array" aca="1" ref="P568" ca="1">SUMPRODUCT(J568:O568,TRANSPOSE(Test!BL$20:BL$25))+Test!$AD$20-Test!$BL$27</f>
        <v>50.739478506805284</v>
      </c>
      <c r="Q568" s="10" cm="1">
        <f t="array" aca="1" ref="Q568" ca="1">SUMPRODUCT(J568:O568,TRANSPOSE(Test!ES$20:ES$25))+Test!$AD$20-Test!$ES$27</f>
        <v>52.126102541491406</v>
      </c>
      <c r="R568" s="10">
        <f ca="1">I568-Results!$E$5*H568</f>
        <v>51.542689127460889</v>
      </c>
      <c r="S568" s="10" cm="1">
        <f t="array" aca="1" ref="S568" ca="1">SUMPRODUCT(J568:O568,TRANSPOSE(Test!AR$28:AR$33))+Test!$AD$20-Test!$AC$26</f>
        <v>54.619811783141742</v>
      </c>
      <c r="T568" s="10">
        <f ca="1">SUMPRODUCT(J568:O568,Results!K$9:P$9)</f>
        <v>52.542010803727415</v>
      </c>
      <c r="U568" s="10">
        <f ca="1">SUMPRODUCT(J568:O568,Results!K$9:P$9)+Test!$AD$20-Test!$AC$31</f>
        <v>52.645027208613236</v>
      </c>
      <c r="V568" s="10">
        <f t="shared" ca="1" si="49"/>
        <v>30.061592424566115</v>
      </c>
      <c r="W568" s="10">
        <f t="shared" ca="1" si="50"/>
        <v>28.674968389879993</v>
      </c>
      <c r="X568" s="10">
        <f t="shared" ca="1" si="51"/>
        <v>29.25838180391051</v>
      </c>
      <c r="Y568" s="10">
        <f t="shared" ca="1" si="52"/>
        <v>26.181259148229657</v>
      </c>
      <c r="Z568" s="10">
        <f ca="1">I568-Test!$AD$20</f>
        <v>69.728599337082329</v>
      </c>
      <c r="AA568" s="10">
        <f t="shared" ca="1" si="53"/>
        <v>28.156043722758163</v>
      </c>
    </row>
    <row r="569" spans="1:27">
      <c r="A569" s="6">
        <f ca="1">LN((RAND()^(-Results!$E$4))-1)</f>
        <v>9.3563952008240356</v>
      </c>
      <c r="B569" s="6">
        <f ca="1">LN((RAND()^(-Results!$E$4))-1)</f>
        <v>1.5674507044566246</v>
      </c>
      <c r="C569" s="6">
        <f ca="1">LN((RAND()^(-Results!$E$4))-1)</f>
        <v>10.529611726042344</v>
      </c>
      <c r="D569" s="6">
        <f ca="1">LN((RAND()^(-Results!$E$4))-1)</f>
        <v>11.442449281018071</v>
      </c>
      <c r="E569" s="6">
        <f ca="1">LN((RAND()^(-Results!$E$4))-1)</f>
        <v>3.0134088881749008</v>
      </c>
      <c r="F569" s="6">
        <f ca="1">LN((RAND()^(-Results!$E$4))-1)</f>
        <v>3.2534303804322842</v>
      </c>
      <c r="G569" s="6">
        <f ca="1">LN((RAND()^(-Results!$E$4))-1)</f>
        <v>0.91368044490984024</v>
      </c>
      <c r="H569" s="6">
        <f t="shared" ca="1" si="48"/>
        <v>-1.6218663758119654</v>
      </c>
      <c r="I569" s="10">
        <f ca="1">SUMPRODUCT(J569:O569,Results!B$12:G$12)+Results!$E$5*H569</f>
        <v>-5.5675855621575323</v>
      </c>
      <c r="J569" s="10">
        <f ca="1">SUMPRODUCT($A569:$F569,Results!$B$15:$G$15)</f>
        <v>23.639427156951207</v>
      </c>
      <c r="K569" s="10">
        <f ca="1">SUMPRODUCT($A569:$F569,Results!$B$16:$G$16)</f>
        <v>44.76153762658187</v>
      </c>
      <c r="L569" s="10">
        <f ca="1">SUMPRODUCT($A569:$F569,Results!$B$17:$G$17)</f>
        <v>18.750859463620046</v>
      </c>
      <c r="M569" s="10">
        <f ca="1">SUMPRODUCT($A569:$F569,Results!$B$18:$G$18)</f>
        <v>-12.800951422380651</v>
      </c>
      <c r="N569" s="10">
        <f ca="1">SUMPRODUCT($A569:$F569,Results!$B$19:$G$19)</f>
        <v>19.716385802703829</v>
      </c>
      <c r="O569" s="10">
        <f ca="1">SUMPRODUCT($A569:$F569,Results!$B$20:$G$20)</f>
        <v>49.146067644898899</v>
      </c>
      <c r="P569" s="10" cm="1">
        <f t="array" aca="1" ref="P569" ca="1">SUMPRODUCT(J569:O569,TRANSPOSE(Test!BL$20:BL$25))+Test!$AD$20-Test!$BL$27</f>
        <v>-1.6346142504308716</v>
      </c>
      <c r="Q569" s="10" cm="1">
        <f t="array" aca="1" ref="Q569" ca="1">SUMPRODUCT(J569:O569,TRANSPOSE(Test!ES$20:ES$25))+Test!$AD$20-Test!$ES$27</f>
        <v>2.5515572195544252</v>
      </c>
      <c r="R569" s="10">
        <f ca="1">I569-Results!$E$5*H569</f>
        <v>4.1636126927142598</v>
      </c>
      <c r="S569" s="10" cm="1">
        <f t="array" aca="1" ref="S569" ca="1">SUMPRODUCT(J569:O569,TRANSPOSE(Test!AR$28:AR$33))+Test!$AD$20-Test!$AC$26</f>
        <v>-11.298041403605929</v>
      </c>
      <c r="T569" s="10">
        <f ca="1">SUMPRODUCT(J569:O569,Results!K$9:P$9)</f>
        <v>2.9375574456305813</v>
      </c>
      <c r="U569" s="10">
        <f ca="1">SUMPRODUCT(J569:O569,Results!K$9:P$9)+Test!$AD$20-Test!$AC$31</f>
        <v>3.0405738505164006</v>
      </c>
      <c r="V569" s="10">
        <f t="shared" ca="1" si="49"/>
        <v>-3.9329713117266607</v>
      </c>
      <c r="W569" s="10">
        <f t="shared" ca="1" si="50"/>
        <v>-8.1191427817119575</v>
      </c>
      <c r="X569" s="10">
        <f t="shared" ca="1" si="51"/>
        <v>-9.7311982548717921</v>
      </c>
      <c r="Y569" s="10">
        <f t="shared" ca="1" si="52"/>
        <v>5.7304558414483964</v>
      </c>
      <c r="Z569" s="10">
        <f ca="1">I569-Test!$AD$20</f>
        <v>-16.640057156446602</v>
      </c>
      <c r="AA569" s="10">
        <f t="shared" ca="1" si="53"/>
        <v>-8.6081594126739329</v>
      </c>
    </row>
    <row r="570" spans="1:27">
      <c r="A570" s="6">
        <f ca="1">LN((RAND()^(-Results!$E$4))-1)</f>
        <v>5.5969644170570803</v>
      </c>
      <c r="B570" s="6">
        <f ca="1">LN((RAND()^(-Results!$E$4))-1)</f>
        <v>6.7218427541324157</v>
      </c>
      <c r="C570" s="6">
        <f ca="1">LN((RAND()^(-Results!$E$4))-1)</f>
        <v>5.127731733351391</v>
      </c>
      <c r="D570" s="6">
        <f ca="1">LN((RAND()^(-Results!$E$4))-1)</f>
        <v>1.8724361954679429</v>
      </c>
      <c r="E570" s="6">
        <f ca="1">LN((RAND()^(-Results!$E$4))-1)</f>
        <v>-3.0571021630117574</v>
      </c>
      <c r="F570" s="6">
        <f ca="1">LN((RAND()^(-Results!$E$4))-1)</f>
        <v>3.6478965001978834</v>
      </c>
      <c r="G570" s="6">
        <f ca="1">LN((RAND()^(-Results!$E$4))-1)</f>
        <v>2.5368135156140736</v>
      </c>
      <c r="H570" s="6">
        <f t="shared" ca="1" si="48"/>
        <v>1.2666948922679389E-3</v>
      </c>
      <c r="I570" s="10">
        <f ca="1">SUMPRODUCT(J570:O570,Results!B$12:G$12)+Results!$E$5*H570</f>
        <v>64.684612440094625</v>
      </c>
      <c r="J570" s="10">
        <f ca="1">SUMPRODUCT($A570:$F570,Results!$B$15:$G$15)</f>
        <v>41.900561956619306</v>
      </c>
      <c r="K570" s="10">
        <f ca="1">SUMPRODUCT($A570:$F570,Results!$B$16:$G$16)</f>
        <v>27.541102996482408</v>
      </c>
      <c r="L570" s="10">
        <f ca="1">SUMPRODUCT($A570:$F570,Results!$B$17:$G$17)</f>
        <v>19.232242581871265</v>
      </c>
      <c r="M570" s="10">
        <f ca="1">SUMPRODUCT($A570:$F570,Results!$B$18:$G$18)</f>
        <v>4.1281217896362064</v>
      </c>
      <c r="N570" s="10">
        <f ca="1">SUMPRODUCT($A570:$F570,Results!$B$19:$G$19)</f>
        <v>-28.692727682412539</v>
      </c>
      <c r="O570" s="10">
        <f ca="1">SUMPRODUCT($A570:$F570,Results!$B$20:$G$20)</f>
        <v>6.3040055318195432</v>
      </c>
      <c r="P570" s="10" cm="1">
        <f t="array" aca="1" ref="P570" ca="1">SUMPRODUCT(J570:O570,TRANSPOSE(Test!BL$20:BL$25))+Test!$AD$20-Test!$BL$27</f>
        <v>62.659413060905052</v>
      </c>
      <c r="Q570" s="10" cm="1">
        <f t="array" aca="1" ref="Q570" ca="1">SUMPRODUCT(J570:O570,TRANSPOSE(Test!ES$20:ES$25))+Test!$AD$20-Test!$ES$27</f>
        <v>64.326875844637769</v>
      </c>
      <c r="R570" s="10">
        <f ca="1">I570-Results!$E$5*H570</f>
        <v>64.677012270741017</v>
      </c>
      <c r="S570" s="10" cm="1">
        <f t="array" aca="1" ref="S570" ca="1">SUMPRODUCT(J570:O570,TRANSPOSE(Test!AR$28:AR$33))+Test!$AD$20-Test!$AC$26</f>
        <v>61.937791478006588</v>
      </c>
      <c r="T570" s="10">
        <f ca="1">SUMPRODUCT(J570:O570,Results!K$9:P$9)</f>
        <v>65.288063699646202</v>
      </c>
      <c r="U570" s="10">
        <f ca="1">SUMPRODUCT(J570:O570,Results!K$9:P$9)+Test!$AD$20-Test!$AC$31</f>
        <v>65.391080104532023</v>
      </c>
      <c r="V570" s="10">
        <f t="shared" ca="1" si="49"/>
        <v>2.0251993791895728</v>
      </c>
      <c r="W570" s="10">
        <f t="shared" ca="1" si="50"/>
        <v>0.35773659545685632</v>
      </c>
      <c r="X570" s="10">
        <f t="shared" ca="1" si="51"/>
        <v>7.6001693536085213E-3</v>
      </c>
      <c r="Y570" s="10">
        <f t="shared" ca="1" si="52"/>
        <v>2.7468209620880373</v>
      </c>
      <c r="Z570" s="10">
        <f ca="1">I570-Test!$AD$20</f>
        <v>53.612140845805556</v>
      </c>
      <c r="AA570" s="10">
        <f t="shared" ca="1" si="53"/>
        <v>-0.7064676644373975</v>
      </c>
    </row>
    <row r="571" spans="1:27">
      <c r="A571" s="6">
        <f ca="1">LN((RAND()^(-Results!$E$4))-1)</f>
        <v>-1.8482200793701409</v>
      </c>
      <c r="B571" s="6">
        <f ca="1">LN((RAND()^(-Results!$E$4))-1)</f>
        <v>7.8520394308799197</v>
      </c>
      <c r="C571" s="6">
        <f ca="1">LN((RAND()^(-Results!$E$4))-1)</f>
        <v>0.2839744463969151</v>
      </c>
      <c r="D571" s="6">
        <f ca="1">LN((RAND()^(-Results!$E$4))-1)</f>
        <v>0.15279741853809239</v>
      </c>
      <c r="E571" s="6">
        <f ca="1">LN((RAND()^(-Results!$E$4))-1)</f>
        <v>0.77297657154735877</v>
      </c>
      <c r="F571" s="6">
        <f ca="1">LN((RAND()^(-Results!$E$4))-1)</f>
        <v>2.3660900834728857</v>
      </c>
      <c r="G571" s="6">
        <f ca="1">LN((RAND()^(-Results!$E$4))-1)</f>
        <v>0.9999039671496428</v>
      </c>
      <c r="H571" s="6">
        <f t="shared" ca="1" si="48"/>
        <v>-1.5356428535721629</v>
      </c>
      <c r="I571" s="10">
        <f ca="1">SUMPRODUCT(J571:O571,Results!B$12:G$12)+Results!$E$5*H571</f>
        <v>26.591057178901668</v>
      </c>
      <c r="J571" s="10">
        <f ca="1">SUMPRODUCT($A571:$F571,Results!$B$15:$G$15)</f>
        <v>18.254577659457926</v>
      </c>
      <c r="K571" s="10">
        <f ca="1">SUMPRODUCT($A571:$F571,Results!$B$16:$G$16)</f>
        <v>-1.46799752338665</v>
      </c>
      <c r="L571" s="10">
        <f ca="1">SUMPRODUCT($A571:$F571,Results!$B$17:$G$17)</f>
        <v>8.7728292104703165</v>
      </c>
      <c r="M571" s="10">
        <f ca="1">SUMPRODUCT($A571:$F571,Results!$B$18:$G$18)</f>
        <v>9.4974842356031388</v>
      </c>
      <c r="N571" s="10">
        <f ca="1">SUMPRODUCT($A571:$F571,Results!$B$19:$G$19)</f>
        <v>-34.74738108222369</v>
      </c>
      <c r="O571" s="10">
        <f ca="1">SUMPRODUCT($A571:$F571,Results!$B$20:$G$20)</f>
        <v>-6.8694128090715214</v>
      </c>
      <c r="P571" s="10" cm="1">
        <f t="array" aca="1" ref="P571" ca="1">SUMPRODUCT(J571:O571,TRANSPOSE(Test!BL$20:BL$25))+Test!$AD$20-Test!$BL$27</f>
        <v>40.063423456328302</v>
      </c>
      <c r="Q571" s="10" cm="1">
        <f t="array" aca="1" ref="Q571" ca="1">SUMPRODUCT(J571:O571,TRANSPOSE(Test!ES$20:ES$25))+Test!$AD$20-Test!$ES$27</f>
        <v>37.05849516659984</v>
      </c>
      <c r="R571" s="10">
        <f ca="1">I571-Results!$E$5*H571</f>
        <v>35.804914300334644</v>
      </c>
      <c r="S571" s="10" cm="1">
        <f t="array" aca="1" ref="S571" ca="1">SUMPRODUCT(J571:O571,TRANSPOSE(Test!AR$28:AR$33))+Test!$AD$20-Test!$AC$26</f>
        <v>50.347021838583913</v>
      </c>
      <c r="T571" s="10">
        <f ca="1">SUMPRODUCT(J571:O571,Results!K$9:P$9)</f>
        <v>36.596454522152897</v>
      </c>
      <c r="U571" s="10">
        <f ca="1">SUMPRODUCT(J571:O571,Results!K$9:P$9)+Test!$AD$20-Test!$AC$31</f>
        <v>36.699470927038718</v>
      </c>
      <c r="V571" s="10">
        <f t="shared" ca="1" si="49"/>
        <v>-13.472366277426634</v>
      </c>
      <c r="W571" s="10">
        <f t="shared" ca="1" si="50"/>
        <v>-10.467437987698172</v>
      </c>
      <c r="X571" s="10">
        <f t="shared" ca="1" si="51"/>
        <v>-9.2138571214329765</v>
      </c>
      <c r="Y571" s="10">
        <f t="shared" ca="1" si="52"/>
        <v>-23.755964659682245</v>
      </c>
      <c r="Z571" s="10">
        <f ca="1">I571-Test!$AD$20</f>
        <v>15.518585584612598</v>
      </c>
      <c r="AA571" s="10">
        <f t="shared" ca="1" si="53"/>
        <v>-10.10841374813705</v>
      </c>
    </row>
    <row r="572" spans="1:27">
      <c r="A572" s="6">
        <f ca="1">LN((RAND()^(-Results!$E$4))-1)</f>
        <v>-0.83166745245973783</v>
      </c>
      <c r="B572" s="6">
        <f ca="1">LN((RAND()^(-Results!$E$4))-1)</f>
        <v>4.5042460948863203</v>
      </c>
      <c r="C572" s="6">
        <f ca="1">LN((RAND()^(-Results!$E$4))-1)</f>
        <v>2.8744523979836574</v>
      </c>
      <c r="D572" s="6">
        <f ca="1">LN((RAND()^(-Results!$E$4))-1)</f>
        <v>2.3828823286645786</v>
      </c>
      <c r="E572" s="6">
        <f ca="1">LN((RAND()^(-Results!$E$4))-1)</f>
        <v>1.52900881254707</v>
      </c>
      <c r="F572" s="6">
        <f ca="1">LN((RAND()^(-Results!$E$4))-1)</f>
        <v>2.2366565768281168</v>
      </c>
      <c r="G572" s="6">
        <f ca="1">LN((RAND()^(-Results!$E$4))-1)</f>
        <v>4.7857121956336739</v>
      </c>
      <c r="H572" s="6">
        <f t="shared" ca="1" si="48"/>
        <v>2.2501653749118682</v>
      </c>
      <c r="I572" s="10">
        <f ca="1">SUMPRODUCT(J572:O572,Results!B$12:G$12)+Results!$E$5*H572</f>
        <v>24.792018161327139</v>
      </c>
      <c r="J572" s="10">
        <f ca="1">SUMPRODUCT($A572:$F572,Results!$B$15:$G$15)</f>
        <v>12.15988993228742</v>
      </c>
      <c r="K572" s="10">
        <f ca="1">SUMPRODUCT($A572:$F572,Results!$B$16:$G$16)</f>
        <v>4.9480659236270679</v>
      </c>
      <c r="L572" s="10">
        <f ca="1">SUMPRODUCT($A572:$F572,Results!$B$17:$G$17)</f>
        <v>5.7028972463026566</v>
      </c>
      <c r="M572" s="10">
        <f ca="1">SUMPRODUCT($A572:$F572,Results!$B$18:$G$18)</f>
        <v>3.5972742839665894</v>
      </c>
      <c r="N572" s="10">
        <f ca="1">SUMPRODUCT($A572:$F572,Results!$B$19:$G$19)</f>
        <v>-15.43466603858284</v>
      </c>
      <c r="O572" s="10">
        <f ca="1">SUMPRODUCT($A572:$F572,Results!$B$20:$G$20)</f>
        <v>7.7250771615643092</v>
      </c>
      <c r="P572" s="10" cm="1">
        <f t="array" aca="1" ref="P572" ca="1">SUMPRODUCT(J572:O572,TRANSPOSE(Test!BL$20:BL$25))+Test!$AD$20-Test!$BL$27</f>
        <v>13.585031909724929</v>
      </c>
      <c r="Q572" s="10" cm="1">
        <f t="array" aca="1" ref="Q572" ca="1">SUMPRODUCT(J572:O572,TRANSPOSE(Test!ES$20:ES$25))+Test!$AD$20-Test!$ES$27</f>
        <v>11.818263960865238</v>
      </c>
      <c r="R572" s="10">
        <f ca="1">I572-Results!$E$5*H572</f>
        <v>11.291025911855929</v>
      </c>
      <c r="S572" s="10" cm="1">
        <f t="array" aca="1" ref="S572" ca="1">SUMPRODUCT(J572:O572,TRANSPOSE(Test!AR$28:AR$33))+Test!$AD$20-Test!$AC$26</f>
        <v>21.264527092867738</v>
      </c>
      <c r="T572" s="10">
        <f ca="1">SUMPRODUCT(J572:O572,Results!K$9:P$9)</f>
        <v>11.484478842621598</v>
      </c>
      <c r="U572" s="10">
        <f ca="1">SUMPRODUCT(J572:O572,Results!K$9:P$9)+Test!$AD$20-Test!$AC$31</f>
        <v>11.587495247507418</v>
      </c>
      <c r="V572" s="10">
        <f t="shared" ca="1" si="49"/>
        <v>11.20698625160221</v>
      </c>
      <c r="W572" s="10">
        <f t="shared" ca="1" si="50"/>
        <v>12.973754200461901</v>
      </c>
      <c r="X572" s="10">
        <f t="shared" ca="1" si="51"/>
        <v>13.50099224947121</v>
      </c>
      <c r="Y572" s="10">
        <f t="shared" ca="1" si="52"/>
        <v>3.5274910684594012</v>
      </c>
      <c r="Z572" s="10">
        <f ca="1">I572-Test!$AD$20</f>
        <v>13.719546567038069</v>
      </c>
      <c r="AA572" s="10">
        <f t="shared" ca="1" si="53"/>
        <v>13.204522913819721</v>
      </c>
    </row>
    <row r="573" spans="1:27">
      <c r="A573" s="6">
        <f ca="1">LN((RAND()^(-Results!$E$4))-1)</f>
        <v>2.9171412124602663</v>
      </c>
      <c r="B573" s="6">
        <f ca="1">LN((RAND()^(-Results!$E$4))-1)</f>
        <v>-1.3815397467711579</v>
      </c>
      <c r="C573" s="6">
        <f ca="1">LN((RAND()^(-Results!$E$4))-1)</f>
        <v>1.9306996603898688E-2</v>
      </c>
      <c r="D573" s="6">
        <f ca="1">LN((RAND()^(-Results!$E$4))-1)</f>
        <v>-2.6510440306075904</v>
      </c>
      <c r="E573" s="6">
        <f ca="1">LN((RAND()^(-Results!$E$4))-1)</f>
        <v>0.28667134836278085</v>
      </c>
      <c r="F573" s="6">
        <f ca="1">LN((RAND()^(-Results!$E$4))-1)</f>
        <v>8.6801316412281295</v>
      </c>
      <c r="G573" s="6">
        <f ca="1">LN((RAND()^(-Results!$E$4))-1)</f>
        <v>2.2369514270652706</v>
      </c>
      <c r="H573" s="6">
        <f t="shared" ca="1" si="48"/>
        <v>-0.29859539365653509</v>
      </c>
      <c r="I573" s="10">
        <f ca="1">SUMPRODUCT(J573:O573,Results!B$12:G$12)+Results!$E$5*H573</f>
        <v>-9.8114854101681992</v>
      </c>
      <c r="J573" s="10">
        <f ca="1">SUMPRODUCT($A573:$F573,Results!$B$15:$G$15)</f>
        <v>7.1583940901238217</v>
      </c>
      <c r="K573" s="10">
        <f ca="1">SUMPRODUCT($A573:$F573,Results!$B$16:$G$16)</f>
        <v>61.349094526444361</v>
      </c>
      <c r="L573" s="10">
        <f ca="1">SUMPRODUCT($A573:$F573,Results!$B$17:$G$17)</f>
        <v>-10.915750791987607</v>
      </c>
      <c r="M573" s="10">
        <f ca="1">SUMPRODUCT($A573:$F573,Results!$B$18:$G$18)</f>
        <v>1.4509337166311416</v>
      </c>
      <c r="N573" s="10">
        <f ca="1">SUMPRODUCT($A573:$F573,Results!$B$19:$G$19)</f>
        <v>14.766733750209784</v>
      </c>
      <c r="O573" s="10">
        <f ca="1">SUMPRODUCT($A573:$F573,Results!$B$20:$G$20)</f>
        <v>-6.6323745144004578</v>
      </c>
      <c r="P573" s="10" cm="1">
        <f t="array" aca="1" ref="P573" ca="1">SUMPRODUCT(J573:O573,TRANSPOSE(Test!BL$20:BL$25))+Test!$AD$20-Test!$BL$27</f>
        <v>-8.1739837151112766</v>
      </c>
      <c r="Q573" s="10" cm="1">
        <f t="array" aca="1" ref="Q573" ca="1">SUMPRODUCT(J573:O573,TRANSPOSE(Test!ES$20:ES$25))+Test!$AD$20-Test!$ES$27</f>
        <v>-9.6879163517387425</v>
      </c>
      <c r="R573" s="10">
        <f ca="1">I573-Results!$E$5*H573</f>
        <v>-8.0199130482289895</v>
      </c>
      <c r="S573" s="10" cm="1">
        <f t="array" aca="1" ref="S573" ca="1">SUMPRODUCT(J573:O573,TRANSPOSE(Test!AR$28:AR$33))+Test!$AD$20-Test!$AC$26</f>
        <v>-7.1281104323180502</v>
      </c>
      <c r="T573" s="10">
        <f ca="1">SUMPRODUCT(J573:O573,Results!K$9:P$9)</f>
        <v>-8.9059306854105849</v>
      </c>
      <c r="U573" s="10">
        <f ca="1">SUMPRODUCT(J573:O573,Results!K$9:P$9)+Test!$AD$20-Test!$AC$31</f>
        <v>-8.8029142805247655</v>
      </c>
      <c r="V573" s="10">
        <f t="shared" ca="1" si="49"/>
        <v>-1.6375016950569226</v>
      </c>
      <c r="W573" s="10">
        <f t="shared" ca="1" si="50"/>
        <v>-0.12356905842945665</v>
      </c>
      <c r="X573" s="10">
        <f t="shared" ca="1" si="51"/>
        <v>-1.7915723619392097</v>
      </c>
      <c r="Y573" s="10">
        <f t="shared" ca="1" si="52"/>
        <v>-2.683374977850149</v>
      </c>
      <c r="Z573" s="10">
        <f ca="1">I573-Test!$AD$20</f>
        <v>-20.883957004457269</v>
      </c>
      <c r="AA573" s="10">
        <f t="shared" ca="1" si="53"/>
        <v>-1.0085711296434337</v>
      </c>
    </row>
    <row r="574" spans="1:27">
      <c r="A574" s="6">
        <f ca="1">LN((RAND()^(-Results!$E$4))-1)</f>
        <v>-0.91308365676179781</v>
      </c>
      <c r="B574" s="6">
        <f ca="1">LN((RAND()^(-Results!$E$4))-1)</f>
        <v>7.2447474748267648</v>
      </c>
      <c r="C574" s="6">
        <f ca="1">LN((RAND()^(-Results!$E$4))-1)</f>
        <v>-0.36367939917925196</v>
      </c>
      <c r="D574" s="6">
        <f ca="1">LN((RAND()^(-Results!$E$4))-1)</f>
        <v>0.94485573854409688</v>
      </c>
      <c r="E574" s="6">
        <f ca="1">LN((RAND()^(-Results!$E$4))-1)</f>
        <v>-0.98091579744062896</v>
      </c>
      <c r="F574" s="6">
        <f ca="1">LN((RAND()^(-Results!$E$4))-1)</f>
        <v>-1.5434708406974671</v>
      </c>
      <c r="G574" s="6">
        <f ca="1">LN((RAND()^(-Results!$E$4))-1)</f>
        <v>-1.6591962265569768</v>
      </c>
      <c r="H574" s="6">
        <f t="shared" ca="1" si="48"/>
        <v>-4.1947430472787826</v>
      </c>
      <c r="I574" s="10">
        <f ca="1">SUMPRODUCT(J574:O574,Results!B$12:G$12)+Results!$E$5*H574</f>
        <v>19.593217466133144</v>
      </c>
      <c r="J574" s="10">
        <f ca="1">SUMPRODUCT($A574:$F574,Results!$B$15:$G$15)</f>
        <v>16.710943974872734</v>
      </c>
      <c r="K574" s="10">
        <f ca="1">SUMPRODUCT($A574:$F574,Results!$B$16:$G$16)</f>
        <v>-22.382129765774437</v>
      </c>
      <c r="L574" s="10">
        <f ca="1">SUMPRODUCT($A574:$F574,Results!$B$17:$G$17)</f>
        <v>14.85604156331814</v>
      </c>
      <c r="M574" s="10">
        <f ca="1">SUMPRODUCT($A574:$F574,Results!$B$18:$G$18)</f>
        <v>6.311034632660105</v>
      </c>
      <c r="N574" s="10">
        <f ca="1">SUMPRODUCT($A574:$F574,Results!$B$19:$G$19)</f>
        <v>-36.954759602445144</v>
      </c>
      <c r="O574" s="10">
        <f ca="1">SUMPRODUCT($A574:$F574,Results!$B$20:$G$20)</f>
        <v>-4.5977675620663678</v>
      </c>
      <c r="P574" s="10" cm="1">
        <f t="array" aca="1" ref="P574" ca="1">SUMPRODUCT(J574:O574,TRANSPOSE(Test!BL$20:BL$25))+Test!$AD$20-Test!$BL$27</f>
        <v>46.660778980294339</v>
      </c>
      <c r="Q574" s="10" cm="1">
        <f t="array" aca="1" ref="Q574" ca="1">SUMPRODUCT(J574:O574,TRANSPOSE(Test!ES$20:ES$25))+Test!$AD$20-Test!$ES$27</f>
        <v>45.972221090890926</v>
      </c>
      <c r="R574" s="10">
        <f ca="1">I574-Results!$E$5*H574</f>
        <v>44.761675749805839</v>
      </c>
      <c r="S574" s="10" cm="1">
        <f t="array" aca="1" ref="S574" ca="1">SUMPRODUCT(J574:O574,TRANSPOSE(Test!AR$28:AR$33))+Test!$AD$20-Test!$AC$26</f>
        <v>51.679998525747614</v>
      </c>
      <c r="T574" s="10">
        <f ca="1">SUMPRODUCT(J574:O574,Results!K$9:P$9)</f>
        <v>45.754434954180503</v>
      </c>
      <c r="U574" s="10">
        <f ca="1">SUMPRODUCT(J574:O574,Results!K$9:P$9)+Test!$AD$20-Test!$AC$31</f>
        <v>45.857451359066324</v>
      </c>
      <c r="V574" s="10">
        <f t="shared" ca="1" si="49"/>
        <v>-27.067561514161195</v>
      </c>
      <c r="W574" s="10">
        <f t="shared" ca="1" si="50"/>
        <v>-26.379003624757782</v>
      </c>
      <c r="X574" s="10">
        <f t="shared" ca="1" si="51"/>
        <v>-25.168458283672695</v>
      </c>
      <c r="Y574" s="10">
        <f t="shared" ca="1" si="52"/>
        <v>-32.086781059614466</v>
      </c>
      <c r="Z574" s="10">
        <f ca="1">I574-Test!$AD$20</f>
        <v>8.5207458718440741</v>
      </c>
      <c r="AA574" s="10">
        <f t="shared" ca="1" si="53"/>
        <v>-26.264233892933181</v>
      </c>
    </row>
    <row r="575" spans="1:27">
      <c r="A575" s="6">
        <f ca="1">LN((RAND()^(-Results!$E$4))-1)</f>
        <v>-2.3980410956593192</v>
      </c>
      <c r="B575" s="6">
        <f ca="1">LN((RAND()^(-Results!$E$4))-1)</f>
        <v>4.1844537005812841</v>
      </c>
      <c r="C575" s="6">
        <f ca="1">LN((RAND()^(-Results!$E$4))-1)</f>
        <v>4.61609292490441</v>
      </c>
      <c r="D575" s="6">
        <f ca="1">LN((RAND()^(-Results!$E$4))-1)</f>
        <v>1.6520679349176552</v>
      </c>
      <c r="E575" s="6">
        <f ca="1">LN((RAND()^(-Results!$E$4))-1)</f>
        <v>3.4776950976356034</v>
      </c>
      <c r="F575" s="6">
        <f ca="1">LN((RAND()^(-Results!$E$4))-1)</f>
        <v>5.2214650513742553</v>
      </c>
      <c r="G575" s="6">
        <f ca="1">LN((RAND()^(-Results!$E$4))-1)</f>
        <v>-3.9199129039228411</v>
      </c>
      <c r="H575" s="6">
        <f t="shared" ca="1" si="48"/>
        <v>-6.4554597246446468</v>
      </c>
      <c r="I575" s="10">
        <f ca="1">SUMPRODUCT(J575:O575,Results!B$12:G$12)+Results!$E$5*H575</f>
        <v>-41.609459475286926</v>
      </c>
      <c r="J575" s="10">
        <f ca="1">SUMPRODUCT($A575:$F575,Results!$B$15:$G$15)</f>
        <v>12.21391426079026</v>
      </c>
      <c r="K575" s="10">
        <f ca="1">SUMPRODUCT($A575:$F575,Results!$B$16:$G$16)</f>
        <v>20.856257838396228</v>
      </c>
      <c r="L575" s="10">
        <f ca="1">SUMPRODUCT($A575:$F575,Results!$B$17:$G$17)</f>
        <v>-1.533152994921795</v>
      </c>
      <c r="M575" s="10">
        <f ca="1">SUMPRODUCT($A575:$F575,Results!$B$18:$G$18)</f>
        <v>6.6544001032679754</v>
      </c>
      <c r="N575" s="10">
        <f ca="1">SUMPRODUCT($A575:$F575,Results!$B$19:$G$19)</f>
        <v>-10.259350467670506</v>
      </c>
      <c r="O575" s="10">
        <f ca="1">SUMPRODUCT($A575:$F575,Results!$B$20:$G$20)</f>
        <v>7.6921813124049212</v>
      </c>
      <c r="P575" s="10" cm="1">
        <f t="array" aca="1" ref="P575" ca="1">SUMPRODUCT(J575:O575,TRANSPOSE(Test!BL$20:BL$25))+Test!$AD$20-Test!$BL$27</f>
        <v>1.6847244688120906</v>
      </c>
      <c r="Q575" s="10" cm="1">
        <f t="array" aca="1" ref="Q575" ca="1">SUMPRODUCT(J575:O575,TRANSPOSE(Test!ES$20:ES$25))+Test!$AD$20-Test!$ES$27</f>
        <v>-2.1443788471336092</v>
      </c>
      <c r="R575" s="10">
        <f ca="1">I575-Results!$E$5*H575</f>
        <v>-2.8767011274190466</v>
      </c>
      <c r="S575" s="10" cm="1">
        <f t="array" aca="1" ref="S575" ca="1">SUMPRODUCT(J575:O575,TRANSPOSE(Test!AR$28:AR$33))+Test!$AD$20-Test!$AC$26</f>
        <v>15.28109994295937</v>
      </c>
      <c r="T575" s="10">
        <f ca="1">SUMPRODUCT(J575:O575,Results!K$9:P$9)</f>
        <v>-2.7618986571085768</v>
      </c>
      <c r="U575" s="10">
        <f ca="1">SUMPRODUCT(J575:O575,Results!K$9:P$9)+Test!$AD$20-Test!$AC$31</f>
        <v>-2.6588822522227584</v>
      </c>
      <c r="V575" s="10">
        <f t="shared" ca="1" si="49"/>
        <v>-43.294183944099018</v>
      </c>
      <c r="W575" s="10">
        <f t="shared" ca="1" si="50"/>
        <v>-39.465080628153316</v>
      </c>
      <c r="X575" s="10">
        <f t="shared" ca="1" si="51"/>
        <v>-38.732758347867879</v>
      </c>
      <c r="Y575" s="10">
        <f t="shared" ca="1" si="52"/>
        <v>-56.890559418246298</v>
      </c>
      <c r="Z575" s="10">
        <f ca="1">I575-Test!$AD$20</f>
        <v>-52.681931069575995</v>
      </c>
      <c r="AA575" s="10">
        <f t="shared" ca="1" si="53"/>
        <v>-38.950577223064165</v>
      </c>
    </row>
    <row r="576" spans="1:27">
      <c r="A576" s="6">
        <f ca="1">LN((RAND()^(-Results!$E$4))-1)</f>
        <v>0.9060931787656239</v>
      </c>
      <c r="B576" s="6">
        <f ca="1">LN((RAND()^(-Results!$E$4))-1)</f>
        <v>8.055714505182813</v>
      </c>
      <c r="C576" s="6">
        <f ca="1">LN((RAND()^(-Results!$E$4))-1)</f>
        <v>0.84498217744056237</v>
      </c>
      <c r="D576" s="6">
        <f ca="1">LN((RAND()^(-Results!$E$4))-1)</f>
        <v>9.6581819591640166</v>
      </c>
      <c r="E576" s="6">
        <f ca="1">LN((RAND()^(-Results!$E$4))-1)</f>
        <v>-1.6117428175011028</v>
      </c>
      <c r="F576" s="6">
        <f ca="1">LN((RAND()^(-Results!$E$4))-1)</f>
        <v>4.3984438667065424</v>
      </c>
      <c r="G576" s="6">
        <f ca="1">LN((RAND()^(-Results!$E$4))-1)</f>
        <v>11.022003376221955</v>
      </c>
      <c r="H576" s="6">
        <f t="shared" ca="1" si="48"/>
        <v>8.4864565555001494</v>
      </c>
      <c r="I576" s="10">
        <f ca="1">SUMPRODUCT(J576:O576,Results!B$12:G$12)+Results!$E$5*H576</f>
        <v>54.09448526272547</v>
      </c>
      <c r="J576" s="10">
        <f ca="1">SUMPRODUCT($A576:$F576,Results!$B$15:$G$15)</f>
        <v>9.5925497145418834</v>
      </c>
      <c r="K576" s="10">
        <f ca="1">SUMPRODUCT($A576:$F576,Results!$B$16:$G$16)</f>
        <v>0.33051417296332986</v>
      </c>
      <c r="L576" s="10">
        <f ca="1">SUMPRODUCT($A576:$F576,Results!$B$17:$G$17)</f>
        <v>16.987167361021385</v>
      </c>
      <c r="M576" s="10">
        <f ca="1">SUMPRODUCT($A576:$F576,Results!$B$18:$G$18)</f>
        <v>-7.9746095280144864</v>
      </c>
      <c r="N576" s="10">
        <f ca="1">SUMPRODUCT($A576:$F576,Results!$B$19:$G$19)</f>
        <v>-28.776994854690901</v>
      </c>
      <c r="O576" s="10">
        <f ca="1">SUMPRODUCT($A576:$F576,Results!$B$20:$G$20)</f>
        <v>35.073370581229803</v>
      </c>
      <c r="P576" s="10" cm="1">
        <f t="array" aca="1" ref="P576" ca="1">SUMPRODUCT(J576:O576,TRANSPOSE(Test!BL$20:BL$25))+Test!$AD$20-Test!$BL$27</f>
        <v>3.7230984363793809</v>
      </c>
      <c r="Q576" s="10" cm="1">
        <f t="array" aca="1" ref="Q576" ca="1">SUMPRODUCT(J576:O576,TRANSPOSE(Test!ES$20:ES$25))+Test!$AD$20-Test!$ES$27</f>
        <v>1.7171394008842285</v>
      </c>
      <c r="R576" s="10">
        <f ca="1">I576-Results!$E$5*H576</f>
        <v>3.1757459297245703</v>
      </c>
      <c r="S576" s="10" cm="1">
        <f t="array" aca="1" ref="S576" ca="1">SUMPRODUCT(J576:O576,TRANSPOSE(Test!AR$28:AR$33))+Test!$AD$20-Test!$AC$26</f>
        <v>10.513612713747458</v>
      </c>
      <c r="T576" s="10">
        <f ca="1">SUMPRODUCT(J576:O576,Results!K$9:P$9)</f>
        <v>1.6264155384347916</v>
      </c>
      <c r="U576" s="10">
        <f ca="1">SUMPRODUCT(J576:O576,Results!K$9:P$9)+Test!$AD$20-Test!$AC$31</f>
        <v>1.7294319433206109</v>
      </c>
      <c r="V576" s="10">
        <f t="shared" ca="1" si="49"/>
        <v>50.37138682634609</v>
      </c>
      <c r="W576" s="10">
        <f t="shared" ca="1" si="50"/>
        <v>52.377345861841242</v>
      </c>
      <c r="X576" s="10">
        <f t="shared" ca="1" si="51"/>
        <v>50.9187393330009</v>
      </c>
      <c r="Y576" s="10">
        <f t="shared" ca="1" si="52"/>
        <v>43.580872548978014</v>
      </c>
      <c r="Z576" s="10">
        <f ca="1">I576-Test!$AD$20</f>
        <v>43.022013668436401</v>
      </c>
      <c r="AA576" s="10">
        <f t="shared" ca="1" si="53"/>
        <v>52.365053319404858</v>
      </c>
    </row>
    <row r="577" spans="1:27">
      <c r="A577" s="6">
        <f ca="1">LN((RAND()^(-Results!$E$4))-1)</f>
        <v>0.28556393953812925</v>
      </c>
      <c r="B577" s="6">
        <f ca="1">LN((RAND()^(-Results!$E$4))-1)</f>
        <v>2.1104469122419309</v>
      </c>
      <c r="C577" s="6">
        <f ca="1">LN((RAND()^(-Results!$E$4))-1)</f>
        <v>2.4875232808661827</v>
      </c>
      <c r="D577" s="6">
        <f ca="1">LN((RAND()^(-Results!$E$4))-1)</f>
        <v>2.3805527405274023</v>
      </c>
      <c r="E577" s="6">
        <f ca="1">LN((RAND()^(-Results!$E$4))-1)</f>
        <v>1.5217135214234583</v>
      </c>
      <c r="F577" s="6">
        <f ca="1">LN((RAND()^(-Results!$E$4))-1)</f>
        <v>0.87569299787606403</v>
      </c>
      <c r="G577" s="6">
        <f ca="1">LN((RAND()^(-Results!$E$4))-1)</f>
        <v>6.5691458652132999</v>
      </c>
      <c r="H577" s="6">
        <f t="shared" ca="1" si="48"/>
        <v>4.0335990444914938</v>
      </c>
      <c r="I577" s="10">
        <f ca="1">SUMPRODUCT(J577:O577,Results!B$12:G$12)+Results!$E$5*H577</f>
        <v>27.946691139138359</v>
      </c>
      <c r="J577" s="10">
        <f ca="1">SUMPRODUCT($A577:$F577,Results!$B$15:$G$15)</f>
        <v>6.5861296371608713</v>
      </c>
      <c r="K577" s="10">
        <f ca="1">SUMPRODUCT($A577:$F577,Results!$B$16:$G$16)</f>
        <v>4.2318880210455649</v>
      </c>
      <c r="L577" s="10">
        <f ca="1">SUMPRODUCT($A577:$F577,Results!$B$17:$G$17)</f>
        <v>4.3464658015260866</v>
      </c>
      <c r="M577" s="10">
        <f ca="1">SUMPRODUCT($A577:$F577,Results!$B$18:$G$18)</f>
        <v>0.43124092162448746</v>
      </c>
      <c r="N577" s="10">
        <f ca="1">SUMPRODUCT($A577:$F577,Results!$B$19:$G$19)</f>
        <v>-3.96733458438952</v>
      </c>
      <c r="O577" s="10">
        <f ca="1">SUMPRODUCT($A577:$F577,Results!$B$20:$G$20)</f>
        <v>8.6821154862273531</v>
      </c>
      <c r="P577" s="10" cm="1">
        <f t="array" aca="1" ref="P577" ca="1">SUMPRODUCT(J577:O577,TRANSPOSE(Test!BL$20:BL$25))+Test!$AD$20-Test!$BL$27</f>
        <v>4.2415267498627962</v>
      </c>
      <c r="Q577" s="10" cm="1">
        <f t="array" aca="1" ref="Q577" ca="1">SUMPRODUCT(J577:O577,TRANSPOSE(Test!ES$20:ES$25))+Test!$AD$20-Test!$ES$27</f>
        <v>3.922775048166784</v>
      </c>
      <c r="R577" s="10">
        <f ca="1">I577-Results!$E$5*H577</f>
        <v>3.7450968721893965</v>
      </c>
      <c r="S577" s="10" cm="1">
        <f t="array" aca="1" ref="S577" ca="1">SUMPRODUCT(J577:O577,TRANSPOSE(Test!AR$28:AR$33))+Test!$AD$20-Test!$AC$26</f>
        <v>7.2084339574230238</v>
      </c>
      <c r="T577" s="10">
        <f ca="1">SUMPRODUCT(J577:O577,Results!K$9:P$9)</f>
        <v>3.7659705274270276</v>
      </c>
      <c r="U577" s="10">
        <f ca="1">SUMPRODUCT(J577:O577,Results!K$9:P$9)+Test!$AD$20-Test!$AC$31</f>
        <v>3.868986932312847</v>
      </c>
      <c r="V577" s="10">
        <f t="shared" ca="1" si="49"/>
        <v>23.705164389275563</v>
      </c>
      <c r="W577" s="10">
        <f t="shared" ca="1" si="50"/>
        <v>24.023916090971575</v>
      </c>
      <c r="X577" s="10">
        <f t="shared" ca="1" si="51"/>
        <v>24.201594266948963</v>
      </c>
      <c r="Y577" s="10">
        <f t="shared" ca="1" si="52"/>
        <v>20.738257181715333</v>
      </c>
      <c r="Z577" s="10">
        <f ca="1">I577-Test!$AD$20</f>
        <v>16.874219544849289</v>
      </c>
      <c r="AA577" s="10">
        <f t="shared" ca="1" si="53"/>
        <v>24.077704206825512</v>
      </c>
    </row>
    <row r="578" spans="1:27">
      <c r="A578" s="6">
        <f ca="1">LN((RAND()^(-Results!$E$4))-1)</f>
        <v>0.93941382329887002</v>
      </c>
      <c r="B578" s="6">
        <f ca="1">LN((RAND()^(-Results!$E$4))-1)</f>
        <v>-1.9835241569060007</v>
      </c>
      <c r="C578" s="6">
        <f ca="1">LN((RAND()^(-Results!$E$4))-1)</f>
        <v>5.9344160290236792</v>
      </c>
      <c r="D578" s="6">
        <f ca="1">LN((RAND()^(-Results!$E$4))-1)</f>
        <v>4.3006913056905143</v>
      </c>
      <c r="E578" s="6">
        <f ca="1">LN((RAND()^(-Results!$E$4))-1)</f>
        <v>-1.3885902727206156</v>
      </c>
      <c r="F578" s="6">
        <f ca="1">LN((RAND()^(-Results!$E$4))-1)</f>
        <v>6.7772765546448337</v>
      </c>
      <c r="G578" s="6">
        <f ca="1">LN((RAND()^(-Results!$E$4))-1)</f>
        <v>2.7076957574796126</v>
      </c>
      <c r="H578" s="6">
        <f t="shared" ca="1" si="48"/>
        <v>0.17214893675780685</v>
      </c>
      <c r="I578" s="10">
        <f ca="1">SUMPRODUCT(J578:O578,Results!B$12:G$12)+Results!$E$5*H578</f>
        <v>-35.601007505403551</v>
      </c>
      <c r="J578" s="10">
        <f ca="1">SUMPRODUCT($A578:$F578,Results!$B$15:$G$15)</f>
        <v>4.2838948056248114</v>
      </c>
      <c r="K578" s="10">
        <f ca="1">SUMPRODUCT($A578:$F578,Results!$B$16:$G$16)</f>
        <v>35.734763899112814</v>
      </c>
      <c r="L578" s="10">
        <f ca="1">SUMPRODUCT($A578:$F578,Results!$B$17:$G$17)</f>
        <v>-5.8527466331144007</v>
      </c>
      <c r="M578" s="10">
        <f ca="1">SUMPRODUCT($A578:$F578,Results!$B$18:$G$18)</f>
        <v>-7.3183688493720487</v>
      </c>
      <c r="N578" s="10">
        <f ca="1">SUMPRODUCT($A578:$F578,Results!$B$19:$G$19)</f>
        <v>13.616951796806887</v>
      </c>
      <c r="O578" s="10">
        <f ca="1">SUMPRODUCT($A578:$F578,Results!$B$20:$G$20)</f>
        <v>31.463571846750501</v>
      </c>
      <c r="P578" s="10" cm="1">
        <f t="array" aca="1" ref="P578" ca="1">SUMPRODUCT(J578:O578,TRANSPOSE(Test!BL$20:BL$25))+Test!$AD$20-Test!$BL$27</f>
        <v>-38.100228505724637</v>
      </c>
      <c r="Q578" s="10" cm="1">
        <f t="array" aca="1" ref="Q578" ca="1">SUMPRODUCT(J578:O578,TRANSPOSE(Test!ES$20:ES$25))+Test!$AD$20-Test!$ES$27</f>
        <v>-38.985829383508303</v>
      </c>
      <c r="R578" s="10">
        <f ca="1">I578-Results!$E$5*H578</f>
        <v>-36.633901125950395</v>
      </c>
      <c r="S578" s="10" cm="1">
        <f t="array" aca="1" ref="S578" ca="1">SUMPRODUCT(J578:O578,TRANSPOSE(Test!AR$28:AR$33))+Test!$AD$20-Test!$AC$26</f>
        <v>-31.54510911206745</v>
      </c>
      <c r="T578" s="10">
        <f ca="1">SUMPRODUCT(J578:O578,Results!K$9:P$9)</f>
        <v>-38.215299946417232</v>
      </c>
      <c r="U578" s="10">
        <f ca="1">SUMPRODUCT(J578:O578,Results!K$9:P$9)+Test!$AD$20-Test!$AC$31</f>
        <v>-38.112283541531411</v>
      </c>
      <c r="V578" s="10">
        <f t="shared" ca="1" si="49"/>
        <v>2.4992210003210857</v>
      </c>
      <c r="W578" s="10">
        <f t="shared" ca="1" si="50"/>
        <v>3.3848218781047521</v>
      </c>
      <c r="X578" s="10">
        <f t="shared" ca="1" si="51"/>
        <v>1.0328936205468437</v>
      </c>
      <c r="Y578" s="10">
        <f t="shared" ca="1" si="52"/>
        <v>-4.0558983933361006</v>
      </c>
      <c r="Z578" s="10">
        <f ca="1">I578-Test!$AD$20</f>
        <v>-46.673479099692621</v>
      </c>
      <c r="AA578" s="10">
        <f t="shared" ca="1" si="53"/>
        <v>2.5112760361278603</v>
      </c>
    </row>
    <row r="579" spans="1:27">
      <c r="A579" s="6">
        <f ca="1">LN((RAND()^(-Results!$E$4))-1)</f>
        <v>1.7696483135097498</v>
      </c>
      <c r="B579" s="6">
        <f ca="1">LN((RAND()^(-Results!$E$4))-1)</f>
        <v>1.9594015393358173</v>
      </c>
      <c r="C579" s="6">
        <f ca="1">LN((RAND()^(-Results!$E$4))-1)</f>
        <v>2.169239901581022</v>
      </c>
      <c r="D579" s="6">
        <f ca="1">LN((RAND()^(-Results!$E$4))-1)</f>
        <v>5.7087760925264135</v>
      </c>
      <c r="E579" s="6">
        <f ca="1">LN((RAND()^(-Results!$E$4))-1)</f>
        <v>11.333587983617862</v>
      </c>
      <c r="F579" s="6">
        <f ca="1">LN((RAND()^(-Results!$E$4))-1)</f>
        <v>-3.6089506016460824</v>
      </c>
      <c r="G579" s="6">
        <f ca="1">LN((RAND()^(-Results!$E$4))-1)</f>
        <v>-0.54541315383180655</v>
      </c>
      <c r="H579" s="6">
        <f t="shared" ref="H579:H642" ca="1" si="54">G579-$AC$5</f>
        <v>-3.080959974553612</v>
      </c>
      <c r="I579" s="10">
        <f ca="1">SUMPRODUCT(J579:O579,Results!B$12:G$12)+Results!$E$5*H579</f>
        <v>-25.934070936641142</v>
      </c>
      <c r="J579" s="10">
        <f ca="1">SUMPRODUCT($A579:$F579,Results!$B$15:$G$15)</f>
        <v>-7.9122746148690277</v>
      </c>
      <c r="K579" s="10">
        <f ca="1">SUMPRODUCT($A579:$F579,Results!$B$16:$G$16)</f>
        <v>-1.1498144300953754</v>
      </c>
      <c r="L579" s="10">
        <f ca="1">SUMPRODUCT($A579:$F579,Results!$B$17:$G$17)</f>
        <v>7.9172683461573268</v>
      </c>
      <c r="M579" s="10">
        <f ca="1">SUMPRODUCT($A579:$F579,Results!$B$18:$G$18)</f>
        <v>-1.1155273349634427</v>
      </c>
      <c r="N579" s="10">
        <f ca="1">SUMPRODUCT($A579:$F579,Results!$B$19:$G$19)</f>
        <v>21.155969704011042</v>
      </c>
      <c r="O579" s="10">
        <f ca="1">SUMPRODUCT($A579:$F579,Results!$B$20:$G$20)</f>
        <v>8.4726788358665903</v>
      </c>
      <c r="P579" s="10" cm="1">
        <f t="array" aca="1" ref="P579" ca="1">SUMPRODUCT(J579:O579,TRANSPOSE(Test!BL$20:BL$25))+Test!$AD$20-Test!$BL$27</f>
        <v>-6.0051001543954383</v>
      </c>
      <c r="Q579" s="10" cm="1">
        <f t="array" aca="1" ref="Q579" ca="1">SUMPRODUCT(J579:O579,TRANSPOSE(Test!ES$20:ES$25))+Test!$AD$20-Test!$ES$27</f>
        <v>-5.285255127680168</v>
      </c>
      <c r="R579" s="10">
        <f ca="1">I579-Results!$E$5*H579</f>
        <v>-7.4483110893194677</v>
      </c>
      <c r="S579" s="10" cm="1">
        <f t="array" aca="1" ref="S579" ca="1">SUMPRODUCT(J579:O579,TRANSPOSE(Test!AR$28:AR$33))+Test!$AD$20-Test!$AC$26</f>
        <v>-11.723209440907915</v>
      </c>
      <c r="T579" s="10">
        <f ca="1">SUMPRODUCT(J579:O579,Results!K$9:P$9)</f>
        <v>-7.1291661633463743</v>
      </c>
      <c r="U579" s="10">
        <f ca="1">SUMPRODUCT(J579:O579,Results!K$9:P$9)+Test!$AD$20-Test!$AC$31</f>
        <v>-7.026149758460555</v>
      </c>
      <c r="V579" s="10">
        <f t="shared" ref="V579:V642" ca="1" si="55">I579-P579</f>
        <v>-19.928970782245703</v>
      </c>
      <c r="W579" s="10">
        <f t="shared" ref="W579:W642" ca="1" si="56">I579-Q579</f>
        <v>-20.648815808960975</v>
      </c>
      <c r="X579" s="10">
        <f t="shared" ref="X579:X642" ca="1" si="57">I579-R579</f>
        <v>-18.485759847321674</v>
      </c>
      <c r="Y579" s="10">
        <f t="shared" ref="Y579:Y642" ca="1" si="58">I579-S579</f>
        <v>-14.210861495733226</v>
      </c>
      <c r="Z579" s="10">
        <f ca="1">I579-Test!$AD$20</f>
        <v>-37.006542530930211</v>
      </c>
      <c r="AA579" s="10">
        <f t="shared" ref="AA579:AA642" ca="1" si="59">I579-U579</f>
        <v>-18.907921178180587</v>
      </c>
    </row>
    <row r="580" spans="1:27">
      <c r="A580" s="6">
        <f ca="1">LN((RAND()^(-Results!$E$4))-1)</f>
        <v>6.9294001832974192</v>
      </c>
      <c r="B580" s="6">
        <f ca="1">LN((RAND()^(-Results!$E$4))-1)</f>
        <v>1.2171169730545024</v>
      </c>
      <c r="C580" s="6">
        <f ca="1">LN((RAND()^(-Results!$E$4))-1)</f>
        <v>0.45559456671057275</v>
      </c>
      <c r="D580" s="6">
        <f ca="1">LN((RAND()^(-Results!$E$4))-1)</f>
        <v>1.1084820864550109</v>
      </c>
      <c r="E580" s="6">
        <f ca="1">LN((RAND()^(-Results!$E$4))-1)</f>
        <v>0.73416852442949398</v>
      </c>
      <c r="F580" s="6">
        <f ca="1">LN((RAND()^(-Results!$E$4))-1)</f>
        <v>7.2648194714198109</v>
      </c>
      <c r="G580" s="6">
        <f ca="1">LN((RAND()^(-Results!$E$4))-1)</f>
        <v>-3.6067689511837799</v>
      </c>
      <c r="H580" s="6">
        <f t="shared" ca="1" si="54"/>
        <v>-6.1423157719055856</v>
      </c>
      <c r="I580" s="10">
        <f ca="1">SUMPRODUCT(J580:O580,Results!B$12:G$12)+Results!$E$5*H580</f>
        <v>-22.535967441775867</v>
      </c>
      <c r="J580" s="10">
        <f ca="1">SUMPRODUCT($A580:$F580,Results!$B$15:$G$15)</f>
        <v>15.529681469026322</v>
      </c>
      <c r="K580" s="10">
        <f ca="1">SUMPRODUCT($A580:$F580,Results!$B$16:$G$16)</f>
        <v>61.253584864623996</v>
      </c>
      <c r="L580" s="10">
        <f ca="1">SUMPRODUCT($A580:$F580,Results!$B$17:$G$17)</f>
        <v>2.7441929473489441</v>
      </c>
      <c r="M580" s="10">
        <f ca="1">SUMPRODUCT($A580:$F580,Results!$B$18:$G$18)</f>
        <v>-2.5764299194374631</v>
      </c>
      <c r="N580" s="10">
        <f ca="1">SUMPRODUCT($A580:$F580,Results!$B$19:$G$19)</f>
        <v>10.68193079213723</v>
      </c>
      <c r="O580" s="10">
        <f ca="1">SUMPRODUCT($A580:$F580,Results!$B$20:$G$20)</f>
        <v>2.2299088209889568</v>
      </c>
      <c r="P580" s="10" cm="1">
        <f t="array" aca="1" ref="P580" ca="1">SUMPRODUCT(J580:O580,TRANSPOSE(Test!BL$20:BL$25))+Test!$AD$20-Test!$BL$27</f>
        <v>11.839563304570142</v>
      </c>
      <c r="Q580" s="10" cm="1">
        <f t="array" aca="1" ref="Q580" ca="1">SUMPRODUCT(J580:O580,TRANSPOSE(Test!ES$20:ES$25))+Test!$AD$20-Test!$ES$27</f>
        <v>12.568054176488346</v>
      </c>
      <c r="R580" s="10">
        <f ca="1">I580-Results!$E$5*H580</f>
        <v>14.317927189657645</v>
      </c>
      <c r="S580" s="10" cm="1">
        <f t="array" aca="1" ref="S580" ca="1">SUMPRODUCT(J580:O580,TRANSPOSE(Test!AR$28:AR$33))+Test!$AD$20-Test!$AC$26</f>
        <v>5.1165952920865063</v>
      </c>
      <c r="T580" s="10">
        <f ca="1">SUMPRODUCT(J580:O580,Results!K$9:P$9)</f>
        <v>13.338495458970392</v>
      </c>
      <c r="U580" s="10">
        <f ca="1">SUMPRODUCT(J580:O580,Results!K$9:P$9)+Test!$AD$20-Test!$AC$31</f>
        <v>13.441511863856212</v>
      </c>
      <c r="V580" s="10">
        <f t="shared" ca="1" si="55"/>
        <v>-34.375530746346008</v>
      </c>
      <c r="W580" s="10">
        <f t="shared" ca="1" si="56"/>
        <v>-35.104021618264213</v>
      </c>
      <c r="X580" s="10">
        <f t="shared" ca="1" si="57"/>
        <v>-36.853894631433512</v>
      </c>
      <c r="Y580" s="10">
        <f t="shared" ca="1" si="58"/>
        <v>-27.652562733862375</v>
      </c>
      <c r="Z580" s="10">
        <f ca="1">I580-Test!$AD$20</f>
        <v>-33.608439036064937</v>
      </c>
      <c r="AA580" s="10">
        <f t="shared" ca="1" si="59"/>
        <v>-35.97747930563208</v>
      </c>
    </row>
    <row r="581" spans="1:27">
      <c r="A581" s="6">
        <f ca="1">LN((RAND()^(-Results!$E$4))-1)</f>
        <v>0.92901487072743927</v>
      </c>
      <c r="B581" s="6">
        <f ca="1">LN((RAND()^(-Results!$E$4))-1)</f>
        <v>-2.0591057817554765</v>
      </c>
      <c r="C581" s="6">
        <f ca="1">LN((RAND()^(-Results!$E$4))-1)</f>
        <v>3.4962606438121306</v>
      </c>
      <c r="D581" s="6">
        <f ca="1">LN((RAND()^(-Results!$E$4))-1)</f>
        <v>2.8524619148775074</v>
      </c>
      <c r="E581" s="6">
        <f ca="1">LN((RAND()^(-Results!$E$4))-1)</f>
        <v>-0.11283428473881796</v>
      </c>
      <c r="F581" s="6">
        <f ca="1">LN((RAND()^(-Results!$E$4))-1)</f>
        <v>-1.5099006841040381</v>
      </c>
      <c r="G581" s="6">
        <f ca="1">LN((RAND()^(-Results!$E$4))-1)</f>
        <v>2.1892441601222217</v>
      </c>
      <c r="H581" s="6">
        <f t="shared" ca="1" si="54"/>
        <v>-0.34630266059958403</v>
      </c>
      <c r="I581" s="10">
        <f ca="1">SUMPRODUCT(J581:O581,Results!B$12:G$12)+Results!$E$5*H581</f>
        <v>-14.695947707659979</v>
      </c>
      <c r="J581" s="10">
        <f ca="1">SUMPRODUCT($A581:$F581,Results!$B$15:$G$15)</f>
        <v>-0.85470908147557345</v>
      </c>
      <c r="K581" s="10">
        <f ca="1">SUMPRODUCT($A581:$F581,Results!$B$16:$G$16)</f>
        <v>-4.1971996685054656</v>
      </c>
      <c r="L581" s="10">
        <f ca="1">SUMPRODUCT($A581:$F581,Results!$B$17:$G$17)</f>
        <v>1.9165793149751109</v>
      </c>
      <c r="M581" s="10">
        <f ca="1">SUMPRODUCT($A581:$F581,Results!$B$18:$G$18)</f>
        <v>-5.2063115956052384</v>
      </c>
      <c r="N581" s="10">
        <f ca="1">SUMPRODUCT($A581:$F581,Results!$B$19:$G$19)</f>
        <v>10.446177961552964</v>
      </c>
      <c r="O581" s="10">
        <f ca="1">SUMPRODUCT($A581:$F581,Results!$B$20:$G$20)</f>
        <v>16.718315253478131</v>
      </c>
      <c r="P581" s="10" cm="1">
        <f t="array" aca="1" ref="P581" ca="1">SUMPRODUCT(J581:O581,TRANSPOSE(Test!BL$20:BL$25))+Test!$AD$20-Test!$BL$27</f>
        <v>-15.140337106716855</v>
      </c>
      <c r="Q581" s="10" cm="1">
        <f t="array" aca="1" ref="Q581" ca="1">SUMPRODUCT(J581:O581,TRANSPOSE(Test!ES$20:ES$25))+Test!$AD$20-Test!$ES$27</f>
        <v>-13.201689669343569</v>
      </c>
      <c r="R581" s="10">
        <f ca="1">I581-Results!$E$5*H581</f>
        <v>-12.618131744062474</v>
      </c>
      <c r="S581" s="10" cm="1">
        <f t="array" aca="1" ref="S581" ca="1">SUMPRODUCT(J581:O581,TRANSPOSE(Test!AR$28:AR$33))+Test!$AD$20-Test!$AC$26</f>
        <v>-16.560626394481368</v>
      </c>
      <c r="T581" s="10">
        <f ca="1">SUMPRODUCT(J581:O581,Results!K$9:P$9)</f>
        <v>-12.8782362740351</v>
      </c>
      <c r="U581" s="10">
        <f ca="1">SUMPRODUCT(J581:O581,Results!K$9:P$9)+Test!$AD$20-Test!$AC$31</f>
        <v>-12.77521986914928</v>
      </c>
      <c r="V581" s="10">
        <f t="shared" ca="1" si="55"/>
        <v>0.44438939905687569</v>
      </c>
      <c r="W581" s="10">
        <f t="shared" ca="1" si="56"/>
        <v>-1.4942580383164099</v>
      </c>
      <c r="X581" s="10">
        <f t="shared" ca="1" si="57"/>
        <v>-2.0778159635975051</v>
      </c>
      <c r="Y581" s="10">
        <f t="shared" ca="1" si="58"/>
        <v>1.8646786868213887</v>
      </c>
      <c r="Z581" s="10">
        <f ca="1">I581-Test!$AD$20</f>
        <v>-25.768419301949049</v>
      </c>
      <c r="AA581" s="10">
        <f t="shared" ca="1" si="59"/>
        <v>-1.9207278385106985</v>
      </c>
    </row>
    <row r="582" spans="1:27">
      <c r="A582" s="6">
        <f ca="1">LN((RAND()^(-Results!$E$4))-1)</f>
        <v>4.0163695959214731</v>
      </c>
      <c r="B582" s="6">
        <f ca="1">LN((RAND()^(-Results!$E$4))-1)</f>
        <v>2.6917260195477359</v>
      </c>
      <c r="C582" s="6">
        <f ca="1">LN((RAND()^(-Results!$E$4))-1)</f>
        <v>-2.9534191530255535E-2</v>
      </c>
      <c r="D582" s="6">
        <f ca="1">LN((RAND()^(-Results!$E$4))-1)</f>
        <v>5.1651078944166082</v>
      </c>
      <c r="E582" s="6">
        <f ca="1">LN((RAND()^(-Results!$E$4))-1)</f>
        <v>7.7685285963951181</v>
      </c>
      <c r="F582" s="6">
        <f ca="1">LN((RAND()^(-Results!$E$4))-1)</f>
        <v>1.3081490215447529</v>
      </c>
      <c r="G582" s="6">
        <f ca="1">LN((RAND()^(-Results!$E$4))-1)</f>
        <v>2.8254997719060717</v>
      </c>
      <c r="H582" s="6">
        <f t="shared" ca="1" si="54"/>
        <v>0.28995295118426601</v>
      </c>
      <c r="I582" s="10">
        <f ca="1">SUMPRODUCT(J582:O582,Results!B$12:G$12)+Results!$E$5*H582</f>
        <v>-0.5638906887190771</v>
      </c>
      <c r="J582" s="10">
        <f ca="1">SUMPRODUCT($A582:$F582,Results!$B$15:$G$15)</f>
        <v>-2.1465835504243955</v>
      </c>
      <c r="K582" s="10">
        <f ca="1">SUMPRODUCT($A582:$F582,Results!$B$16:$G$16)</f>
        <v>24.38868802523837</v>
      </c>
      <c r="L582" s="10">
        <f ca="1">SUMPRODUCT($A582:$F582,Results!$B$17:$G$17)</f>
        <v>7.2047401014248944</v>
      </c>
      <c r="M582" s="10">
        <f ca="1">SUMPRODUCT($A582:$F582,Results!$B$18:$G$18)</f>
        <v>-3.4216460805904818</v>
      </c>
      <c r="N582" s="10">
        <f ca="1">SUMPRODUCT($A582:$F582,Results!$B$19:$G$19)</f>
        <v>16.020546612238128</v>
      </c>
      <c r="O582" s="10">
        <f ca="1">SUMPRODUCT($A582:$F582,Results!$B$20:$G$20)</f>
        <v>8.0573357277858104</v>
      </c>
      <c r="P582" s="10" cm="1">
        <f t="array" aca="1" ref="P582" ca="1">SUMPRODUCT(J582:O582,TRANSPOSE(Test!BL$20:BL$25))+Test!$AD$20-Test!$BL$27</f>
        <v>-2.0462088570113828</v>
      </c>
      <c r="Q582" s="10" cm="1">
        <f t="array" aca="1" ref="Q582" ca="1">SUMPRODUCT(J582:O582,TRANSPOSE(Test!ES$20:ES$25))+Test!$AD$20-Test!$ES$27</f>
        <v>-1.8700622641208362</v>
      </c>
      <c r="R582" s="10">
        <f ca="1">I582-Results!$E$5*H582</f>
        <v>-2.3036083958246731</v>
      </c>
      <c r="S582" s="10" cm="1">
        <f t="array" aca="1" ref="S582" ca="1">SUMPRODUCT(J582:O582,TRANSPOSE(Test!AR$28:AR$33))+Test!$AD$20-Test!$AC$26</f>
        <v>-8.6177415748491928</v>
      </c>
      <c r="T582" s="10">
        <f ca="1">SUMPRODUCT(J582:O582,Results!K$9:P$9)</f>
        <v>-2.878370006438792</v>
      </c>
      <c r="U582" s="10">
        <f ca="1">SUMPRODUCT(J582:O582,Results!K$9:P$9)+Test!$AD$20-Test!$AC$31</f>
        <v>-2.7753536015529736</v>
      </c>
      <c r="V582" s="10">
        <f t="shared" ca="1" si="55"/>
        <v>1.4823181682923057</v>
      </c>
      <c r="W582" s="10">
        <f t="shared" ca="1" si="56"/>
        <v>1.3061715754017591</v>
      </c>
      <c r="X582" s="10">
        <f t="shared" ca="1" si="57"/>
        <v>1.739717707105596</v>
      </c>
      <c r="Y582" s="10">
        <f t="shared" ca="1" si="58"/>
        <v>8.0538508861301157</v>
      </c>
      <c r="Z582" s="10">
        <f ca="1">I582-Test!$AD$20</f>
        <v>-11.636362283008147</v>
      </c>
      <c r="AA582" s="10">
        <f t="shared" ca="1" si="59"/>
        <v>2.2114629128338965</v>
      </c>
    </row>
    <row r="583" spans="1:27">
      <c r="A583" s="6">
        <f ca="1">LN((RAND()^(-Results!$E$4))-1)</f>
        <v>6.6919655561342202</v>
      </c>
      <c r="B583" s="6">
        <f ca="1">LN((RAND()^(-Results!$E$4))-1)</f>
        <v>5.1548820566836513</v>
      </c>
      <c r="C583" s="6">
        <f ca="1">LN((RAND()^(-Results!$E$4))-1)</f>
        <v>-1.284362947522486</v>
      </c>
      <c r="D583" s="6">
        <f ca="1">LN((RAND()^(-Results!$E$4))-1)</f>
        <v>1.2618997981507203</v>
      </c>
      <c r="E583" s="6">
        <f ca="1">LN((RAND()^(-Results!$E$4))-1)</f>
        <v>5.9573577383605869</v>
      </c>
      <c r="F583" s="6">
        <f ca="1">LN((RAND()^(-Results!$E$4))-1)</f>
        <v>12.070775709090434</v>
      </c>
      <c r="G583" s="6">
        <f ca="1">LN((RAND()^(-Results!$E$4))-1)</f>
        <v>0.8449926512312339</v>
      </c>
      <c r="H583" s="6">
        <f t="shared" ca="1" si="54"/>
        <v>-1.6905541694905719</v>
      </c>
      <c r="I583" s="10">
        <f ca="1">SUMPRODUCT(J583:O583,Results!B$12:G$12)+Results!$E$5*H583</f>
        <v>4.8531787599505236</v>
      </c>
      <c r="J583" s="10">
        <f ca="1">SUMPRODUCT($A583:$F583,Results!$B$15:$G$15)</f>
        <v>16.763876562344208</v>
      </c>
      <c r="K583" s="10">
        <f ca="1">SUMPRODUCT($A583:$F583,Results!$B$16:$G$16)</f>
        <v>88.754471809284553</v>
      </c>
      <c r="L583" s="10">
        <f ca="1">SUMPRODUCT($A583:$F583,Results!$B$17:$G$17)</f>
        <v>0.53254601441461524</v>
      </c>
      <c r="M583" s="10">
        <f ca="1">SUMPRODUCT($A583:$F583,Results!$B$18:$G$18)</f>
        <v>2.6381873660307087</v>
      </c>
      <c r="N583" s="10">
        <f ca="1">SUMPRODUCT($A583:$F583,Results!$B$19:$G$19)</f>
        <v>8.7987082432886599</v>
      </c>
      <c r="O583" s="10">
        <f ca="1">SUMPRODUCT($A583:$F583,Results!$B$20:$G$20)</f>
        <v>-6.2951290502360866</v>
      </c>
      <c r="P583" s="10" cm="1">
        <f t="array" aca="1" ref="P583" ca="1">SUMPRODUCT(J583:O583,TRANSPOSE(Test!BL$20:BL$25))+Test!$AD$20-Test!$BL$27</f>
        <v>16.877093170411257</v>
      </c>
      <c r="Q583" s="10" cm="1">
        <f t="array" aca="1" ref="Q583" ca="1">SUMPRODUCT(J583:O583,TRANSPOSE(Test!ES$20:ES$25))+Test!$AD$20-Test!$ES$27</f>
        <v>14.025566112264954</v>
      </c>
      <c r="R583" s="10">
        <f ca="1">I583-Results!$E$5*H583</f>
        <v>14.996503776893956</v>
      </c>
      <c r="S583" s="10" cm="1">
        <f t="array" aca="1" ref="S583" ca="1">SUMPRODUCT(J583:O583,TRANSPOSE(Test!AR$28:AR$33))+Test!$AD$20-Test!$AC$26</f>
        <v>14.360798966096487</v>
      </c>
      <c r="T583" s="10">
        <f ca="1">SUMPRODUCT(J583:O583,Results!K$9:P$9)</f>
        <v>13.8151462437375</v>
      </c>
      <c r="U583" s="10">
        <f ca="1">SUMPRODUCT(J583:O583,Results!K$9:P$9)+Test!$AD$20-Test!$AC$31</f>
        <v>13.918162648623321</v>
      </c>
      <c r="V583" s="10">
        <f t="shared" ca="1" si="55"/>
        <v>-12.023914410460733</v>
      </c>
      <c r="W583" s="10">
        <f t="shared" ca="1" si="56"/>
        <v>-9.1723873523144306</v>
      </c>
      <c r="X583" s="10">
        <f t="shared" ca="1" si="57"/>
        <v>-10.143325016943432</v>
      </c>
      <c r="Y583" s="10">
        <f t="shared" ca="1" si="58"/>
        <v>-9.5076202061459636</v>
      </c>
      <c r="Z583" s="10">
        <f ca="1">I583-Test!$AD$20</f>
        <v>-6.2192928343385461</v>
      </c>
      <c r="AA583" s="10">
        <f t="shared" ca="1" si="59"/>
        <v>-9.0649838886727974</v>
      </c>
    </row>
    <row r="584" spans="1:27">
      <c r="A584" s="6">
        <f ca="1">LN((RAND()^(-Results!$E$4))-1)</f>
        <v>1.4680004527619006</v>
      </c>
      <c r="B584" s="6">
        <f ca="1">LN((RAND()^(-Results!$E$4))-1)</f>
        <v>9.5145848220640801</v>
      </c>
      <c r="C584" s="6">
        <f ca="1">LN((RAND()^(-Results!$E$4))-1)</f>
        <v>1.3584468134637515</v>
      </c>
      <c r="D584" s="6">
        <f ca="1">LN((RAND()^(-Results!$E$4))-1)</f>
        <v>8.6829960960666135</v>
      </c>
      <c r="E584" s="6">
        <f ca="1">LN((RAND()^(-Results!$E$4))-1)</f>
        <v>-2.5978622694944757</v>
      </c>
      <c r="F584" s="6">
        <f ca="1">LN((RAND()^(-Results!$E$4))-1)</f>
        <v>-1.5503017545132269</v>
      </c>
      <c r="G584" s="6">
        <f ca="1">LN((RAND()^(-Results!$E$4))-1)</f>
        <v>4.3998420963236002</v>
      </c>
      <c r="H584" s="6">
        <f t="shared" ca="1" si="54"/>
        <v>1.8642952756017945</v>
      </c>
      <c r="I584" s="10">
        <f ca="1">SUMPRODUCT(J584:O584,Results!B$12:G$12)+Results!$E$5*H584</f>
        <v>50.525212731393069</v>
      </c>
      <c r="J584" s="10">
        <f ca="1">SUMPRODUCT($A584:$F584,Results!$B$15:$G$15)</f>
        <v>18.548101245713266</v>
      </c>
      <c r="K584" s="10">
        <f ca="1">SUMPRODUCT($A584:$F584,Results!$B$16:$G$16)</f>
        <v>-29.657720351662519</v>
      </c>
      <c r="L584" s="10">
        <f ca="1">SUMPRODUCT($A584:$F584,Results!$B$17:$G$17)</f>
        <v>27.762054142347075</v>
      </c>
      <c r="M584" s="10">
        <f ca="1">SUMPRODUCT($A584:$F584,Results!$B$18:$G$18)</f>
        <v>-4.5388322992998402</v>
      </c>
      <c r="N584" s="10">
        <f ca="1">SUMPRODUCT($A584:$F584,Results!$B$19:$G$19)</f>
        <v>-42.463244791342227</v>
      </c>
      <c r="O584" s="10">
        <f ca="1">SUMPRODUCT($A584:$F584,Results!$B$20:$G$20)</f>
        <v>26.8485752481559</v>
      </c>
      <c r="P584" s="10" cm="1">
        <f t="array" aca="1" ref="P584" ca="1">SUMPRODUCT(J584:O584,TRANSPOSE(Test!BL$20:BL$25))+Test!$AD$20-Test!$BL$27</f>
        <v>38.62394091855667</v>
      </c>
      <c r="Q584" s="10" cm="1">
        <f t="array" aca="1" ref="Q584" ca="1">SUMPRODUCT(J584:O584,TRANSPOSE(Test!ES$20:ES$25))+Test!$AD$20-Test!$ES$27</f>
        <v>39.238956355159807</v>
      </c>
      <c r="R584" s="10">
        <f ca="1">I584-Results!$E$5*H584</f>
        <v>39.339441077782297</v>
      </c>
      <c r="S584" s="10" cm="1">
        <f t="array" aca="1" ref="S584" ca="1">SUMPRODUCT(J584:O584,TRANSPOSE(Test!AR$28:AR$33))+Test!$AD$20-Test!$AC$26</f>
        <v>40.971395675468557</v>
      </c>
      <c r="T584" s="10">
        <f ca="1">SUMPRODUCT(J584:O584,Results!K$9:P$9)</f>
        <v>39.156462482823741</v>
      </c>
      <c r="U584" s="10">
        <f ca="1">SUMPRODUCT(J584:O584,Results!K$9:P$9)+Test!$AD$20-Test!$AC$31</f>
        <v>39.259478887709562</v>
      </c>
      <c r="V584" s="10">
        <f t="shared" ca="1" si="55"/>
        <v>11.901271812836399</v>
      </c>
      <c r="W584" s="10">
        <f t="shared" ca="1" si="56"/>
        <v>11.286256376233261</v>
      </c>
      <c r="X584" s="10">
        <f t="shared" ca="1" si="57"/>
        <v>11.185771653610772</v>
      </c>
      <c r="Y584" s="10">
        <f t="shared" ca="1" si="58"/>
        <v>9.5538170559245117</v>
      </c>
      <c r="Z584" s="10">
        <f ca="1">I584-Test!$AD$20</f>
        <v>39.452741137103999</v>
      </c>
      <c r="AA584" s="10">
        <f t="shared" ca="1" si="59"/>
        <v>11.265733843683506</v>
      </c>
    </row>
    <row r="585" spans="1:27">
      <c r="A585" s="6">
        <f ca="1">LN((RAND()^(-Results!$E$4))-1)</f>
        <v>1.6353686245762917</v>
      </c>
      <c r="B585" s="6">
        <f ca="1">LN((RAND()^(-Results!$E$4))-1)</f>
        <v>-3.4096696621077576</v>
      </c>
      <c r="C585" s="6">
        <f ca="1">LN((RAND()^(-Results!$E$4))-1)</f>
        <v>-0.56048459313425281</v>
      </c>
      <c r="D585" s="6">
        <f ca="1">LN((RAND()^(-Results!$E$4))-1)</f>
        <v>5.1962663649102154</v>
      </c>
      <c r="E585" s="6">
        <f ca="1">LN((RAND()^(-Results!$E$4))-1)</f>
        <v>1.3100043679493893</v>
      </c>
      <c r="F585" s="6">
        <f ca="1">LN((RAND()^(-Results!$E$4))-1)</f>
        <v>-1.5422369971179359</v>
      </c>
      <c r="G585" s="6">
        <f ca="1">LN((RAND()^(-Results!$E$4))-1)</f>
        <v>-0.80698594004311985</v>
      </c>
      <c r="H585" s="6">
        <f t="shared" ca="1" si="54"/>
        <v>-3.3425327607649256</v>
      </c>
      <c r="I585" s="10">
        <f ca="1">SUMPRODUCT(J585:O585,Results!B$12:G$12)+Results!$E$5*H585</f>
        <v>-58.332431001605627</v>
      </c>
      <c r="J585" s="10">
        <f ca="1">SUMPRODUCT($A585:$F585,Results!$B$15:$G$15)</f>
        <v>-19.18191169428788</v>
      </c>
      <c r="K585" s="10">
        <f ca="1">SUMPRODUCT($A585:$F585,Results!$B$16:$G$16)</f>
        <v>-4.4739761859716234</v>
      </c>
      <c r="L585" s="10">
        <f ca="1">SUMPRODUCT($A585:$F585,Results!$B$17:$G$17)</f>
        <v>-0.18550596840310551</v>
      </c>
      <c r="M585" s="10">
        <f ca="1">SUMPRODUCT($A585:$F585,Results!$B$18:$G$18)</f>
        <v>-12.675049954843916</v>
      </c>
      <c r="N585" s="10">
        <f ca="1">SUMPRODUCT($A585:$F585,Results!$B$19:$G$19)</f>
        <v>24.078443853892487</v>
      </c>
      <c r="O585" s="10">
        <f ca="1">SUMPRODUCT($A585:$F585,Results!$B$20:$G$20)</f>
        <v>21.966077031573572</v>
      </c>
      <c r="P585" s="10" cm="1">
        <f t="array" aca="1" ref="P585" ca="1">SUMPRODUCT(J585:O585,TRANSPOSE(Test!BL$20:BL$25))+Test!$AD$20-Test!$BL$27</f>
        <v>-41.602940662993575</v>
      </c>
      <c r="Q585" s="10" cm="1">
        <f t="array" aca="1" ref="Q585" ca="1">SUMPRODUCT(J585:O585,TRANSPOSE(Test!ES$20:ES$25))+Test!$AD$20-Test!$ES$27</f>
        <v>-39.72095974409541</v>
      </c>
      <c r="R585" s="10">
        <f ca="1">I585-Results!$E$5*H585</f>
        <v>-38.277234437016077</v>
      </c>
      <c r="S585" s="10" cm="1">
        <f t="array" aca="1" ref="S585" ca="1">SUMPRODUCT(J585:O585,TRANSPOSE(Test!AR$28:AR$33))+Test!$AD$20-Test!$AC$26</f>
        <v>-47.830904179654532</v>
      </c>
      <c r="T585" s="10">
        <f ca="1">SUMPRODUCT(J585:O585,Results!K$9:P$9)</f>
        <v>-39.670219541889274</v>
      </c>
      <c r="U585" s="10">
        <f ca="1">SUMPRODUCT(J585:O585,Results!K$9:P$9)+Test!$AD$20-Test!$AC$31</f>
        <v>-39.567203137003453</v>
      </c>
      <c r="V585" s="10">
        <f t="shared" ca="1" si="55"/>
        <v>-16.729490338612052</v>
      </c>
      <c r="W585" s="10">
        <f t="shared" ca="1" si="56"/>
        <v>-18.611471257510217</v>
      </c>
      <c r="X585" s="10">
        <f t="shared" ca="1" si="57"/>
        <v>-20.055196564589551</v>
      </c>
      <c r="Y585" s="10">
        <f t="shared" ca="1" si="58"/>
        <v>-10.501526821951096</v>
      </c>
      <c r="Z585" s="10">
        <f ca="1">I585-Test!$AD$20</f>
        <v>-69.404902595894697</v>
      </c>
      <c r="AA585" s="10">
        <f t="shared" ca="1" si="59"/>
        <v>-18.765227864602174</v>
      </c>
    </row>
    <row r="586" spans="1:27">
      <c r="A586" s="6">
        <f ca="1">LN((RAND()^(-Results!$E$4))-1)</f>
        <v>-4.1829226530286832</v>
      </c>
      <c r="B586" s="6">
        <f ca="1">LN((RAND()^(-Results!$E$4))-1)</f>
        <v>5.5219105561918775</v>
      </c>
      <c r="C586" s="6">
        <f ca="1">LN((RAND()^(-Results!$E$4))-1)</f>
        <v>6.0206745080229371</v>
      </c>
      <c r="D586" s="6">
        <f ca="1">LN((RAND()^(-Results!$E$4))-1)</f>
        <v>1.2974927012190791</v>
      </c>
      <c r="E586" s="6">
        <f ca="1">LN((RAND()^(-Results!$E$4))-1)</f>
        <v>1.7260577343868206</v>
      </c>
      <c r="F586" s="6">
        <f ca="1">LN((RAND()^(-Results!$E$4))-1)</f>
        <v>-1.5850760086057485</v>
      </c>
      <c r="G586" s="6">
        <f ca="1">LN((RAND()^(-Results!$E$4))-1)</f>
        <v>1.3335804932285789</v>
      </c>
      <c r="H586" s="6">
        <f t="shared" ca="1" si="54"/>
        <v>-1.2019663274932268</v>
      </c>
      <c r="I586" s="10">
        <f ca="1">SUMPRODUCT(J586:O586,Results!B$12:G$12)+Results!$E$5*H586</f>
        <v>16.353170939592665</v>
      </c>
      <c r="J586" s="10">
        <f ca="1">SUMPRODUCT($A586:$F586,Results!$B$15:$G$15)</f>
        <v>17.966626484332334</v>
      </c>
      <c r="K586" s="10">
        <f ca="1">SUMPRODUCT($A586:$F586,Results!$B$16:$G$16)</f>
        <v>-23.607819882059747</v>
      </c>
      <c r="L586" s="10">
        <f ca="1">SUMPRODUCT($A586:$F586,Results!$B$17:$G$17)</f>
        <v>8.0150743302068896</v>
      </c>
      <c r="M586" s="10">
        <f ca="1">SUMPRODUCT($A586:$F586,Results!$B$18:$G$18)</f>
        <v>9.8887004112549164</v>
      </c>
      <c r="N586" s="10">
        <f ca="1">SUMPRODUCT($A586:$F586,Results!$B$19:$G$19)</f>
        <v>-28.451267461680633</v>
      </c>
      <c r="O586" s="10">
        <f ca="1">SUMPRODUCT($A586:$F586,Results!$B$20:$G$20)</f>
        <v>5.1083474882258217</v>
      </c>
      <c r="P586" s="10" cm="1">
        <f t="array" aca="1" ref="P586" ca="1">SUMPRODUCT(J586:O586,TRANSPOSE(Test!BL$20:BL$25))+Test!$AD$20-Test!$BL$27</f>
        <v>27.660139142930703</v>
      </c>
      <c r="Q586" s="10" cm="1">
        <f t="array" aca="1" ref="Q586" ca="1">SUMPRODUCT(J586:O586,TRANSPOSE(Test!ES$20:ES$25))+Test!$AD$20-Test!$ES$27</f>
        <v>25.773153509134374</v>
      </c>
      <c r="R586" s="10">
        <f ca="1">I586-Results!$E$5*H586</f>
        <v>23.564968904552025</v>
      </c>
      <c r="S586" s="10" cm="1">
        <f t="array" aca="1" ref="S586" ca="1">SUMPRODUCT(J586:O586,TRANSPOSE(Test!AR$28:AR$33))+Test!$AD$20-Test!$AC$26</f>
        <v>41.381196370489441</v>
      </c>
      <c r="T586" s="10">
        <f ca="1">SUMPRODUCT(J586:O586,Results!K$9:P$9)</f>
        <v>25.065412620415341</v>
      </c>
      <c r="U586" s="10">
        <f ca="1">SUMPRODUCT(J586:O586,Results!K$9:P$9)+Test!$AD$20-Test!$AC$31</f>
        <v>25.168429025301165</v>
      </c>
      <c r="V586" s="10">
        <f t="shared" ca="1" si="55"/>
        <v>-11.306968203338037</v>
      </c>
      <c r="W586" s="10">
        <f t="shared" ca="1" si="56"/>
        <v>-9.419982569541709</v>
      </c>
      <c r="X586" s="10">
        <f t="shared" ca="1" si="57"/>
        <v>-7.2117979649593593</v>
      </c>
      <c r="Y586" s="10">
        <f t="shared" ca="1" si="58"/>
        <v>-25.028025430896776</v>
      </c>
      <c r="Z586" s="10">
        <f ca="1">I586-Test!$AD$20</f>
        <v>5.2806993453035957</v>
      </c>
      <c r="AA586" s="10">
        <f t="shared" ca="1" si="59"/>
        <v>-8.8152580857084999</v>
      </c>
    </row>
    <row r="587" spans="1:27">
      <c r="A587" s="6">
        <f ca="1">LN((RAND()^(-Results!$E$4))-1)</f>
        <v>2.5529587737554991</v>
      </c>
      <c r="B587" s="6">
        <f ca="1">LN((RAND()^(-Results!$E$4))-1)</f>
        <v>-0.7362589527300295</v>
      </c>
      <c r="C587" s="6">
        <f ca="1">LN((RAND()^(-Results!$E$4))-1)</f>
        <v>1.3538820921967467</v>
      </c>
      <c r="D587" s="6">
        <f ca="1">LN((RAND()^(-Results!$E$4))-1)</f>
        <v>-1.1046813616918807</v>
      </c>
      <c r="E587" s="6">
        <f ca="1">LN((RAND()^(-Results!$E$4))-1)</f>
        <v>-1.2003814901867675</v>
      </c>
      <c r="F587" s="6">
        <f ca="1">LN((RAND()^(-Results!$E$4))-1)</f>
        <v>-2.2762218962864642</v>
      </c>
      <c r="G587" s="6">
        <f ca="1">LN((RAND()^(-Results!$E$4))-1)</f>
        <v>0.82952637318026146</v>
      </c>
      <c r="H587" s="6">
        <f t="shared" ca="1" si="54"/>
        <v>-1.7060204475415444</v>
      </c>
      <c r="I587" s="10">
        <f ca="1">SUMPRODUCT(J587:O587,Results!B$12:G$12)+Results!$E$5*H587</f>
        <v>12.454154516691972</v>
      </c>
      <c r="J587" s="10">
        <f ca="1">SUMPRODUCT($A587:$F587,Results!$B$15:$G$15)</f>
        <v>9.3863215539409648</v>
      </c>
      <c r="K587" s="10">
        <f ca="1">SUMPRODUCT($A587:$F587,Results!$B$16:$G$16)</f>
        <v>-1.0837232941908255</v>
      </c>
      <c r="L587" s="10">
        <f ca="1">SUMPRODUCT($A587:$F587,Results!$B$17:$G$17)</f>
        <v>5.1708721751153988</v>
      </c>
      <c r="M587" s="10">
        <f ca="1">SUMPRODUCT($A587:$F587,Results!$B$18:$G$18)</f>
        <v>0.6883181699016121</v>
      </c>
      <c r="N587" s="10">
        <f ca="1">SUMPRODUCT($A587:$F587,Results!$B$19:$G$19)</f>
        <v>0.64723186147143541</v>
      </c>
      <c r="O587" s="10">
        <f ca="1">SUMPRODUCT($A587:$F587,Results!$B$20:$G$20)</f>
        <v>-4.1970052018114696</v>
      </c>
      <c r="P587" s="10" cm="1">
        <f t="array" aca="1" ref="P587" ca="1">SUMPRODUCT(J587:O587,TRANSPOSE(Test!BL$20:BL$25))+Test!$AD$20-Test!$BL$27</f>
        <v>19.842475203471331</v>
      </c>
      <c r="Q587" s="10" cm="1">
        <f t="array" aca="1" ref="Q587" ca="1">SUMPRODUCT(J587:O587,TRANSPOSE(Test!ES$20:ES$25))+Test!$AD$20-Test!$ES$27</f>
        <v>22.700582295964182</v>
      </c>
      <c r="R587" s="10">
        <f ca="1">I587-Results!$E$5*H587</f>
        <v>22.690277201941239</v>
      </c>
      <c r="S587" s="10" cm="1">
        <f t="array" aca="1" ref="S587" ca="1">SUMPRODUCT(J587:O587,TRANSPOSE(Test!AR$28:AR$33))+Test!$AD$20-Test!$AC$26</f>
        <v>14.448349211520421</v>
      </c>
      <c r="T587" s="10">
        <f ca="1">SUMPRODUCT(J587:O587,Results!K$9:P$9)</f>
        <v>23.328864816571002</v>
      </c>
      <c r="U587" s="10">
        <f ca="1">SUMPRODUCT(J587:O587,Results!K$9:P$9)+Test!$AD$20-Test!$AC$31</f>
        <v>23.43188122145682</v>
      </c>
      <c r="V587" s="10">
        <f t="shared" ca="1" si="55"/>
        <v>-7.3883206867793589</v>
      </c>
      <c r="W587" s="10">
        <f t="shared" ca="1" si="56"/>
        <v>-10.24642777927221</v>
      </c>
      <c r="X587" s="10">
        <f t="shared" ca="1" si="57"/>
        <v>-10.236122685249267</v>
      </c>
      <c r="Y587" s="10">
        <f t="shared" ca="1" si="58"/>
        <v>-1.9941946948284492</v>
      </c>
      <c r="Z587" s="10">
        <f ca="1">I587-Test!$AD$20</f>
        <v>1.3816829224029021</v>
      </c>
      <c r="AA587" s="10">
        <f t="shared" ca="1" si="59"/>
        <v>-10.977726704764848</v>
      </c>
    </row>
    <row r="588" spans="1:27">
      <c r="A588" s="6">
        <f ca="1">LN((RAND()^(-Results!$E$4))-1)</f>
        <v>1.9508382523096417</v>
      </c>
      <c r="B588" s="6">
        <f ca="1">LN((RAND()^(-Results!$E$4))-1)</f>
        <v>-4.1734684683650221E-2</v>
      </c>
      <c r="C588" s="6">
        <f ca="1">LN((RAND()^(-Results!$E$4))-1)</f>
        <v>1.0390849802252338</v>
      </c>
      <c r="D588" s="6">
        <f ca="1">LN((RAND()^(-Results!$E$4))-1)</f>
        <v>2.0955503782333458</v>
      </c>
      <c r="E588" s="6">
        <f ca="1">LN((RAND()^(-Results!$E$4))-1)</f>
        <v>2.1536351634676931</v>
      </c>
      <c r="F588" s="6">
        <f ca="1">LN((RAND()^(-Results!$E$4))-1)</f>
        <v>-0.89133890491800727</v>
      </c>
      <c r="G588" s="6">
        <f ca="1">LN((RAND()^(-Results!$E$4))-1)</f>
        <v>3.2095113989215758</v>
      </c>
      <c r="H588" s="6">
        <f t="shared" ca="1" si="54"/>
        <v>0.67396457819977007</v>
      </c>
      <c r="I588" s="10">
        <f ca="1">SUMPRODUCT(J588:O588,Results!B$12:G$12)+Results!$E$5*H588</f>
        <v>4.2354146155910835</v>
      </c>
      <c r="J588" s="10">
        <f ca="1">SUMPRODUCT($A588:$F588,Results!$B$15:$G$15)</f>
        <v>4.3445774198942008E-2</v>
      </c>
      <c r="K588" s="10">
        <f ca="1">SUMPRODUCT($A588:$F588,Results!$B$16:$G$16)</f>
        <v>3.9452149342355058</v>
      </c>
      <c r="L588" s="10">
        <f ca="1">SUMPRODUCT($A588:$F588,Results!$B$17:$G$17)</f>
        <v>3.8403113543783132</v>
      </c>
      <c r="M588" s="10">
        <f ca="1">SUMPRODUCT($A588:$F588,Results!$B$18:$G$18)</f>
        <v>-2.4736714405412537</v>
      </c>
      <c r="N588" s="10">
        <f ca="1">SUMPRODUCT($A588:$F588,Results!$B$19:$G$19)</f>
        <v>8.3701286839635447</v>
      </c>
      <c r="O588" s="10">
        <f ca="1">SUMPRODUCT($A588:$F588,Results!$B$20:$G$20)</f>
        <v>5.7488332833363041</v>
      </c>
      <c r="P588" s="10" cm="1">
        <f t="array" aca="1" ref="P588" ca="1">SUMPRODUCT(J588:O588,TRANSPOSE(Test!BL$20:BL$25))+Test!$AD$20-Test!$BL$27</f>
        <v>-1.1578438145036429</v>
      </c>
      <c r="Q588" s="10" cm="1">
        <f t="array" aca="1" ref="Q588" ca="1">SUMPRODUCT(J588:O588,TRANSPOSE(Test!ES$20:ES$25))+Test!$AD$20-Test!$ES$27</f>
        <v>0.17860225607716274</v>
      </c>
      <c r="R588" s="10">
        <f ca="1">I588-Results!$E$5*H588</f>
        <v>0.19162714639246303</v>
      </c>
      <c r="S588" s="10" cm="1">
        <f t="array" aca="1" ref="S588" ca="1">SUMPRODUCT(J588:O588,TRANSPOSE(Test!AR$28:AR$33))+Test!$AD$20-Test!$AC$26</f>
        <v>-4.8956657845655158</v>
      </c>
      <c r="T588" s="10">
        <f ca="1">SUMPRODUCT(J588:O588,Results!K$9:P$9)</f>
        <v>0.10323401850898772</v>
      </c>
      <c r="U588" s="10">
        <f ca="1">SUMPRODUCT(J588:O588,Results!K$9:P$9)+Test!$AD$20-Test!$AC$31</f>
        <v>0.20625042339480792</v>
      </c>
      <c r="V588" s="10">
        <f t="shared" ca="1" si="55"/>
        <v>5.3932584300947264</v>
      </c>
      <c r="W588" s="10">
        <f t="shared" ca="1" si="56"/>
        <v>4.0568123595139207</v>
      </c>
      <c r="X588" s="10">
        <f t="shared" ca="1" si="57"/>
        <v>4.0437874691986204</v>
      </c>
      <c r="Y588" s="10">
        <f t="shared" ca="1" si="58"/>
        <v>9.1310804001565984</v>
      </c>
      <c r="Z588" s="10">
        <f ca="1">I588-Test!$AD$20</f>
        <v>-6.8370569786979862</v>
      </c>
      <c r="AA588" s="10">
        <f t="shared" ca="1" si="59"/>
        <v>4.0291641921962755</v>
      </c>
    </row>
    <row r="589" spans="1:27">
      <c r="A589" s="6">
        <f ca="1">LN((RAND()^(-Results!$E$4))-1)</f>
        <v>6.1479988051676537</v>
      </c>
      <c r="B589" s="6">
        <f ca="1">LN((RAND()^(-Results!$E$4))-1)</f>
        <v>2.6289496973483497</v>
      </c>
      <c r="C589" s="6">
        <f ca="1">LN((RAND()^(-Results!$E$4))-1)</f>
        <v>1.7916786951334256</v>
      </c>
      <c r="D589" s="6">
        <f ca="1">LN((RAND()^(-Results!$E$4))-1)</f>
        <v>-0.84889419087671192</v>
      </c>
      <c r="E589" s="6">
        <f ca="1">LN((RAND()^(-Results!$E$4))-1)</f>
        <v>1.0792418559773507</v>
      </c>
      <c r="F589" s="6">
        <f ca="1">LN((RAND()^(-Results!$E$4))-1)</f>
        <v>0.77949616986543713</v>
      </c>
      <c r="G589" s="6">
        <f ca="1">LN((RAND()^(-Results!$E$4))-1)</f>
        <v>-2.4439869859247301E-2</v>
      </c>
      <c r="H589" s="6">
        <f t="shared" ca="1" si="54"/>
        <v>-2.5599866905810531</v>
      </c>
      <c r="I589" s="10">
        <f ca="1">SUMPRODUCT(J589:O589,Results!B$12:G$12)+Results!$E$5*H589</f>
        <v>34.313929680521753</v>
      </c>
      <c r="J589" s="10">
        <f ca="1">SUMPRODUCT($A589:$F589,Results!$B$15:$G$15)</f>
        <v>24.358097895908191</v>
      </c>
      <c r="K589" s="10">
        <f ca="1">SUMPRODUCT($A589:$F589,Results!$B$16:$G$16)</f>
        <v>28.169924937989688</v>
      </c>
      <c r="L589" s="10">
        <f ca="1">SUMPRODUCT($A589:$F589,Results!$B$17:$G$17)</f>
        <v>11.299435947628671</v>
      </c>
      <c r="M589" s="10">
        <f ca="1">SUMPRODUCT($A589:$F589,Results!$B$18:$G$18)</f>
        <v>4.0162808200426046</v>
      </c>
      <c r="N589" s="10">
        <f ca="1">SUMPRODUCT($A589:$F589,Results!$B$19:$G$19)</f>
        <v>-2.764444303333971</v>
      </c>
      <c r="O589" s="10">
        <f ca="1">SUMPRODUCT($A589:$F589,Results!$B$20:$G$20)</f>
        <v>-9.9629566601936776</v>
      </c>
      <c r="P589" s="10" cm="1">
        <f t="array" aca="1" ref="P589" ca="1">SUMPRODUCT(J589:O589,TRANSPOSE(Test!BL$20:BL$25))+Test!$AD$20-Test!$BL$27</f>
        <v>47.248050699661547</v>
      </c>
      <c r="Q589" s="10" cm="1">
        <f t="array" aca="1" ref="Q589" ca="1">SUMPRODUCT(J589:O589,TRANSPOSE(Test!ES$20:ES$25))+Test!$AD$20-Test!$ES$27</f>
        <v>49.994883945666402</v>
      </c>
      <c r="R589" s="10">
        <f ca="1">I589-Results!$E$5*H589</f>
        <v>49.673849824008073</v>
      </c>
      <c r="S589" s="10" cm="1">
        <f t="array" aca="1" ref="S589" ca="1">SUMPRODUCT(J589:O589,TRANSPOSE(Test!AR$28:AR$33))+Test!$AD$20-Test!$AC$26</f>
        <v>38.580688011738559</v>
      </c>
      <c r="T589" s="10">
        <f ca="1">SUMPRODUCT(J589:O589,Results!K$9:P$9)</f>
        <v>50.481339002989756</v>
      </c>
      <c r="U589" s="10">
        <f ca="1">SUMPRODUCT(J589:O589,Results!K$9:P$9)+Test!$AD$20-Test!$AC$31</f>
        <v>50.584355407875577</v>
      </c>
      <c r="V589" s="10">
        <f t="shared" ca="1" si="55"/>
        <v>-12.934121019139795</v>
      </c>
      <c r="W589" s="10">
        <f t="shared" ca="1" si="56"/>
        <v>-15.680954265144649</v>
      </c>
      <c r="X589" s="10">
        <f t="shared" ca="1" si="57"/>
        <v>-15.35992014348632</v>
      </c>
      <c r="Y589" s="10">
        <f t="shared" ca="1" si="58"/>
        <v>-4.2667583312168063</v>
      </c>
      <c r="Z589" s="10">
        <f ca="1">I589-Test!$AD$20</f>
        <v>23.241458086232683</v>
      </c>
      <c r="AA589" s="10">
        <f t="shared" ca="1" si="59"/>
        <v>-16.270425727353825</v>
      </c>
    </row>
    <row r="590" spans="1:27">
      <c r="A590" s="6">
        <f ca="1">LN((RAND()^(-Results!$E$4))-1)</f>
        <v>4.4668703002590302</v>
      </c>
      <c r="B590" s="6">
        <f ca="1">LN((RAND()^(-Results!$E$4))-1)</f>
        <v>7.0401242724675672</v>
      </c>
      <c r="C590" s="6">
        <f ca="1">LN((RAND()^(-Results!$E$4))-1)</f>
        <v>6.9612428743671639</v>
      </c>
      <c r="D590" s="6">
        <f ca="1">LN((RAND()^(-Results!$E$4))-1)</f>
        <v>1.9260471046624781</v>
      </c>
      <c r="E590" s="6">
        <f ca="1">LN((RAND()^(-Results!$E$4))-1)</f>
        <v>0.5746974548742344</v>
      </c>
      <c r="F590" s="6">
        <f ca="1">LN((RAND()^(-Results!$E$4))-1)</f>
        <v>13.535699835222641</v>
      </c>
      <c r="G590" s="6">
        <f ca="1">LN((RAND()^(-Results!$E$4))-1)</f>
        <v>5.4247506798298391</v>
      </c>
      <c r="H590" s="6">
        <f t="shared" ca="1" si="54"/>
        <v>2.8892038591080333</v>
      </c>
      <c r="I590" s="10">
        <f ca="1">SUMPRODUCT(J590:O590,Results!B$12:G$12)+Results!$E$5*H590</f>
        <v>48.623601755000465</v>
      </c>
      <c r="J590" s="10">
        <f ca="1">SUMPRODUCT($A590:$F590,Results!$B$15:$G$15)</f>
        <v>42.062666405362741</v>
      </c>
      <c r="K590" s="10">
        <f ca="1">SUMPRODUCT($A590:$F590,Results!$B$16:$G$16)</f>
        <v>81.757512068361649</v>
      </c>
      <c r="L590" s="10">
        <f ca="1">SUMPRODUCT($A590:$F590,Results!$B$17:$G$17)</f>
        <v>4.8687603752067972</v>
      </c>
      <c r="M590" s="10">
        <f ca="1">SUMPRODUCT($A590:$F590,Results!$B$18:$G$18)</f>
        <v>6.7361641220421795</v>
      </c>
      <c r="N590" s="10">
        <f ca="1">SUMPRODUCT($A590:$F590,Results!$B$19:$G$19)</f>
        <v>-16.265520412120203</v>
      </c>
      <c r="O590" s="10">
        <f ca="1">SUMPRODUCT($A590:$F590,Results!$B$20:$G$20)</f>
        <v>10.861309255137794</v>
      </c>
      <c r="P590" s="10" cm="1">
        <f t="array" aca="1" ref="P590" ca="1">SUMPRODUCT(J590:O590,TRANSPOSE(Test!BL$20:BL$25))+Test!$AD$20-Test!$BL$27</f>
        <v>33.414744147379096</v>
      </c>
      <c r="Q590" s="10" cm="1">
        <f t="array" aca="1" ref="Q590" ca="1">SUMPRODUCT(J590:O590,TRANSPOSE(Test!ES$20:ES$25))+Test!$AD$20-Test!$ES$27</f>
        <v>30.19232093942064</v>
      </c>
      <c r="R590" s="10">
        <f ca="1">I590-Results!$E$5*H590</f>
        <v>31.288378600352264</v>
      </c>
      <c r="S590" s="10" cm="1">
        <f t="array" aca="1" ref="S590" ca="1">SUMPRODUCT(J590:O590,TRANSPOSE(Test!AR$28:AR$33))+Test!$AD$20-Test!$AC$26</f>
        <v>43.094032598092248</v>
      </c>
      <c r="T590" s="10">
        <f ca="1">SUMPRODUCT(J590:O590,Results!K$9:P$9)</f>
        <v>30.774041458490238</v>
      </c>
      <c r="U590" s="10">
        <f ca="1">SUMPRODUCT(J590:O590,Results!K$9:P$9)+Test!$AD$20-Test!$AC$31</f>
        <v>30.877057863376059</v>
      </c>
      <c r="V590" s="10">
        <f t="shared" ca="1" si="55"/>
        <v>15.208857607621368</v>
      </c>
      <c r="W590" s="10">
        <f t="shared" ca="1" si="56"/>
        <v>18.431280815579825</v>
      </c>
      <c r="X590" s="10">
        <f t="shared" ca="1" si="57"/>
        <v>17.335223154648201</v>
      </c>
      <c r="Y590" s="10">
        <f t="shared" ca="1" si="58"/>
        <v>5.5295691569082166</v>
      </c>
      <c r="Z590" s="10">
        <f ca="1">I590-Test!$AD$20</f>
        <v>37.551130160711395</v>
      </c>
      <c r="AA590" s="10">
        <f t="shared" ca="1" si="59"/>
        <v>17.746543891624405</v>
      </c>
    </row>
    <row r="591" spans="1:27">
      <c r="A591" s="6">
        <f ca="1">LN((RAND()^(-Results!$E$4))-1)</f>
        <v>3.7513766025280657</v>
      </c>
      <c r="B591" s="6">
        <f ca="1">LN((RAND()^(-Results!$E$4))-1)</f>
        <v>6.9359594795986732</v>
      </c>
      <c r="C591" s="6">
        <f ca="1">LN((RAND()^(-Results!$E$4))-1)</f>
        <v>0.94104924236631793</v>
      </c>
      <c r="D591" s="6">
        <f ca="1">LN((RAND()^(-Results!$E$4))-1)</f>
        <v>3.6926439343702673</v>
      </c>
      <c r="E591" s="6">
        <f ca="1">LN((RAND()^(-Results!$E$4))-1)</f>
        <v>2.3485706808194577</v>
      </c>
      <c r="F591" s="6">
        <f ca="1">LN((RAND()^(-Results!$E$4))-1)</f>
        <v>10.990782383744346</v>
      </c>
      <c r="G591" s="6">
        <f ca="1">LN((RAND()^(-Results!$E$4))-1)</f>
        <v>-1.4104243998875337</v>
      </c>
      <c r="H591" s="6">
        <f t="shared" ca="1" si="54"/>
        <v>-3.9459712206093394</v>
      </c>
      <c r="I591" s="10">
        <f ca="1">SUMPRODUCT(J591:O591,Results!B$12:G$12)+Results!$E$5*H591</f>
        <v>-10.283876424161216</v>
      </c>
      <c r="J591" s="10">
        <f ca="1">SUMPRODUCT($A591:$F591,Results!$B$15:$G$15)</f>
        <v>20.275878727106591</v>
      </c>
      <c r="K591" s="10">
        <f ca="1">SUMPRODUCT($A591:$F591,Results!$B$16:$G$16)</f>
        <v>62.108697696112408</v>
      </c>
      <c r="L591" s="10">
        <f ca="1">SUMPRODUCT($A591:$F591,Results!$B$17:$G$17)</f>
        <v>5.1893181963560568</v>
      </c>
      <c r="M591" s="10">
        <f ca="1">SUMPRODUCT($A591:$F591,Results!$B$18:$G$18)</f>
        <v>1.2479961283585079</v>
      </c>
      <c r="N591" s="10">
        <f ca="1">SUMPRODUCT($A591:$F591,Results!$B$19:$G$19)</f>
        <v>-10.959373453613622</v>
      </c>
      <c r="O591" s="10">
        <f ca="1">SUMPRODUCT($A591:$F591,Results!$B$20:$G$20)</f>
        <v>9.2566520113536619</v>
      </c>
      <c r="P591" s="10" cm="1">
        <f t="array" aca="1" ref="P591" ca="1">SUMPRODUCT(J591:O591,TRANSPOSE(Test!BL$20:BL$25))+Test!$AD$20-Test!$BL$27</f>
        <v>15.710474309061922</v>
      </c>
      <c r="Q591" s="10" cm="1">
        <f t="array" aca="1" ref="Q591" ca="1">SUMPRODUCT(J591:O591,TRANSPOSE(Test!ES$20:ES$25))+Test!$AD$20-Test!$ES$27</f>
        <v>12.225436322459984</v>
      </c>
      <c r="R591" s="10">
        <f ca="1">I591-Results!$E$5*H591</f>
        <v>13.391950899494821</v>
      </c>
      <c r="S591" s="10" cm="1">
        <f t="array" aca="1" ref="S591" ca="1">SUMPRODUCT(J591:O591,TRANSPOSE(Test!AR$28:AR$33))+Test!$AD$20-Test!$AC$26</f>
        <v>20.950782247435157</v>
      </c>
      <c r="T591" s="10">
        <f ca="1">SUMPRODUCT(J591:O591,Results!K$9:P$9)</f>
        <v>12.189006776328386</v>
      </c>
      <c r="U591" s="10">
        <f ca="1">SUMPRODUCT(J591:O591,Results!K$9:P$9)+Test!$AD$20-Test!$AC$31</f>
        <v>12.292023181214203</v>
      </c>
      <c r="V591" s="10">
        <f t="shared" ca="1" si="55"/>
        <v>-25.994350733223136</v>
      </c>
      <c r="W591" s="10">
        <f t="shared" ca="1" si="56"/>
        <v>-22.509312746621198</v>
      </c>
      <c r="X591" s="10">
        <f t="shared" ca="1" si="57"/>
        <v>-23.675827323656037</v>
      </c>
      <c r="Y591" s="10">
        <f t="shared" ca="1" si="58"/>
        <v>-31.234658671596371</v>
      </c>
      <c r="Z591" s="10">
        <f ca="1">I591-Test!$AD$20</f>
        <v>-21.356348018450284</v>
      </c>
      <c r="AA591" s="10">
        <f t="shared" ca="1" si="59"/>
        <v>-22.575899605375419</v>
      </c>
    </row>
    <row r="592" spans="1:27">
      <c r="A592" s="6">
        <f ca="1">LN((RAND()^(-Results!$E$4))-1)</f>
        <v>-1.5190476410899758</v>
      </c>
      <c r="B592" s="6">
        <f ca="1">LN((RAND()^(-Results!$E$4))-1)</f>
        <v>2.234119723070088</v>
      </c>
      <c r="C592" s="6">
        <f ca="1">LN((RAND()^(-Results!$E$4))-1)</f>
        <v>7.8424488330356832</v>
      </c>
      <c r="D592" s="6">
        <f ca="1">LN((RAND()^(-Results!$E$4))-1)</f>
        <v>2.8773096147109971</v>
      </c>
      <c r="E592" s="6">
        <f ca="1">LN((RAND()^(-Results!$E$4))-1)</f>
        <v>1.2121002239493093</v>
      </c>
      <c r="F592" s="6">
        <f ca="1">LN((RAND()^(-Results!$E$4))-1)</f>
        <v>0.2693934664550246</v>
      </c>
      <c r="G592" s="6">
        <f ca="1">LN((RAND()^(-Results!$E$4))-1)</f>
        <v>-1.2825274686230044</v>
      </c>
      <c r="H592" s="6">
        <f t="shared" ca="1" si="54"/>
        <v>-3.8180742893448101</v>
      </c>
      <c r="I592" s="10">
        <f ca="1">SUMPRODUCT(J592:O592,Results!B$12:G$12)+Results!$E$5*H592</f>
        <v>-17.871521453348194</v>
      </c>
      <c r="J592" s="10">
        <f ca="1">SUMPRODUCT($A592:$F592,Results!$B$15:$G$15)</f>
        <v>15.935457008370925</v>
      </c>
      <c r="K592" s="10">
        <f ca="1">SUMPRODUCT($A592:$F592,Results!$B$16:$G$16)</f>
        <v>-2.8929675330107401</v>
      </c>
      <c r="L592" s="10">
        <f ca="1">SUMPRODUCT($A592:$F592,Results!$B$17:$G$17)</f>
        <v>4.8960715200311018</v>
      </c>
      <c r="M592" s="10">
        <f ca="1">SUMPRODUCT($A592:$F592,Results!$B$18:$G$18)</f>
        <v>3.436923886465769</v>
      </c>
      <c r="N592" s="10">
        <f ca="1">SUMPRODUCT($A592:$F592,Results!$B$19:$G$19)</f>
        <v>-9.2240990510149565</v>
      </c>
      <c r="O592" s="10">
        <f ca="1">SUMPRODUCT($A592:$F592,Results!$B$20:$G$20)</f>
        <v>17.441601343772234</v>
      </c>
      <c r="P592" s="10" cm="1">
        <f t="array" aca="1" ref="P592" ca="1">SUMPRODUCT(J592:O592,TRANSPOSE(Test!BL$20:BL$25))+Test!$AD$20-Test!$BL$27</f>
        <v>6.2986138530523696</v>
      </c>
      <c r="Q592" s="10" cm="1">
        <f t="array" aca="1" ref="Q592" ca="1">SUMPRODUCT(J592:O592,TRANSPOSE(Test!ES$20:ES$25))+Test!$AD$20-Test!$ES$27</f>
        <v>5.8461962482348824</v>
      </c>
      <c r="R592" s="10">
        <f ca="1">I592-Results!$E$5*H592</f>
        <v>5.0369242827206655</v>
      </c>
      <c r="S592" s="10" cm="1">
        <f t="array" aca="1" ref="S592" ca="1">SUMPRODUCT(J592:O592,TRANSPOSE(Test!AR$28:AR$33))+Test!$AD$20-Test!$AC$26</f>
        <v>15.533198560395496</v>
      </c>
      <c r="T592" s="10">
        <f ca="1">SUMPRODUCT(J592:O592,Results!K$9:P$9)</f>
        <v>5.670895558742874</v>
      </c>
      <c r="U592" s="10">
        <f ca="1">SUMPRODUCT(J592:O592,Results!K$9:P$9)+Test!$AD$20-Test!$AC$31</f>
        <v>5.7739119636286933</v>
      </c>
      <c r="V592" s="10">
        <f t="shared" ca="1" si="55"/>
        <v>-24.170135306400564</v>
      </c>
      <c r="W592" s="10">
        <f t="shared" ca="1" si="56"/>
        <v>-23.717717701583076</v>
      </c>
      <c r="X592" s="10">
        <f t="shared" ca="1" si="57"/>
        <v>-22.90844573606886</v>
      </c>
      <c r="Y592" s="10">
        <f t="shared" ca="1" si="58"/>
        <v>-33.404720013743692</v>
      </c>
      <c r="Z592" s="10">
        <f ca="1">I592-Test!$AD$20</f>
        <v>-28.943993047637264</v>
      </c>
      <c r="AA592" s="10">
        <f t="shared" ca="1" si="59"/>
        <v>-23.645433416976886</v>
      </c>
    </row>
    <row r="593" spans="1:27">
      <c r="A593" s="6">
        <f ca="1">LN((RAND()^(-Results!$E$4))-1)</f>
        <v>-2.1780444278825035</v>
      </c>
      <c r="B593" s="6">
        <f ca="1">LN((RAND()^(-Results!$E$4))-1)</f>
        <v>1.0787337473101144</v>
      </c>
      <c r="C593" s="6">
        <f ca="1">LN((RAND()^(-Results!$E$4))-1)</f>
        <v>2.3428098229877365</v>
      </c>
      <c r="D593" s="6">
        <f ca="1">LN((RAND()^(-Results!$E$4))-1)</f>
        <v>4.2027930087563075</v>
      </c>
      <c r="E593" s="6">
        <f ca="1">LN((RAND()^(-Results!$E$4))-1)</f>
        <v>1.8476892806593261</v>
      </c>
      <c r="F593" s="6">
        <f ca="1">LN((RAND()^(-Results!$E$4))-1)</f>
        <v>2.9113901455192823</v>
      </c>
      <c r="G593" s="6">
        <f ca="1">LN((RAND()^(-Results!$E$4))-1)</f>
        <v>6.0136429433033625</v>
      </c>
      <c r="H593" s="6">
        <f t="shared" ca="1" si="54"/>
        <v>3.4780961225815568</v>
      </c>
      <c r="I593" s="10">
        <f ca="1">SUMPRODUCT(J593:O593,Results!B$12:G$12)+Results!$E$5*H593</f>
        <v>-8.9520095755811795</v>
      </c>
      <c r="J593" s="10">
        <f ca="1">SUMPRODUCT($A593:$F593,Results!$B$15:$G$15)</f>
        <v>-5.1671530329607629</v>
      </c>
      <c r="K593" s="10">
        <f ca="1">SUMPRODUCT($A593:$F593,Results!$B$16:$G$16)</f>
        <v>4.5074127041921646</v>
      </c>
      <c r="L593" s="10">
        <f ca="1">SUMPRODUCT($A593:$F593,Results!$B$17:$G$17)</f>
        <v>-2.4294872073532412</v>
      </c>
      <c r="M593" s="10">
        <f ca="1">SUMPRODUCT($A593:$F593,Results!$B$18:$G$18)</f>
        <v>-3.1303833971895001</v>
      </c>
      <c r="N593" s="10">
        <f ca="1">SUMPRODUCT($A593:$F593,Results!$B$19:$G$19)</f>
        <v>1.589536926881185</v>
      </c>
      <c r="O593" s="10">
        <f ca="1">SUMPRODUCT($A593:$F593,Results!$B$20:$G$20)</f>
        <v>20.046503849704688</v>
      </c>
      <c r="P593" s="10" cm="1">
        <f t="array" aca="1" ref="P593" ca="1">SUMPRODUCT(J593:O593,TRANSPOSE(Test!BL$20:BL$25))+Test!$AD$20-Test!$BL$27</f>
        <v>-27.989564068751129</v>
      </c>
      <c r="Q593" s="10" cm="1">
        <f t="array" aca="1" ref="Q593" ca="1">SUMPRODUCT(J593:O593,TRANSPOSE(Test!ES$20:ES$25))+Test!$AD$20-Test!$ES$27</f>
        <v>-30.326383681952855</v>
      </c>
      <c r="R593" s="10">
        <f ca="1">I593-Results!$E$5*H593</f>
        <v>-29.820586311070521</v>
      </c>
      <c r="S593" s="10" cm="1">
        <f t="array" aca="1" ref="S593" ca="1">SUMPRODUCT(J593:O593,TRANSPOSE(Test!AR$28:AR$33))+Test!$AD$20-Test!$AC$26</f>
        <v>-19.305007298917772</v>
      </c>
      <c r="T593" s="10">
        <f ca="1">SUMPRODUCT(J593:O593,Results!K$9:P$9)</f>
        <v>-30.702969707212795</v>
      </c>
      <c r="U593" s="10">
        <f ca="1">SUMPRODUCT(J593:O593,Results!K$9:P$9)+Test!$AD$20-Test!$AC$31</f>
        <v>-30.599953302326973</v>
      </c>
      <c r="V593" s="10">
        <f t="shared" ca="1" si="55"/>
        <v>19.037554493169949</v>
      </c>
      <c r="W593" s="10">
        <f t="shared" ca="1" si="56"/>
        <v>21.374374106371675</v>
      </c>
      <c r="X593" s="10">
        <f t="shared" ca="1" si="57"/>
        <v>20.868576735489341</v>
      </c>
      <c r="Y593" s="10">
        <f t="shared" ca="1" si="58"/>
        <v>10.352997723336593</v>
      </c>
      <c r="Z593" s="10">
        <f ca="1">I593-Test!$AD$20</f>
        <v>-20.024481169870249</v>
      </c>
      <c r="AA593" s="10">
        <f t="shared" ca="1" si="59"/>
        <v>21.647943726745794</v>
      </c>
    </row>
    <row r="594" spans="1:27">
      <c r="A594" s="6">
        <f ca="1">LN((RAND()^(-Results!$E$4))-1)</f>
        <v>1.8454317559321858</v>
      </c>
      <c r="B594" s="6">
        <f ca="1">LN((RAND()^(-Results!$E$4))-1)</f>
        <v>-0.12777771972450175</v>
      </c>
      <c r="C594" s="6">
        <f ca="1">LN((RAND()^(-Results!$E$4))-1)</f>
        <v>11.972747881288065</v>
      </c>
      <c r="D594" s="6">
        <f ca="1">LN((RAND()^(-Results!$E$4))-1)</f>
        <v>2.1862093645447969</v>
      </c>
      <c r="E594" s="6">
        <f ca="1">LN((RAND()^(-Results!$E$4))-1)</f>
        <v>1.8722307973315295</v>
      </c>
      <c r="F594" s="6">
        <f ca="1">LN((RAND()^(-Results!$E$4))-1)</f>
        <v>6.3390288614307417</v>
      </c>
      <c r="G594" s="6">
        <f ca="1">LN((RAND()^(-Results!$E$4))-1)</f>
        <v>1.99086987850284</v>
      </c>
      <c r="H594" s="6">
        <f t="shared" ca="1" si="54"/>
        <v>-0.54467694221896568</v>
      </c>
      <c r="I594" s="10">
        <f ca="1">SUMPRODUCT(J594:O594,Results!B$12:G$12)+Results!$E$5*H594</f>
        <v>-6.1480818656975771</v>
      </c>
      <c r="J594" s="10">
        <f ca="1">SUMPRODUCT($A594:$F594,Results!$B$15:$G$15)</f>
        <v>27.042811322463141</v>
      </c>
      <c r="K594" s="10">
        <f ca="1">SUMPRODUCT($A594:$F594,Results!$B$16:$G$16)</f>
        <v>48.405693327209022</v>
      </c>
      <c r="L594" s="10">
        <f ca="1">SUMPRODUCT($A594:$F594,Results!$B$17:$G$17)</f>
        <v>-2.0106593431940647</v>
      </c>
      <c r="M594" s="10">
        <f ca="1">SUMPRODUCT($A594:$F594,Results!$B$18:$G$18)</f>
        <v>3.2236180623804911</v>
      </c>
      <c r="N594" s="10">
        <f ca="1">SUMPRODUCT($A594:$F594,Results!$B$19:$G$19)</f>
        <v>9.8430426260520623</v>
      </c>
      <c r="O594" s="10">
        <f ca="1">SUMPRODUCT($A594:$F594,Results!$B$20:$G$20)</f>
        <v>22.274548159540863</v>
      </c>
      <c r="P594" s="10" cm="1">
        <f t="array" aca="1" ref="P594" ca="1">SUMPRODUCT(J594:O594,TRANSPOSE(Test!BL$20:BL$25))+Test!$AD$20-Test!$BL$27</f>
        <v>-2.8432870362366316</v>
      </c>
      <c r="Q594" s="10" cm="1">
        <f t="array" aca="1" ref="Q594" ca="1">SUMPRODUCT(J594:O594,TRANSPOSE(Test!ES$20:ES$25))+Test!$AD$20-Test!$ES$27</f>
        <v>-3.2150518576311207</v>
      </c>
      <c r="R594" s="10">
        <f ca="1">I594-Results!$E$5*H594</f>
        <v>-2.880020212383783</v>
      </c>
      <c r="S594" s="10" cm="1">
        <f t="array" aca="1" ref="S594" ca="1">SUMPRODUCT(J594:O594,TRANSPOSE(Test!AR$28:AR$33))+Test!$AD$20-Test!$AC$26</f>
        <v>5.4375775136000453</v>
      </c>
      <c r="T594" s="10">
        <f ca="1">SUMPRODUCT(J594:O594,Results!K$9:P$9)</f>
        <v>-2.7850930491814658</v>
      </c>
      <c r="U594" s="10">
        <f ca="1">SUMPRODUCT(J594:O594,Results!K$9:P$9)+Test!$AD$20-Test!$AC$31</f>
        <v>-2.6820766442956465</v>
      </c>
      <c r="V594" s="10">
        <f t="shared" ca="1" si="55"/>
        <v>-3.3047948294609455</v>
      </c>
      <c r="W594" s="10">
        <f t="shared" ca="1" si="56"/>
        <v>-2.9330300080664564</v>
      </c>
      <c r="X594" s="10">
        <f t="shared" ca="1" si="57"/>
        <v>-3.2680616533137941</v>
      </c>
      <c r="Y594" s="10">
        <f t="shared" ca="1" si="58"/>
        <v>-11.585659379297622</v>
      </c>
      <c r="Z594" s="10">
        <f ca="1">I594-Test!$AD$20</f>
        <v>-17.220553459986647</v>
      </c>
      <c r="AA594" s="10">
        <f t="shared" ca="1" si="59"/>
        <v>-3.4660052214019306</v>
      </c>
    </row>
    <row r="595" spans="1:27">
      <c r="A595" s="6">
        <f ca="1">LN((RAND()^(-Results!$E$4))-1)</f>
        <v>-0.89877917460182066</v>
      </c>
      <c r="B595" s="6">
        <f ca="1">LN((RAND()^(-Results!$E$4))-1)</f>
        <v>-3.6510469152470351</v>
      </c>
      <c r="C595" s="6">
        <f ca="1">LN((RAND()^(-Results!$E$4))-1)</f>
        <v>1.3270845744936457</v>
      </c>
      <c r="D595" s="6">
        <f ca="1">LN((RAND()^(-Results!$E$4))-1)</f>
        <v>0.69487415435032274</v>
      </c>
      <c r="E595" s="6">
        <f ca="1">LN((RAND()^(-Results!$E$4))-1)</f>
        <v>8.4696279155646366</v>
      </c>
      <c r="F595" s="6">
        <f ca="1">LN((RAND()^(-Results!$E$4))-1)</f>
        <v>2.1795130580749031</v>
      </c>
      <c r="G595" s="6">
        <f ca="1">LN((RAND()^(-Results!$E$4))-1)</f>
        <v>4.50589164312691</v>
      </c>
      <c r="H595" s="6">
        <f t="shared" ca="1" si="54"/>
        <v>1.9703448224051043</v>
      </c>
      <c r="I595" s="10">
        <f ca="1">SUMPRODUCT(J595:O595,Results!B$12:G$12)+Results!$E$5*H595</f>
        <v>-35.64706590833233</v>
      </c>
      <c r="J595" s="10">
        <f ca="1">SUMPRODUCT($A595:$F595,Results!$B$15:$G$15)</f>
        <v>-18.129891752620257</v>
      </c>
      <c r="K595" s="10">
        <f ca="1">SUMPRODUCT($A595:$F595,Results!$B$16:$G$16)</f>
        <v>26.834014806135094</v>
      </c>
      <c r="L595" s="10">
        <f ca="1">SUMPRODUCT($A595:$F595,Results!$B$17:$G$17)</f>
        <v>-14.313268411488593</v>
      </c>
      <c r="M595" s="10">
        <f ca="1">SUMPRODUCT($A595:$F595,Results!$B$18:$G$18)</f>
        <v>-0.48970087044645083</v>
      </c>
      <c r="N595" s="10">
        <f ca="1">SUMPRODUCT($A595:$F595,Results!$B$19:$G$19)</f>
        <v>37.350388667947072</v>
      </c>
      <c r="O595" s="10">
        <f ca="1">SUMPRODUCT($A595:$F595,Results!$B$20:$G$20)</f>
        <v>1.8188919098537115</v>
      </c>
      <c r="P595" s="10" cm="1">
        <f t="array" aca="1" ref="P595" ca="1">SUMPRODUCT(J595:O595,TRANSPOSE(Test!BL$20:BL$25))+Test!$AD$20-Test!$BL$27</f>
        <v>-45.251927187361574</v>
      </c>
      <c r="Q595" s="10" cm="1">
        <f t="array" aca="1" ref="Q595" ca="1">SUMPRODUCT(J595:O595,TRANSPOSE(Test!ES$20:ES$25))+Test!$AD$20-Test!$ES$27</f>
        <v>-46.999211868005141</v>
      </c>
      <c r="R595" s="10">
        <f ca="1">I595-Results!$E$5*H595</f>
        <v>-47.469134842762955</v>
      </c>
      <c r="S595" s="10" cm="1">
        <f t="array" aca="1" ref="S595" ca="1">SUMPRODUCT(J595:O595,TRANSPOSE(Test!AR$28:AR$33))+Test!$AD$20-Test!$AC$26</f>
        <v>-43.748414023754428</v>
      </c>
      <c r="T595" s="10">
        <f ca="1">SUMPRODUCT(J595:O595,Results!K$9:P$9)</f>
        <v>-48.011730094963163</v>
      </c>
      <c r="U595" s="10">
        <f ca="1">SUMPRODUCT(J595:O595,Results!K$9:P$9)+Test!$AD$20-Test!$AC$31</f>
        <v>-47.908713690077342</v>
      </c>
      <c r="V595" s="10">
        <f t="shared" ca="1" si="55"/>
        <v>9.6048612790292438</v>
      </c>
      <c r="W595" s="10">
        <f t="shared" ca="1" si="56"/>
        <v>11.352145959672811</v>
      </c>
      <c r="X595" s="10">
        <f t="shared" ca="1" si="57"/>
        <v>11.822068934430625</v>
      </c>
      <c r="Y595" s="10">
        <f t="shared" ca="1" si="58"/>
        <v>8.1013481154220983</v>
      </c>
      <c r="Z595" s="10">
        <f ca="1">I595-Test!$AD$20</f>
        <v>-46.719537502621399</v>
      </c>
      <c r="AA595" s="10">
        <f t="shared" ca="1" si="59"/>
        <v>12.261647781745012</v>
      </c>
    </row>
    <row r="596" spans="1:27">
      <c r="A596" s="6">
        <f ca="1">LN((RAND()^(-Results!$E$4))-1)</f>
        <v>10.905940770653499</v>
      </c>
      <c r="B596" s="6">
        <f ca="1">LN((RAND()^(-Results!$E$4))-1)</f>
        <v>3.6224632175112497</v>
      </c>
      <c r="C596" s="6">
        <f ca="1">LN((RAND()^(-Results!$E$4))-1)</f>
        <v>0.43129624300929392</v>
      </c>
      <c r="D596" s="6">
        <f ca="1">LN((RAND()^(-Results!$E$4))-1)</f>
        <v>4.6587681046334373</v>
      </c>
      <c r="E596" s="6">
        <f ca="1">LN((RAND()^(-Results!$E$4))-1)</f>
        <v>-0.67742400726050556</v>
      </c>
      <c r="F596" s="6">
        <f ca="1">LN((RAND()^(-Results!$E$4))-1)</f>
        <v>1.5403986403676635</v>
      </c>
      <c r="G596" s="6">
        <f ca="1">LN((RAND()^(-Results!$E$4))-1)</f>
        <v>3.4174194675874245</v>
      </c>
      <c r="H596" s="6">
        <f t="shared" ca="1" si="54"/>
        <v>0.88187264686561884</v>
      </c>
      <c r="I596" s="10">
        <f ca="1">SUMPRODUCT(J596:O596,Results!B$12:G$12)+Results!$E$5*H596</f>
        <v>55.507169317756855</v>
      </c>
      <c r="J596" s="10">
        <f ca="1">SUMPRODUCT($A596:$F596,Results!$B$15:$G$15)</f>
        <v>24.113350256243937</v>
      </c>
      <c r="K596" s="10">
        <f ca="1">SUMPRODUCT($A596:$F596,Results!$B$16:$G$16)</f>
        <v>35.713428930421387</v>
      </c>
      <c r="L596" s="10">
        <f ca="1">SUMPRODUCT($A596:$F596,Results!$B$17:$G$17)</f>
        <v>22.016564595546569</v>
      </c>
      <c r="M596" s="10">
        <f ca="1">SUMPRODUCT($A596:$F596,Results!$B$18:$G$18)</f>
        <v>-7.2500057712559611</v>
      </c>
      <c r="N596" s="10">
        <f ca="1">SUMPRODUCT($A596:$F596,Results!$B$19:$G$19)</f>
        <v>-0.12324283799071489</v>
      </c>
      <c r="O596" s="10">
        <f ca="1">SUMPRODUCT($A596:$F596,Results!$B$20:$G$20)</f>
        <v>9.4117321382899082</v>
      </c>
      <c r="P596" s="10" cm="1">
        <f t="array" aca="1" ref="P596" ca="1">SUMPRODUCT(J596:O596,TRANSPOSE(Test!BL$20:BL$25))+Test!$AD$20-Test!$BL$27</f>
        <v>43.839685165957306</v>
      </c>
      <c r="Q596" s="10" cm="1">
        <f t="array" aca="1" ref="Q596" ca="1">SUMPRODUCT(J596:O596,TRANSPOSE(Test!ES$20:ES$25))+Test!$AD$20-Test!$ES$27</f>
        <v>48.748605827718222</v>
      </c>
      <c r="R596" s="10">
        <f ca="1">I596-Results!$E$5*H596</f>
        <v>50.215933436563141</v>
      </c>
      <c r="S596" s="10" cm="1">
        <f t="array" aca="1" ref="S596" ca="1">SUMPRODUCT(J596:O596,TRANSPOSE(Test!AR$28:AR$33))+Test!$AD$20-Test!$AC$26</f>
        <v>26.092093391463315</v>
      </c>
      <c r="T596" s="10">
        <f ca="1">SUMPRODUCT(J596:O596,Results!K$9:P$9)</f>
        <v>49.688423597275246</v>
      </c>
      <c r="U596" s="10">
        <f ca="1">SUMPRODUCT(J596:O596,Results!K$9:P$9)+Test!$AD$20-Test!$AC$31</f>
        <v>49.791440002161067</v>
      </c>
      <c r="V596" s="10">
        <f t="shared" ca="1" si="55"/>
        <v>11.667484151799549</v>
      </c>
      <c r="W596" s="10">
        <f t="shared" ca="1" si="56"/>
        <v>6.7585634900386324</v>
      </c>
      <c r="X596" s="10">
        <f t="shared" ca="1" si="57"/>
        <v>5.2912358811937139</v>
      </c>
      <c r="Y596" s="10">
        <f t="shared" ca="1" si="58"/>
        <v>29.41507592629354</v>
      </c>
      <c r="Z596" s="10">
        <f ca="1">I596-Test!$AD$20</f>
        <v>44.434697723467785</v>
      </c>
      <c r="AA596" s="10">
        <f t="shared" ca="1" si="59"/>
        <v>5.7157293155957873</v>
      </c>
    </row>
    <row r="597" spans="1:27">
      <c r="A597" s="6">
        <f ca="1">LN((RAND()^(-Results!$E$4))-1)</f>
        <v>2.2749792545643475</v>
      </c>
      <c r="B597" s="6">
        <f ca="1">LN((RAND()^(-Results!$E$4))-1)</f>
        <v>7.1850277467452397</v>
      </c>
      <c r="C597" s="6">
        <f ca="1">LN((RAND()^(-Results!$E$4))-1)</f>
        <v>5.657002824276554</v>
      </c>
      <c r="D597" s="6">
        <f ca="1">LN((RAND()^(-Results!$E$4))-1)</f>
        <v>-0.34576297006064732</v>
      </c>
      <c r="E597" s="6">
        <f ca="1">LN((RAND()^(-Results!$E$4))-1)</f>
        <v>5.3073753947427162</v>
      </c>
      <c r="F597" s="6">
        <f ca="1">LN((RAND()^(-Results!$E$4))-1)</f>
        <v>11.046419742099312</v>
      </c>
      <c r="G597" s="6">
        <f ca="1">LN((RAND()^(-Results!$E$4))-1)</f>
        <v>0.65798031204858809</v>
      </c>
      <c r="H597" s="6">
        <f t="shared" ca="1" si="54"/>
        <v>-1.8775665086732176</v>
      </c>
      <c r="I597" s="10">
        <f ca="1">SUMPRODUCT(J597:O597,Results!B$12:G$12)+Results!$E$5*H597</f>
        <v>19.947521447679922</v>
      </c>
      <c r="J597" s="10">
        <f ca="1">SUMPRODUCT($A597:$F597,Results!$B$15:$G$15)</f>
        <v>34.68454145633131</v>
      </c>
      <c r="K597" s="10">
        <f ca="1">SUMPRODUCT($A597:$F597,Results!$B$16:$G$16)</f>
        <v>71.785083877418117</v>
      </c>
      <c r="L597" s="10">
        <f ca="1">SUMPRODUCT($A597:$F597,Results!$B$17:$G$17)</f>
        <v>1.1209526340555414</v>
      </c>
      <c r="M597" s="10">
        <f ca="1">SUMPRODUCT($A597:$F597,Results!$B$18:$G$18)</f>
        <v>12.959869376469543</v>
      </c>
      <c r="N597" s="10">
        <f ca="1">SUMPRODUCT($A597:$F597,Results!$B$19:$G$19)</f>
        <v>-11.75805182566271</v>
      </c>
      <c r="O597" s="10">
        <f ca="1">SUMPRODUCT($A597:$F597,Results!$B$20:$G$20)</f>
        <v>-5.0982206163962482</v>
      </c>
      <c r="P597" s="10" cm="1">
        <f t="array" aca="1" ref="P597" ca="1">SUMPRODUCT(J597:O597,TRANSPOSE(Test!BL$20:BL$25))+Test!$AD$20-Test!$BL$27</f>
        <v>36.256740883814771</v>
      </c>
      <c r="Q597" s="10" cm="1">
        <f t="array" aca="1" ref="Q597" ca="1">SUMPRODUCT(J597:O597,TRANSPOSE(Test!ES$20:ES$25))+Test!$AD$20-Test!$ES$27</f>
        <v>31.993575223104628</v>
      </c>
      <c r="R597" s="10">
        <f ca="1">I597-Results!$E$5*H597</f>
        <v>31.212920499719228</v>
      </c>
      <c r="S597" s="10" cm="1">
        <f t="array" aca="1" ref="S597" ca="1">SUMPRODUCT(J597:O597,TRANSPOSE(Test!AR$28:AR$33))+Test!$AD$20-Test!$AC$26</f>
        <v>46.922915729053209</v>
      </c>
      <c r="T597" s="10">
        <f ca="1">SUMPRODUCT(J597:O597,Results!K$9:P$9)</f>
        <v>31.587015655372813</v>
      </c>
      <c r="U597" s="10">
        <f ca="1">SUMPRODUCT(J597:O597,Results!K$9:P$9)+Test!$AD$20-Test!$AC$31</f>
        <v>31.690032060258631</v>
      </c>
      <c r="V597" s="10">
        <f t="shared" ca="1" si="55"/>
        <v>-16.30921943613485</v>
      </c>
      <c r="W597" s="10">
        <f t="shared" ca="1" si="56"/>
        <v>-12.046053775424706</v>
      </c>
      <c r="X597" s="10">
        <f t="shared" ca="1" si="57"/>
        <v>-11.265399052039307</v>
      </c>
      <c r="Y597" s="10">
        <f t="shared" ca="1" si="58"/>
        <v>-26.975394281373287</v>
      </c>
      <c r="Z597" s="10">
        <f ca="1">I597-Test!$AD$20</f>
        <v>8.875049853390852</v>
      </c>
      <c r="AA597" s="10">
        <f t="shared" ca="1" si="59"/>
        <v>-11.742510612578709</v>
      </c>
    </row>
    <row r="598" spans="1:27">
      <c r="A598" s="6">
        <f ca="1">LN((RAND()^(-Results!$E$4))-1)</f>
        <v>2.1696845350246385</v>
      </c>
      <c r="B598" s="6">
        <f ca="1">LN((RAND()^(-Results!$E$4))-1)</f>
        <v>-0.34901804407467391</v>
      </c>
      <c r="C598" s="6">
        <f ca="1">LN((RAND()^(-Results!$E$4))-1)</f>
        <v>1.9852242531694773</v>
      </c>
      <c r="D598" s="6">
        <f ca="1">LN((RAND()^(-Results!$E$4))-1)</f>
        <v>1.1444998465888074</v>
      </c>
      <c r="E598" s="6">
        <f ca="1">LN((RAND()^(-Results!$E$4))-1)</f>
        <v>7.7455131797254104</v>
      </c>
      <c r="F598" s="6">
        <f ca="1">LN((RAND()^(-Results!$E$4))-1)</f>
        <v>2.6474047369592859</v>
      </c>
      <c r="G598" s="6">
        <f ca="1">LN((RAND()^(-Results!$E$4))-1)</f>
        <v>3.5374386015295078</v>
      </c>
      <c r="H598" s="6">
        <f t="shared" ca="1" si="54"/>
        <v>1.0018917808077021</v>
      </c>
      <c r="I598" s="10">
        <f ca="1">SUMPRODUCT(J598:O598,Results!B$12:G$12)+Results!$E$5*H598</f>
        <v>-6.4231820081131756</v>
      </c>
      <c r="J598" s="10">
        <f ca="1">SUMPRODUCT($A598:$F598,Results!$B$15:$G$15)</f>
        <v>-1.4305199409405829</v>
      </c>
      <c r="K598" s="10">
        <f ca="1">SUMPRODUCT($A598:$F598,Results!$B$16:$G$16)</f>
        <v>35.427180056803799</v>
      </c>
      <c r="L598" s="10">
        <f ca="1">SUMPRODUCT($A598:$F598,Results!$B$17:$G$17)</f>
        <v>-4.0380459785114766</v>
      </c>
      <c r="M598" s="10">
        <f ca="1">SUMPRODUCT($A598:$F598,Results!$B$18:$G$18)</f>
        <v>1.5643394784243898</v>
      </c>
      <c r="N598" s="10">
        <f ca="1">SUMPRODUCT($A598:$F598,Results!$B$19:$G$19)</f>
        <v>24.710381754996121</v>
      </c>
      <c r="O598" s="10">
        <f ca="1">SUMPRODUCT($A598:$F598,Results!$B$20:$G$20)</f>
        <v>-0.82120049555963615</v>
      </c>
      <c r="P598" s="10" cm="1">
        <f t="array" aca="1" ref="P598" ca="1">SUMPRODUCT(J598:O598,TRANSPOSE(Test!BL$20:BL$25))+Test!$AD$20-Test!$BL$27</f>
        <v>-11.142079464944752</v>
      </c>
      <c r="Q598" s="10" cm="1">
        <f t="array" aca="1" ref="Q598" ca="1">SUMPRODUCT(J598:O598,TRANSPOSE(Test!ES$20:ES$25))+Test!$AD$20-Test!$ES$27</f>
        <v>-11.776451241882596</v>
      </c>
      <c r="R598" s="10">
        <f ca="1">I598-Results!$E$5*H598</f>
        <v>-12.434532692959388</v>
      </c>
      <c r="S598" s="10" cm="1">
        <f t="array" aca="1" ref="S598" ca="1">SUMPRODUCT(J598:O598,TRANSPOSE(Test!AR$28:AR$33))+Test!$AD$20-Test!$AC$26</f>
        <v>-13.211215225491584</v>
      </c>
      <c r="T598" s="10">
        <f ca="1">SUMPRODUCT(J598:O598,Results!K$9:P$9)</f>
        <v>-12.563538902486997</v>
      </c>
      <c r="U598" s="10">
        <f ca="1">SUMPRODUCT(J598:O598,Results!K$9:P$9)+Test!$AD$20-Test!$AC$31</f>
        <v>-12.460522497601177</v>
      </c>
      <c r="V598" s="10">
        <f t="shared" ca="1" si="55"/>
        <v>4.7188974568315762</v>
      </c>
      <c r="W598" s="10">
        <f t="shared" ca="1" si="56"/>
        <v>5.3532692337694199</v>
      </c>
      <c r="X598" s="10">
        <f t="shared" ca="1" si="57"/>
        <v>6.0113506848462128</v>
      </c>
      <c r="Y598" s="10">
        <f t="shared" ca="1" si="58"/>
        <v>6.7880332173784081</v>
      </c>
      <c r="Z598" s="10">
        <f ca="1">I598-Test!$AD$20</f>
        <v>-17.495653602402246</v>
      </c>
      <c r="AA598" s="10">
        <f t="shared" ca="1" si="59"/>
        <v>6.0373404894880016</v>
      </c>
    </row>
    <row r="599" spans="1:27">
      <c r="A599" s="6">
        <f ca="1">LN((RAND()^(-Results!$E$4))-1)</f>
        <v>0.20767229055712907</v>
      </c>
      <c r="B599" s="6">
        <f ca="1">LN((RAND()^(-Results!$E$4))-1)</f>
        <v>5.8234195877291928</v>
      </c>
      <c r="C599" s="6">
        <f ca="1">LN((RAND()^(-Results!$E$4))-1)</f>
        <v>3.8893124113409105</v>
      </c>
      <c r="D599" s="6">
        <f ca="1">LN((RAND()^(-Results!$E$4))-1)</f>
        <v>-1.6634340560417693</v>
      </c>
      <c r="E599" s="6">
        <f ca="1">LN((RAND()^(-Results!$E$4))-1)</f>
        <v>0.96070861322869006</v>
      </c>
      <c r="F599" s="6">
        <f ca="1">LN((RAND()^(-Results!$E$4))-1)</f>
        <v>3.1331208027160078</v>
      </c>
      <c r="G599" s="6">
        <f ca="1">LN((RAND()^(-Results!$E$4))-1)</f>
        <v>9.5587186181840345</v>
      </c>
      <c r="H599" s="6">
        <f t="shared" ca="1" si="54"/>
        <v>7.0231717974622292</v>
      </c>
      <c r="I599" s="10">
        <f ca="1">SUMPRODUCT(J599:O599,Results!B$12:G$12)+Results!$E$5*H599</f>
        <v>86.339590176149869</v>
      </c>
      <c r="J599" s="10">
        <f ca="1">SUMPRODUCT($A599:$F599,Results!$B$15:$G$15)</f>
        <v>28.801238170870452</v>
      </c>
      <c r="K599" s="10">
        <f ca="1">SUMPRODUCT($A599:$F599,Results!$B$16:$G$16)</f>
        <v>17.923396469888477</v>
      </c>
      <c r="L599" s="10">
        <f ca="1">SUMPRODUCT($A599:$F599,Results!$B$17:$G$17)</f>
        <v>6.7127684518403896</v>
      </c>
      <c r="M599" s="10">
        <f ca="1">SUMPRODUCT($A599:$F599,Results!$B$18:$G$18)</f>
        <v>11.833392762200432</v>
      </c>
      <c r="N599" s="10">
        <f ca="1">SUMPRODUCT($A599:$F599,Results!$B$19:$G$19)</f>
        <v>-24.576295951493343</v>
      </c>
      <c r="O599" s="10">
        <f ca="1">SUMPRODUCT($A599:$F599,Results!$B$20:$G$20)</f>
        <v>-9.4183100251688145</v>
      </c>
      <c r="P599" s="10" cm="1">
        <f t="array" aca="1" ref="P599" ca="1">SUMPRODUCT(J599:O599,TRANSPOSE(Test!BL$20:BL$25))+Test!$AD$20-Test!$BL$27</f>
        <v>47.050480329243882</v>
      </c>
      <c r="Q599" s="10" cm="1">
        <f t="array" aca="1" ref="Q599" ca="1">SUMPRODUCT(J599:O599,TRANSPOSE(Test!ES$20:ES$25))+Test!$AD$20-Test!$ES$27</f>
        <v>45.49090955581633</v>
      </c>
      <c r="R599" s="10">
        <f ca="1">I599-Results!$E$5*H599</f>
        <v>44.200559391376494</v>
      </c>
      <c r="S599" s="10" cm="1">
        <f t="array" aca="1" ref="S599" ca="1">SUMPRODUCT(J599:O599,TRANSPOSE(Test!AR$28:AR$33))+Test!$AD$20-Test!$AC$26</f>
        <v>54.904227742276888</v>
      </c>
      <c r="T599" s="10">
        <f ca="1">SUMPRODUCT(J599:O599,Results!K$9:P$9)</f>
        <v>45.453423382172474</v>
      </c>
      <c r="U599" s="10">
        <f ca="1">SUMPRODUCT(J599:O599,Results!K$9:P$9)+Test!$AD$20-Test!$AC$31</f>
        <v>45.556439787058295</v>
      </c>
      <c r="V599" s="10">
        <f t="shared" ca="1" si="55"/>
        <v>39.289109846905987</v>
      </c>
      <c r="W599" s="10">
        <f t="shared" ca="1" si="56"/>
        <v>40.848680620333539</v>
      </c>
      <c r="X599" s="10">
        <f t="shared" ca="1" si="57"/>
        <v>42.139030784773375</v>
      </c>
      <c r="Y599" s="10">
        <f t="shared" ca="1" si="58"/>
        <v>31.435362433872982</v>
      </c>
      <c r="Z599" s="10">
        <f ca="1">I599-Test!$AD$20</f>
        <v>75.2671185818608</v>
      </c>
      <c r="AA599" s="10">
        <f t="shared" ca="1" si="59"/>
        <v>40.783150389091574</v>
      </c>
    </row>
    <row r="600" spans="1:27">
      <c r="A600" s="6">
        <f ca="1">LN((RAND()^(-Results!$E$4))-1)</f>
        <v>4.9919812937306318</v>
      </c>
      <c r="B600" s="6">
        <f ca="1">LN((RAND()^(-Results!$E$4))-1)</f>
        <v>7.4931052462994119</v>
      </c>
      <c r="C600" s="6">
        <f ca="1">LN((RAND()^(-Results!$E$4))-1)</f>
        <v>6.5616879569931124</v>
      </c>
      <c r="D600" s="6">
        <f ca="1">LN((RAND()^(-Results!$E$4))-1)</f>
        <v>0.71222894706782258</v>
      </c>
      <c r="E600" s="6">
        <f ca="1">LN((RAND()^(-Results!$E$4))-1)</f>
        <v>-5.5311389619091419E-2</v>
      </c>
      <c r="F600" s="6">
        <f ca="1">LN((RAND()^(-Results!$E$4))-1)</f>
        <v>1.8799538882699542</v>
      </c>
      <c r="G600" s="6">
        <f ca="1">LN((RAND()^(-Results!$E$4))-1)</f>
        <v>1.5635549467364178</v>
      </c>
      <c r="H600" s="6">
        <f t="shared" ca="1" si="54"/>
        <v>-0.97199187398538789</v>
      </c>
      <c r="I600" s="10">
        <f ca="1">SUMPRODUCT(J600:O600,Results!B$12:G$12)+Results!$E$5*H600</f>
        <v>70.050951894041901</v>
      </c>
      <c r="J600" s="10">
        <f ca="1">SUMPRODUCT($A600:$F600,Results!$B$15:$G$15)</f>
        <v>45.66967883751142</v>
      </c>
      <c r="K600" s="10">
        <f ca="1">SUMPRODUCT($A600:$F600,Results!$B$16:$G$16)</f>
        <v>23.641501897501016</v>
      </c>
      <c r="L600" s="10">
        <f ca="1">SUMPRODUCT($A600:$F600,Results!$B$17:$G$17)</f>
        <v>20.134169280447068</v>
      </c>
      <c r="M600" s="10">
        <f ca="1">SUMPRODUCT($A600:$F600,Results!$B$18:$G$18)</f>
        <v>9.5122309305147255</v>
      </c>
      <c r="N600" s="10">
        <f ca="1">SUMPRODUCT($A600:$F600,Results!$B$19:$G$19)</f>
        <v>-28.636640693504837</v>
      </c>
      <c r="O600" s="10">
        <f ca="1">SUMPRODUCT($A600:$F600,Results!$B$20:$G$20)</f>
        <v>-1.7897090048010877</v>
      </c>
      <c r="P600" s="10" cm="1">
        <f t="array" aca="1" ref="P600" ca="1">SUMPRODUCT(J600:O600,TRANSPOSE(Test!BL$20:BL$25))+Test!$AD$20-Test!$BL$27</f>
        <v>75.377477175533173</v>
      </c>
      <c r="Q600" s="10" cm="1">
        <f t="array" aca="1" ref="Q600" ca="1">SUMPRODUCT(J600:O600,TRANSPOSE(Test!ES$20:ES$25))+Test!$AD$20-Test!$ES$27</f>
        <v>77.004381185651141</v>
      </c>
      <c r="R600" s="10">
        <f ca="1">I600-Results!$E$5*H600</f>
        <v>75.88290313795423</v>
      </c>
      <c r="S600" s="10" cm="1">
        <f t="array" aca="1" ref="S600" ca="1">SUMPRODUCT(J600:O600,TRANSPOSE(Test!AR$28:AR$33))+Test!$AD$20-Test!$AC$26</f>
        <v>75.192539316161202</v>
      </c>
      <c r="T600" s="10">
        <f ca="1">SUMPRODUCT(J600:O600,Results!K$9:P$9)</f>
        <v>77.411623186754511</v>
      </c>
      <c r="U600" s="10">
        <f ca="1">SUMPRODUCT(J600:O600,Results!K$9:P$9)+Test!$AD$20-Test!$AC$31</f>
        <v>77.514639591640332</v>
      </c>
      <c r="V600" s="10">
        <f t="shared" ca="1" si="55"/>
        <v>-5.3265252814912714</v>
      </c>
      <c r="W600" s="10">
        <f t="shared" ca="1" si="56"/>
        <v>-6.9534292916092397</v>
      </c>
      <c r="X600" s="10">
        <f t="shared" ca="1" si="57"/>
        <v>-5.8319512439123287</v>
      </c>
      <c r="Y600" s="10">
        <f t="shared" ca="1" si="58"/>
        <v>-5.1415874221193008</v>
      </c>
      <c r="Z600" s="10">
        <f ca="1">I600-Test!$AD$20</f>
        <v>58.978480299752832</v>
      </c>
      <c r="AA600" s="10">
        <f t="shared" ca="1" si="59"/>
        <v>-7.4636876975984308</v>
      </c>
    </row>
    <row r="601" spans="1:27">
      <c r="A601" s="6">
        <f ca="1">LN((RAND()^(-Results!$E$4))-1)</f>
        <v>-2.2002173268698439</v>
      </c>
      <c r="B601" s="6">
        <f ca="1">LN((RAND()^(-Results!$E$4))-1)</f>
        <v>3.75243898724043</v>
      </c>
      <c r="C601" s="6">
        <f ca="1">LN((RAND()^(-Results!$E$4))-1)</f>
        <v>4.8254089166831804</v>
      </c>
      <c r="D601" s="6">
        <f ca="1">LN((RAND()^(-Results!$E$4))-1)</f>
        <v>5.5918941241086122</v>
      </c>
      <c r="E601" s="6">
        <f ca="1">LN((RAND()^(-Results!$E$4))-1)</f>
        <v>-0.36162848361148858</v>
      </c>
      <c r="F601" s="6">
        <f ca="1">LN((RAND()^(-Results!$E$4))-1)</f>
        <v>2.8322556879373675</v>
      </c>
      <c r="G601" s="6">
        <f ca="1">LN((RAND()^(-Results!$E$4))-1)</f>
        <v>1.2755154148243846</v>
      </c>
      <c r="H601" s="6">
        <f t="shared" ca="1" si="54"/>
        <v>-1.2600314058974211</v>
      </c>
      <c r="I601" s="10">
        <f ca="1">SUMPRODUCT(J601:O601,Results!B$12:G$12)+Results!$E$5*H601</f>
        <v>-18.756922315067285</v>
      </c>
      <c r="J601" s="10">
        <f ca="1">SUMPRODUCT($A601:$F601,Results!$B$15:$G$15)</f>
        <v>7.860395853232145</v>
      </c>
      <c r="K601" s="10">
        <f ca="1">SUMPRODUCT($A601:$F601,Results!$B$16:$G$16)</f>
        <v>-3.0227016840241934</v>
      </c>
      <c r="L601" s="10">
        <f ca="1">SUMPRODUCT($A601:$F601,Results!$B$17:$G$17)</f>
        <v>5.1739155029793507</v>
      </c>
      <c r="M601" s="10">
        <f ca="1">SUMPRODUCT($A601:$F601,Results!$B$18:$G$18)</f>
        <v>-1.9453693808849613</v>
      </c>
      <c r="N601" s="10">
        <f ca="1">SUMPRODUCT($A601:$F601,Results!$B$19:$G$19)</f>
        <v>-15.633460282346537</v>
      </c>
      <c r="O601" s="10">
        <f ca="1">SUMPRODUCT($A601:$F601,Results!$B$20:$G$20)</f>
        <v>27.450363517034127</v>
      </c>
      <c r="P601" s="10" cm="1">
        <f t="array" aca="1" ref="P601" ca="1">SUMPRODUCT(J601:O601,TRANSPOSE(Test!BL$20:BL$25))+Test!$AD$20-Test!$BL$27</f>
        <v>-9.4752287765229042</v>
      </c>
      <c r="Q601" s="10" cm="1">
        <f t="array" aca="1" ref="Q601" ca="1">SUMPRODUCT(J601:O601,TRANSPOSE(Test!ES$20:ES$25))+Test!$AD$20-Test!$ES$27</f>
        <v>-11.612323420378086</v>
      </c>
      <c r="R601" s="10">
        <f ca="1">I601-Results!$E$5*H601</f>
        <v>-11.196733879682759</v>
      </c>
      <c r="S601" s="10" cm="1">
        <f t="array" aca="1" ref="S601" ca="1">SUMPRODUCT(J601:O601,TRANSPOSE(Test!AR$28:AR$33))+Test!$AD$20-Test!$AC$26</f>
        <v>2.3179724376294626</v>
      </c>
      <c r="T601" s="10">
        <f ca="1">SUMPRODUCT(J601:O601,Results!K$9:P$9)</f>
        <v>-11.763557840984053</v>
      </c>
      <c r="U601" s="10">
        <f ca="1">SUMPRODUCT(J601:O601,Results!K$9:P$9)+Test!$AD$20-Test!$AC$31</f>
        <v>-11.660541436098233</v>
      </c>
      <c r="V601" s="10">
        <f t="shared" ca="1" si="55"/>
        <v>-9.2816935385443813</v>
      </c>
      <c r="W601" s="10">
        <f t="shared" ca="1" si="56"/>
        <v>-7.1445988946891994</v>
      </c>
      <c r="X601" s="10">
        <f t="shared" ca="1" si="57"/>
        <v>-7.5601884353845268</v>
      </c>
      <c r="Y601" s="10">
        <f t="shared" ca="1" si="58"/>
        <v>-21.07489475269675</v>
      </c>
      <c r="Z601" s="10">
        <f ca="1">I601-Test!$AD$20</f>
        <v>-29.829393909356355</v>
      </c>
      <c r="AA601" s="10">
        <f t="shared" ca="1" si="59"/>
        <v>-7.0963808789690521</v>
      </c>
    </row>
    <row r="602" spans="1:27">
      <c r="A602" s="6">
        <f ca="1">LN((RAND()^(-Results!$E$4))-1)</f>
        <v>5.1709700327677997</v>
      </c>
      <c r="B602" s="6">
        <f ca="1">LN((RAND()^(-Results!$E$4))-1)</f>
        <v>7.7538326883159009E-2</v>
      </c>
      <c r="C602" s="6">
        <f ca="1">LN((RAND()^(-Results!$E$4))-1)</f>
        <v>1.5962119441907865</v>
      </c>
      <c r="D602" s="6">
        <f ca="1">LN((RAND()^(-Results!$E$4))-1)</f>
        <v>2.4260747993614125</v>
      </c>
      <c r="E602" s="6">
        <f ca="1">LN((RAND()^(-Results!$E$4))-1)</f>
        <v>-1.9800824423791101</v>
      </c>
      <c r="F602" s="6">
        <f ca="1">LN((RAND()^(-Results!$E$4))-1)</f>
        <v>4.3591450701013974</v>
      </c>
      <c r="G602" s="6">
        <f ca="1">LN((RAND()^(-Results!$E$4))-1)</f>
        <v>1.8725766071254404</v>
      </c>
      <c r="H602" s="6">
        <f t="shared" ca="1" si="54"/>
        <v>-0.66297021359636532</v>
      </c>
      <c r="I602" s="10">
        <f ca="1">SUMPRODUCT(J602:O602,Results!B$12:G$12)+Results!$E$5*H602</f>
        <v>2.1626311312061817</v>
      </c>
      <c r="J602" s="10">
        <f ca="1">SUMPRODUCT($A602:$F602,Results!$B$15:$G$15)</f>
        <v>11.644487879647947</v>
      </c>
      <c r="K602" s="10">
        <f ca="1">SUMPRODUCT($A602:$F602,Results!$B$16:$G$16)</f>
        <v>35.087935892958896</v>
      </c>
      <c r="L602" s="10">
        <f ca="1">SUMPRODUCT($A602:$F602,Results!$B$17:$G$17)</f>
        <v>4.4344199281228542</v>
      </c>
      <c r="M602" s="10">
        <f ca="1">SUMPRODUCT($A602:$F602,Results!$B$18:$G$18)</f>
        <v>-5.8552190738358183</v>
      </c>
      <c r="N602" s="10">
        <f ca="1">SUMPRODUCT($A602:$F602,Results!$B$19:$G$19)</f>
        <v>5.9786111329661669</v>
      </c>
      <c r="O602" s="10">
        <f ca="1">SUMPRODUCT($A602:$F602,Results!$B$20:$G$20)</f>
        <v>12.735753208099446</v>
      </c>
      <c r="P602" s="10" cm="1">
        <f t="array" aca="1" ref="P602" ca="1">SUMPRODUCT(J602:O602,TRANSPOSE(Test!BL$20:BL$25))+Test!$AD$20-Test!$BL$27</f>
        <v>2.5022531837471771</v>
      </c>
      <c r="Q602" s="10" cm="1">
        <f t="array" aca="1" ref="Q602" ca="1">SUMPRODUCT(J602:O602,TRANSPOSE(Test!ES$20:ES$25))+Test!$AD$20-Test!$ES$27</f>
        <v>4.1384777825109555</v>
      </c>
      <c r="R602" s="10">
        <f ca="1">I602-Results!$E$5*H602</f>
        <v>6.1404524127843736</v>
      </c>
      <c r="S602" s="10" cm="1">
        <f t="array" aca="1" ref="S602" ca="1">SUMPRODUCT(J602:O602,TRANSPOSE(Test!AR$28:AR$33))+Test!$AD$20-Test!$AC$26</f>
        <v>-2.4473922772285643</v>
      </c>
      <c r="T602" s="10">
        <f ca="1">SUMPRODUCT(J602:O602,Results!K$9:P$9)</f>
        <v>5.1546666047909913</v>
      </c>
      <c r="U602" s="10">
        <f ca="1">SUMPRODUCT(J602:O602,Results!K$9:P$9)+Test!$AD$20-Test!$AC$31</f>
        <v>5.2576830096768088</v>
      </c>
      <c r="V602" s="10">
        <f t="shared" ca="1" si="55"/>
        <v>-0.33962205254099542</v>
      </c>
      <c r="W602" s="10">
        <f t="shared" ca="1" si="56"/>
        <v>-1.9758466513047739</v>
      </c>
      <c r="X602" s="10">
        <f t="shared" ca="1" si="57"/>
        <v>-3.9778212815781919</v>
      </c>
      <c r="Y602" s="10">
        <f t="shared" ca="1" si="58"/>
        <v>4.6100234084347456</v>
      </c>
      <c r="Z602" s="10">
        <f ca="1">I602-Test!$AD$20</f>
        <v>-8.9098404630828885</v>
      </c>
      <c r="AA602" s="10">
        <f t="shared" ca="1" si="59"/>
        <v>-3.0950518784706271</v>
      </c>
    </row>
    <row r="603" spans="1:27">
      <c r="A603" s="6">
        <f ca="1">LN((RAND()^(-Results!$E$4))-1)</f>
        <v>7.2994500274861966</v>
      </c>
      <c r="B603" s="6">
        <f ca="1">LN((RAND()^(-Results!$E$4))-1)</f>
        <v>-3.3012231632015578</v>
      </c>
      <c r="C603" s="6">
        <f ca="1">LN((RAND()^(-Results!$E$4))-1)</f>
        <v>-0.57177696044524096</v>
      </c>
      <c r="D603" s="6">
        <f ca="1">LN((RAND()^(-Results!$E$4))-1)</f>
        <v>2.0954300793477909</v>
      </c>
      <c r="E603" s="6">
        <f ca="1">LN((RAND()^(-Results!$E$4))-1)</f>
        <v>8.97431652398277</v>
      </c>
      <c r="F603" s="6">
        <f ca="1">LN((RAND()^(-Results!$E$4))-1)</f>
        <v>5.0583140104449171</v>
      </c>
      <c r="G603" s="6">
        <f ca="1">LN((RAND()^(-Results!$E$4))-1)</f>
        <v>4.1457049668561581</v>
      </c>
      <c r="H603" s="6">
        <f t="shared" ca="1" si="54"/>
        <v>1.6101581461343524</v>
      </c>
      <c r="I603" s="10">
        <f ca="1">SUMPRODUCT(J603:O603,Results!B$12:G$12)+Results!$E$5*H603</f>
        <v>-15.970855898392987</v>
      </c>
      <c r="J603" s="10">
        <f ca="1">SUMPRODUCT($A603:$F603,Results!$B$15:$G$15)</f>
        <v>-8.966284104272388</v>
      </c>
      <c r="K603" s="10">
        <f ca="1">SUMPRODUCT($A603:$F603,Results!$B$16:$G$16)</f>
        <v>68.421165888194423</v>
      </c>
      <c r="L603" s="10">
        <f ca="1">SUMPRODUCT($A603:$F603,Results!$B$17:$G$17)</f>
        <v>-6.5238134565135084</v>
      </c>
      <c r="M603" s="10">
        <f ca="1">SUMPRODUCT($A603:$F603,Results!$B$18:$G$18)</f>
        <v>-6.105403648353767</v>
      </c>
      <c r="N603" s="10">
        <f ca="1">SUMPRODUCT($A603:$F603,Results!$B$19:$G$19)</f>
        <v>50.797960710413626</v>
      </c>
      <c r="O603" s="10">
        <f ca="1">SUMPRODUCT($A603:$F603,Results!$B$20:$G$20)</f>
        <v>0.64458059074482277</v>
      </c>
      <c r="P603" s="10" cm="1">
        <f t="array" aca="1" ref="P603" ca="1">SUMPRODUCT(J603:O603,TRANSPOSE(Test!BL$20:BL$25))+Test!$AD$20-Test!$BL$27</f>
        <v>-27.663732093884015</v>
      </c>
      <c r="Q603" s="10" cm="1">
        <f t="array" aca="1" ref="Q603" ca="1">SUMPRODUCT(J603:O603,TRANSPOSE(Test!ES$20:ES$25))+Test!$AD$20-Test!$ES$27</f>
        <v>-26.54506403584811</v>
      </c>
      <c r="R603" s="10">
        <f ca="1">I603-Results!$E$5*H603</f>
        <v>-25.6318047751991</v>
      </c>
      <c r="S603" s="10" cm="1">
        <f t="array" aca="1" ref="S603" ca="1">SUMPRODUCT(J603:O603,TRANSPOSE(Test!AR$28:AR$33))+Test!$AD$20-Test!$AC$26</f>
        <v>-41.316166079290213</v>
      </c>
      <c r="T603" s="10">
        <f ca="1">SUMPRODUCT(J603:O603,Results!K$9:P$9)</f>
        <v>-26.9519628942571</v>
      </c>
      <c r="U603" s="10">
        <f ca="1">SUMPRODUCT(J603:O603,Results!K$9:P$9)+Test!$AD$20-Test!$AC$31</f>
        <v>-26.848946489371279</v>
      </c>
      <c r="V603" s="10">
        <f t="shared" ca="1" si="55"/>
        <v>11.692876195491028</v>
      </c>
      <c r="W603" s="10">
        <f t="shared" ca="1" si="56"/>
        <v>10.574208137455123</v>
      </c>
      <c r="X603" s="10">
        <f t="shared" ca="1" si="57"/>
        <v>9.6609488768061134</v>
      </c>
      <c r="Y603" s="10">
        <f t="shared" ca="1" si="58"/>
        <v>25.345310180897226</v>
      </c>
      <c r="Z603" s="10">
        <f ca="1">I603-Test!$AD$20</f>
        <v>-27.043327492682057</v>
      </c>
      <c r="AA603" s="10">
        <f t="shared" ca="1" si="59"/>
        <v>10.878090590978292</v>
      </c>
    </row>
    <row r="604" spans="1:27">
      <c r="A604" s="6">
        <f ca="1">LN((RAND()^(-Results!$E$4))-1)</f>
        <v>5.1681123677942624</v>
      </c>
      <c r="B604" s="6">
        <f ca="1">LN((RAND()^(-Results!$E$4))-1)</f>
        <v>6.5790400053310716</v>
      </c>
      <c r="C604" s="6">
        <f ca="1">LN((RAND()^(-Results!$E$4))-1)</f>
        <v>7.4574864871925266</v>
      </c>
      <c r="D604" s="6">
        <f ca="1">LN((RAND()^(-Results!$E$4))-1)</f>
        <v>1.8189126926626273</v>
      </c>
      <c r="E604" s="6">
        <f ca="1">LN((RAND()^(-Results!$E$4))-1)</f>
        <v>13.29835821129077</v>
      </c>
      <c r="F604" s="6">
        <f ca="1">LN((RAND()^(-Results!$E$4))-1)</f>
        <v>0.12355681453543677</v>
      </c>
      <c r="G604" s="6">
        <f ca="1">LN((RAND()^(-Results!$E$4))-1)</f>
        <v>1.4779353518041602</v>
      </c>
      <c r="H604" s="6">
        <f t="shared" ca="1" si="54"/>
        <v>-1.0576114689176455</v>
      </c>
      <c r="I604" s="10">
        <f ca="1">SUMPRODUCT(J604:O604,Results!B$12:G$12)+Results!$E$5*H604</f>
        <v>47.171220811889292</v>
      </c>
      <c r="J604" s="10">
        <f ca="1">SUMPRODUCT($A604:$F604,Results!$B$15:$G$15)</f>
        <v>30.509524524728899</v>
      </c>
      <c r="K604" s="10">
        <f ca="1">SUMPRODUCT($A604:$F604,Results!$B$16:$G$16)</f>
        <v>38.996530998217864</v>
      </c>
      <c r="L604" s="10">
        <f ca="1">SUMPRODUCT($A604:$F604,Results!$B$17:$G$17)</f>
        <v>14.471988676476956</v>
      </c>
      <c r="M604" s="10">
        <f ca="1">SUMPRODUCT($A604:$F604,Results!$B$18:$G$18)</f>
        <v>13.375532811764431</v>
      </c>
      <c r="N604" s="10">
        <f ca="1">SUMPRODUCT($A604:$F604,Results!$B$19:$G$19)</f>
        <v>6.5106918958968487</v>
      </c>
      <c r="O604" s="10">
        <f ca="1">SUMPRODUCT($A604:$F604,Results!$B$20:$G$20)</f>
        <v>-10.294664896400255</v>
      </c>
      <c r="P604" s="10" cm="1">
        <f t="array" aca="1" ref="P604" ca="1">SUMPRODUCT(J604:O604,TRANSPOSE(Test!BL$20:BL$25))+Test!$AD$20-Test!$BL$27</f>
        <v>56.693258396284747</v>
      </c>
      <c r="Q604" s="10" cm="1">
        <f t="array" aca="1" ref="Q604" ca="1">SUMPRODUCT(J604:O604,TRANSPOSE(Test!ES$20:ES$25))+Test!$AD$20-Test!$ES$27</f>
        <v>57.312421677370494</v>
      </c>
      <c r="R604" s="10">
        <f ca="1">I604-Results!$E$5*H604</f>
        <v>53.516889625395166</v>
      </c>
      <c r="S604" s="10" cm="1">
        <f t="array" aca="1" ref="S604" ca="1">SUMPRODUCT(J604:O604,TRANSPOSE(Test!AR$28:AR$33))+Test!$AD$20-Test!$AC$26</f>
        <v>52.272376835052299</v>
      </c>
      <c r="T604" s="10">
        <f ca="1">SUMPRODUCT(J604:O604,Results!K$9:P$9)</f>
        <v>55.567245694189253</v>
      </c>
      <c r="U604" s="10">
        <f ca="1">SUMPRODUCT(J604:O604,Results!K$9:P$9)+Test!$AD$20-Test!$AC$31</f>
        <v>55.670262099075075</v>
      </c>
      <c r="V604" s="10">
        <f t="shared" ca="1" si="55"/>
        <v>-9.5220375843954557</v>
      </c>
      <c r="W604" s="10">
        <f t="shared" ca="1" si="56"/>
        <v>-10.141200865481203</v>
      </c>
      <c r="X604" s="10">
        <f t="shared" ca="1" si="57"/>
        <v>-6.3456688135058741</v>
      </c>
      <c r="Y604" s="10">
        <f t="shared" ca="1" si="58"/>
        <v>-5.1011560231630071</v>
      </c>
      <c r="Z604" s="10">
        <f ca="1">I604-Test!$AD$20</f>
        <v>36.098749217600222</v>
      </c>
      <c r="AA604" s="10">
        <f t="shared" ca="1" si="59"/>
        <v>-8.4990412871857828</v>
      </c>
    </row>
    <row r="605" spans="1:27">
      <c r="A605" s="6">
        <f ca="1">LN((RAND()^(-Results!$E$4))-1)</f>
        <v>-0.10409916180663271</v>
      </c>
      <c r="B605" s="6">
        <f ca="1">LN((RAND()^(-Results!$E$4))-1)</f>
        <v>-4.070487679414347</v>
      </c>
      <c r="C605" s="6">
        <f ca="1">LN((RAND()^(-Results!$E$4))-1)</f>
        <v>0.64207149993110113</v>
      </c>
      <c r="D605" s="6">
        <f ca="1">LN((RAND()^(-Results!$E$4))-1)</f>
        <v>2.4335954988479216</v>
      </c>
      <c r="E605" s="6">
        <f ca="1">LN((RAND()^(-Results!$E$4))-1)</f>
        <v>5.0177040386252987</v>
      </c>
      <c r="F605" s="6">
        <f ca="1">LN((RAND()^(-Results!$E$4))-1)</f>
        <v>2.193079736186303</v>
      </c>
      <c r="G605" s="6">
        <f ca="1">LN((RAND()^(-Results!$E$4))-1)</f>
        <v>4.6402466793982144</v>
      </c>
      <c r="H605" s="6">
        <f t="shared" ca="1" si="54"/>
        <v>2.1046998586764087</v>
      </c>
      <c r="I605" s="10">
        <f ca="1">SUMPRODUCT(J605:O605,Results!B$12:G$12)+Results!$E$5*H605</f>
        <v>-38.686038844881466</v>
      </c>
      <c r="J605" s="10">
        <f ca="1">SUMPRODUCT($A605:$F605,Results!$B$15:$G$15)</f>
        <v>-19.479484221650967</v>
      </c>
      <c r="K605" s="10">
        <f ca="1">SUMPRODUCT($A605:$F605,Results!$B$16:$G$16)</f>
        <v>20.8893471243668</v>
      </c>
      <c r="L605" s="10">
        <f ca="1">SUMPRODUCT($A605:$F605,Results!$B$17:$G$17)</f>
        <v>-11.415077082197469</v>
      </c>
      <c r="M605" s="10">
        <f ca="1">SUMPRODUCT($A605:$F605,Results!$B$18:$G$18)</f>
        <v>-6.1203952552573311</v>
      </c>
      <c r="N605" s="10">
        <f ca="1">SUMPRODUCT($A605:$F605,Results!$B$19:$G$19)</f>
        <v>33.795267412750107</v>
      </c>
      <c r="O605" s="10">
        <f ca="1">SUMPRODUCT($A605:$F605,Results!$B$20:$G$20)</f>
        <v>11.988703844206094</v>
      </c>
      <c r="P605" s="10" cm="1">
        <f t="array" aca="1" ref="P605" ca="1">SUMPRODUCT(J605:O605,TRANSPOSE(Test!BL$20:BL$25))+Test!$AD$20-Test!$BL$27</f>
        <v>-51.239969444634646</v>
      </c>
      <c r="Q605" s="10" cm="1">
        <f t="array" aca="1" ref="Q605" ca="1">SUMPRODUCT(J605:O605,TRANSPOSE(Test!ES$20:ES$25))+Test!$AD$20-Test!$ES$27</f>
        <v>-52.067224107570723</v>
      </c>
      <c r="R605" s="10">
        <f ca="1">I605-Results!$E$5*H605</f>
        <v>-51.314237996939923</v>
      </c>
      <c r="S605" s="10" cm="1">
        <f t="array" aca="1" ref="S605" ca="1">SUMPRODUCT(J605:O605,TRANSPOSE(Test!AR$28:AR$33))+Test!$AD$20-Test!$AC$26</f>
        <v>-51.342496722762618</v>
      </c>
      <c r="T605" s="10">
        <f ca="1">SUMPRODUCT(J605:O605,Results!K$9:P$9)</f>
        <v>-52.505640098479759</v>
      </c>
      <c r="U605" s="10">
        <f ca="1">SUMPRODUCT(J605:O605,Results!K$9:P$9)+Test!$AD$20-Test!$AC$31</f>
        <v>-52.402623693593938</v>
      </c>
      <c r="V605" s="10">
        <f t="shared" ca="1" si="55"/>
        <v>12.55393059975318</v>
      </c>
      <c r="W605" s="10">
        <f t="shared" ca="1" si="56"/>
        <v>13.381185262689257</v>
      </c>
      <c r="X605" s="10">
        <f t="shared" ca="1" si="57"/>
        <v>12.628199152058457</v>
      </c>
      <c r="Y605" s="10">
        <f t="shared" ca="1" si="58"/>
        <v>12.656457877881152</v>
      </c>
      <c r="Z605" s="10">
        <f ca="1">I605-Test!$AD$20</f>
        <v>-49.758510439170536</v>
      </c>
      <c r="AA605" s="10">
        <f t="shared" ca="1" si="59"/>
        <v>13.716584848712472</v>
      </c>
    </row>
    <row r="606" spans="1:27">
      <c r="A606" s="6">
        <f ca="1">LN((RAND()^(-Results!$E$4))-1)</f>
        <v>1.1876398514007476</v>
      </c>
      <c r="B606" s="6">
        <f ca="1">LN((RAND()^(-Results!$E$4))-1)</f>
        <v>3.446155692086172</v>
      </c>
      <c r="C606" s="6">
        <f ca="1">LN((RAND()^(-Results!$E$4))-1)</f>
        <v>1.7269493311233099</v>
      </c>
      <c r="D606" s="6">
        <f ca="1">LN((RAND()^(-Results!$E$4))-1)</f>
        <v>3.1046095539315997</v>
      </c>
      <c r="E606" s="6">
        <f ca="1">LN((RAND()^(-Results!$E$4))-1)</f>
        <v>3.1911105568669051</v>
      </c>
      <c r="F606" s="6">
        <f ca="1">LN((RAND()^(-Results!$E$4))-1)</f>
        <v>2.7597005329005873</v>
      </c>
      <c r="G606" s="6">
        <f ca="1">LN((RAND()^(-Results!$E$4))-1)</f>
        <v>5.2598682846699631</v>
      </c>
      <c r="H606" s="6">
        <f t="shared" ca="1" si="54"/>
        <v>2.7243214639481574</v>
      </c>
      <c r="I606" s="10">
        <f ca="1">SUMPRODUCT(J606:O606,Results!B$12:G$12)+Results!$E$5*H606</f>
        <v>20.836002097374617</v>
      </c>
      <c r="J606" s="10">
        <f ca="1">SUMPRODUCT($A606:$F606,Results!$B$15:$G$15)</f>
        <v>7.3040311563178797</v>
      </c>
      <c r="K606" s="10">
        <f ca="1">SUMPRODUCT($A606:$F606,Results!$B$16:$G$16)</f>
        <v>17.095842799609052</v>
      </c>
      <c r="L606" s="10">
        <f ca="1">SUMPRODUCT($A606:$F606,Results!$B$17:$G$17)</f>
        <v>4.9488530889601314</v>
      </c>
      <c r="M606" s="10">
        <f ca="1">SUMPRODUCT($A606:$F606,Results!$B$18:$G$18)</f>
        <v>0.60139823222488986</v>
      </c>
      <c r="N606" s="10">
        <f ca="1">SUMPRODUCT($A606:$F606,Results!$B$19:$G$19)</f>
        <v>-2.8539269809338066</v>
      </c>
      <c r="O606" s="10">
        <f ca="1">SUMPRODUCT($A606:$F606,Results!$B$20:$G$20)</f>
        <v>7.9921444562829489</v>
      </c>
      <c r="P606" s="10" cm="1">
        <f t="array" aca="1" ref="P606" ca="1">SUMPRODUCT(J606:O606,TRANSPOSE(Test!BL$20:BL$25))+Test!$AD$20-Test!$BL$27</f>
        <v>5.7729202388322456</v>
      </c>
      <c r="Q606" s="10" cm="1">
        <f t="array" aca="1" ref="Q606" ca="1">SUMPRODUCT(J606:O606,TRANSPOSE(Test!ES$20:ES$25))+Test!$AD$20-Test!$ES$27</f>
        <v>4.6536793179755715</v>
      </c>
      <c r="R606" s="10">
        <f ca="1">I606-Results!$E$5*H606</f>
        <v>4.4900733136856736</v>
      </c>
      <c r="S606" s="10" cm="1">
        <f t="array" aca="1" ref="S606" ca="1">SUMPRODUCT(J606:O606,TRANSPOSE(Test!AR$28:AR$33))+Test!$AD$20-Test!$AC$26</f>
        <v>8.2975817639634837</v>
      </c>
      <c r="T606" s="10">
        <f ca="1">SUMPRODUCT(J606:O606,Results!K$9:P$9)</f>
        <v>4.2473620075531624</v>
      </c>
      <c r="U606" s="10">
        <f ca="1">SUMPRODUCT(J606:O606,Results!K$9:P$9)+Test!$AD$20-Test!$AC$31</f>
        <v>4.3503784124389817</v>
      </c>
      <c r="V606" s="10">
        <f t="shared" ca="1" si="55"/>
        <v>15.063081858542372</v>
      </c>
      <c r="W606" s="10">
        <f t="shared" ca="1" si="56"/>
        <v>16.182322779399044</v>
      </c>
      <c r="X606" s="10">
        <f t="shared" ca="1" si="57"/>
        <v>16.345928783688944</v>
      </c>
      <c r="Y606" s="10">
        <f t="shared" ca="1" si="58"/>
        <v>12.538420333411134</v>
      </c>
      <c r="Z606" s="10">
        <f ca="1">I606-Test!$AD$20</f>
        <v>9.7635305030855477</v>
      </c>
      <c r="AA606" s="10">
        <f t="shared" ca="1" si="59"/>
        <v>16.485623684935636</v>
      </c>
    </row>
    <row r="607" spans="1:27">
      <c r="A607" s="6">
        <f ca="1">LN((RAND()^(-Results!$E$4))-1)</f>
        <v>4.8181519879516292</v>
      </c>
      <c r="B607" s="6">
        <f ca="1">LN((RAND()^(-Results!$E$4))-1)</f>
        <v>0.31830372432345233</v>
      </c>
      <c r="C607" s="6">
        <f ca="1">LN((RAND()^(-Results!$E$4))-1)</f>
        <v>0.28609339589772864</v>
      </c>
      <c r="D607" s="6">
        <f ca="1">LN((RAND()^(-Results!$E$4))-1)</f>
        <v>2.9578685675935055</v>
      </c>
      <c r="E607" s="6">
        <f ca="1">LN((RAND()^(-Results!$E$4))-1)</f>
        <v>3.4781983646751415</v>
      </c>
      <c r="F607" s="6">
        <f ca="1">LN((RAND()^(-Results!$E$4))-1)</f>
        <v>11.866925930111405</v>
      </c>
      <c r="G607" s="6">
        <f ca="1">LN((RAND()^(-Results!$E$4))-1)</f>
        <v>4.2028429763717376</v>
      </c>
      <c r="H607" s="6">
        <f t="shared" ca="1" si="54"/>
        <v>1.6672961556499319</v>
      </c>
      <c r="I607" s="10">
        <f ca="1">SUMPRODUCT(J607:O607,Results!B$12:G$12)+Results!$E$5*H607</f>
        <v>-17.498464455456265</v>
      </c>
      <c r="J607" s="10">
        <f ca="1">SUMPRODUCT($A607:$F607,Results!$B$15:$G$15)</f>
        <v>2.526310816892928</v>
      </c>
      <c r="K607" s="10">
        <f ca="1">SUMPRODUCT($A607:$F607,Results!$B$16:$G$16)</f>
        <v>80.133545897275383</v>
      </c>
      <c r="L607" s="10">
        <f ca="1">SUMPRODUCT($A607:$F607,Results!$B$17:$G$17)</f>
        <v>-7.757794016070819</v>
      </c>
      <c r="M607" s="10">
        <f ca="1">SUMPRODUCT($A607:$F607,Results!$B$18:$G$18)</f>
        <v>-5.2512535340905364</v>
      </c>
      <c r="N607" s="10">
        <f ca="1">SUMPRODUCT($A607:$F607,Results!$B$19:$G$19)</f>
        <v>23.66098823988316</v>
      </c>
      <c r="O607" s="10">
        <f ca="1">SUMPRODUCT($A607:$F607,Results!$B$20:$G$20)</f>
        <v>12.239471662763787</v>
      </c>
      <c r="P607" s="10" cm="1">
        <f t="array" aca="1" ref="P607" ca="1">SUMPRODUCT(J607:O607,TRANSPOSE(Test!BL$20:BL$25))+Test!$AD$20-Test!$BL$27</f>
        <v>-27.421659463113951</v>
      </c>
      <c r="Q607" s="10" cm="1">
        <f t="array" aca="1" ref="Q607" ca="1">SUMPRODUCT(J607:O607,TRANSPOSE(Test!ES$20:ES$25))+Test!$AD$20-Test!$ES$27</f>
        <v>-29.921852126393158</v>
      </c>
      <c r="R607" s="10">
        <f ca="1">I607-Results!$E$5*H607</f>
        <v>-27.502241389355856</v>
      </c>
      <c r="S607" s="10" cm="1">
        <f t="array" aca="1" ref="S607" ca="1">SUMPRODUCT(J607:O607,TRANSPOSE(Test!AR$28:AR$33))+Test!$AD$20-Test!$AC$26</f>
        <v>-27.550639760100239</v>
      </c>
      <c r="T607" s="10">
        <f ca="1">SUMPRODUCT(J607:O607,Results!K$9:P$9)</f>
        <v>-29.66614809849743</v>
      </c>
      <c r="U607" s="10">
        <f ca="1">SUMPRODUCT(J607:O607,Results!K$9:P$9)+Test!$AD$20-Test!$AC$31</f>
        <v>-29.563131693611609</v>
      </c>
      <c r="V607" s="10">
        <f t="shared" ca="1" si="55"/>
        <v>9.9231950076576858</v>
      </c>
      <c r="W607" s="10">
        <f t="shared" ca="1" si="56"/>
        <v>12.423387670936894</v>
      </c>
      <c r="X607" s="10">
        <f t="shared" ca="1" si="57"/>
        <v>10.003776933899591</v>
      </c>
      <c r="Y607" s="10">
        <f t="shared" ca="1" si="58"/>
        <v>10.052175304643974</v>
      </c>
      <c r="Z607" s="10">
        <f ca="1">I607-Test!$AD$20</f>
        <v>-28.570936049745335</v>
      </c>
      <c r="AA607" s="10">
        <f t="shared" ca="1" si="59"/>
        <v>12.064667238155344</v>
      </c>
    </row>
    <row r="608" spans="1:27">
      <c r="A608" s="6">
        <f ca="1">LN((RAND()^(-Results!$E$4))-1)</f>
        <v>0.97957294532430439</v>
      </c>
      <c r="B608" s="6">
        <f ca="1">LN((RAND()^(-Results!$E$4))-1)</f>
        <v>2.9802596986765328</v>
      </c>
      <c r="C608" s="6">
        <f ca="1">LN((RAND()^(-Results!$E$4))-1)</f>
        <v>1.3260285262772489</v>
      </c>
      <c r="D608" s="6">
        <f ca="1">LN((RAND()^(-Results!$E$4))-1)</f>
        <v>6.6860722543694848</v>
      </c>
      <c r="E608" s="6">
        <f ca="1">LN((RAND()^(-Results!$E$4))-1)</f>
        <v>2.1135812874394291</v>
      </c>
      <c r="F608" s="6">
        <f ca="1">LN((RAND()^(-Results!$E$4))-1)</f>
        <v>10.414107795397072</v>
      </c>
      <c r="G608" s="6">
        <f ca="1">LN((RAND()^(-Results!$E$4))-1)</f>
        <v>2.3304163835117686</v>
      </c>
      <c r="H608" s="6">
        <f t="shared" ca="1" si="54"/>
        <v>-0.2051304372100371</v>
      </c>
      <c r="I608" s="10">
        <f ca="1">SUMPRODUCT(J608:O608,Results!B$12:G$12)+Results!$E$5*H608</f>
        <v>-38.86443191777888</v>
      </c>
      <c r="J608" s="10">
        <f ca="1">SUMPRODUCT($A608:$F608,Results!$B$15:$G$15)</f>
        <v>-0.84827950187487833</v>
      </c>
      <c r="K608" s="10">
        <f ca="1">SUMPRODUCT($A608:$F608,Results!$B$16:$G$16)</f>
        <v>48.494151705813529</v>
      </c>
      <c r="L608" s="10">
        <f ca="1">SUMPRODUCT($A608:$F608,Results!$B$17:$G$17)</f>
        <v>-3.035277800280026</v>
      </c>
      <c r="M608" s="10">
        <f ca="1">SUMPRODUCT($A608:$F608,Results!$B$18:$G$18)</f>
        <v>-7.2080941236156999</v>
      </c>
      <c r="N608" s="10">
        <f ca="1">SUMPRODUCT($A608:$F608,Results!$B$19:$G$19)</f>
        <v>5.2166034724190515</v>
      </c>
      <c r="O608" s="10">
        <f ca="1">SUMPRODUCT($A608:$F608,Results!$B$20:$G$20)</f>
        <v>28.961408251915802</v>
      </c>
      <c r="P608" s="10" cm="1">
        <f t="array" aca="1" ref="P608" ca="1">SUMPRODUCT(J608:O608,TRANSPOSE(Test!BL$20:BL$25))+Test!$AD$20-Test!$BL$27</f>
        <v>-35.787027215268594</v>
      </c>
      <c r="Q608" s="10" cm="1">
        <f t="array" aca="1" ref="Q608" ca="1">SUMPRODUCT(J608:O608,TRANSPOSE(Test!ES$20:ES$25))+Test!$AD$20-Test!$ES$27</f>
        <v>-39.849756410246187</v>
      </c>
      <c r="R608" s="10">
        <f ca="1">I608-Results!$E$5*H608</f>
        <v>-37.633649294518655</v>
      </c>
      <c r="S608" s="10" cm="1">
        <f t="array" aca="1" ref="S608" ca="1">SUMPRODUCT(J608:O608,TRANSPOSE(Test!AR$28:AR$33))+Test!$AD$20-Test!$AC$26</f>
        <v>-27.371528624843741</v>
      </c>
      <c r="T608" s="10">
        <f ca="1">SUMPRODUCT(J608:O608,Results!K$9:P$9)</f>
        <v>-39.988309982286346</v>
      </c>
      <c r="U608" s="10">
        <f ca="1">SUMPRODUCT(J608:O608,Results!K$9:P$9)+Test!$AD$20-Test!$AC$31</f>
        <v>-39.885293577400525</v>
      </c>
      <c r="V608" s="10">
        <f t="shared" ca="1" si="55"/>
        <v>-3.077404702510286</v>
      </c>
      <c r="W608" s="10">
        <f t="shared" ca="1" si="56"/>
        <v>0.98532449246730636</v>
      </c>
      <c r="X608" s="10">
        <f t="shared" ca="1" si="57"/>
        <v>-1.2307826232602253</v>
      </c>
      <c r="Y608" s="10">
        <f t="shared" ca="1" si="58"/>
        <v>-11.492903292935139</v>
      </c>
      <c r="Z608" s="10">
        <f ca="1">I608-Test!$AD$20</f>
        <v>-49.93690351206795</v>
      </c>
      <c r="AA608" s="10">
        <f t="shared" ca="1" si="59"/>
        <v>1.0208616596216444</v>
      </c>
    </row>
    <row r="609" spans="1:27">
      <c r="A609" s="6">
        <f ca="1">LN((RAND()^(-Results!$E$4))-1)</f>
        <v>-0.96580337431532393</v>
      </c>
      <c r="B609" s="6">
        <f ca="1">LN((RAND()^(-Results!$E$4))-1)</f>
        <v>2.4128630464848442</v>
      </c>
      <c r="C609" s="6">
        <f ca="1">LN((RAND()^(-Results!$E$4))-1)</f>
        <v>4.2145819820695216</v>
      </c>
      <c r="D609" s="6">
        <f ca="1">LN((RAND()^(-Results!$E$4))-1)</f>
        <v>1.6127409910912569</v>
      </c>
      <c r="E609" s="6">
        <f ca="1">LN((RAND()^(-Results!$E$4))-1)</f>
        <v>9.2372289556005605</v>
      </c>
      <c r="F609" s="6">
        <f ca="1">LN((RAND()^(-Results!$E$4))-1)</f>
        <v>2.462312493358338</v>
      </c>
      <c r="G609" s="6">
        <f ca="1">LN((RAND()^(-Results!$E$4))-1)</f>
        <v>5.2535744841681167</v>
      </c>
      <c r="H609" s="6">
        <f t="shared" ca="1" si="54"/>
        <v>2.718027663446311</v>
      </c>
      <c r="I609" s="10">
        <f ca="1">SUMPRODUCT(J609:O609,Results!B$12:G$12)+Results!$E$5*H609</f>
        <v>7.7281930934652241</v>
      </c>
      <c r="J609" s="10">
        <f ca="1">SUMPRODUCT($A609:$F609,Results!$B$15:$G$15)</f>
        <v>3.382218282687715</v>
      </c>
      <c r="K609" s="10">
        <f ca="1">SUMPRODUCT($A609:$F609,Results!$B$16:$G$16)</f>
        <v>23.76727302178541</v>
      </c>
      <c r="L609" s="10">
        <f ca="1">SUMPRODUCT($A609:$F609,Results!$B$17:$G$17)</f>
        <v>-2.7878190985219597</v>
      </c>
      <c r="M609" s="10">
        <f ca="1">SUMPRODUCT($A609:$F609,Results!$B$18:$G$18)</f>
        <v>6.9005935711762598</v>
      </c>
      <c r="N609" s="10">
        <f ca="1">SUMPRODUCT($A609:$F609,Results!$B$19:$G$19)</f>
        <v>11.237207263915286</v>
      </c>
      <c r="O609" s="10">
        <f ca="1">SUMPRODUCT($A609:$F609,Results!$B$20:$G$20)</f>
        <v>0.59647847755642158</v>
      </c>
      <c r="P609" s="10" cm="1">
        <f t="array" aca="1" ref="P609" ca="1">SUMPRODUCT(J609:O609,TRANSPOSE(Test!BL$20:BL$25))+Test!$AD$20-Test!$BL$27</f>
        <v>-4.053492941396744</v>
      </c>
      <c r="Q609" s="10" cm="1">
        <f t="array" aca="1" ref="Q609" ca="1">SUMPRODUCT(J609:O609,TRANSPOSE(Test!ES$20:ES$25))+Test!$AD$20-Test!$ES$27</f>
        <v>-6.6851875838288439</v>
      </c>
      <c r="R609" s="10">
        <f ca="1">I609-Results!$E$5*H609</f>
        <v>-8.5799728872126426</v>
      </c>
      <c r="S609" s="10" cm="1">
        <f t="array" aca="1" ref="S609" ca="1">SUMPRODUCT(J609:O609,TRANSPOSE(Test!AR$28:AR$33))+Test!$AD$20-Test!$AC$26</f>
        <v>2.345984376756407</v>
      </c>
      <c r="T609" s="10">
        <f ca="1">SUMPRODUCT(J609:O609,Results!K$9:P$9)</f>
        <v>-8.098555198173214</v>
      </c>
      <c r="U609" s="10">
        <f ca="1">SUMPRODUCT(J609:O609,Results!K$9:P$9)+Test!$AD$20-Test!$AC$31</f>
        <v>-7.9955387932873947</v>
      </c>
      <c r="V609" s="10">
        <f t="shared" ca="1" si="55"/>
        <v>11.781686034861968</v>
      </c>
      <c r="W609" s="10">
        <f t="shared" ca="1" si="56"/>
        <v>14.413380677294068</v>
      </c>
      <c r="X609" s="10">
        <f t="shared" ca="1" si="57"/>
        <v>16.308165980677867</v>
      </c>
      <c r="Y609" s="10">
        <f t="shared" ca="1" si="58"/>
        <v>5.3822087167088171</v>
      </c>
      <c r="Z609" s="10">
        <f ca="1">I609-Test!$AD$20</f>
        <v>-3.3442785008238456</v>
      </c>
      <c r="AA609" s="10">
        <f t="shared" ca="1" si="59"/>
        <v>15.723731886752619</v>
      </c>
    </row>
    <row r="610" spans="1:27">
      <c r="A610" s="6">
        <f ca="1">LN((RAND()^(-Results!$E$4))-1)</f>
        <v>13.328203538706193</v>
      </c>
      <c r="B610" s="6">
        <f ca="1">LN((RAND()^(-Results!$E$4))-1)</f>
        <v>-0.63788760879067219</v>
      </c>
      <c r="C610" s="6">
        <f ca="1">LN((RAND()^(-Results!$E$4))-1)</f>
        <v>3.2040999487731936</v>
      </c>
      <c r="D610" s="6">
        <f ca="1">LN((RAND()^(-Results!$E$4))-1)</f>
        <v>2.7322075138804105</v>
      </c>
      <c r="E610" s="6">
        <f ca="1">LN((RAND()^(-Results!$E$4))-1)</f>
        <v>0.8526964705774478</v>
      </c>
      <c r="F610" s="6">
        <f ca="1">LN((RAND()^(-Results!$E$4))-1)</f>
        <v>0.7908898391221062</v>
      </c>
      <c r="G610" s="6">
        <f ca="1">LN((RAND()^(-Results!$E$4))-1)</f>
        <v>0.85040888898964118</v>
      </c>
      <c r="H610" s="6">
        <f t="shared" ca="1" si="54"/>
        <v>-1.6851379317321644</v>
      </c>
      <c r="I610" s="10">
        <f ca="1">SUMPRODUCT(J610:O610,Results!B$12:G$12)+Results!$E$5*H610</f>
        <v>36.878225660458916</v>
      </c>
      <c r="J610" s="10">
        <f ca="1">SUMPRODUCT($A610:$F610,Results!$B$15:$G$15)</f>
        <v>25.883260300291397</v>
      </c>
      <c r="K610" s="10">
        <f ca="1">SUMPRODUCT($A610:$F610,Results!$B$16:$G$16)</f>
        <v>52.927109302389837</v>
      </c>
      <c r="L610" s="10">
        <f ca="1">SUMPRODUCT($A610:$F610,Results!$B$17:$G$17)</f>
        <v>17.191693535921733</v>
      </c>
      <c r="M610" s="10">
        <f ca="1">SUMPRODUCT($A610:$F610,Results!$B$18:$G$18)</f>
        <v>-7.1244255985339144</v>
      </c>
      <c r="N610" s="10">
        <f ca="1">SUMPRODUCT($A610:$F610,Results!$B$19:$G$19)</f>
        <v>22.969679389317321</v>
      </c>
      <c r="O610" s="10">
        <f ca="1">SUMPRODUCT($A610:$F610,Results!$B$20:$G$20)</f>
        <v>5.7220335499218331</v>
      </c>
      <c r="P610" s="10" cm="1">
        <f t="array" aca="1" ref="P610" ca="1">SUMPRODUCT(J610:O610,TRANSPOSE(Test!BL$20:BL$25))+Test!$AD$20-Test!$BL$27</f>
        <v>38.376866334174139</v>
      </c>
      <c r="Q610" s="10" cm="1">
        <f t="array" aca="1" ref="Q610" ca="1">SUMPRODUCT(J610:O610,TRANSPOSE(Test!ES$20:ES$25))+Test!$AD$20-Test!$ES$27</f>
        <v>45.569626576901015</v>
      </c>
      <c r="R610" s="10">
        <f ca="1">I610-Results!$E$5*H610</f>
        <v>46.989053250851903</v>
      </c>
      <c r="S610" s="10" cm="1">
        <f t="array" aca="1" ref="S610" ca="1">SUMPRODUCT(J610:O610,TRANSPOSE(Test!AR$28:AR$33))+Test!$AD$20-Test!$AC$26</f>
        <v>14.440376576931248</v>
      </c>
      <c r="T610" s="10">
        <f ca="1">SUMPRODUCT(J610:O610,Results!K$9:P$9)</f>
        <v>46.807833154430178</v>
      </c>
      <c r="U610" s="10">
        <f ca="1">SUMPRODUCT(J610:O610,Results!K$9:P$9)+Test!$AD$20-Test!$AC$31</f>
        <v>46.910849559315999</v>
      </c>
      <c r="V610" s="10">
        <f t="shared" ca="1" si="55"/>
        <v>-1.4986406737152222</v>
      </c>
      <c r="W610" s="10">
        <f t="shared" ca="1" si="56"/>
        <v>-8.6914009164420989</v>
      </c>
      <c r="X610" s="10">
        <f t="shared" ca="1" si="57"/>
        <v>-10.110827590392987</v>
      </c>
      <c r="Y610" s="10">
        <f t="shared" ca="1" si="58"/>
        <v>22.437849083527666</v>
      </c>
      <c r="Z610" s="10">
        <f ca="1">I610-Test!$AD$20</f>
        <v>25.805754066169847</v>
      </c>
      <c r="AA610" s="10">
        <f t="shared" ca="1" si="59"/>
        <v>-10.032623898857082</v>
      </c>
    </row>
    <row r="611" spans="1:27">
      <c r="A611" s="6">
        <f ca="1">LN((RAND()^(-Results!$E$4))-1)</f>
        <v>2.3304425148392456</v>
      </c>
      <c r="B611" s="6">
        <f ca="1">LN((RAND()^(-Results!$E$4))-1)</f>
        <v>4.0270803538600797</v>
      </c>
      <c r="C611" s="6">
        <f ca="1">LN((RAND()^(-Results!$E$4))-1)</f>
        <v>0.81533581208470385</v>
      </c>
      <c r="D611" s="6">
        <f ca="1">LN((RAND()^(-Results!$E$4))-1)</f>
        <v>1.9207773914570674</v>
      </c>
      <c r="E611" s="6">
        <f ca="1">LN((RAND()^(-Results!$E$4))-1)</f>
        <v>0.65722229532239052</v>
      </c>
      <c r="F611" s="6">
        <f ca="1">LN((RAND()^(-Results!$E$4))-1)</f>
        <v>-2.3754848741976491</v>
      </c>
      <c r="G611" s="6">
        <f ca="1">LN((RAND()^(-Results!$E$4))-1)</f>
        <v>0.61337644650632861</v>
      </c>
      <c r="H611" s="6">
        <f t="shared" ca="1" si="54"/>
        <v>-1.9221703742154772</v>
      </c>
      <c r="I611" s="10">
        <f ca="1">SUMPRODUCT(J611:O611,Results!B$12:G$12)+Results!$E$5*H611</f>
        <v>24.346810285519908</v>
      </c>
      <c r="J611" s="10">
        <f ca="1">SUMPRODUCT($A611:$F611,Results!$B$15:$G$15)</f>
        <v>13.353559394162032</v>
      </c>
      <c r="K611" s="10">
        <f ca="1">SUMPRODUCT($A611:$F611,Results!$B$16:$G$16)</f>
        <v>-9.1727360912351479</v>
      </c>
      <c r="L611" s="10">
        <f ca="1">SUMPRODUCT($A611:$F611,Results!$B$17:$G$17)</f>
        <v>14.213198841948756</v>
      </c>
      <c r="M611" s="10">
        <f ca="1">SUMPRODUCT($A611:$F611,Results!$B$18:$G$18)</f>
        <v>1.5834702300573651</v>
      </c>
      <c r="N611" s="10">
        <f ca="1">SUMPRODUCT($A611:$F611,Results!$B$19:$G$19)</f>
        <v>-14.551144616249447</v>
      </c>
      <c r="O611" s="10">
        <f ca="1">SUMPRODUCT($A611:$F611,Results!$B$20:$G$20)</f>
        <v>0.18769487053090472</v>
      </c>
      <c r="P611" s="10" cm="1">
        <f t="array" aca="1" ref="P611" ca="1">SUMPRODUCT(J611:O611,TRANSPOSE(Test!BL$20:BL$25))+Test!$AD$20-Test!$BL$27</f>
        <v>34.920116150912122</v>
      </c>
      <c r="Q611" s="10" cm="1">
        <f t="array" aca="1" ref="Q611" ca="1">SUMPRODUCT(J611:O611,TRANSPOSE(Test!ES$20:ES$25))+Test!$AD$20-Test!$ES$27</f>
        <v>36.628639105537772</v>
      </c>
      <c r="R611" s="10">
        <f ca="1">I611-Results!$E$5*H611</f>
        <v>35.87983253081277</v>
      </c>
      <c r="S611" s="10" cm="1">
        <f t="array" aca="1" ref="S611" ca="1">SUMPRODUCT(J611:O611,TRANSPOSE(Test!AR$28:AR$33))+Test!$AD$20-Test!$AC$26</f>
        <v>31.517761560454929</v>
      </c>
      <c r="T611" s="10">
        <f ca="1">SUMPRODUCT(J611:O611,Results!K$9:P$9)</f>
        <v>36.572223182185645</v>
      </c>
      <c r="U611" s="10">
        <f ca="1">SUMPRODUCT(J611:O611,Results!K$9:P$9)+Test!$AD$20-Test!$AC$31</f>
        <v>36.675239587071466</v>
      </c>
      <c r="V611" s="10">
        <f t="shared" ca="1" si="55"/>
        <v>-10.573305865392214</v>
      </c>
      <c r="W611" s="10">
        <f t="shared" ca="1" si="56"/>
        <v>-12.281828820017864</v>
      </c>
      <c r="X611" s="10">
        <f t="shared" ca="1" si="57"/>
        <v>-11.533022245292862</v>
      </c>
      <c r="Y611" s="10">
        <f t="shared" ca="1" si="58"/>
        <v>-7.170951274935021</v>
      </c>
      <c r="Z611" s="10">
        <f ca="1">I611-Test!$AD$20</f>
        <v>13.274338691230838</v>
      </c>
      <c r="AA611" s="10">
        <f t="shared" ca="1" si="59"/>
        <v>-12.328429301551559</v>
      </c>
    </row>
    <row r="612" spans="1:27">
      <c r="A612" s="6">
        <f ca="1">LN((RAND()^(-Results!$E$4))-1)</f>
        <v>1.2880922653241773</v>
      </c>
      <c r="B612" s="6">
        <f ca="1">LN((RAND()^(-Results!$E$4))-1)</f>
        <v>2.1296637221518493</v>
      </c>
      <c r="C612" s="6">
        <f ca="1">LN((RAND()^(-Results!$E$4))-1)</f>
        <v>6.2686188602907205</v>
      </c>
      <c r="D612" s="6">
        <f ca="1">LN((RAND()^(-Results!$E$4))-1)</f>
        <v>2.3852635256878627</v>
      </c>
      <c r="E612" s="6">
        <f ca="1">LN((RAND()^(-Results!$E$4))-1)</f>
        <v>5.7358534733342204</v>
      </c>
      <c r="F612" s="6">
        <f ca="1">LN((RAND()^(-Results!$E$4))-1)</f>
        <v>5.5064097164740549</v>
      </c>
      <c r="G612" s="6">
        <f ca="1">LN((RAND()^(-Results!$E$4))-1)</f>
        <v>4.3534434538116482</v>
      </c>
      <c r="H612" s="6">
        <f t="shared" ca="1" si="54"/>
        <v>1.8178966330898425</v>
      </c>
      <c r="I612" s="10">
        <f ca="1">SUMPRODUCT(J612:O612,Results!B$12:G$12)+Results!$E$5*H612</f>
        <v>6.9216946264126564</v>
      </c>
      <c r="J612" s="10">
        <f ca="1">SUMPRODUCT($A612:$F612,Results!$B$15:$G$15)</f>
        <v>14.079388226093926</v>
      </c>
      <c r="K612" s="10">
        <f ca="1">SUMPRODUCT($A612:$F612,Results!$B$16:$G$16)</f>
        <v>42.031832808128833</v>
      </c>
      <c r="L612" s="10">
        <f ca="1">SUMPRODUCT($A612:$F612,Results!$B$17:$G$17)</f>
        <v>-1.1779929822746853</v>
      </c>
      <c r="M612" s="10">
        <f ca="1">SUMPRODUCT($A612:$F612,Results!$B$18:$G$18)</f>
        <v>3.9907950513763875</v>
      </c>
      <c r="N612" s="10">
        <f ca="1">SUMPRODUCT($A612:$F612,Results!$B$19:$G$19)</f>
        <v>9.2648738239153161</v>
      </c>
      <c r="O612" s="10">
        <f ca="1">SUMPRODUCT($A612:$F612,Results!$B$20:$G$20)</f>
        <v>10.211367974647507</v>
      </c>
      <c r="P612" s="10" cm="1">
        <f t="array" aca="1" ref="P612" ca="1">SUMPRODUCT(J612:O612,TRANSPOSE(Test!BL$20:BL$25))+Test!$AD$20-Test!$BL$27</f>
        <v>-1.6454075438081954</v>
      </c>
      <c r="Q612" s="10" cm="1">
        <f t="array" aca="1" ref="Q612" ca="1">SUMPRODUCT(J612:O612,TRANSPOSE(Test!ES$20:ES$25))+Test!$AD$20-Test!$ES$27</f>
        <v>-3.5019311078323687</v>
      </c>
      <c r="R612" s="10">
        <f ca="1">I612-Results!$E$5*H612</f>
        <v>-3.9856851721263977</v>
      </c>
      <c r="S612" s="10" cm="1">
        <f t="array" aca="1" ref="S612" ca="1">SUMPRODUCT(J612:O612,TRANSPOSE(Test!AR$28:AR$33))+Test!$AD$20-Test!$AC$26</f>
        <v>4.2676202428026073</v>
      </c>
      <c r="T612" s="10">
        <f ca="1">SUMPRODUCT(J612:O612,Results!K$9:P$9)</f>
        <v>-4.0295100402450856</v>
      </c>
      <c r="U612" s="10">
        <f ca="1">SUMPRODUCT(J612:O612,Results!K$9:P$9)+Test!$AD$20-Test!$AC$31</f>
        <v>-3.9264936353592663</v>
      </c>
      <c r="V612" s="10">
        <f t="shared" ca="1" si="55"/>
        <v>8.5671021702208527</v>
      </c>
      <c r="W612" s="10">
        <f t="shared" ca="1" si="56"/>
        <v>10.423625734245025</v>
      </c>
      <c r="X612" s="10">
        <f t="shared" ca="1" si="57"/>
        <v>10.907379798539054</v>
      </c>
      <c r="Y612" s="10">
        <f t="shared" ca="1" si="58"/>
        <v>2.6540743836100491</v>
      </c>
      <c r="Z612" s="10">
        <f ca="1">I612-Test!$AD$20</f>
        <v>-4.1507769678764133</v>
      </c>
      <c r="AA612" s="10">
        <f t="shared" ca="1" si="59"/>
        <v>10.848188261771924</v>
      </c>
    </row>
    <row r="613" spans="1:27">
      <c r="A613" s="6">
        <f ca="1">LN((RAND()^(-Results!$E$4))-1)</f>
        <v>2.751137569964234</v>
      </c>
      <c r="B613" s="6">
        <f ca="1">LN((RAND()^(-Results!$E$4))-1)</f>
        <v>3.1160870188636447</v>
      </c>
      <c r="C613" s="6">
        <f ca="1">LN((RAND()^(-Results!$E$4))-1)</f>
        <v>2.0100370158296155</v>
      </c>
      <c r="D613" s="6">
        <f ca="1">LN((RAND()^(-Results!$E$4))-1)</f>
        <v>3.1120811083205622</v>
      </c>
      <c r="E613" s="6">
        <f ca="1">LN((RAND()^(-Results!$E$4))-1)</f>
        <v>-2.6621123853854458</v>
      </c>
      <c r="F613" s="6">
        <f ca="1">LN((RAND()^(-Results!$E$4))-1)</f>
        <v>2.8077003283135871</v>
      </c>
      <c r="G613" s="6">
        <f ca="1">LN((RAND()^(-Results!$E$4))-1)</f>
        <v>5.9646870946971289</v>
      </c>
      <c r="H613" s="6">
        <f t="shared" ca="1" si="54"/>
        <v>3.4291402739753232</v>
      </c>
      <c r="I613" s="10">
        <f ca="1">SUMPRODUCT(J613:O613,Results!B$12:G$12)+Results!$E$5*H613</f>
        <v>38.502406795475899</v>
      </c>
      <c r="J613" s="10">
        <f ca="1">SUMPRODUCT($A613:$F613,Results!$B$15:$G$15)</f>
        <v>15.750720242851969</v>
      </c>
      <c r="K613" s="10">
        <f ca="1">SUMPRODUCT($A613:$F613,Results!$B$16:$G$16)</f>
        <v>13.134670601762267</v>
      </c>
      <c r="L613" s="10">
        <f ca="1">SUMPRODUCT($A613:$F613,Results!$B$17:$G$17)</f>
        <v>9.5778697556761365</v>
      </c>
      <c r="M613" s="10">
        <f ca="1">SUMPRODUCT($A613:$F613,Results!$B$18:$G$18)</f>
        <v>-2.7790318420495104</v>
      </c>
      <c r="N613" s="10">
        <f ca="1">SUMPRODUCT($A613:$F613,Results!$B$19:$G$19)</f>
        <v>-13.245835784797585</v>
      </c>
      <c r="O613" s="10">
        <f ca="1">SUMPRODUCT($A613:$F613,Results!$B$20:$G$20)</f>
        <v>13.805271503411486</v>
      </c>
      <c r="P613" s="10" cm="1">
        <f t="array" aca="1" ref="P613" ca="1">SUMPRODUCT(J613:O613,TRANSPOSE(Test!BL$20:BL$25))+Test!$AD$20-Test!$BL$27</f>
        <v>16.109533777975614</v>
      </c>
      <c r="Q613" s="10" cm="1">
        <f t="array" aca="1" ref="Q613" ca="1">SUMPRODUCT(J613:O613,TRANSPOSE(Test!ES$20:ES$25))+Test!$AD$20-Test!$ES$27</f>
        <v>16.760599911664592</v>
      </c>
      <c r="R613" s="10">
        <f ca="1">I613-Results!$E$5*H613</f>
        <v>17.927565151623959</v>
      </c>
      <c r="S613" s="10" cm="1">
        <f t="array" aca="1" ref="S613" ca="1">SUMPRODUCT(J613:O613,TRANSPOSE(Test!AR$28:AR$33))+Test!$AD$20-Test!$AC$26</f>
        <v>16.657164102686288</v>
      </c>
      <c r="T613" s="10">
        <f ca="1">SUMPRODUCT(J613:O613,Results!K$9:P$9)</f>
        <v>17.459199348688898</v>
      </c>
      <c r="U613" s="10">
        <f ca="1">SUMPRODUCT(J613:O613,Results!K$9:P$9)+Test!$AD$20-Test!$AC$31</f>
        <v>17.562215753574719</v>
      </c>
      <c r="V613" s="10">
        <f t="shared" ca="1" si="55"/>
        <v>22.392873017500285</v>
      </c>
      <c r="W613" s="10">
        <f t="shared" ca="1" si="56"/>
        <v>21.741806883811307</v>
      </c>
      <c r="X613" s="10">
        <f t="shared" ca="1" si="57"/>
        <v>20.57484164385194</v>
      </c>
      <c r="Y613" s="10">
        <f t="shared" ca="1" si="58"/>
        <v>21.845242692789611</v>
      </c>
      <c r="Z613" s="10">
        <f ca="1">I613-Test!$AD$20</f>
        <v>27.429935201186829</v>
      </c>
      <c r="AA613" s="10">
        <f t="shared" ca="1" si="59"/>
        <v>20.94019104190118</v>
      </c>
    </row>
    <row r="614" spans="1:27">
      <c r="A614" s="6">
        <f ca="1">LN((RAND()^(-Results!$E$4))-1)</f>
        <v>5.154902387262096</v>
      </c>
      <c r="B614" s="6">
        <f ca="1">LN((RAND()^(-Results!$E$4))-1)</f>
        <v>-1.2492434825041869</v>
      </c>
      <c r="C614" s="6">
        <f ca="1">LN((RAND()^(-Results!$E$4))-1)</f>
        <v>0.97521223492397802</v>
      </c>
      <c r="D614" s="6">
        <f ca="1">LN((RAND()^(-Results!$E$4))-1)</f>
        <v>6.3299485929877752</v>
      </c>
      <c r="E614" s="6">
        <f ca="1">LN((RAND()^(-Results!$E$4))-1)</f>
        <v>2.448284206095896</v>
      </c>
      <c r="F614" s="6">
        <f ca="1">LN((RAND()^(-Results!$E$4))-1)</f>
        <v>0.32554162432044975</v>
      </c>
      <c r="G614" s="6">
        <f ca="1">LN((RAND()^(-Results!$E$4))-1)</f>
        <v>1.6041982384438351</v>
      </c>
      <c r="H614" s="6">
        <f t="shared" ca="1" si="54"/>
        <v>-0.93134858227797057</v>
      </c>
      <c r="I614" s="10">
        <f ca="1">SUMPRODUCT(J614:O614,Results!B$12:G$12)+Results!$E$5*H614</f>
        <v>-22.656488849871181</v>
      </c>
      <c r="J614" s="10">
        <f ca="1">SUMPRODUCT($A614:$F614,Results!$B$15:$G$15)</f>
        <v>-5.6946370277004652</v>
      </c>
      <c r="K614" s="10">
        <f ca="1">SUMPRODUCT($A614:$F614,Results!$B$16:$G$16)</f>
        <v>17.095294789505921</v>
      </c>
      <c r="L614" s="10">
        <f ca="1">SUMPRODUCT($A614:$F614,Results!$B$17:$G$17)</f>
        <v>6.5069327280461815</v>
      </c>
      <c r="M614" s="10">
        <f ca="1">SUMPRODUCT($A614:$F614,Results!$B$18:$G$18)</f>
        <v>-11.918905312362149</v>
      </c>
      <c r="N614" s="10">
        <f ca="1">SUMPRODUCT($A614:$F614,Results!$B$19:$G$19)</f>
        <v>22.925239006766336</v>
      </c>
      <c r="O614" s="10">
        <f ca="1">SUMPRODUCT($A614:$F614,Results!$B$20:$G$20)</f>
        <v>23.066599907472028</v>
      </c>
      <c r="P614" s="10" cm="1">
        <f t="array" aca="1" ref="P614" ca="1">SUMPRODUCT(J614:O614,TRANSPOSE(Test!BL$20:BL$25))+Test!$AD$20-Test!$BL$27</f>
        <v>-21.167546823750147</v>
      </c>
      <c r="Q614" s="10" cm="1">
        <f t="array" aca="1" ref="Q614" ca="1">SUMPRODUCT(J614:O614,TRANSPOSE(Test!ES$20:ES$25))+Test!$AD$20-Test!$ES$27</f>
        <v>-18.505445518210806</v>
      </c>
      <c r="R614" s="10">
        <f ca="1">I614-Results!$E$5*H614</f>
        <v>-17.068397356203356</v>
      </c>
      <c r="S614" s="10" cm="1">
        <f t="array" aca="1" ref="S614" ca="1">SUMPRODUCT(J614:O614,TRANSPOSE(Test!AR$28:AR$33))+Test!$AD$20-Test!$AC$26</f>
        <v>-31.251492100303665</v>
      </c>
      <c r="T614" s="10">
        <f ca="1">SUMPRODUCT(J614:O614,Results!K$9:P$9)</f>
        <v>-18.391863953400861</v>
      </c>
      <c r="U614" s="10">
        <f ca="1">SUMPRODUCT(J614:O614,Results!K$9:P$9)+Test!$AD$20-Test!$AC$31</f>
        <v>-18.288847548515044</v>
      </c>
      <c r="V614" s="10">
        <f t="shared" ca="1" si="55"/>
        <v>-1.488942026121034</v>
      </c>
      <c r="W614" s="10">
        <f t="shared" ca="1" si="56"/>
        <v>-4.1510433316603752</v>
      </c>
      <c r="X614" s="10">
        <f t="shared" ca="1" si="57"/>
        <v>-5.5880914936678252</v>
      </c>
      <c r="Y614" s="10">
        <f t="shared" ca="1" si="58"/>
        <v>8.5950032504324838</v>
      </c>
      <c r="Z614" s="10">
        <f ca="1">I614-Test!$AD$20</f>
        <v>-33.728960444160251</v>
      </c>
      <c r="AA614" s="10">
        <f t="shared" ca="1" si="59"/>
        <v>-4.3676413013561373</v>
      </c>
    </row>
    <row r="615" spans="1:27">
      <c r="A615" s="6">
        <f ca="1">LN((RAND()^(-Results!$E$4))-1)</f>
        <v>1.7334332846768681</v>
      </c>
      <c r="B615" s="6">
        <f ca="1">LN((RAND()^(-Results!$E$4))-1)</f>
        <v>0.5294858183996437</v>
      </c>
      <c r="C615" s="6">
        <f ca="1">LN((RAND()^(-Results!$E$4))-1)</f>
        <v>0.31561619479992853</v>
      </c>
      <c r="D615" s="6">
        <f ca="1">LN((RAND()^(-Results!$E$4))-1)</f>
        <v>1.1753535703617712</v>
      </c>
      <c r="E615" s="6">
        <f ca="1">LN((RAND()^(-Results!$E$4))-1)</f>
        <v>1.5717407288889176</v>
      </c>
      <c r="F615" s="6">
        <f ca="1">LN((RAND()^(-Results!$E$4))-1)</f>
        <v>8.2781136717095407</v>
      </c>
      <c r="G615" s="6">
        <f ca="1">LN((RAND()^(-Results!$E$4))-1)</f>
        <v>1.0247480840937679</v>
      </c>
      <c r="H615" s="6">
        <f t="shared" ca="1" si="54"/>
        <v>-1.5107987366280378</v>
      </c>
      <c r="I615" s="10">
        <f ca="1">SUMPRODUCT(J615:O615,Results!B$12:G$12)+Results!$E$5*H615</f>
        <v>-28.193863998227215</v>
      </c>
      <c r="J615" s="10">
        <f ca="1">SUMPRODUCT($A615:$F615,Results!$B$15:$G$15)</f>
        <v>2.2984296506969022</v>
      </c>
      <c r="K615" s="10">
        <f ca="1">SUMPRODUCT($A615:$F615,Results!$B$16:$G$16)</f>
        <v>49.584955929256438</v>
      </c>
      <c r="L615" s="10">
        <f ca="1">SUMPRODUCT($A615:$F615,Results!$B$17:$G$17)</f>
        <v>-6.9704501876553309</v>
      </c>
      <c r="M615" s="10">
        <f ca="1">SUMPRODUCT($A615:$F615,Results!$B$18:$G$18)</f>
        <v>-1.6495899102344955</v>
      </c>
      <c r="N615" s="10">
        <f ca="1">SUMPRODUCT($A615:$F615,Results!$B$19:$G$19)</f>
        <v>10.330671024203181</v>
      </c>
      <c r="O615" s="10">
        <f ca="1">SUMPRODUCT($A615:$F615,Results!$B$20:$G$20)</f>
        <v>6.6071753994631379</v>
      </c>
      <c r="P615" s="10" cm="1">
        <f t="array" aca="1" ref="P615" ca="1">SUMPRODUCT(J615:O615,TRANSPOSE(Test!BL$20:BL$25))+Test!$AD$20-Test!$BL$27</f>
        <v>-18.232843269436781</v>
      </c>
      <c r="Q615" s="10" cm="1">
        <f t="array" aca="1" ref="Q615" ca="1">SUMPRODUCT(J615:O615,TRANSPOSE(Test!ES$20:ES$25))+Test!$AD$20-Test!$ES$27</f>
        <v>-20.684331922754424</v>
      </c>
      <c r="R615" s="10">
        <f ca="1">I615-Results!$E$5*H615</f>
        <v>-19.129071578458991</v>
      </c>
      <c r="S615" s="10" cm="1">
        <f t="array" aca="1" ref="S615" ca="1">SUMPRODUCT(J615:O615,TRANSPOSE(Test!AR$28:AR$33))+Test!$AD$20-Test!$AC$26</f>
        <v>-14.424855684093785</v>
      </c>
      <c r="T615" s="10">
        <f ca="1">SUMPRODUCT(J615:O615,Results!K$9:P$9)</f>
        <v>-20.443672385441765</v>
      </c>
      <c r="U615" s="10">
        <f ca="1">SUMPRODUCT(J615:O615,Results!K$9:P$9)+Test!$AD$20-Test!$AC$31</f>
        <v>-20.340655980555944</v>
      </c>
      <c r="V615" s="10">
        <f t="shared" ca="1" si="55"/>
        <v>-9.9610207287904338</v>
      </c>
      <c r="W615" s="10">
        <f t="shared" ca="1" si="56"/>
        <v>-7.5095320754727908</v>
      </c>
      <c r="X615" s="10">
        <f t="shared" ca="1" si="57"/>
        <v>-9.0647924197682244</v>
      </c>
      <c r="Y615" s="10">
        <f t="shared" ca="1" si="58"/>
        <v>-13.76900831413343</v>
      </c>
      <c r="Z615" s="10">
        <f ca="1">I615-Test!$AD$20</f>
        <v>-39.266335592516285</v>
      </c>
      <c r="AA615" s="10">
        <f t="shared" ca="1" si="59"/>
        <v>-7.8532080176712711</v>
      </c>
    </row>
    <row r="616" spans="1:27">
      <c r="A616" s="6">
        <f ca="1">LN((RAND()^(-Results!$E$4))-1)</f>
        <v>2.5606549765800497</v>
      </c>
      <c r="B616" s="6">
        <f ca="1">LN((RAND()^(-Results!$E$4))-1)</f>
        <v>8.4172262982640547</v>
      </c>
      <c r="C616" s="6">
        <f ca="1">LN((RAND()^(-Results!$E$4))-1)</f>
        <v>5.0208269419885587</v>
      </c>
      <c r="D616" s="6">
        <f ca="1">LN((RAND()^(-Results!$E$4))-1)</f>
        <v>2.3768826565441676</v>
      </c>
      <c r="E616" s="6">
        <f ca="1">LN((RAND()^(-Results!$E$4))-1)</f>
        <v>-1.0501920123893149</v>
      </c>
      <c r="F616" s="6">
        <f ca="1">LN((RAND()^(-Results!$E$4))-1)</f>
        <v>0.2727866266751825</v>
      </c>
      <c r="G616" s="6">
        <f ca="1">LN((RAND()^(-Results!$E$4))-1)</f>
        <v>2.2771854164556586</v>
      </c>
      <c r="H616" s="6">
        <f t="shared" ca="1" si="54"/>
        <v>-0.25836140426614707</v>
      </c>
      <c r="I616" s="10">
        <f ca="1">SUMPRODUCT(J616:O616,Results!B$12:G$12)+Results!$E$5*H616</f>
        <v>64.534921004254301</v>
      </c>
      <c r="J616" s="10">
        <f ca="1">SUMPRODUCT($A616:$F616,Results!$B$15:$G$15)</f>
        <v>37.407109998589263</v>
      </c>
      <c r="K616" s="10">
        <f ca="1">SUMPRODUCT($A616:$F616,Results!$B$16:$G$16)</f>
        <v>6.3095025692476048E-2</v>
      </c>
      <c r="L616" s="10">
        <f ca="1">SUMPRODUCT($A616:$F616,Results!$B$17:$G$17)</f>
        <v>21.642954425679562</v>
      </c>
      <c r="M616" s="10">
        <f ca="1">SUMPRODUCT($A616:$F616,Results!$B$18:$G$18)</f>
        <v>7.2465785869496679</v>
      </c>
      <c r="N616" s="10">
        <f ca="1">SUMPRODUCT($A616:$F616,Results!$B$19:$G$19)</f>
        <v>-37.495196498169477</v>
      </c>
      <c r="O616" s="10">
        <f ca="1">SUMPRODUCT($A616:$F616,Results!$B$20:$G$20)</f>
        <v>4.2597735763146183</v>
      </c>
      <c r="P616" s="10" cm="1">
        <f t="array" aca="1" ref="P616" ca="1">SUMPRODUCT(J616:O616,TRANSPOSE(Test!BL$20:BL$25))+Test!$AD$20-Test!$BL$27</f>
        <v>66.379486308425655</v>
      </c>
      <c r="Q616" s="10" cm="1">
        <f t="array" aca="1" ref="Q616" ca="1">SUMPRODUCT(J616:O616,TRANSPOSE(Test!ES$20:ES$25))+Test!$AD$20-Test!$ES$27</f>
        <v>67.196760903274296</v>
      </c>
      <c r="R616" s="10">
        <f ca="1">I616-Results!$E$5*H616</f>
        <v>66.08508942985118</v>
      </c>
      <c r="S616" s="10" cm="1">
        <f t="array" aca="1" ref="S616" ca="1">SUMPRODUCT(J616:O616,TRANSPOSE(Test!AR$28:AR$33))+Test!$AD$20-Test!$AC$26</f>
        <v>69.494270764966345</v>
      </c>
      <c r="T616" s="10">
        <f ca="1">SUMPRODUCT(J616:O616,Results!K$9:P$9)</f>
        <v>67.365900012907204</v>
      </c>
      <c r="U616" s="10">
        <f ca="1">SUMPRODUCT(J616:O616,Results!K$9:P$9)+Test!$AD$20-Test!$AC$31</f>
        <v>67.468916417793025</v>
      </c>
      <c r="V616" s="10">
        <f t="shared" ca="1" si="55"/>
        <v>-1.8445653041713541</v>
      </c>
      <c r="W616" s="10">
        <f t="shared" ca="1" si="56"/>
        <v>-2.661839899019995</v>
      </c>
      <c r="X616" s="10">
        <f t="shared" ca="1" si="57"/>
        <v>-1.5501684255968797</v>
      </c>
      <c r="Y616" s="10">
        <f t="shared" ca="1" si="58"/>
        <v>-4.959349760712044</v>
      </c>
      <c r="Z616" s="10">
        <f ca="1">I616-Test!$AD$20</f>
        <v>53.462449409965231</v>
      </c>
      <c r="AA616" s="10">
        <f t="shared" ca="1" si="59"/>
        <v>-2.9339954135387245</v>
      </c>
    </row>
    <row r="617" spans="1:27">
      <c r="A617" s="6">
        <f ca="1">LN((RAND()^(-Results!$E$4))-1)</f>
        <v>1.7391834481147546</v>
      </c>
      <c r="B617" s="6">
        <f ca="1">LN((RAND()^(-Results!$E$4))-1)</f>
        <v>-6.1330302558026267E-2</v>
      </c>
      <c r="C617" s="6">
        <f ca="1">LN((RAND()^(-Results!$E$4))-1)</f>
        <v>5.6920307603145543</v>
      </c>
      <c r="D617" s="6">
        <f ca="1">LN((RAND()^(-Results!$E$4))-1)</f>
        <v>1.2143903941258605</v>
      </c>
      <c r="E617" s="6">
        <f ca="1">LN((RAND()^(-Results!$E$4))-1)</f>
        <v>-1.1910095291674445</v>
      </c>
      <c r="F617" s="6">
        <f ca="1">LN((RAND()^(-Results!$E$4))-1)</f>
        <v>1.5210541110799516</v>
      </c>
      <c r="G617" s="6">
        <f ca="1">LN((RAND()^(-Results!$E$4))-1)</f>
        <v>1.1389395485300273</v>
      </c>
      <c r="H617" s="6">
        <f t="shared" ca="1" si="54"/>
        <v>-1.3966072721917784</v>
      </c>
      <c r="I617" s="10">
        <f ca="1">SUMPRODUCT(J617:O617,Results!B$12:G$12)+Results!$E$5*H617</f>
        <v>0.53821662695137285</v>
      </c>
      <c r="J617" s="10">
        <f ca="1">SUMPRODUCT($A617:$F617,Results!$B$15:$G$15)</f>
        <v>16.114887093097305</v>
      </c>
      <c r="K617" s="10">
        <f ca="1">SUMPRODUCT($A617:$F617,Results!$B$16:$G$16)</f>
        <v>14.482811002744157</v>
      </c>
      <c r="L617" s="10">
        <f ca="1">SUMPRODUCT($A617:$F617,Results!$B$17:$G$17)</f>
        <v>3.2084881281641211</v>
      </c>
      <c r="M617" s="10">
        <f ca="1">SUMPRODUCT($A617:$F617,Results!$B$18:$G$18)</f>
        <v>0.13773231888573467</v>
      </c>
      <c r="N617" s="10">
        <f ca="1">SUMPRODUCT($A617:$F617,Results!$B$19:$G$19)</f>
        <v>-0.11525955652754516</v>
      </c>
      <c r="O617" s="10">
        <f ca="1">SUMPRODUCT($A617:$F617,Results!$B$20:$G$20)</f>
        <v>12.022758196355188</v>
      </c>
      <c r="P617" s="10" cm="1">
        <f t="array" aca="1" ref="P617" ca="1">SUMPRODUCT(J617:O617,TRANSPOSE(Test!BL$20:BL$25))+Test!$AD$20-Test!$BL$27</f>
        <v>7.157842669600079</v>
      </c>
      <c r="Q617" s="10" cm="1">
        <f t="array" aca="1" ref="Q617" ca="1">SUMPRODUCT(J617:O617,TRANSPOSE(Test!ES$20:ES$25))+Test!$AD$20-Test!$ES$27</f>
        <v>8.4292982621684764</v>
      </c>
      <c r="R617" s="10">
        <f ca="1">I617-Results!$E$5*H617</f>
        <v>8.917860260102044</v>
      </c>
      <c r="S617" s="10" cm="1">
        <f t="array" aca="1" ref="S617" ca="1">SUMPRODUCT(J617:O617,TRANSPOSE(Test!AR$28:AR$33))+Test!$AD$20-Test!$AC$26</f>
        <v>9.0147941709387052</v>
      </c>
      <c r="T617" s="10">
        <f ca="1">SUMPRODUCT(J617:O617,Results!K$9:P$9)</f>
        <v>9.0847044901802612</v>
      </c>
      <c r="U617" s="10">
        <f ca="1">SUMPRODUCT(J617:O617,Results!K$9:P$9)+Test!$AD$20-Test!$AC$31</f>
        <v>9.1877208950660805</v>
      </c>
      <c r="V617" s="10">
        <f t="shared" ca="1" si="55"/>
        <v>-6.6196260426487061</v>
      </c>
      <c r="W617" s="10">
        <f t="shared" ca="1" si="56"/>
        <v>-7.8910816352171036</v>
      </c>
      <c r="X617" s="10">
        <f t="shared" ca="1" si="57"/>
        <v>-8.3796436331506712</v>
      </c>
      <c r="Y617" s="10">
        <f t="shared" ca="1" si="58"/>
        <v>-8.4765775439873323</v>
      </c>
      <c r="Z617" s="10">
        <f ca="1">I617-Test!$AD$20</f>
        <v>-10.534254967337697</v>
      </c>
      <c r="AA617" s="10">
        <f t="shared" ca="1" si="59"/>
        <v>-8.6495042681147076</v>
      </c>
    </row>
    <row r="618" spans="1:27">
      <c r="A618" s="6">
        <f ca="1">LN((RAND()^(-Results!$E$4))-1)</f>
        <v>3.3874488402103258</v>
      </c>
      <c r="B618" s="6">
        <f ca="1">LN((RAND()^(-Results!$E$4))-1)</f>
        <v>-0.92319963701539576</v>
      </c>
      <c r="C618" s="6">
        <f ca="1">LN((RAND()^(-Results!$E$4))-1)</f>
        <v>10.300255471881211</v>
      </c>
      <c r="D618" s="6">
        <f ca="1">LN((RAND()^(-Results!$E$4))-1)</f>
        <v>-0.86292739981507005</v>
      </c>
      <c r="E618" s="6">
        <f ca="1">LN((RAND()^(-Results!$E$4))-1)</f>
        <v>1.6597999113945692</v>
      </c>
      <c r="F618" s="6">
        <f ca="1">LN((RAND()^(-Results!$E$4))-1)</f>
        <v>1.8851197400254818</v>
      </c>
      <c r="G618" s="6">
        <f ca="1">LN((RAND()^(-Results!$E$4))-1)</f>
        <v>2.8379423473775387</v>
      </c>
      <c r="H618" s="6">
        <f t="shared" ca="1" si="54"/>
        <v>0.30239552665573299</v>
      </c>
      <c r="I618" s="10">
        <f ca="1">SUMPRODUCT(J618:O618,Results!B$12:G$12)+Results!$E$5*H618</f>
        <v>25.462970270118134</v>
      </c>
      <c r="J618" s="10">
        <f ca="1">SUMPRODUCT($A618:$F618,Results!$B$15:$G$15)</f>
        <v>29.527300845350712</v>
      </c>
      <c r="K618" s="10">
        <f ca="1">SUMPRODUCT($A618:$F618,Results!$B$16:$G$16)</f>
        <v>34.990327095755148</v>
      </c>
      <c r="L618" s="10">
        <f ca="1">SUMPRODUCT($A618:$F618,Results!$B$17:$G$17)</f>
        <v>1.9285832781722174</v>
      </c>
      <c r="M618" s="10">
        <f ca="1">SUMPRODUCT($A618:$F618,Results!$B$18:$G$18)</f>
        <v>6.2108544741577054</v>
      </c>
      <c r="N618" s="10">
        <f ca="1">SUMPRODUCT($A618:$F618,Results!$B$19:$G$19)</f>
        <v>9.6233184667711384</v>
      </c>
      <c r="O618" s="10">
        <f ca="1">SUMPRODUCT($A618:$F618,Results!$B$20:$G$20)</f>
        <v>5.2336815587573673</v>
      </c>
      <c r="P618" s="10" cm="1">
        <f t="array" aca="1" ref="P618" ca="1">SUMPRODUCT(J618:O618,TRANSPOSE(Test!BL$20:BL$25))+Test!$AD$20-Test!$BL$27</f>
        <v>22.023270914858443</v>
      </c>
      <c r="Q618" s="10" cm="1">
        <f t="array" aca="1" ref="Q618" ca="1">SUMPRODUCT(J618:O618,TRANSPOSE(Test!ES$20:ES$25))+Test!$AD$20-Test!$ES$27</f>
        <v>24.209698822391879</v>
      </c>
      <c r="R618" s="10">
        <f ca="1">I618-Results!$E$5*H618</f>
        <v>23.648597110183736</v>
      </c>
      <c r="S618" s="10" cm="1">
        <f t="array" aca="1" ref="S618" ca="1">SUMPRODUCT(J618:O618,TRANSPOSE(Test!AR$28:AR$33))+Test!$AD$20-Test!$AC$26</f>
        <v>22.625449874776358</v>
      </c>
      <c r="T618" s="10">
        <f ca="1">SUMPRODUCT(J618:O618,Results!K$9:P$9)</f>
        <v>24.785133953875867</v>
      </c>
      <c r="U618" s="10">
        <f ca="1">SUMPRODUCT(J618:O618,Results!K$9:P$9)+Test!$AD$20-Test!$AC$31</f>
        <v>24.888150358761692</v>
      </c>
      <c r="V618" s="10">
        <f t="shared" ca="1" si="55"/>
        <v>3.4396993552596911</v>
      </c>
      <c r="W618" s="10">
        <f t="shared" ca="1" si="56"/>
        <v>1.2532714477262559</v>
      </c>
      <c r="X618" s="10">
        <f t="shared" ca="1" si="57"/>
        <v>1.814373159934398</v>
      </c>
      <c r="Y618" s="10">
        <f t="shared" ca="1" si="58"/>
        <v>2.8375203953417767</v>
      </c>
      <c r="Z618" s="10">
        <f ca="1">I618-Test!$AD$20</f>
        <v>14.390498675829065</v>
      </c>
      <c r="AA618" s="10">
        <f t="shared" ca="1" si="59"/>
        <v>0.5748199113564425</v>
      </c>
    </row>
    <row r="619" spans="1:27">
      <c r="A619" s="6">
        <f ca="1">LN((RAND()^(-Results!$E$4))-1)</f>
        <v>2.4851498021273097</v>
      </c>
      <c r="B619" s="6">
        <f ca="1">LN((RAND()^(-Results!$E$4))-1)</f>
        <v>5.4634576190438127</v>
      </c>
      <c r="C619" s="6">
        <f ca="1">LN((RAND()^(-Results!$E$4))-1)</f>
        <v>4.5903621390685982</v>
      </c>
      <c r="D619" s="6">
        <f ca="1">LN((RAND()^(-Results!$E$4))-1)</f>
        <v>-1.5120322013617586</v>
      </c>
      <c r="E619" s="6">
        <f ca="1">LN((RAND()^(-Results!$E$4))-1)</f>
        <v>0.19946920377335398</v>
      </c>
      <c r="F619" s="6">
        <f ca="1">LN((RAND()^(-Results!$E$4))-1)</f>
        <v>-0.78015797234595563</v>
      </c>
      <c r="G619" s="6">
        <f ca="1">LN((RAND()^(-Results!$E$4))-1)</f>
        <v>0.29356197513376575</v>
      </c>
      <c r="H619" s="6">
        <f t="shared" ca="1" si="54"/>
        <v>-2.24198484558804</v>
      </c>
      <c r="I619" s="10">
        <f ca="1">SUMPRODUCT(J619:O619,Results!B$12:G$12)+Results!$E$5*H619</f>
        <v>51.622897181288437</v>
      </c>
      <c r="J619" s="10">
        <f ca="1">SUMPRODUCT($A619:$F619,Results!$B$15:$G$15)</f>
        <v>34.157033201595837</v>
      </c>
      <c r="K619" s="10">
        <f ca="1">SUMPRODUCT($A619:$F619,Results!$B$16:$G$16)</f>
        <v>5.3768234944267652</v>
      </c>
      <c r="L619" s="10">
        <f ca="1">SUMPRODUCT($A619:$F619,Results!$B$17:$G$17)</f>
        <v>14.483441464938538</v>
      </c>
      <c r="M619" s="10">
        <f ca="1">SUMPRODUCT($A619:$F619,Results!$B$18:$G$18)</f>
        <v>10.859491861442651</v>
      </c>
      <c r="N619" s="10">
        <f ca="1">SUMPRODUCT($A619:$F619,Results!$B$19:$G$19)</f>
        <v>-24.918372656788755</v>
      </c>
      <c r="O619" s="10">
        <f ca="1">SUMPRODUCT($A619:$F619,Results!$B$20:$G$20)</f>
        <v>-10.727719944413295</v>
      </c>
      <c r="P619" s="10" cm="1">
        <f t="array" aca="1" ref="P619" ca="1">SUMPRODUCT(J619:O619,TRANSPOSE(Test!BL$20:BL$25))+Test!$AD$20-Test!$BL$27</f>
        <v>65.301821766618673</v>
      </c>
      <c r="Q619" s="10" cm="1">
        <f t="array" aca="1" ref="Q619" ca="1">SUMPRODUCT(J619:O619,TRANSPOSE(Test!ES$20:ES$25))+Test!$AD$20-Test!$ES$27</f>
        <v>66.724631073089768</v>
      </c>
      <c r="R619" s="10">
        <f ca="1">I619-Results!$E$5*H619</f>
        <v>65.074806254816679</v>
      </c>
      <c r="S619" s="10" cm="1">
        <f t="array" aca="1" ref="S619" ca="1">SUMPRODUCT(J619:O619,TRANSPOSE(Test!AR$28:AR$33))+Test!$AD$20-Test!$AC$26</f>
        <v>65.953802289939247</v>
      </c>
      <c r="T619" s="10">
        <f ca="1">SUMPRODUCT(J619:O619,Results!K$9:P$9)</f>
        <v>66.929333176178389</v>
      </c>
      <c r="U619" s="10">
        <f ca="1">SUMPRODUCT(J619:O619,Results!K$9:P$9)+Test!$AD$20-Test!$AC$31</f>
        <v>67.03234958106421</v>
      </c>
      <c r="V619" s="10">
        <f t="shared" ca="1" si="55"/>
        <v>-13.678924585330236</v>
      </c>
      <c r="W619" s="10">
        <f t="shared" ca="1" si="56"/>
        <v>-15.101733891801331</v>
      </c>
      <c r="X619" s="10">
        <f t="shared" ca="1" si="57"/>
        <v>-13.451909073528242</v>
      </c>
      <c r="Y619" s="10">
        <f t="shared" ca="1" si="58"/>
        <v>-14.330905108650811</v>
      </c>
      <c r="Z619" s="10">
        <f ca="1">I619-Test!$AD$20</f>
        <v>40.550425586999367</v>
      </c>
      <c r="AA619" s="10">
        <f t="shared" ca="1" si="59"/>
        <v>-15.409452399775773</v>
      </c>
    </row>
    <row r="620" spans="1:27">
      <c r="A620" s="6">
        <f ca="1">LN((RAND()^(-Results!$E$4))-1)</f>
        <v>2.6462022144958541</v>
      </c>
      <c r="B620" s="6">
        <f ca="1">LN((RAND()^(-Results!$E$4))-1)</f>
        <v>1.3595134752557743</v>
      </c>
      <c r="C620" s="6">
        <f ca="1">LN((RAND()^(-Results!$E$4))-1)</f>
        <v>4.047671010236094</v>
      </c>
      <c r="D620" s="6">
        <f ca="1">LN((RAND()^(-Results!$E$4))-1)</f>
        <v>-2.2629074747161346</v>
      </c>
      <c r="E620" s="6">
        <f ca="1">LN((RAND()^(-Results!$E$4))-1)</f>
        <v>4.0725290534330263</v>
      </c>
      <c r="F620" s="6">
        <f ca="1">LN((RAND()^(-Results!$E$4))-1)</f>
        <v>0.65869012339801269</v>
      </c>
      <c r="G620" s="6">
        <f ca="1">LN((RAND()^(-Results!$E$4))-1)</f>
        <v>9.1365084570812769</v>
      </c>
      <c r="H620" s="6">
        <f t="shared" ca="1" si="54"/>
        <v>6.6009616363594716</v>
      </c>
      <c r="I620" s="10">
        <f ca="1">SUMPRODUCT(J620:O620,Results!B$12:G$12)+Results!$E$5*H620</f>
        <v>71.25708761135526</v>
      </c>
      <c r="J620" s="10">
        <f ca="1">SUMPRODUCT($A620:$F620,Results!$B$15:$G$15)</f>
        <v>19.397872230714942</v>
      </c>
      <c r="K620" s="10">
        <f ca="1">SUMPRODUCT($A620:$F620,Results!$B$16:$G$16)</f>
        <v>25.356206101494735</v>
      </c>
      <c r="L620" s="10">
        <f ca="1">SUMPRODUCT($A620:$F620,Results!$B$17:$G$17)</f>
        <v>2.7913973987700693</v>
      </c>
      <c r="M620" s="10">
        <f ca="1">SUMPRODUCT($A620:$F620,Results!$B$18:$G$18)</f>
        <v>8.778829567606504</v>
      </c>
      <c r="N620" s="10">
        <f ca="1">SUMPRODUCT($A620:$F620,Results!$B$19:$G$19)</f>
        <v>3.8608227601004694</v>
      </c>
      <c r="O620" s="10">
        <f ca="1">SUMPRODUCT($A620:$F620,Results!$B$20:$G$20)</f>
        <v>-12.712550845276251</v>
      </c>
      <c r="P620" s="10" cm="1">
        <f t="array" aca="1" ref="P620" ca="1">SUMPRODUCT(J620:O620,TRANSPOSE(Test!BL$20:BL$25))+Test!$AD$20-Test!$BL$27</f>
        <v>32.148811263274858</v>
      </c>
      <c r="Q620" s="10" cm="1">
        <f t="array" aca="1" ref="Q620" ca="1">SUMPRODUCT(J620:O620,TRANSPOSE(Test!ES$20:ES$25))+Test!$AD$20-Test!$ES$27</f>
        <v>33.074072850230849</v>
      </c>
      <c r="R620" s="10">
        <f ca="1">I620-Results!$E$5*H620</f>
        <v>31.65131779319843</v>
      </c>
      <c r="S620" s="10" cm="1">
        <f t="array" aca="1" ref="S620" ca="1">SUMPRODUCT(J620:O620,TRANSPOSE(Test!AR$28:AR$33))+Test!$AD$20-Test!$AC$26</f>
        <v>30.496131478094554</v>
      </c>
      <c r="T620" s="10">
        <f ca="1">SUMPRODUCT(J620:O620,Results!K$9:P$9)</f>
        <v>32.936758388335583</v>
      </c>
      <c r="U620" s="10">
        <f ca="1">SUMPRODUCT(J620:O620,Results!K$9:P$9)+Test!$AD$20-Test!$AC$31</f>
        <v>33.039774793221405</v>
      </c>
      <c r="V620" s="10">
        <f t="shared" ca="1" si="55"/>
        <v>39.108276348080402</v>
      </c>
      <c r="W620" s="10">
        <f t="shared" ca="1" si="56"/>
        <v>38.183014761124412</v>
      </c>
      <c r="X620" s="10">
        <f t="shared" ca="1" si="57"/>
        <v>39.60576981815683</v>
      </c>
      <c r="Y620" s="10">
        <f t="shared" ca="1" si="58"/>
        <v>40.760956133260706</v>
      </c>
      <c r="Z620" s="10">
        <f ca="1">I620-Test!$AD$20</f>
        <v>60.18461601706619</v>
      </c>
      <c r="AA620" s="10">
        <f t="shared" ca="1" si="59"/>
        <v>38.217312818133856</v>
      </c>
    </row>
    <row r="621" spans="1:27">
      <c r="A621" s="6">
        <f ca="1">LN((RAND()^(-Results!$E$4))-1)</f>
        <v>0.61595289879839155</v>
      </c>
      <c r="B621" s="6">
        <f ca="1">LN((RAND()^(-Results!$E$4))-1)</f>
        <v>9.4077980262928627</v>
      </c>
      <c r="C621" s="6">
        <f ca="1">LN((RAND()^(-Results!$E$4))-1)</f>
        <v>8.3047025130230114</v>
      </c>
      <c r="D621" s="6">
        <f ca="1">LN((RAND()^(-Results!$E$4))-1)</f>
        <v>3.8283195370965459</v>
      </c>
      <c r="E621" s="6">
        <f ca="1">LN((RAND()^(-Results!$E$4))-1)</f>
        <v>-1.5133928956786331</v>
      </c>
      <c r="F621" s="6">
        <f ca="1">LN((RAND()^(-Results!$E$4))-1)</f>
        <v>1.6404977218486372</v>
      </c>
      <c r="G621" s="6">
        <f ca="1">LN((RAND()^(-Results!$E$4))-1)</f>
        <v>7.4553565422058128</v>
      </c>
      <c r="H621" s="6">
        <f t="shared" ca="1" si="54"/>
        <v>4.9198097214840075</v>
      </c>
      <c r="I621" s="10">
        <f ca="1">SUMPRODUCT(J621:O621,Results!B$12:G$12)+Results!$E$5*H621</f>
        <v>88.558245565760231</v>
      </c>
      <c r="J621" s="10">
        <f ca="1">SUMPRODUCT($A621:$F621,Results!$B$15:$G$15)</f>
        <v>42.229066870928435</v>
      </c>
      <c r="K621" s="10">
        <f ca="1">SUMPRODUCT($A621:$F621,Results!$B$16:$G$16)</f>
        <v>-1.6177363329017229</v>
      </c>
      <c r="L621" s="10">
        <f ca="1">SUMPRODUCT($A621:$F621,Results!$B$17:$G$17)</f>
        <v>21.221992603514447</v>
      </c>
      <c r="M621" s="10">
        <f ca="1">SUMPRODUCT($A621:$F621,Results!$B$18:$G$18)</f>
        <v>8.1914734776559381</v>
      </c>
      <c r="N621" s="10">
        <f ca="1">SUMPRODUCT($A621:$F621,Results!$B$19:$G$19)</f>
        <v>-44.360082774027305</v>
      </c>
      <c r="O621" s="10">
        <f ca="1">SUMPRODUCT($A621:$F621,Results!$B$20:$G$20)</f>
        <v>15.2166174385593</v>
      </c>
      <c r="P621" s="10" cm="1">
        <f t="array" aca="1" ref="P621" ca="1">SUMPRODUCT(J621:O621,TRANSPOSE(Test!BL$20:BL$25))+Test!$AD$20-Test!$BL$27</f>
        <v>60.692224722686774</v>
      </c>
      <c r="Q621" s="10" cm="1">
        <f t="array" aca="1" ref="Q621" ca="1">SUMPRODUCT(J621:O621,TRANSPOSE(Test!ES$20:ES$25))+Test!$AD$20-Test!$ES$27</f>
        <v>60.19877368974079</v>
      </c>
      <c r="R621" s="10">
        <f ca="1">I621-Results!$E$5*H621</f>
        <v>59.039387236856186</v>
      </c>
      <c r="S621" s="10" cm="1">
        <f t="array" aca="1" ref="S621" ca="1">SUMPRODUCT(J621:O621,TRANSPOSE(Test!AR$28:AR$33))+Test!$AD$20-Test!$AC$26</f>
        <v>71.124314237372602</v>
      </c>
      <c r="T621" s="10">
        <f ca="1">SUMPRODUCT(J621:O621,Results!K$9:P$9)</f>
        <v>60.290496621458772</v>
      </c>
      <c r="U621" s="10">
        <f ca="1">SUMPRODUCT(J621:O621,Results!K$9:P$9)+Test!$AD$20-Test!$AC$31</f>
        <v>60.393513026344593</v>
      </c>
      <c r="V621" s="10">
        <f t="shared" ca="1" si="55"/>
        <v>27.866020843073457</v>
      </c>
      <c r="W621" s="10">
        <f t="shared" ca="1" si="56"/>
        <v>28.359471876019441</v>
      </c>
      <c r="X621" s="10">
        <f t="shared" ca="1" si="57"/>
        <v>29.518858328904045</v>
      </c>
      <c r="Y621" s="10">
        <f t="shared" ca="1" si="58"/>
        <v>17.433931328387629</v>
      </c>
      <c r="Z621" s="10">
        <f ca="1">I621-Test!$AD$20</f>
        <v>77.485773971471161</v>
      </c>
      <c r="AA621" s="10">
        <f t="shared" ca="1" si="59"/>
        <v>28.164732539415638</v>
      </c>
    </row>
    <row r="622" spans="1:27">
      <c r="A622" s="6">
        <f ca="1">LN((RAND()^(-Results!$E$4))-1)</f>
        <v>4.7659090845942922</v>
      </c>
      <c r="B622" s="6">
        <f ca="1">LN((RAND()^(-Results!$E$4))-1)</f>
        <v>-0.25825362456755752</v>
      </c>
      <c r="C622" s="6">
        <f ca="1">LN((RAND()^(-Results!$E$4))-1)</f>
        <v>-2.7540285583410502</v>
      </c>
      <c r="D622" s="6">
        <f ca="1">LN((RAND()^(-Results!$E$4))-1)</f>
        <v>2.8699721275910339</v>
      </c>
      <c r="E622" s="6">
        <f ca="1">LN((RAND()^(-Results!$E$4))-1)</f>
        <v>-2.3846046812710675</v>
      </c>
      <c r="F622" s="6">
        <f ca="1">LN((RAND()^(-Results!$E$4))-1)</f>
        <v>2.7113334920000858</v>
      </c>
      <c r="G622" s="6">
        <f ca="1">LN((RAND()^(-Results!$E$4))-1)</f>
        <v>-0.65179219730473714</v>
      </c>
      <c r="H622" s="6">
        <f t="shared" ca="1" si="54"/>
        <v>-3.1873390180265426</v>
      </c>
      <c r="I622" s="10">
        <f ca="1">SUMPRODUCT(J622:O622,Results!B$12:G$12)+Results!$E$5*H622</f>
        <v>-21.395012222051633</v>
      </c>
      <c r="J622" s="10">
        <f ca="1">SUMPRODUCT($A622:$F622,Results!$B$15:$G$15)</f>
        <v>-1.3633081776463216</v>
      </c>
      <c r="K622" s="10">
        <f ca="1">SUMPRODUCT($A622:$F622,Results!$B$16:$G$16)</f>
        <v>20.828373592992762</v>
      </c>
      <c r="L622" s="10">
        <f ca="1">SUMPRODUCT($A622:$F622,Results!$B$17:$G$17)</f>
        <v>4.5542436100644981</v>
      </c>
      <c r="M622" s="10">
        <f ca="1">SUMPRODUCT($A622:$F622,Results!$B$18:$G$18)</f>
        <v>-9.5407353348533217</v>
      </c>
      <c r="N622" s="10">
        <f ca="1">SUMPRODUCT($A622:$F622,Results!$B$19:$G$19)</f>
        <v>6.6347832939670974</v>
      </c>
      <c r="O622" s="10">
        <f ca="1">SUMPRODUCT($A622:$F622,Results!$B$20:$G$20)</f>
        <v>10.214508718799252</v>
      </c>
      <c r="P622" s="10" cm="1">
        <f t="array" aca="1" ref="P622" ca="1">SUMPRODUCT(J622:O622,TRANSPOSE(Test!BL$20:BL$25))+Test!$AD$20-Test!$BL$27</f>
        <v>-6.329187103820999</v>
      </c>
      <c r="Q622" s="10" cm="1">
        <f t="array" aca="1" ref="Q622" ca="1">SUMPRODUCT(J622:O622,TRANSPOSE(Test!ES$20:ES$25))+Test!$AD$20-Test!$ES$27</f>
        <v>-4.6007005622204575</v>
      </c>
      <c r="R622" s="10">
        <f ca="1">I622-Results!$E$5*H622</f>
        <v>-2.2709781138923759</v>
      </c>
      <c r="S622" s="10" cm="1">
        <f t="array" aca="1" ref="S622" ca="1">SUMPRODUCT(J622:O622,TRANSPOSE(Test!AR$28:AR$33))+Test!$AD$20-Test!$AC$26</f>
        <v>-14.336351693557974</v>
      </c>
      <c r="T622" s="10">
        <f ca="1">SUMPRODUCT(J622:O622,Results!K$9:P$9)</f>
        <v>-3.7031650784419945</v>
      </c>
      <c r="U622" s="10">
        <f ca="1">SUMPRODUCT(J622:O622,Results!K$9:P$9)+Test!$AD$20-Test!$AC$31</f>
        <v>-3.6001486735561752</v>
      </c>
      <c r="V622" s="10">
        <f t="shared" ca="1" si="55"/>
        <v>-15.065825118230634</v>
      </c>
      <c r="W622" s="10">
        <f t="shared" ca="1" si="56"/>
        <v>-16.794311659831177</v>
      </c>
      <c r="X622" s="10">
        <f t="shared" ca="1" si="57"/>
        <v>-19.124034108159258</v>
      </c>
      <c r="Y622" s="10">
        <f t="shared" ca="1" si="58"/>
        <v>-7.0586605284936592</v>
      </c>
      <c r="Z622" s="10">
        <f ca="1">I622-Test!$AD$20</f>
        <v>-32.467483816340703</v>
      </c>
      <c r="AA622" s="10">
        <f t="shared" ca="1" si="59"/>
        <v>-17.794863548495456</v>
      </c>
    </row>
    <row r="623" spans="1:27">
      <c r="A623" s="6">
        <f ca="1">LN((RAND()^(-Results!$E$4))-1)</f>
        <v>-2.7885750703296908</v>
      </c>
      <c r="B623" s="6">
        <f ca="1">LN((RAND()^(-Results!$E$4))-1)</f>
        <v>2.1531087864434597</v>
      </c>
      <c r="C623" s="6">
        <f ca="1">LN((RAND()^(-Results!$E$4))-1)</f>
        <v>3.9996475574443804</v>
      </c>
      <c r="D623" s="6">
        <f ca="1">LN((RAND()^(-Results!$E$4))-1)</f>
        <v>1.0940780710930871</v>
      </c>
      <c r="E623" s="6">
        <f ca="1">LN((RAND()^(-Results!$E$4))-1)</f>
        <v>1.2989817018840184</v>
      </c>
      <c r="F623" s="6">
        <f ca="1">LN((RAND()^(-Results!$E$4))-1)</f>
        <v>3.3801084141530509</v>
      </c>
      <c r="G623" s="6">
        <f ca="1">LN((RAND()^(-Results!$E$4))-1)</f>
        <v>-6.010085456681332</v>
      </c>
      <c r="H623" s="6">
        <f t="shared" ca="1" si="54"/>
        <v>-8.5456322774031381</v>
      </c>
      <c r="I623" s="10">
        <f ca="1">SUMPRODUCT(J623:O623,Results!B$12:G$12)+Results!$E$5*H623</f>
        <v>-59.711818623833949</v>
      </c>
      <c r="J623" s="10">
        <f ca="1">SUMPRODUCT($A623:$F623,Results!$B$15:$G$15)</f>
        <v>7.3147428354532389</v>
      </c>
      <c r="K623" s="10">
        <f ca="1">SUMPRODUCT($A623:$F623,Results!$B$16:$G$16)</f>
        <v>8.611453670663213</v>
      </c>
      <c r="L623" s="10">
        <f ca="1">SUMPRODUCT($A623:$F623,Results!$B$17:$G$17)</f>
        <v>-2.8053999568979773</v>
      </c>
      <c r="M623" s="10">
        <f ca="1">SUMPRODUCT($A623:$F623,Results!$B$18:$G$18)</f>
        <v>4.1949567994624761</v>
      </c>
      <c r="N623" s="10">
        <f ca="1">SUMPRODUCT($A623:$F623,Results!$B$19:$G$19)</f>
        <v>-8.1376384918079196</v>
      </c>
      <c r="O623" s="10">
        <f ca="1">SUMPRODUCT($A623:$F623,Results!$B$20:$G$20)</f>
        <v>8.7003030957876817</v>
      </c>
      <c r="P623" s="10" cm="1">
        <f t="array" aca="1" ref="P623" ca="1">SUMPRODUCT(J623:O623,TRANSPOSE(Test!BL$20:BL$25))+Test!$AD$20-Test!$BL$27</f>
        <v>-5.4047566244746488</v>
      </c>
      <c r="Q623" s="10" cm="1">
        <f t="array" aca="1" ref="Q623" ca="1">SUMPRODUCT(J623:O623,TRANSPOSE(Test!ES$20:ES$25))+Test!$AD$20-Test!$ES$27</f>
        <v>-8.1414241169625345</v>
      </c>
      <c r="R623" s="10">
        <f ca="1">I623-Results!$E$5*H623</f>
        <v>-8.4380249594151167</v>
      </c>
      <c r="S623" s="10" cm="1">
        <f t="array" aca="1" ref="S623" ca="1">SUMPRODUCT(J623:O623,TRANSPOSE(Test!AR$28:AR$33))+Test!$AD$20-Test!$AC$26</f>
        <v>6.5990236663423349</v>
      </c>
      <c r="T623" s="10">
        <f ca="1">SUMPRODUCT(J623:O623,Results!K$9:P$9)</f>
        <v>-8.3836373269111171</v>
      </c>
      <c r="U623" s="10">
        <f ca="1">SUMPRODUCT(J623:O623,Results!K$9:P$9)+Test!$AD$20-Test!$AC$31</f>
        <v>-8.2806209220252978</v>
      </c>
      <c r="V623" s="10">
        <f t="shared" ca="1" si="55"/>
        <v>-54.307061999359298</v>
      </c>
      <c r="W623" s="10">
        <f t="shared" ca="1" si="56"/>
        <v>-51.570394506871416</v>
      </c>
      <c r="X623" s="10">
        <f t="shared" ca="1" si="57"/>
        <v>-51.273793664418832</v>
      </c>
      <c r="Y623" s="10">
        <f t="shared" ca="1" si="58"/>
        <v>-66.310842290176282</v>
      </c>
      <c r="Z623" s="10">
        <f ca="1">I623-Test!$AD$20</f>
        <v>-70.784290218123019</v>
      </c>
      <c r="AA623" s="10">
        <f t="shared" ca="1" si="59"/>
        <v>-51.431197701808649</v>
      </c>
    </row>
    <row r="624" spans="1:27">
      <c r="A624" s="6">
        <f ca="1">LN((RAND()^(-Results!$E$4))-1)</f>
        <v>0.51966546570366945</v>
      </c>
      <c r="B624" s="6">
        <f ca="1">LN((RAND()^(-Results!$E$4))-1)</f>
        <v>2.9675864479704148</v>
      </c>
      <c r="C624" s="6">
        <f ca="1">LN((RAND()^(-Results!$E$4))-1)</f>
        <v>-0.13024165723437095</v>
      </c>
      <c r="D624" s="6">
        <f ca="1">LN((RAND()^(-Results!$E$4))-1)</f>
        <v>6.3958599812193677</v>
      </c>
      <c r="E624" s="6">
        <f ca="1">LN((RAND()^(-Results!$E$4))-1)</f>
        <v>3.674783025115484</v>
      </c>
      <c r="F624" s="6">
        <f ca="1">LN((RAND()^(-Results!$E$4))-1)</f>
        <v>5.0655842369693342</v>
      </c>
      <c r="G624" s="6">
        <f ca="1">LN((RAND()^(-Results!$E$4))-1)</f>
        <v>3.0919689008471347</v>
      </c>
      <c r="H624" s="6">
        <f t="shared" ca="1" si="54"/>
        <v>0.55642208012532901</v>
      </c>
      <c r="I624" s="10">
        <f ca="1">SUMPRODUCT(J624:O624,Results!B$12:G$12)+Results!$E$5*H624</f>
        <v>-24.554753955023742</v>
      </c>
      <c r="J624" s="10">
        <f ca="1">SUMPRODUCT($A624:$F624,Results!$B$15:$G$15)</f>
        <v>-6.6117382823471829</v>
      </c>
      <c r="K624" s="10">
        <f ca="1">SUMPRODUCT($A624:$F624,Results!$B$16:$G$16)</f>
        <v>21.44819322492522</v>
      </c>
      <c r="L624" s="10">
        <f ca="1">SUMPRODUCT($A624:$F624,Results!$B$17:$G$17)</f>
        <v>1.4457014132024035</v>
      </c>
      <c r="M624" s="10">
        <f ca="1">SUMPRODUCT($A624:$F624,Results!$B$18:$G$18)</f>
        <v>-6.3368088481011045</v>
      </c>
      <c r="N624" s="10">
        <f ca="1">SUMPRODUCT($A624:$F624,Results!$B$19:$G$19)</f>
        <v>4.6814263801119793</v>
      </c>
      <c r="O624" s="10">
        <f ca="1">SUMPRODUCT($A624:$F624,Results!$B$20:$G$20)</f>
        <v>21.769080835647273</v>
      </c>
      <c r="P624" s="10" cm="1">
        <f t="array" aca="1" ref="P624" ca="1">SUMPRODUCT(J624:O624,TRANSPOSE(Test!BL$20:BL$25))+Test!$AD$20-Test!$BL$27</f>
        <v>-26.302059020967683</v>
      </c>
      <c r="Q624" s="10" cm="1">
        <f t="array" aca="1" ref="Q624" ca="1">SUMPRODUCT(J624:O624,TRANSPOSE(Test!ES$20:ES$25))+Test!$AD$20-Test!$ES$27</f>
        <v>-28.889157529581819</v>
      </c>
      <c r="R624" s="10">
        <f ca="1">I624-Results!$E$5*H624</f>
        <v>-27.893286435775714</v>
      </c>
      <c r="S624" s="10" cm="1">
        <f t="array" aca="1" ref="S624" ca="1">SUMPRODUCT(J624:O624,TRANSPOSE(Test!AR$28:AR$33))+Test!$AD$20-Test!$AC$26</f>
        <v>-22.216929875680762</v>
      </c>
      <c r="T624" s="10">
        <f ca="1">SUMPRODUCT(J624:O624,Results!K$9:P$9)</f>
        <v>-29.49505194875664</v>
      </c>
      <c r="U624" s="10">
        <f ca="1">SUMPRODUCT(J624:O624,Results!K$9:P$9)+Test!$AD$20-Test!$AC$31</f>
        <v>-29.392035543870819</v>
      </c>
      <c r="V624" s="10">
        <f t="shared" ca="1" si="55"/>
        <v>1.7473050659439409</v>
      </c>
      <c r="W624" s="10">
        <f t="shared" ca="1" si="56"/>
        <v>4.3344035745580776</v>
      </c>
      <c r="X624" s="10">
        <f t="shared" ca="1" si="57"/>
        <v>3.3385324807519723</v>
      </c>
      <c r="Y624" s="10">
        <f t="shared" ca="1" si="58"/>
        <v>-2.3378240793429796</v>
      </c>
      <c r="Z624" s="10">
        <f ca="1">I624-Test!$AD$20</f>
        <v>-35.627225549312811</v>
      </c>
      <c r="AA624" s="10">
        <f t="shared" ca="1" si="59"/>
        <v>4.8372815888470768</v>
      </c>
    </row>
    <row r="625" spans="1:27">
      <c r="A625" s="6">
        <f ca="1">LN((RAND()^(-Results!$E$4))-1)</f>
        <v>3.6804975823292212</v>
      </c>
      <c r="B625" s="6">
        <f ca="1">LN((RAND()^(-Results!$E$4))-1)</f>
        <v>1.4103750919963831</v>
      </c>
      <c r="C625" s="6">
        <f ca="1">LN((RAND()^(-Results!$E$4))-1)</f>
        <v>3.3671644343138256</v>
      </c>
      <c r="D625" s="6">
        <f ca="1">LN((RAND()^(-Results!$E$4))-1)</f>
        <v>-1.5000525894602286</v>
      </c>
      <c r="E625" s="6">
        <f ca="1">LN((RAND()^(-Results!$E$4))-1)</f>
        <v>2.9974733507438671</v>
      </c>
      <c r="F625" s="6">
        <f ca="1">LN((RAND()^(-Results!$E$4))-1)</f>
        <v>3.8966922811670961</v>
      </c>
      <c r="G625" s="6">
        <f ca="1">LN((RAND()^(-Results!$E$4))-1)</f>
        <v>10.296342820312315</v>
      </c>
      <c r="H625" s="6">
        <f t="shared" ca="1" si="54"/>
        <v>7.7607959995905098</v>
      </c>
      <c r="I625" s="10">
        <f ca="1">SUMPRODUCT(J625:O625,Results!B$12:G$12)+Results!$E$5*H625</f>
        <v>70.859819939425648</v>
      </c>
      <c r="J625" s="10">
        <f ca="1">SUMPRODUCT($A625:$F625,Results!$B$15:$G$15)</f>
        <v>19.61480587388893</v>
      </c>
      <c r="K625" s="10">
        <f ca="1">SUMPRODUCT($A625:$F625,Results!$B$16:$G$16)</f>
        <v>42.129128458691149</v>
      </c>
      <c r="L625" s="10">
        <f ca="1">SUMPRODUCT($A625:$F625,Results!$B$17:$G$17)</f>
        <v>1.103312080055427</v>
      </c>
      <c r="M625" s="10">
        <f ca="1">SUMPRODUCT($A625:$F625,Results!$B$18:$G$18)</f>
        <v>6.0786871943998291</v>
      </c>
      <c r="N625" s="10">
        <f ca="1">SUMPRODUCT($A625:$F625,Results!$B$19:$G$19)</f>
        <v>5.5896951011186742</v>
      </c>
      <c r="O625" s="10">
        <f ca="1">SUMPRODUCT($A625:$F625,Results!$B$20:$G$20)</f>
        <v>-7.9773974275034938</v>
      </c>
      <c r="P625" s="10" cm="1">
        <f t="array" aca="1" ref="P625" ca="1">SUMPRODUCT(J625:O625,TRANSPOSE(Test!BL$20:BL$25))+Test!$AD$20-Test!$BL$27</f>
        <v>24.366579365610598</v>
      </c>
      <c r="Q625" s="10" cm="1">
        <f t="array" aca="1" ref="Q625" ca="1">SUMPRODUCT(J625:O625,TRANSPOSE(Test!ES$20:ES$25))+Test!$AD$20-Test!$ES$27</f>
        <v>24.64601841289678</v>
      </c>
      <c r="R625" s="10">
        <f ca="1">I625-Results!$E$5*H625</f>
        <v>24.295043941882589</v>
      </c>
      <c r="S625" s="10" cm="1">
        <f t="array" aca="1" ref="S625" ca="1">SUMPRODUCT(J625:O625,TRANSPOSE(Test!AR$28:AR$33))+Test!$AD$20-Test!$AC$26</f>
        <v>22.960950731164893</v>
      </c>
      <c r="T625" s="10">
        <f ca="1">SUMPRODUCT(J625:O625,Results!K$9:P$9)</f>
        <v>24.819247885628002</v>
      </c>
      <c r="U625" s="10">
        <f ca="1">SUMPRODUCT(J625:O625,Results!K$9:P$9)+Test!$AD$20-Test!$AC$31</f>
        <v>24.922264290513823</v>
      </c>
      <c r="V625" s="10">
        <f t="shared" ca="1" si="55"/>
        <v>46.493240573815051</v>
      </c>
      <c r="W625" s="10">
        <f t="shared" ca="1" si="56"/>
        <v>46.213801526528869</v>
      </c>
      <c r="X625" s="10">
        <f t="shared" ca="1" si="57"/>
        <v>46.564775997543059</v>
      </c>
      <c r="Y625" s="10">
        <f t="shared" ca="1" si="58"/>
        <v>47.898869208260756</v>
      </c>
      <c r="Z625" s="10">
        <f ca="1">I625-Test!$AD$20</f>
        <v>59.787348345136579</v>
      </c>
      <c r="AA625" s="10">
        <f t="shared" ca="1" si="59"/>
        <v>45.937555648911825</v>
      </c>
    </row>
    <row r="626" spans="1:27">
      <c r="A626" s="6">
        <f ca="1">LN((RAND()^(-Results!$E$4))-1)</f>
        <v>-1.9527017889444336</v>
      </c>
      <c r="B626" s="6">
        <f ca="1">LN((RAND()^(-Results!$E$4))-1)</f>
        <v>10.912147330182338</v>
      </c>
      <c r="C626" s="6">
        <f ca="1">LN((RAND()^(-Results!$E$4))-1)</f>
        <v>2.4398527851122926</v>
      </c>
      <c r="D626" s="6">
        <f ca="1">LN((RAND()^(-Results!$E$4))-1)</f>
        <v>-0.16875608675118872</v>
      </c>
      <c r="E626" s="6">
        <f ca="1">LN((RAND()^(-Results!$E$4))-1)</f>
        <v>0.38251051125585761</v>
      </c>
      <c r="F626" s="6">
        <f ca="1">LN((RAND()^(-Results!$E$4))-1)</f>
        <v>3.2821657467928742</v>
      </c>
      <c r="G626" s="6">
        <f ca="1">LN((RAND()^(-Results!$E$4))-1)</f>
        <v>2.8361585164558054</v>
      </c>
      <c r="H626" s="6">
        <f t="shared" ca="1" si="54"/>
        <v>0.30061169573399971</v>
      </c>
      <c r="I626" s="10">
        <f ca="1">SUMPRODUCT(J626:O626,Results!B$12:G$12)+Results!$E$5*H626</f>
        <v>60.700623615214454</v>
      </c>
      <c r="J626" s="10">
        <f ca="1">SUMPRODUCT($A626:$F626,Results!$B$15:$G$15)</f>
        <v>33.007378989024865</v>
      </c>
      <c r="K626" s="10">
        <f ca="1">SUMPRODUCT($A626:$F626,Results!$B$16:$G$16)</f>
        <v>1.0507526652800845</v>
      </c>
      <c r="L626" s="10">
        <f ca="1">SUMPRODUCT($A626:$F626,Results!$B$17:$G$17)</f>
        <v>13.734688894504917</v>
      </c>
      <c r="M626" s="10">
        <f ca="1">SUMPRODUCT($A626:$F626,Results!$B$18:$G$18)</f>
        <v>14.56967930126201</v>
      </c>
      <c r="N626" s="10">
        <f ca="1">SUMPRODUCT($A626:$F626,Results!$B$19:$G$19)</f>
        <v>-50.144380981596264</v>
      </c>
      <c r="O626" s="10">
        <f ca="1">SUMPRODUCT($A626:$F626,Results!$B$20:$G$20)</f>
        <v>-8.7230958440557522</v>
      </c>
      <c r="P626" s="10" cm="1">
        <f t="array" aca="1" ref="P626" ca="1">SUMPRODUCT(J626:O626,TRANSPOSE(Test!BL$20:BL$25))+Test!$AD$20-Test!$BL$27</f>
        <v>64.392304162710559</v>
      </c>
      <c r="Q626" s="10" cm="1">
        <f t="array" aca="1" ref="Q626" ca="1">SUMPRODUCT(J626:O626,TRANSPOSE(Test!ES$20:ES$25))+Test!$AD$20-Test!$ES$27</f>
        <v>60.793439539373296</v>
      </c>
      <c r="R626" s="10">
        <f ca="1">I626-Results!$E$5*H626</f>
        <v>58.896953440810456</v>
      </c>
      <c r="S626" s="10" cm="1">
        <f t="array" aca="1" ref="S626" ca="1">SUMPRODUCT(J626:O626,TRANSPOSE(Test!AR$28:AR$33))+Test!$AD$20-Test!$AC$26</f>
        <v>78.466245689887529</v>
      </c>
      <c r="T626" s="10">
        <f ca="1">SUMPRODUCT(J626:O626,Results!K$9:P$9)</f>
        <v>60.312811269560946</v>
      </c>
      <c r="U626" s="10">
        <f ca="1">SUMPRODUCT(J626:O626,Results!K$9:P$9)+Test!$AD$20-Test!$AC$31</f>
        <v>60.415827674446774</v>
      </c>
      <c r="V626" s="10">
        <f t="shared" ca="1" si="55"/>
        <v>-3.6916805474961052</v>
      </c>
      <c r="W626" s="10">
        <f t="shared" ca="1" si="56"/>
        <v>-9.2815924158841767E-2</v>
      </c>
      <c r="X626" s="10">
        <f t="shared" ca="1" si="57"/>
        <v>1.8036701744039974</v>
      </c>
      <c r="Y626" s="10">
        <f t="shared" ca="1" si="58"/>
        <v>-17.765622074673075</v>
      </c>
      <c r="Z626" s="10">
        <f ca="1">I626-Test!$AD$20</f>
        <v>49.628152020925384</v>
      </c>
      <c r="AA626" s="10">
        <f t="shared" ca="1" si="59"/>
        <v>0.28479594076767967</v>
      </c>
    </row>
    <row r="627" spans="1:27">
      <c r="A627" s="6">
        <f ca="1">LN((RAND()^(-Results!$E$4))-1)</f>
        <v>2.204425226773056</v>
      </c>
      <c r="B627" s="6">
        <f ca="1">LN((RAND()^(-Results!$E$4))-1)</f>
        <v>0.9276280341520331</v>
      </c>
      <c r="C627" s="6">
        <f ca="1">LN((RAND()^(-Results!$E$4))-1)</f>
        <v>1.8816962828400163</v>
      </c>
      <c r="D627" s="6">
        <f ca="1">LN((RAND()^(-Results!$E$4))-1)</f>
        <v>2.0736420914205094</v>
      </c>
      <c r="E627" s="6">
        <f ca="1">LN((RAND()^(-Results!$E$4))-1)</f>
        <v>4.950554438478135</v>
      </c>
      <c r="F627" s="6">
        <f ca="1">LN((RAND()^(-Results!$E$4))-1)</f>
        <v>6.4575079622510136</v>
      </c>
      <c r="G627" s="6">
        <f ca="1">LN((RAND()^(-Results!$E$4))-1)</f>
        <v>-0.61398643579946988</v>
      </c>
      <c r="H627" s="6">
        <f t="shared" ca="1" si="54"/>
        <v>-3.1495332565212757</v>
      </c>
      <c r="I627" s="10">
        <f ca="1">SUMPRODUCT(J627:O627,Results!B$12:G$12)+Results!$E$5*H627</f>
        <v>-34.242112528883588</v>
      </c>
      <c r="J627" s="10">
        <f ca="1">SUMPRODUCT($A627:$F627,Results!$B$15:$G$15)</f>
        <v>3.0849258162333424</v>
      </c>
      <c r="K627" s="10">
        <f ca="1">SUMPRODUCT($A627:$F627,Results!$B$16:$G$16)</f>
        <v>47.324170017536886</v>
      </c>
      <c r="L627" s="10">
        <f ca="1">SUMPRODUCT($A627:$F627,Results!$B$17:$G$17)</f>
        <v>-4.3059769552223317</v>
      </c>
      <c r="M627" s="10">
        <f ca="1">SUMPRODUCT($A627:$F627,Results!$B$18:$G$18)</f>
        <v>-0.21148802031842517</v>
      </c>
      <c r="N627" s="10">
        <f ca="1">SUMPRODUCT($A627:$F627,Results!$B$19:$G$19)</f>
        <v>15.916137795447401</v>
      </c>
      <c r="O627" s="10">
        <f ca="1">SUMPRODUCT($A627:$F627,Results!$B$20:$G$20)</f>
        <v>6.5530783485826563</v>
      </c>
      <c r="P627" s="10" cm="1">
        <f t="array" aca="1" ref="P627" ca="1">SUMPRODUCT(J627:O627,TRANSPOSE(Test!BL$20:BL$25))+Test!$AD$20-Test!$BL$27</f>
        <v>-13.965201980410182</v>
      </c>
      <c r="Q627" s="10" cm="1">
        <f t="array" aca="1" ref="Q627" ca="1">SUMPRODUCT(J627:O627,TRANSPOSE(Test!ES$20:ES$25))+Test!$AD$20-Test!$ES$27</f>
        <v>-15.86472134146975</v>
      </c>
      <c r="R627" s="10">
        <f ca="1">I627-Results!$E$5*H627</f>
        <v>-15.344912989755933</v>
      </c>
      <c r="S627" s="10" cm="1">
        <f t="array" aca="1" ref="S627" ca="1">SUMPRODUCT(J627:O627,TRANSPOSE(Test!AR$28:AR$33))+Test!$AD$20-Test!$AC$26</f>
        <v>-12.086872156587066</v>
      </c>
      <c r="T627" s="10">
        <f ca="1">SUMPRODUCT(J627:O627,Results!K$9:P$9)</f>
        <v>-16.191353726657184</v>
      </c>
      <c r="U627" s="10">
        <f ca="1">SUMPRODUCT(J627:O627,Results!K$9:P$9)+Test!$AD$20-Test!$AC$31</f>
        <v>-16.088337321771363</v>
      </c>
      <c r="V627" s="10">
        <f t="shared" ca="1" si="55"/>
        <v>-20.276910548473406</v>
      </c>
      <c r="W627" s="10">
        <f t="shared" ca="1" si="56"/>
        <v>-18.377391187413838</v>
      </c>
      <c r="X627" s="10">
        <f t="shared" ca="1" si="57"/>
        <v>-18.897199539127655</v>
      </c>
      <c r="Y627" s="10">
        <f t="shared" ca="1" si="58"/>
        <v>-22.155240372296522</v>
      </c>
      <c r="Z627" s="10">
        <f ca="1">I627-Test!$AD$20</f>
        <v>-45.314584123172658</v>
      </c>
      <c r="AA627" s="10">
        <f t="shared" ca="1" si="59"/>
        <v>-18.153775207112226</v>
      </c>
    </row>
    <row r="628" spans="1:27">
      <c r="A628" s="6">
        <f ca="1">LN((RAND()^(-Results!$E$4))-1)</f>
        <v>2.3188944351465195</v>
      </c>
      <c r="B628" s="6">
        <f ca="1">LN((RAND()^(-Results!$E$4))-1)</f>
        <v>2.4895821281734354</v>
      </c>
      <c r="C628" s="6">
        <f ca="1">LN((RAND()^(-Results!$E$4))-1)</f>
        <v>1.0031692140705184</v>
      </c>
      <c r="D628" s="6">
        <f ca="1">LN((RAND()^(-Results!$E$4))-1)</f>
        <v>2.5184830458401897</v>
      </c>
      <c r="E628" s="6">
        <f ca="1">LN((RAND()^(-Results!$E$4))-1)</f>
        <v>2.8320799151451603</v>
      </c>
      <c r="F628" s="6">
        <f ca="1">LN((RAND()^(-Results!$E$4))-1)</f>
        <v>2.1646399510084011</v>
      </c>
      <c r="G628" s="6">
        <f ca="1">LN((RAND()^(-Results!$E$4))-1)</f>
        <v>5.2907825420714873</v>
      </c>
      <c r="H628" s="6">
        <f t="shared" ca="1" si="54"/>
        <v>2.7552357213496816</v>
      </c>
      <c r="I628" s="10">
        <f ca="1">SUMPRODUCT(J628:O628,Results!B$12:G$12)+Results!$E$5*H628</f>
        <v>23.658826863791706</v>
      </c>
      <c r="J628" s="10">
        <f ca="1">SUMPRODUCT($A628:$F628,Results!$B$15:$G$15)</f>
        <v>6.4743473716031419</v>
      </c>
      <c r="K628" s="10">
        <f ca="1">SUMPRODUCT($A628:$F628,Results!$B$16:$G$16)</f>
        <v>18.875982758869181</v>
      </c>
      <c r="L628" s="10">
        <f ca="1">SUMPRODUCT($A628:$F628,Results!$B$17:$G$17)</f>
        <v>5.0704560014073916</v>
      </c>
      <c r="M628" s="10">
        <f ca="1">SUMPRODUCT($A628:$F628,Results!$B$18:$G$18)</f>
        <v>-0.39603994157055922</v>
      </c>
      <c r="N628" s="10">
        <f ca="1">SUMPRODUCT($A628:$F628,Results!$B$19:$G$19)</f>
        <v>1.3878292518681969</v>
      </c>
      <c r="O628" s="10">
        <f ca="1">SUMPRODUCT($A628:$F628,Results!$B$20:$G$20)</f>
        <v>5.187400584060823</v>
      </c>
      <c r="P628" s="10" cm="1">
        <f t="array" aca="1" ref="P628" ca="1">SUMPRODUCT(J628:O628,TRANSPOSE(Test!BL$20:BL$25))+Test!$AD$20-Test!$BL$27</f>
        <v>7.2547290183733573</v>
      </c>
      <c r="Q628" s="10" cm="1">
        <f t="array" aca="1" ref="Q628" ca="1">SUMPRODUCT(J628:O628,TRANSPOSE(Test!ES$20:ES$25))+Test!$AD$20-Test!$ES$27</f>
        <v>7.0934449898742713</v>
      </c>
      <c r="R628" s="10">
        <f ca="1">I628-Results!$E$5*H628</f>
        <v>7.1274125356936153</v>
      </c>
      <c r="S628" s="10" cm="1">
        <f t="array" aca="1" ref="S628" ca="1">SUMPRODUCT(J628:O628,TRANSPOSE(Test!AR$28:AR$33))+Test!$AD$20-Test!$AC$26</f>
        <v>6.2652580433234402</v>
      </c>
      <c r="T628" s="10">
        <f ca="1">SUMPRODUCT(J628:O628,Results!K$9:P$9)</f>
        <v>6.8791802191600651</v>
      </c>
      <c r="U628" s="10">
        <f ca="1">SUMPRODUCT(J628:O628,Results!K$9:P$9)+Test!$AD$20-Test!$AC$31</f>
        <v>6.9821966240458853</v>
      </c>
      <c r="V628" s="10">
        <f t="shared" ca="1" si="55"/>
        <v>16.404097845418349</v>
      </c>
      <c r="W628" s="10">
        <f t="shared" ca="1" si="56"/>
        <v>16.565381873917435</v>
      </c>
      <c r="X628" s="10">
        <f t="shared" ca="1" si="57"/>
        <v>16.531414328098091</v>
      </c>
      <c r="Y628" s="10">
        <f t="shared" ca="1" si="58"/>
        <v>17.393568820468268</v>
      </c>
      <c r="Z628" s="10">
        <f ca="1">I628-Test!$AD$20</f>
        <v>12.586355269502636</v>
      </c>
      <c r="AA628" s="10">
        <f t="shared" ca="1" si="59"/>
        <v>16.676630239745819</v>
      </c>
    </row>
    <row r="629" spans="1:27">
      <c r="A629" s="6">
        <f ca="1">LN((RAND()^(-Results!$E$4))-1)</f>
        <v>1.9105845393493623</v>
      </c>
      <c r="B629" s="6">
        <f ca="1">LN((RAND()^(-Results!$E$4))-1)</f>
        <v>8.215120169947884</v>
      </c>
      <c r="C629" s="6">
        <f ca="1">LN((RAND()^(-Results!$E$4))-1)</f>
        <v>0.48964266730460615</v>
      </c>
      <c r="D629" s="6">
        <f ca="1">LN((RAND()^(-Results!$E$4))-1)</f>
        <v>5.3468842330213002</v>
      </c>
      <c r="E629" s="6">
        <f ca="1">LN((RAND()^(-Results!$E$4))-1)</f>
        <v>3.3081504415535666E-2</v>
      </c>
      <c r="F629" s="6">
        <f ca="1">LN((RAND()^(-Results!$E$4))-1)</f>
        <v>1.6736065972477692</v>
      </c>
      <c r="G629" s="6">
        <f ca="1">LN((RAND()^(-Results!$E$4))-1)</f>
        <v>0.99127391128632825</v>
      </c>
      <c r="H629" s="6">
        <f t="shared" ca="1" si="54"/>
        <v>-1.5442729094354775</v>
      </c>
      <c r="I629" s="10">
        <f ca="1">SUMPRODUCT(J629:O629,Results!B$12:G$12)+Results!$E$5*H629</f>
        <v>25.099460971668549</v>
      </c>
      <c r="J629" s="10">
        <f ca="1">SUMPRODUCT($A629:$F629,Results!$B$15:$G$15)</f>
        <v>17.703779208283073</v>
      </c>
      <c r="K629" s="10">
        <f ca="1">SUMPRODUCT($A629:$F629,Results!$B$16:$G$16)</f>
        <v>-0.90569654229071439</v>
      </c>
      <c r="L629" s="10">
        <f ca="1">SUMPRODUCT($A629:$F629,Results!$B$17:$G$17)</f>
        <v>18.521025755033136</v>
      </c>
      <c r="M629" s="10">
        <f ca="1">SUMPRODUCT($A629:$F629,Results!$B$18:$G$18)</f>
        <v>-0.11808749705231518</v>
      </c>
      <c r="N629" s="10">
        <f ca="1">SUMPRODUCT($A629:$F629,Results!$B$19:$G$19)</f>
        <v>-29.867427338626577</v>
      </c>
      <c r="O629" s="10">
        <f ca="1">SUMPRODUCT($A629:$F629,Results!$B$20:$G$20)</f>
        <v>12.382374667925188</v>
      </c>
      <c r="P629" s="10" cm="1">
        <f t="array" aca="1" ref="P629" ca="1">SUMPRODUCT(J629:O629,TRANSPOSE(Test!BL$20:BL$25))+Test!$AD$20-Test!$BL$27</f>
        <v>35.146904983837821</v>
      </c>
      <c r="Q629" s="10" cm="1">
        <f t="array" aca="1" ref="Q629" ca="1">SUMPRODUCT(J629:O629,TRANSPOSE(Test!ES$20:ES$25))+Test!$AD$20-Test!$ES$27</f>
        <v>34.453253458339816</v>
      </c>
      <c r="R629" s="10">
        <f ca="1">I629-Results!$E$5*H629</f>
        <v>34.365098428281414</v>
      </c>
      <c r="S629" s="10" cm="1">
        <f t="array" aca="1" ref="S629" ca="1">SUMPRODUCT(J629:O629,TRANSPOSE(Test!AR$28:AR$33))+Test!$AD$20-Test!$AC$26</f>
        <v>37.609270196540159</v>
      </c>
      <c r="T629" s="10">
        <f ca="1">SUMPRODUCT(J629:O629,Results!K$9:P$9)</f>
        <v>34.233795805408413</v>
      </c>
      <c r="U629" s="10">
        <f ca="1">SUMPRODUCT(J629:O629,Results!K$9:P$9)+Test!$AD$20-Test!$AC$31</f>
        <v>34.336812210294234</v>
      </c>
      <c r="V629" s="10">
        <f t="shared" ca="1" si="55"/>
        <v>-10.047444012169272</v>
      </c>
      <c r="W629" s="10">
        <f t="shared" ca="1" si="56"/>
        <v>-9.3537924866712672</v>
      </c>
      <c r="X629" s="10">
        <f t="shared" ca="1" si="57"/>
        <v>-9.2656374566128648</v>
      </c>
      <c r="Y629" s="10">
        <f t="shared" ca="1" si="58"/>
        <v>-12.50980922487161</v>
      </c>
      <c r="Z629" s="10">
        <f ca="1">I629-Test!$AD$20</f>
        <v>14.026989377379479</v>
      </c>
      <c r="AA629" s="10">
        <f t="shared" ca="1" si="59"/>
        <v>-9.2373512386256849</v>
      </c>
    </row>
    <row r="630" spans="1:27">
      <c r="A630" s="6">
        <f ca="1">LN((RAND()^(-Results!$E$4))-1)</f>
        <v>2.8689862687864705</v>
      </c>
      <c r="B630" s="6">
        <f ca="1">LN((RAND()^(-Results!$E$4))-1)</f>
        <v>4.5125085642826042</v>
      </c>
      <c r="C630" s="6">
        <f ca="1">LN((RAND()^(-Results!$E$4))-1)</f>
        <v>0.74399899253353607</v>
      </c>
      <c r="D630" s="6">
        <f ca="1">LN((RAND()^(-Results!$E$4))-1)</f>
        <v>-1.7847732851022893</v>
      </c>
      <c r="E630" s="6">
        <f ca="1">LN((RAND()^(-Results!$E$4))-1)</f>
        <v>1.9844245626441579</v>
      </c>
      <c r="F630" s="6">
        <f ca="1">LN((RAND()^(-Results!$E$4))-1)</f>
        <v>6.242095141341971</v>
      </c>
      <c r="G630" s="6">
        <f ca="1">LN((RAND()^(-Results!$E$4))-1)</f>
        <v>4.6421854799932358</v>
      </c>
      <c r="H630" s="6">
        <f t="shared" ca="1" si="54"/>
        <v>2.1066386592714301</v>
      </c>
      <c r="I630" s="10">
        <f ca="1">SUMPRODUCT(J630:O630,Results!B$12:G$12)+Results!$E$5*H630</f>
        <v>45.489089504439619</v>
      </c>
      <c r="J630" s="10">
        <f ca="1">SUMPRODUCT($A630:$F630,Results!$B$15:$G$15)</f>
        <v>21.948747183207907</v>
      </c>
      <c r="K630" s="10">
        <f ca="1">SUMPRODUCT($A630:$F630,Results!$B$16:$G$16)</f>
        <v>44.64664819968359</v>
      </c>
      <c r="L630" s="10">
        <f ca="1">SUMPRODUCT($A630:$F630,Results!$B$17:$G$17)</f>
        <v>2.5038821775878182</v>
      </c>
      <c r="M630" s="10">
        <f ca="1">SUMPRODUCT($A630:$F630,Results!$B$18:$G$18)</f>
        <v>8.0637243366970832</v>
      </c>
      <c r="N630" s="10">
        <f ca="1">SUMPRODUCT($A630:$F630,Results!$B$19:$G$19)</f>
        <v>-9.7022097897670427</v>
      </c>
      <c r="O630" s="10">
        <f ca="1">SUMPRODUCT($A630:$F630,Results!$B$20:$G$20)</f>
        <v>-12.714052424102299</v>
      </c>
      <c r="P630" s="10" cm="1">
        <f t="array" aca="1" ref="P630" ca="1">SUMPRODUCT(J630:O630,TRANSPOSE(Test!BL$20:BL$25))+Test!$AD$20-Test!$BL$27</f>
        <v>34.704787677729882</v>
      </c>
      <c r="Q630" s="10" cm="1">
        <f t="array" aca="1" ref="Q630" ca="1">SUMPRODUCT(J630:O630,TRANSPOSE(Test!ES$20:ES$25))+Test!$AD$20-Test!$ES$27</f>
        <v>33.046875074578288</v>
      </c>
      <c r="R630" s="10">
        <f ca="1">I630-Results!$E$5*H630</f>
        <v>32.849257548811039</v>
      </c>
      <c r="S630" s="10" cm="1">
        <f t="array" aca="1" ref="S630" ca="1">SUMPRODUCT(J630:O630,TRANSPOSE(Test!AR$28:AR$33))+Test!$AD$20-Test!$AC$26</f>
        <v>37.01797396436195</v>
      </c>
      <c r="T630" s="10">
        <f ca="1">SUMPRODUCT(J630:O630,Results!K$9:P$9)</f>
        <v>33.161551216151402</v>
      </c>
      <c r="U630" s="10">
        <f ca="1">SUMPRODUCT(J630:O630,Results!K$9:P$9)+Test!$AD$20-Test!$AC$31</f>
        <v>33.264567621037223</v>
      </c>
      <c r="V630" s="10">
        <f t="shared" ca="1" si="55"/>
        <v>10.784301826709736</v>
      </c>
      <c r="W630" s="10">
        <f t="shared" ca="1" si="56"/>
        <v>12.44221442986133</v>
      </c>
      <c r="X630" s="10">
        <f t="shared" ca="1" si="57"/>
        <v>12.63983195562858</v>
      </c>
      <c r="Y630" s="10">
        <f t="shared" ca="1" si="58"/>
        <v>8.471115540077669</v>
      </c>
      <c r="Z630" s="10">
        <f ca="1">I630-Test!$AD$20</f>
        <v>34.416617910150549</v>
      </c>
      <c r="AA630" s="10">
        <f t="shared" ca="1" si="59"/>
        <v>12.224521883402396</v>
      </c>
    </row>
    <row r="631" spans="1:27">
      <c r="A631" s="6">
        <f ca="1">LN((RAND()^(-Results!$E$4))-1)</f>
        <v>10.879558890451014</v>
      </c>
      <c r="B631" s="6">
        <f ca="1">LN((RAND()^(-Results!$E$4))-1)</f>
        <v>4.7649324062144593</v>
      </c>
      <c r="C631" s="6">
        <f ca="1">LN((RAND()^(-Results!$E$4))-1)</f>
        <v>1.4665824446281464</v>
      </c>
      <c r="D631" s="6">
        <f ca="1">LN((RAND()^(-Results!$E$4))-1)</f>
        <v>0.9869626538845474</v>
      </c>
      <c r="E631" s="6">
        <f ca="1">LN((RAND()^(-Results!$E$4))-1)</f>
        <v>1.8125326333166785</v>
      </c>
      <c r="F631" s="6">
        <f ca="1">LN((RAND()^(-Results!$E$4))-1)</f>
        <v>2.7470453165265765</v>
      </c>
      <c r="G631" s="6">
        <f ca="1">LN((RAND()^(-Results!$E$4))-1)</f>
        <v>-0.13613240460600917</v>
      </c>
      <c r="H631" s="6">
        <f t="shared" ca="1" si="54"/>
        <v>-2.6716792253278148</v>
      </c>
      <c r="I631" s="10">
        <f ca="1">SUMPRODUCT(J631:O631,Results!B$12:G$12)+Results!$E$5*H631</f>
        <v>54.108908286956421</v>
      </c>
      <c r="J631" s="10">
        <f ca="1">SUMPRODUCT($A631:$F631,Results!$B$15:$G$15)</f>
        <v>34.580704349596587</v>
      </c>
      <c r="K631" s="10">
        <f ca="1">SUMPRODUCT($A631:$F631,Results!$B$16:$G$16)</f>
        <v>51.491019362125854</v>
      </c>
      <c r="L631" s="10">
        <f ca="1">SUMPRODUCT($A631:$F631,Results!$B$17:$G$17)</f>
        <v>19.495682711137441</v>
      </c>
      <c r="M631" s="10">
        <f ca="1">SUMPRODUCT($A631:$F631,Results!$B$18:$G$18)</f>
        <v>1.8759729172591202</v>
      </c>
      <c r="N631" s="10">
        <f ca="1">SUMPRODUCT($A631:$F631,Results!$B$19:$G$19)</f>
        <v>-2.0286541357408923</v>
      </c>
      <c r="O631" s="10">
        <f ca="1">SUMPRODUCT($A631:$F631,Results!$B$20:$G$20)</f>
        <v>-8.2018441083754698</v>
      </c>
      <c r="P631" s="10" cm="1">
        <f t="array" aca="1" ref="P631" ca="1">SUMPRODUCT(J631:O631,TRANSPOSE(Test!BL$20:BL$25))+Test!$AD$20-Test!$BL$27</f>
        <v>65.967481125437672</v>
      </c>
      <c r="Q631" s="10" cm="1">
        <f t="array" aca="1" ref="Q631" ca="1">SUMPRODUCT(J631:O631,TRANSPOSE(Test!ES$20:ES$25))+Test!$AD$20-Test!$ES$27</f>
        <v>69.963940729245749</v>
      </c>
      <c r="R631" s="10">
        <f ca="1">I631-Results!$E$5*H631</f>
        <v>70.138983638923307</v>
      </c>
      <c r="S631" s="10" cm="1">
        <f t="array" aca="1" ref="S631" ca="1">SUMPRODUCT(J631:O631,TRANSPOSE(Test!AR$28:AR$33))+Test!$AD$20-Test!$AC$26</f>
        <v>50.080882882620102</v>
      </c>
      <c r="T631" s="10">
        <f ca="1">SUMPRODUCT(J631:O631,Results!K$9:P$9)</f>
        <v>70.620387268767303</v>
      </c>
      <c r="U631" s="10">
        <f ca="1">SUMPRODUCT(J631:O631,Results!K$9:P$9)+Test!$AD$20-Test!$AC$31</f>
        <v>70.723403673653124</v>
      </c>
      <c r="V631" s="10">
        <f t="shared" ca="1" si="55"/>
        <v>-11.858572838481251</v>
      </c>
      <c r="W631" s="10">
        <f t="shared" ca="1" si="56"/>
        <v>-15.855032442289328</v>
      </c>
      <c r="X631" s="10">
        <f t="shared" ca="1" si="57"/>
        <v>-16.030075351966886</v>
      </c>
      <c r="Y631" s="10">
        <f t="shared" ca="1" si="58"/>
        <v>4.0280254043363186</v>
      </c>
      <c r="Z631" s="10">
        <f ca="1">I631-Test!$AD$20</f>
        <v>43.036436692667351</v>
      </c>
      <c r="AA631" s="10">
        <f t="shared" ca="1" si="59"/>
        <v>-16.614495386696703</v>
      </c>
    </row>
    <row r="632" spans="1:27">
      <c r="A632" s="6">
        <f ca="1">LN((RAND()^(-Results!$E$4))-1)</f>
        <v>-0.17636793169752826</v>
      </c>
      <c r="B632" s="6">
        <f ca="1">LN((RAND()^(-Results!$E$4))-1)</f>
        <v>0.9075705706923809</v>
      </c>
      <c r="C632" s="6">
        <f ca="1">LN((RAND()^(-Results!$E$4))-1)</f>
        <v>0.60147204095248441</v>
      </c>
      <c r="D632" s="6">
        <f ca="1">LN((RAND()^(-Results!$E$4))-1)</f>
        <v>1.3739061103826984</v>
      </c>
      <c r="E632" s="6">
        <f ca="1">LN((RAND()^(-Results!$E$4))-1)</f>
        <v>5.1453347391797593</v>
      </c>
      <c r="F632" s="6">
        <f ca="1">LN((RAND()^(-Results!$E$4))-1)</f>
        <v>1.7821401230678333</v>
      </c>
      <c r="G632" s="6">
        <f ca="1">LN((RAND()^(-Results!$E$4))-1)</f>
        <v>10.572000397466176</v>
      </c>
      <c r="H632" s="6">
        <f t="shared" ca="1" si="54"/>
        <v>8.0364535767443712</v>
      </c>
      <c r="I632" s="10">
        <f ca="1">SUMPRODUCT(J632:O632,Results!B$12:G$12)+Results!$E$5*H632</f>
        <v>35.806690989605862</v>
      </c>
      <c r="J632" s="10">
        <f ca="1">SUMPRODUCT($A632:$F632,Results!$B$15:$G$15)</f>
        <v>-3.8396823771240451</v>
      </c>
      <c r="K632" s="10">
        <f ca="1">SUMPRODUCT($A632:$F632,Results!$B$16:$G$16)</f>
        <v>15.089335989119704</v>
      </c>
      <c r="L632" s="10">
        <f ca="1">SUMPRODUCT($A632:$F632,Results!$B$17:$G$17)</f>
        <v>-2.6004082432802078</v>
      </c>
      <c r="M632" s="10">
        <f ca="1">SUMPRODUCT($A632:$F632,Results!$B$18:$G$18)</f>
        <v>1.354582665689509</v>
      </c>
      <c r="N632" s="10">
        <f ca="1">SUMPRODUCT($A632:$F632,Results!$B$19:$G$19)</f>
        <v>9.9633723813631185</v>
      </c>
      <c r="O632" s="10">
        <f ca="1">SUMPRODUCT($A632:$F632,Results!$B$20:$G$20)</f>
        <v>1.0303830826658593</v>
      </c>
      <c r="P632" s="10" cm="1">
        <f t="array" aca="1" ref="P632" ca="1">SUMPRODUCT(J632:O632,TRANSPOSE(Test!BL$20:BL$25))+Test!$AD$20-Test!$BL$27</f>
        <v>-10.40131806443717</v>
      </c>
      <c r="Q632" s="10" cm="1">
        <f t="array" aca="1" ref="Q632" ca="1">SUMPRODUCT(J632:O632,TRANSPOSE(Test!ES$20:ES$25))+Test!$AD$20-Test!$ES$27</f>
        <v>-11.876643568096707</v>
      </c>
      <c r="R632" s="10">
        <f ca="1">I632-Results!$E$5*H632</f>
        <v>-12.412030470860365</v>
      </c>
      <c r="S632" s="10" cm="1">
        <f t="array" aca="1" ref="S632" ca="1">SUMPRODUCT(J632:O632,TRANSPOSE(Test!AR$28:AR$33))+Test!$AD$20-Test!$AC$26</f>
        <v>-8.1371917244983845</v>
      </c>
      <c r="T632" s="10">
        <f ca="1">SUMPRODUCT(J632:O632,Results!K$9:P$9)</f>
        <v>-12.581166922869592</v>
      </c>
      <c r="U632" s="10">
        <f ca="1">SUMPRODUCT(J632:O632,Results!K$9:P$9)+Test!$AD$20-Test!$AC$31</f>
        <v>-12.478150517983773</v>
      </c>
      <c r="V632" s="10">
        <f t="shared" ca="1" si="55"/>
        <v>46.208009054043032</v>
      </c>
      <c r="W632" s="10">
        <f t="shared" ca="1" si="56"/>
        <v>47.683334557702565</v>
      </c>
      <c r="X632" s="10">
        <f t="shared" ca="1" si="57"/>
        <v>48.218721460466227</v>
      </c>
      <c r="Y632" s="10">
        <f t="shared" ca="1" si="58"/>
        <v>43.943882714104248</v>
      </c>
      <c r="Z632" s="10">
        <f ca="1">I632-Test!$AD$20</f>
        <v>24.734219395316792</v>
      </c>
      <c r="AA632" s="10">
        <f t="shared" ca="1" si="59"/>
        <v>48.284841507589633</v>
      </c>
    </row>
    <row r="633" spans="1:27">
      <c r="A633" s="6">
        <f ca="1">LN((RAND()^(-Results!$E$4))-1)</f>
        <v>8.5085647349903635</v>
      </c>
      <c r="B633" s="6">
        <f ca="1">LN((RAND()^(-Results!$E$4))-1)</f>
        <v>0.99378909555456618</v>
      </c>
      <c r="C633" s="6">
        <f ca="1">LN((RAND()^(-Results!$E$4))-1)</f>
        <v>2.7274956487761348</v>
      </c>
      <c r="D633" s="6">
        <f ca="1">LN((RAND()^(-Results!$E$4))-1)</f>
        <v>2.5673615799374256</v>
      </c>
      <c r="E633" s="6">
        <f ca="1">LN((RAND()^(-Results!$E$4))-1)</f>
        <v>-6.7884932229246409E-2</v>
      </c>
      <c r="F633" s="6">
        <f ca="1">LN((RAND()^(-Results!$E$4))-1)</f>
        <v>2.8575606486809764</v>
      </c>
      <c r="G633" s="6">
        <f ca="1">LN((RAND()^(-Results!$E$4))-1)</f>
        <v>-2.1247512454584778</v>
      </c>
      <c r="H633" s="6">
        <f t="shared" ca="1" si="54"/>
        <v>-4.6602980661802835</v>
      </c>
      <c r="I633" s="10">
        <f ca="1">SUMPRODUCT(J633:O633,Results!B$12:G$12)+Results!$E$5*H633</f>
        <v>2.7848073698803404</v>
      </c>
      <c r="J633" s="10">
        <f ca="1">SUMPRODUCT($A633:$F633,Results!$B$15:$G$15)</f>
        <v>21.270498435157961</v>
      </c>
      <c r="K633" s="10">
        <f ca="1">SUMPRODUCT($A633:$F633,Results!$B$16:$G$16)</f>
        <v>42.570876165326247</v>
      </c>
      <c r="L633" s="10">
        <f ca="1">SUMPRODUCT($A633:$F633,Results!$B$17:$G$17)</f>
        <v>11.642597214996737</v>
      </c>
      <c r="M633" s="10">
        <f ca="1">SUMPRODUCT($A633:$F633,Results!$B$18:$G$18)</f>
        <v>-4.4041752138571812</v>
      </c>
      <c r="N633" s="10">
        <f ca="1">SUMPRODUCT($A633:$F633,Results!$B$19:$G$19)</f>
        <v>8.9748208416859612</v>
      </c>
      <c r="O633" s="10">
        <f ca="1">SUMPRODUCT($A633:$F633,Results!$B$20:$G$20)</f>
        <v>8.1171317744314013</v>
      </c>
      <c r="P633" s="10" cm="1">
        <f t="array" aca="1" ref="P633" ca="1">SUMPRODUCT(J633:O633,TRANSPOSE(Test!BL$20:BL$25))+Test!$AD$20-Test!$BL$27</f>
        <v>25.746311674056443</v>
      </c>
      <c r="Q633" s="10" cm="1">
        <f t="array" aca="1" ref="Q633" ca="1">SUMPRODUCT(J633:O633,TRANSPOSE(Test!ES$20:ES$25))+Test!$AD$20-Test!$ES$27</f>
        <v>29.424807644174308</v>
      </c>
      <c r="R633" s="10">
        <f ca="1">I633-Results!$E$5*H633</f>
        <v>30.746595766962042</v>
      </c>
      <c r="S633" s="10" cm="1">
        <f t="array" aca="1" ref="S633" ca="1">SUMPRODUCT(J633:O633,TRANSPOSE(Test!AR$28:AR$33))+Test!$AD$20-Test!$AC$26</f>
        <v>13.738441144960374</v>
      </c>
      <c r="T633" s="10">
        <f ca="1">SUMPRODUCT(J633:O633,Results!K$9:P$9)</f>
        <v>30.356679729522938</v>
      </c>
      <c r="U633" s="10">
        <f ca="1">SUMPRODUCT(J633:O633,Results!K$9:P$9)+Test!$AD$20-Test!$AC$31</f>
        <v>30.459696134408759</v>
      </c>
      <c r="V633" s="10">
        <f t="shared" ca="1" si="55"/>
        <v>-22.961504304176103</v>
      </c>
      <c r="W633" s="10">
        <f t="shared" ca="1" si="56"/>
        <v>-26.640000274293968</v>
      </c>
      <c r="X633" s="10">
        <f t="shared" ca="1" si="57"/>
        <v>-27.961788397081701</v>
      </c>
      <c r="Y633" s="10">
        <f t="shared" ca="1" si="58"/>
        <v>-10.953633775080034</v>
      </c>
      <c r="Z633" s="10">
        <f ca="1">I633-Test!$AD$20</f>
        <v>-8.2876642244087293</v>
      </c>
      <c r="AA633" s="10">
        <f t="shared" ca="1" si="59"/>
        <v>-27.674888764528419</v>
      </c>
    </row>
    <row r="634" spans="1:27">
      <c r="A634" s="6">
        <f ca="1">LN((RAND()^(-Results!$E$4))-1)</f>
        <v>8.7527784122752843E-3</v>
      </c>
      <c r="B634" s="6">
        <f ca="1">LN((RAND()^(-Results!$E$4))-1)</f>
        <v>-1.1690753567860865</v>
      </c>
      <c r="C634" s="6">
        <f ca="1">LN((RAND()^(-Results!$E$4))-1)</f>
        <v>2.4945120366667926</v>
      </c>
      <c r="D634" s="6">
        <f ca="1">LN((RAND()^(-Results!$E$4))-1)</f>
        <v>5.1570811188908978</v>
      </c>
      <c r="E634" s="6">
        <f ca="1">LN((RAND()^(-Results!$E$4))-1)</f>
        <v>1.8508831978226263</v>
      </c>
      <c r="F634" s="6">
        <f ca="1">LN((RAND()^(-Results!$E$4))-1)</f>
        <v>-1.9403982650108063</v>
      </c>
      <c r="G634" s="6">
        <f ca="1">LN((RAND()^(-Results!$E$4))-1)</f>
        <v>5.4253384115340069</v>
      </c>
      <c r="H634" s="6">
        <f t="shared" ca="1" si="54"/>
        <v>2.8897915908122012</v>
      </c>
      <c r="I634" s="10">
        <f ca="1">SUMPRODUCT(J634:O634,Results!B$12:G$12)+Results!$E$5*H634</f>
        <v>-7.787448082711272</v>
      </c>
      <c r="J634" s="10">
        <f ca="1">SUMPRODUCT($A634:$F634,Results!$B$15:$G$15)</f>
        <v>-8.9851784539165269</v>
      </c>
      <c r="K634" s="10">
        <f ca="1">SUMPRODUCT($A634:$F634,Results!$B$16:$G$16)</f>
        <v>-11.491267919141716</v>
      </c>
      <c r="L634" s="10">
        <f ca="1">SUMPRODUCT($A634:$F634,Results!$B$17:$G$17)</f>
        <v>2.8030093497719908</v>
      </c>
      <c r="M634" s="10">
        <f ca="1">SUMPRODUCT($A634:$F634,Results!$B$18:$G$18)</f>
        <v>-7.4578098253676846</v>
      </c>
      <c r="N634" s="10">
        <f ca="1">SUMPRODUCT($A634:$F634,Results!$B$19:$G$19)</f>
        <v>11.760900425022378</v>
      </c>
      <c r="O634" s="10">
        <f ca="1">SUMPRODUCT($A634:$F634,Results!$B$20:$G$20)</f>
        <v>22.567966790055618</v>
      </c>
      <c r="P634" s="10" cm="1">
        <f t="array" aca="1" ref="P634" ca="1">SUMPRODUCT(J634:O634,TRANSPOSE(Test!BL$20:BL$25))+Test!$AD$20-Test!$BL$27</f>
        <v>-26.597947799708937</v>
      </c>
      <c r="Q634" s="10" cm="1">
        <f t="array" aca="1" ref="Q634" ca="1">SUMPRODUCT(J634:O634,TRANSPOSE(Test!ES$20:ES$25))+Test!$AD$20-Test!$ES$27</f>
        <v>-25.522112785046335</v>
      </c>
      <c r="R634" s="10">
        <f ca="1">I634-Results!$E$5*H634</f>
        <v>-25.126197627584478</v>
      </c>
      <c r="S634" s="10" cm="1">
        <f t="array" aca="1" ref="S634" ca="1">SUMPRODUCT(J634:O634,TRANSPOSE(Test!AR$28:AR$33))+Test!$AD$20-Test!$AC$26</f>
        <v>-27.116575294917531</v>
      </c>
      <c r="T634" s="10">
        <f ca="1">SUMPRODUCT(J634:O634,Results!K$9:P$9)</f>
        <v>-25.754571334573768</v>
      </c>
      <c r="U634" s="10">
        <f ca="1">SUMPRODUCT(J634:O634,Results!K$9:P$9)+Test!$AD$20-Test!$AC$31</f>
        <v>-25.651554929687947</v>
      </c>
      <c r="V634" s="10">
        <f t="shared" ca="1" si="55"/>
        <v>18.810499716997665</v>
      </c>
      <c r="W634" s="10">
        <f t="shared" ca="1" si="56"/>
        <v>17.734664702335063</v>
      </c>
      <c r="X634" s="10">
        <f t="shared" ca="1" si="57"/>
        <v>17.338749544873206</v>
      </c>
      <c r="Y634" s="10">
        <f t="shared" ca="1" si="58"/>
        <v>19.329127212206259</v>
      </c>
      <c r="Z634" s="10">
        <f ca="1">I634-Test!$AD$20</f>
        <v>-18.859919677000342</v>
      </c>
      <c r="AA634" s="10">
        <f t="shared" ca="1" si="59"/>
        <v>17.864106846976675</v>
      </c>
    </row>
    <row r="635" spans="1:27">
      <c r="A635" s="6">
        <f ca="1">LN((RAND()^(-Results!$E$4))-1)</f>
        <v>3.4346577631236461</v>
      </c>
      <c r="B635" s="6">
        <f ca="1">LN((RAND()^(-Results!$E$4))-1)</f>
        <v>3.2404933959947586</v>
      </c>
      <c r="C635" s="6">
        <f ca="1">LN((RAND()^(-Results!$E$4))-1)</f>
        <v>0.52460705247501305</v>
      </c>
      <c r="D635" s="6">
        <f ca="1">LN((RAND()^(-Results!$E$4))-1)</f>
        <v>-0.16985465877849343</v>
      </c>
      <c r="E635" s="6">
        <f ca="1">LN((RAND()^(-Results!$E$4))-1)</f>
        <v>1.0048738540511819</v>
      </c>
      <c r="F635" s="6">
        <f ca="1">LN((RAND()^(-Results!$E$4))-1)</f>
        <v>3.1923424940528347</v>
      </c>
      <c r="G635" s="6">
        <f ca="1">LN((RAND()^(-Results!$E$4))-1)</f>
        <v>3.2610915253338089</v>
      </c>
      <c r="H635" s="6">
        <f t="shared" ca="1" si="54"/>
        <v>0.72554470461200316</v>
      </c>
      <c r="I635" s="10">
        <f ca="1">SUMPRODUCT(J635:O635,Results!B$12:G$12)+Results!$E$5*H635</f>
        <v>33.291484277444205</v>
      </c>
      <c r="J635" s="10">
        <f ca="1">SUMPRODUCT($A635:$F635,Results!$B$15:$G$15)</f>
        <v>16.586925737313152</v>
      </c>
      <c r="K635" s="10">
        <f ca="1">SUMPRODUCT($A635:$F635,Results!$B$16:$G$16)</f>
        <v>27.950920423669505</v>
      </c>
      <c r="L635" s="10">
        <f ca="1">SUMPRODUCT($A635:$F635,Results!$B$17:$G$17)</f>
        <v>6.0035113358075094</v>
      </c>
      <c r="M635" s="10">
        <f ca="1">SUMPRODUCT($A635:$F635,Results!$B$18:$G$18)</f>
        <v>3.407765709469925</v>
      </c>
      <c r="N635" s="10">
        <f ca="1">SUMPRODUCT($A635:$F635,Results!$B$19:$G$19)</f>
        <v>-6.3099538418632948</v>
      </c>
      <c r="O635" s="10">
        <f ca="1">SUMPRODUCT($A635:$F635,Results!$B$20:$G$20)</f>
        <v>-5.7708554363180564</v>
      </c>
      <c r="P635" s="10" cm="1">
        <f t="array" aca="1" ref="P635" ca="1">SUMPRODUCT(J635:O635,TRANSPOSE(Test!BL$20:BL$25))+Test!$AD$20-Test!$BL$27</f>
        <v>28.725985423140301</v>
      </c>
      <c r="Q635" s="10" cm="1">
        <f t="array" aca="1" ref="Q635" ca="1">SUMPRODUCT(J635:O635,TRANSPOSE(Test!ES$20:ES$25))+Test!$AD$20-Test!$ES$27</f>
        <v>28.875502229027987</v>
      </c>
      <c r="R635" s="10">
        <f ca="1">I635-Results!$E$5*H635</f>
        <v>28.938216049772187</v>
      </c>
      <c r="S635" s="10" cm="1">
        <f t="array" aca="1" ref="S635" ca="1">SUMPRODUCT(J635:O635,TRANSPOSE(Test!AR$28:AR$33))+Test!$AD$20-Test!$AC$26</f>
        <v>26.89337869987483</v>
      </c>
      <c r="T635" s="10">
        <f ca="1">SUMPRODUCT(J635:O635,Results!K$9:P$9)</f>
        <v>29.119749753808328</v>
      </c>
      <c r="U635" s="10">
        <f ca="1">SUMPRODUCT(J635:O635,Results!K$9:P$9)+Test!$AD$20-Test!$AC$31</f>
        <v>29.222766158694149</v>
      </c>
      <c r="V635" s="10">
        <f t="shared" ca="1" si="55"/>
        <v>4.5654988543039039</v>
      </c>
      <c r="W635" s="10">
        <f t="shared" ca="1" si="56"/>
        <v>4.4159820484162182</v>
      </c>
      <c r="X635" s="10">
        <f t="shared" ca="1" si="57"/>
        <v>4.353268227672018</v>
      </c>
      <c r="Y635" s="10">
        <f t="shared" ca="1" si="58"/>
        <v>6.3981055775693747</v>
      </c>
      <c r="Z635" s="10">
        <f ca="1">I635-Test!$AD$20</f>
        <v>22.219012683155135</v>
      </c>
      <c r="AA635" s="10">
        <f t="shared" ca="1" si="59"/>
        <v>4.0687181187500556</v>
      </c>
    </row>
    <row r="636" spans="1:27">
      <c r="A636" s="6">
        <f ca="1">LN((RAND()^(-Results!$E$4))-1)</f>
        <v>-0.21317184185997523</v>
      </c>
      <c r="B636" s="6">
        <f ca="1">LN((RAND()^(-Results!$E$4))-1)</f>
        <v>0.81443525522496851</v>
      </c>
      <c r="C636" s="6">
        <f ca="1">LN((RAND()^(-Results!$E$4))-1)</f>
        <v>-0.56344609196950457</v>
      </c>
      <c r="D636" s="6">
        <f ca="1">LN((RAND()^(-Results!$E$4))-1)</f>
        <v>0.13749367841529592</v>
      </c>
      <c r="E636" s="6">
        <f ca="1">LN((RAND()^(-Results!$E$4))-1)</f>
        <v>-1.5933500778399414</v>
      </c>
      <c r="F636" s="6">
        <f ca="1">LN((RAND()^(-Results!$E$4))-1)</f>
        <v>0.93532164309900911</v>
      </c>
      <c r="G636" s="6">
        <f ca="1">LN((RAND()^(-Results!$E$4))-1)</f>
        <v>1.9424068689534855</v>
      </c>
      <c r="H636" s="6">
        <f t="shared" ca="1" si="54"/>
        <v>-0.59313995176832024</v>
      </c>
      <c r="I636" s="10">
        <f ca="1">SUMPRODUCT(J636:O636,Results!B$12:G$12)+Results!$E$5*H636</f>
        <v>-1.1991523970966833</v>
      </c>
      <c r="J636" s="10">
        <f ca="1">SUMPRODUCT($A636:$F636,Results!$B$15:$G$15)</f>
        <v>1.8115338758928508</v>
      </c>
      <c r="K636" s="10">
        <f ca="1">SUMPRODUCT($A636:$F636,Results!$B$16:$G$16)</f>
        <v>-0.29578419102014486</v>
      </c>
      <c r="L636" s="10">
        <f ca="1">SUMPRODUCT($A636:$F636,Results!$B$17:$G$17)</f>
        <v>0.84974186539940355</v>
      </c>
      <c r="M636" s="10">
        <f ca="1">SUMPRODUCT($A636:$F636,Results!$B$18:$G$18)</f>
        <v>-0.392860820881335</v>
      </c>
      <c r="N636" s="10">
        <f ca="1">SUMPRODUCT($A636:$F636,Results!$B$19:$G$19)</f>
        <v>-6.7661520601130487</v>
      </c>
      <c r="O636" s="10">
        <f ca="1">SUMPRODUCT($A636:$F636,Results!$B$20:$G$20)</f>
        <v>1.3617789643299569</v>
      </c>
      <c r="P636" s="10" cm="1">
        <f t="array" aca="1" ref="P636" ca="1">SUMPRODUCT(J636:O636,TRANSPOSE(Test!BL$20:BL$25))+Test!$AD$20-Test!$BL$27</f>
        <v>2.0459896028569489</v>
      </c>
      <c r="Q636" s="10" cm="1">
        <f t="array" aca="1" ref="Q636" ca="1">SUMPRODUCT(J636:O636,TRANSPOSE(Test!ES$20:ES$25))+Test!$AD$20-Test!$ES$27</f>
        <v>1.8009770472194475</v>
      </c>
      <c r="R636" s="10">
        <f ca="1">I636-Results!$E$5*H636</f>
        <v>2.3596873135132381</v>
      </c>
      <c r="S636" s="10" cm="1">
        <f t="array" aca="1" ref="S636" ca="1">SUMPRODUCT(J636:O636,TRANSPOSE(Test!AR$28:AR$33))+Test!$AD$20-Test!$AC$26</f>
        <v>4.3501430429372316</v>
      </c>
      <c r="T636" s="10">
        <f ca="1">SUMPRODUCT(J636:O636,Results!K$9:P$9)</f>
        <v>2.1726417702864955</v>
      </c>
      <c r="U636" s="10">
        <f ca="1">SUMPRODUCT(J636:O636,Results!K$9:P$9)+Test!$AD$20-Test!$AC$31</f>
        <v>2.2756581751723157</v>
      </c>
      <c r="V636" s="10">
        <f t="shared" ca="1" si="55"/>
        <v>-3.2451419999536322</v>
      </c>
      <c r="W636" s="10">
        <f t="shared" ca="1" si="56"/>
        <v>-3.0001294443161308</v>
      </c>
      <c r="X636" s="10">
        <f t="shared" ca="1" si="57"/>
        <v>-3.5588397106099214</v>
      </c>
      <c r="Y636" s="10">
        <f t="shared" ca="1" si="58"/>
        <v>-5.549295440033915</v>
      </c>
      <c r="Z636" s="10">
        <f ca="1">I636-Test!$AD$20</f>
        <v>-12.271623991385752</v>
      </c>
      <c r="AA636" s="10">
        <f t="shared" ca="1" si="59"/>
        <v>-3.474810572268999</v>
      </c>
    </row>
    <row r="637" spans="1:27">
      <c r="A637" s="6">
        <f ca="1">LN((RAND()^(-Results!$E$4))-1)</f>
        <v>-8.8075545217910126E-2</v>
      </c>
      <c r="B637" s="6">
        <f ca="1">LN((RAND()^(-Results!$E$4))-1)</f>
        <v>0.29252031867420414</v>
      </c>
      <c r="C637" s="6">
        <f ca="1">LN((RAND()^(-Results!$E$4))-1)</f>
        <v>-0.5059478740958524</v>
      </c>
      <c r="D637" s="6">
        <f ca="1">LN((RAND()^(-Results!$E$4))-1)</f>
        <v>-1.1262235157327822</v>
      </c>
      <c r="E637" s="6">
        <f ca="1">LN((RAND()^(-Results!$E$4))-1)</f>
        <v>1.2964104084507917</v>
      </c>
      <c r="F637" s="6">
        <f ca="1">LN((RAND()^(-Results!$E$4))-1)</f>
        <v>11.061989554795128</v>
      </c>
      <c r="G637" s="6">
        <f ca="1">LN((RAND()^(-Results!$E$4))-1)</f>
        <v>-0.39608954567078425</v>
      </c>
      <c r="H637" s="6">
        <f t="shared" ca="1" si="54"/>
        <v>-2.9316363663925902</v>
      </c>
      <c r="I637" s="10">
        <f ca="1">SUMPRODUCT(J637:O637,Results!B$12:G$12)+Results!$E$5*H637</f>
        <v>-44.776456974296273</v>
      </c>
      <c r="J637" s="10">
        <f ca="1">SUMPRODUCT($A637:$F637,Results!$B$15:$G$15)</f>
        <v>0.94843049338133301</v>
      </c>
      <c r="K637" s="10">
        <f ca="1">SUMPRODUCT($A637:$F637,Results!$B$16:$G$16)</f>
        <v>59.975893830820098</v>
      </c>
      <c r="L637" s="10">
        <f ca="1">SUMPRODUCT($A637:$F637,Results!$B$17:$G$17)</f>
        <v>-14.526804421463908</v>
      </c>
      <c r="M637" s="10">
        <f ca="1">SUMPRODUCT($A637:$F637,Results!$B$18:$G$18)</f>
        <v>1.6590181202007002</v>
      </c>
      <c r="N637" s="10">
        <f ca="1">SUMPRODUCT($A637:$F637,Results!$B$19:$G$19)</f>
        <v>8.9674910205343608</v>
      </c>
      <c r="O637" s="10">
        <f ca="1">SUMPRODUCT($A637:$F637,Results!$B$20:$G$20)</f>
        <v>-0.38504285278835582</v>
      </c>
      <c r="P637" s="10" cm="1">
        <f t="array" aca="1" ref="P637" ca="1">SUMPRODUCT(J637:O637,TRANSPOSE(Test!BL$20:BL$25))+Test!$AD$20-Test!$BL$27</f>
        <v>-24.363776105510251</v>
      </c>
      <c r="Q637" s="10" cm="1">
        <f t="array" aca="1" ref="Q637" ca="1">SUMPRODUCT(J637:O637,TRANSPOSE(Test!ES$20:ES$25))+Test!$AD$20-Test!$ES$27</f>
        <v>-28.868479925051531</v>
      </c>
      <c r="R637" s="10">
        <f ca="1">I637-Results!$E$5*H637</f>
        <v>-27.186638775940732</v>
      </c>
      <c r="S637" s="10" cm="1">
        <f t="array" aca="1" ref="S637" ca="1">SUMPRODUCT(J637:O637,TRANSPOSE(Test!AR$28:AR$33))+Test!$AD$20-Test!$AC$26</f>
        <v>-15.207762773932409</v>
      </c>
      <c r="T637" s="10">
        <f ca="1">SUMPRODUCT(J637:O637,Results!K$9:P$9)</f>
        <v>-28.595583615610067</v>
      </c>
      <c r="U637" s="10">
        <f ca="1">SUMPRODUCT(J637:O637,Results!K$9:P$9)+Test!$AD$20-Test!$AC$31</f>
        <v>-28.492567210724246</v>
      </c>
      <c r="V637" s="10">
        <f t="shared" ca="1" si="55"/>
        <v>-20.412680868786023</v>
      </c>
      <c r="W637" s="10">
        <f t="shared" ca="1" si="56"/>
        <v>-15.907977049244742</v>
      </c>
      <c r="X637" s="10">
        <f t="shared" ca="1" si="57"/>
        <v>-17.589818198355541</v>
      </c>
      <c r="Y637" s="10">
        <f t="shared" ca="1" si="58"/>
        <v>-29.568694200363865</v>
      </c>
      <c r="Z637" s="10">
        <f ca="1">I637-Test!$AD$20</f>
        <v>-55.848928568585343</v>
      </c>
      <c r="AA637" s="10">
        <f t="shared" ca="1" si="59"/>
        <v>-16.283889763572027</v>
      </c>
    </row>
    <row r="638" spans="1:27">
      <c r="A638" s="6">
        <f ca="1">LN((RAND()^(-Results!$E$4))-1)</f>
        <v>7.9637727666208695</v>
      </c>
      <c r="B638" s="6">
        <f ca="1">LN((RAND()^(-Results!$E$4))-1)</f>
        <v>5.9845705676883805</v>
      </c>
      <c r="C638" s="6">
        <f ca="1">LN((RAND()^(-Results!$E$4))-1)</f>
        <v>7.3722623484928098</v>
      </c>
      <c r="D638" s="6">
        <f ca="1">LN((RAND()^(-Results!$E$4))-1)</f>
        <v>3.8199176781152575</v>
      </c>
      <c r="E638" s="6">
        <f ca="1">LN((RAND()^(-Results!$E$4))-1)</f>
        <v>11.662131344496688</v>
      </c>
      <c r="F638" s="6">
        <f ca="1">LN((RAND()^(-Results!$E$4))-1)</f>
        <v>-0.98450988756687918</v>
      </c>
      <c r="G638" s="6">
        <f ca="1">LN((RAND()^(-Results!$E$4))-1)</f>
        <v>5.0943424777628605</v>
      </c>
      <c r="H638" s="6">
        <f t="shared" ca="1" si="54"/>
        <v>2.5587956570410548</v>
      </c>
      <c r="I638" s="10">
        <f ca="1">SUMPRODUCT(J638:O638,Results!B$12:G$12)+Results!$E$5*H638</f>
        <v>73.667660727314967</v>
      </c>
      <c r="J638" s="10">
        <f ca="1">SUMPRODUCT($A638:$F638,Results!$B$15:$G$15)</f>
        <v>31.70132249645533</v>
      </c>
      <c r="K638" s="10">
        <f ca="1">SUMPRODUCT($A638:$F638,Results!$B$16:$G$16)</f>
        <v>38.024586730008025</v>
      </c>
      <c r="L638" s="10">
        <f ca="1">SUMPRODUCT($A638:$F638,Results!$B$17:$G$17)</f>
        <v>20.355016524730523</v>
      </c>
      <c r="M638" s="10">
        <f ca="1">SUMPRODUCT($A638:$F638,Results!$B$18:$G$18)</f>
        <v>7.7776933095755822</v>
      </c>
      <c r="N638" s="10">
        <f ca="1">SUMPRODUCT($A638:$F638,Results!$B$19:$G$19)</f>
        <v>9.6638459994741499</v>
      </c>
      <c r="O638" s="10">
        <f ca="1">SUMPRODUCT($A638:$F638,Results!$B$20:$G$20)</f>
        <v>-2.1712753154159223</v>
      </c>
      <c r="P638" s="10" cm="1">
        <f t="array" aca="1" ref="P638" ca="1">SUMPRODUCT(J638:O638,TRANSPOSE(Test!BL$20:BL$25))+Test!$AD$20-Test!$BL$27</f>
        <v>58.434211994625628</v>
      </c>
      <c r="Q638" s="10" cm="1">
        <f t="array" aca="1" ref="Q638" ca="1">SUMPRODUCT(J638:O638,TRANSPOSE(Test!ES$20:ES$25))+Test!$AD$20-Test!$ES$27</f>
        <v>61.284304783939675</v>
      </c>
      <c r="R638" s="10">
        <f ca="1">I638-Results!$E$5*H638</f>
        <v>58.314886785068637</v>
      </c>
      <c r="S638" s="10" cm="1">
        <f t="array" aca="1" ref="S638" ca="1">SUMPRODUCT(J638:O638,TRANSPOSE(Test!AR$28:AR$33))+Test!$AD$20-Test!$AC$26</f>
        <v>47.456198954579179</v>
      </c>
      <c r="T638" s="10">
        <f ca="1">SUMPRODUCT(J638:O638,Results!K$9:P$9)</f>
        <v>59.978928734518277</v>
      </c>
      <c r="U638" s="10">
        <f ca="1">SUMPRODUCT(J638:O638,Results!K$9:P$9)+Test!$AD$20-Test!$AC$31</f>
        <v>60.081945139404098</v>
      </c>
      <c r="V638" s="10">
        <f t="shared" ca="1" si="55"/>
        <v>15.23344873268934</v>
      </c>
      <c r="W638" s="10">
        <f t="shared" ca="1" si="56"/>
        <v>12.383355943375292</v>
      </c>
      <c r="X638" s="10">
        <f t="shared" ca="1" si="57"/>
        <v>15.35277394224633</v>
      </c>
      <c r="Y638" s="10">
        <f t="shared" ca="1" si="58"/>
        <v>26.211461772735788</v>
      </c>
      <c r="Z638" s="10">
        <f ca="1">I638-Test!$AD$20</f>
        <v>62.595189133025897</v>
      </c>
      <c r="AA638" s="10">
        <f t="shared" ca="1" si="59"/>
        <v>13.585715587910869</v>
      </c>
    </row>
    <row r="639" spans="1:27">
      <c r="A639" s="6">
        <f ca="1">LN((RAND()^(-Results!$E$4))-1)</f>
        <v>5.1718605968254661</v>
      </c>
      <c r="B639" s="6">
        <f ca="1">LN((RAND()^(-Results!$E$4))-1)</f>
        <v>1.7692665046856486</v>
      </c>
      <c r="C639" s="6">
        <f ca="1">LN((RAND()^(-Results!$E$4))-1)</f>
        <v>-0.47090320630662325</v>
      </c>
      <c r="D639" s="6">
        <f ca="1">LN((RAND()^(-Results!$E$4))-1)</f>
        <v>-1.0586935523272774</v>
      </c>
      <c r="E639" s="6">
        <f ca="1">LN((RAND()^(-Results!$E$4))-1)</f>
        <v>-1.7516507437318234</v>
      </c>
      <c r="F639" s="6">
        <f ca="1">LN((RAND()^(-Results!$E$4))-1)</f>
        <v>11.37374338929749</v>
      </c>
      <c r="G639" s="6">
        <f ca="1">LN((RAND()^(-Results!$E$4))-1)</f>
        <v>-2.8004120250904627</v>
      </c>
      <c r="H639" s="6">
        <f t="shared" ca="1" si="54"/>
        <v>-5.335958845812268</v>
      </c>
      <c r="I639" s="10">
        <f ca="1">SUMPRODUCT(J639:O639,Results!B$12:G$12)+Results!$E$5*H639</f>
        <v>-21.737234278339127</v>
      </c>
      <c r="J639" s="10">
        <f ca="1">SUMPRODUCT($A639:$F639,Results!$B$15:$G$15)</f>
        <v>18.211531382723638</v>
      </c>
      <c r="K639" s="10">
        <f ca="1">SUMPRODUCT($A639:$F639,Results!$B$16:$G$16)</f>
        <v>73.636017010979089</v>
      </c>
      <c r="L639" s="10">
        <f ca="1">SUMPRODUCT($A639:$F639,Results!$B$17:$G$17)</f>
        <v>-3.6619783831516273</v>
      </c>
      <c r="M639" s="10">
        <f ca="1">SUMPRODUCT($A639:$F639,Results!$B$18:$G$18)</f>
        <v>0.19454600170779746</v>
      </c>
      <c r="N639" s="10">
        <f ca="1">SUMPRODUCT($A639:$F639,Results!$B$19:$G$19)</f>
        <v>1.6915958879030626</v>
      </c>
      <c r="O639" s="10">
        <f ca="1">SUMPRODUCT($A639:$F639,Results!$B$20:$G$20)</f>
        <v>-2.2210417137989928</v>
      </c>
      <c r="P639" s="10" cm="1">
        <f t="array" aca="1" ref="P639" ca="1">SUMPRODUCT(J639:O639,TRANSPOSE(Test!BL$20:BL$25))+Test!$AD$20-Test!$BL$27</f>
        <v>9.4468127948810334</v>
      </c>
      <c r="Q639" s="10" cm="1">
        <f t="array" aca="1" ref="Q639" ca="1">SUMPRODUCT(J639:O639,TRANSPOSE(Test!ES$20:ES$25))+Test!$AD$20-Test!$ES$27</f>
        <v>7.8381190041517499</v>
      </c>
      <c r="R639" s="10">
        <f ca="1">I639-Results!$E$5*H639</f>
        <v>10.278518796534481</v>
      </c>
      <c r="S639" s="10" cm="1">
        <f t="array" aca="1" ref="S639" ca="1">SUMPRODUCT(J639:O639,TRANSPOSE(Test!AR$28:AR$33))+Test!$AD$20-Test!$AC$26</f>
        <v>9.7208502189817683</v>
      </c>
      <c r="T639" s="10">
        <f ca="1">SUMPRODUCT(J639:O639,Results!K$9:P$9)</f>
        <v>8.9914238239057394</v>
      </c>
      <c r="U639" s="10">
        <f ca="1">SUMPRODUCT(J639:O639,Results!K$9:P$9)+Test!$AD$20-Test!$AC$31</f>
        <v>9.0944402287915604</v>
      </c>
      <c r="V639" s="10">
        <f t="shared" ca="1" si="55"/>
        <v>-31.18404707322016</v>
      </c>
      <c r="W639" s="10">
        <f t="shared" ca="1" si="56"/>
        <v>-29.575353282490877</v>
      </c>
      <c r="X639" s="10">
        <f t="shared" ca="1" si="57"/>
        <v>-32.015753074873608</v>
      </c>
      <c r="Y639" s="10">
        <f t="shared" ca="1" si="58"/>
        <v>-31.458084497320897</v>
      </c>
      <c r="Z639" s="10">
        <f ca="1">I639-Test!$AD$20</f>
        <v>-32.8097058726282</v>
      </c>
      <c r="AA639" s="10">
        <f t="shared" ca="1" si="59"/>
        <v>-30.831674507130685</v>
      </c>
    </row>
    <row r="640" spans="1:27">
      <c r="A640" s="6">
        <f ca="1">LN((RAND()^(-Results!$E$4))-1)</f>
        <v>0.71237946700952937</v>
      </c>
      <c r="B640" s="6">
        <f ca="1">LN((RAND()^(-Results!$E$4))-1)</f>
        <v>3.1456498381939686</v>
      </c>
      <c r="C640" s="6">
        <f ca="1">LN((RAND()^(-Results!$E$4))-1)</f>
        <v>1.9250835628771583</v>
      </c>
      <c r="D640" s="6">
        <f ca="1">LN((RAND()^(-Results!$E$4))-1)</f>
        <v>0.28709332040901953</v>
      </c>
      <c r="E640" s="6">
        <f ca="1">LN((RAND()^(-Results!$E$4))-1)</f>
        <v>2.3195808881052913</v>
      </c>
      <c r="F640" s="6">
        <f ca="1">LN((RAND()^(-Results!$E$4))-1)</f>
        <v>1.6410361948171943</v>
      </c>
      <c r="G640" s="6">
        <f ca="1">LN((RAND()^(-Results!$E$4))-1)</f>
        <v>1.3005179138637692</v>
      </c>
      <c r="H640" s="6">
        <f t="shared" ca="1" si="54"/>
        <v>-1.2350289068580365</v>
      </c>
      <c r="I640" s="10">
        <f ca="1">SUMPRODUCT(J640:O640,Results!B$12:G$12)+Results!$E$5*H640</f>
        <v>10.994189909278967</v>
      </c>
      <c r="J640" s="10">
        <f ca="1">SUMPRODUCT($A640:$F640,Results!$B$15:$G$15)</f>
        <v>12.253102291048016</v>
      </c>
      <c r="K640" s="10">
        <f ca="1">SUMPRODUCT($A640:$F640,Results!$B$16:$G$16)</f>
        <v>12.856151682383523</v>
      </c>
      <c r="L640" s="10">
        <f ca="1">SUMPRODUCT($A640:$F640,Results!$B$17:$G$17)</f>
        <v>4.10578410696459</v>
      </c>
      <c r="M640" s="10">
        <f ca="1">SUMPRODUCT($A640:$F640,Results!$B$18:$G$18)</f>
        <v>4.9426950671127052</v>
      </c>
      <c r="N640" s="10">
        <f ca="1">SUMPRODUCT($A640:$F640,Results!$B$19:$G$19)</f>
        <v>-7.3131446113641587</v>
      </c>
      <c r="O640" s="10">
        <f ca="1">SUMPRODUCT($A640:$F640,Results!$B$20:$G$20)</f>
        <v>-2.6493133596963307</v>
      </c>
      <c r="P640" s="10" cm="1">
        <f t="array" aca="1" ref="P640" ca="1">SUMPRODUCT(J640:O640,TRANSPOSE(Test!BL$20:BL$25))+Test!$AD$20-Test!$BL$27</f>
        <v>19.832533562793085</v>
      </c>
      <c r="Q640" s="10" cm="1">
        <f t="array" aca="1" ref="Q640" ca="1">SUMPRODUCT(J640:O640,TRANSPOSE(Test!ES$20:ES$25))+Test!$AD$20-Test!$ES$27</f>
        <v>19.112809753240342</v>
      </c>
      <c r="R640" s="10">
        <f ca="1">I640-Results!$E$5*H640</f>
        <v>18.404363350427186</v>
      </c>
      <c r="S640" s="10" cm="1">
        <f t="array" aca="1" ref="S640" ca="1">SUMPRODUCT(J640:O640,TRANSPOSE(Test!AR$28:AR$33))+Test!$AD$20-Test!$AC$26</f>
        <v>22.69798490218696</v>
      </c>
      <c r="T640" s="10">
        <f ca="1">SUMPRODUCT(J640:O640,Results!K$9:P$9)</f>
        <v>18.887404311201198</v>
      </c>
      <c r="U640" s="10">
        <f ca="1">SUMPRODUCT(J640:O640,Results!K$9:P$9)+Test!$AD$20-Test!$AC$31</f>
        <v>18.990420716087016</v>
      </c>
      <c r="V640" s="10">
        <f t="shared" ca="1" si="55"/>
        <v>-8.8383436535141175</v>
      </c>
      <c r="W640" s="10">
        <f t="shared" ca="1" si="56"/>
        <v>-8.1186198439613744</v>
      </c>
      <c r="X640" s="10">
        <f t="shared" ca="1" si="57"/>
        <v>-7.4101734411482187</v>
      </c>
      <c r="Y640" s="10">
        <f t="shared" ca="1" si="58"/>
        <v>-11.703794992907993</v>
      </c>
      <c r="Z640" s="10">
        <f ca="1">I640-Test!$AD$20</f>
        <v>-7.8281685010102464E-2</v>
      </c>
      <c r="AA640" s="10">
        <f t="shared" ca="1" si="59"/>
        <v>-7.9962308068080485</v>
      </c>
    </row>
    <row r="641" spans="1:27">
      <c r="A641" s="6">
        <f ca="1">LN((RAND()^(-Results!$E$4))-1)</f>
        <v>-1.423570919900774</v>
      </c>
      <c r="B641" s="6">
        <f ca="1">LN((RAND()^(-Results!$E$4))-1)</f>
        <v>-1.8649767478885079E-2</v>
      </c>
      <c r="C641" s="6">
        <f ca="1">LN((RAND()^(-Results!$E$4))-1)</f>
        <v>-1.355168835060494</v>
      </c>
      <c r="D641" s="6">
        <f ca="1">LN((RAND()^(-Results!$E$4))-1)</f>
        <v>-1.3180520817208357</v>
      </c>
      <c r="E641" s="6">
        <f ca="1">LN((RAND()^(-Results!$E$4))-1)</f>
        <v>1.7550723361604696</v>
      </c>
      <c r="F641" s="6">
        <f ca="1">LN((RAND()^(-Results!$E$4))-1)</f>
        <v>-4.2585401846742794</v>
      </c>
      <c r="G641" s="6">
        <f ca="1">LN((RAND()^(-Results!$E$4))-1)</f>
        <v>-0.61988375396590545</v>
      </c>
      <c r="H641" s="6">
        <f t="shared" ca="1" si="54"/>
        <v>-3.1554305746877112</v>
      </c>
      <c r="I641" s="10">
        <f ca="1">SUMPRODUCT(J641:O641,Results!B$12:G$12)+Results!$E$5*H641</f>
        <v>-12.027567030206233</v>
      </c>
      <c r="J641" s="10">
        <f ca="1">SUMPRODUCT($A641:$F641,Results!$B$15:$G$15)</f>
        <v>-5.5387186602602156</v>
      </c>
      <c r="K641" s="10">
        <f ca="1">SUMPRODUCT($A641:$F641,Results!$B$16:$G$16)</f>
        <v>-22.93055494267783</v>
      </c>
      <c r="L641" s="10">
        <f ca="1">SUMPRODUCT($A641:$F641,Results!$B$17:$G$17)</f>
        <v>1.2384660772839577</v>
      </c>
      <c r="M641" s="10">
        <f ca="1">SUMPRODUCT($A641:$F641,Results!$B$18:$G$18)</f>
        <v>2.947959442381594</v>
      </c>
      <c r="N641" s="10">
        <f ca="1">SUMPRODUCT($A641:$F641,Results!$B$19:$G$19)</f>
        <v>-1.3044576059775341</v>
      </c>
      <c r="O641" s="10">
        <f ca="1">SUMPRODUCT($A641:$F641,Results!$B$20:$G$20)</f>
        <v>-10.267545751544041</v>
      </c>
      <c r="P641" s="10" cm="1">
        <f t="array" aca="1" ref="P641" ca="1">SUMPRODUCT(J641:O641,TRANSPOSE(Test!BL$20:BL$25))+Test!$AD$20-Test!$BL$27</f>
        <v>7.3658912426508962</v>
      </c>
      <c r="Q641" s="10" cm="1">
        <f t="array" aca="1" ref="Q641" ca="1">SUMPRODUCT(J641:O641,TRANSPOSE(Test!ES$20:ES$25))+Test!$AD$20-Test!$ES$27</f>
        <v>8.0678565818516468</v>
      </c>
      <c r="R641" s="10">
        <f ca="1">I641-Results!$E$5*H641</f>
        <v>6.9050164179200326</v>
      </c>
      <c r="S641" s="10" cm="1">
        <f t="array" aca="1" ref="S641" ca="1">SUMPRODUCT(J641:O641,TRANSPOSE(Test!AR$28:AR$33))+Test!$AD$20-Test!$AC$26</f>
        <v>6.6310189447203616</v>
      </c>
      <c r="T641" s="10">
        <f ca="1">SUMPRODUCT(J641:O641,Results!K$9:P$9)</f>
        <v>7.7206365433999444</v>
      </c>
      <c r="U641" s="10">
        <f ca="1">SUMPRODUCT(J641:O641,Results!K$9:P$9)+Test!$AD$20-Test!$AC$31</f>
        <v>7.8236529482857637</v>
      </c>
      <c r="V641" s="10">
        <f t="shared" ca="1" si="55"/>
        <v>-19.393458272857131</v>
      </c>
      <c r="W641" s="10">
        <f t="shared" ca="1" si="56"/>
        <v>-20.095423612057878</v>
      </c>
      <c r="X641" s="10">
        <f t="shared" ca="1" si="57"/>
        <v>-18.932583448126266</v>
      </c>
      <c r="Y641" s="10">
        <f t="shared" ca="1" si="58"/>
        <v>-18.658585974926595</v>
      </c>
      <c r="Z641" s="10">
        <f ca="1">I641-Test!$AD$20</f>
        <v>-23.100038624495305</v>
      </c>
      <c r="AA641" s="10">
        <f t="shared" ca="1" si="59"/>
        <v>-19.851219978491997</v>
      </c>
    </row>
    <row r="642" spans="1:27">
      <c r="A642" s="6">
        <f ca="1">LN((RAND()^(-Results!$E$4))-1)</f>
        <v>2.3199781600795393</v>
      </c>
      <c r="B642" s="6">
        <f ca="1">LN((RAND()^(-Results!$E$4))-1)</f>
        <v>-1.0205996292404413</v>
      </c>
      <c r="C642" s="6">
        <f ca="1">LN((RAND()^(-Results!$E$4))-1)</f>
        <v>5.6458681690976036</v>
      </c>
      <c r="D642" s="6">
        <f ca="1">LN((RAND()^(-Results!$E$4))-1)</f>
        <v>0.23885882395252689</v>
      </c>
      <c r="E642" s="6">
        <f ca="1">LN((RAND()^(-Results!$E$4))-1)</f>
        <v>1.6927472666746901</v>
      </c>
      <c r="F642" s="6">
        <f ca="1">LN((RAND()^(-Results!$E$4))-1)</f>
        <v>0.4506712519018321</v>
      </c>
      <c r="G642" s="6">
        <f ca="1">LN((RAND()^(-Results!$E$4))-1)</f>
        <v>2.941714797388562</v>
      </c>
      <c r="H642" s="6">
        <f t="shared" ca="1" si="54"/>
        <v>0.4061679766667563</v>
      </c>
      <c r="I642" s="10">
        <f ca="1">SUMPRODUCT(J642:O642,Results!B$12:G$12)+Results!$E$5*H642</f>
        <v>11.313988314850056</v>
      </c>
      <c r="J642" s="10">
        <f ca="1">SUMPRODUCT($A642:$F642,Results!$B$15:$G$15)</f>
        <v>13.472592615468654</v>
      </c>
      <c r="K642" s="10">
        <f ca="1">SUMPRODUCT($A642:$F642,Results!$B$16:$G$16)</f>
        <v>18.709004440626163</v>
      </c>
      <c r="L642" s="10">
        <f ca="1">SUMPRODUCT($A642:$F642,Results!$B$17:$G$17)</f>
        <v>1.403916171733286</v>
      </c>
      <c r="M642" s="10">
        <f ca="1">SUMPRODUCT($A642:$F642,Results!$B$18:$G$18)</f>
        <v>1.8935796576141273</v>
      </c>
      <c r="N642" s="10">
        <f ca="1">SUMPRODUCT($A642:$F642,Results!$B$19:$G$19)</f>
        <v>10.203923548607239</v>
      </c>
      <c r="O642" s="10">
        <f ca="1">SUMPRODUCT($A642:$F642,Results!$B$20:$G$20)</f>
        <v>4.9934531462813911</v>
      </c>
      <c r="P642" s="10" cm="1">
        <f t="array" aca="1" ref="P642" ca="1">SUMPRODUCT(J642:O642,TRANSPOSE(Test!BL$20:BL$25))+Test!$AD$20-Test!$BL$27</f>
        <v>7.3941842160905651</v>
      </c>
      <c r="Q642" s="10" cm="1">
        <f t="array" aca="1" ref="Q642" ca="1">SUMPRODUCT(J642:O642,TRANSPOSE(Test!ES$20:ES$25))+Test!$AD$20-Test!$ES$27</f>
        <v>9.1023777500868661</v>
      </c>
      <c r="R642" s="10">
        <f ca="1">I642-Results!$E$5*H642</f>
        <v>8.8769804548495177</v>
      </c>
      <c r="S642" s="10" cm="1">
        <f t="array" aca="1" ref="S642" ca="1">SUMPRODUCT(J642:O642,TRANSPOSE(Test!AR$28:AR$33))+Test!$AD$20-Test!$AC$26</f>
        <v>6.2561754665932039</v>
      </c>
      <c r="T642" s="10">
        <f ca="1">SUMPRODUCT(J642:O642,Results!K$9:P$9)</f>
        <v>9.3952400311276651</v>
      </c>
      <c r="U642" s="10">
        <f ca="1">SUMPRODUCT(J642:O642,Results!K$9:P$9)+Test!$AD$20-Test!$AC$31</f>
        <v>9.4982564360134827</v>
      </c>
      <c r="V642" s="10">
        <f t="shared" ca="1" si="55"/>
        <v>3.9198040987594904</v>
      </c>
      <c r="W642" s="10">
        <f t="shared" ca="1" si="56"/>
        <v>2.2116105647631894</v>
      </c>
      <c r="X642" s="10">
        <f t="shared" ca="1" si="57"/>
        <v>2.4370078600005378</v>
      </c>
      <c r="Y642" s="10">
        <f t="shared" ca="1" si="58"/>
        <v>5.0578128482568516</v>
      </c>
      <c r="Z642" s="10">
        <f ca="1">I642-Test!$AD$20</f>
        <v>0.24151672056098583</v>
      </c>
      <c r="AA642" s="10">
        <f t="shared" ca="1" si="59"/>
        <v>1.8157318788365728</v>
      </c>
    </row>
    <row r="643" spans="1:27">
      <c r="A643" s="6">
        <f ca="1">LN((RAND()^(-Results!$E$4))-1)</f>
        <v>2.1588035907498697</v>
      </c>
      <c r="B643" s="6">
        <f ca="1">LN((RAND()^(-Results!$E$4))-1)</f>
        <v>7.4218157238865654</v>
      </c>
      <c r="C643" s="6">
        <f ca="1">LN((RAND()^(-Results!$E$4))-1)</f>
        <v>3.2956458394242101</v>
      </c>
      <c r="D643" s="6">
        <f ca="1">LN((RAND()^(-Results!$E$4))-1)</f>
        <v>3.8736335574644079</v>
      </c>
      <c r="E643" s="6">
        <f ca="1">LN((RAND()^(-Results!$E$4))-1)</f>
        <v>2.9050669096581734</v>
      </c>
      <c r="F643" s="6">
        <f ca="1">LN((RAND()^(-Results!$E$4))-1)</f>
        <v>-1.1409500749464714</v>
      </c>
      <c r="G643" s="6">
        <f ca="1">LN((RAND()^(-Results!$E$4))-1)</f>
        <v>4.1790575342143512</v>
      </c>
      <c r="H643" s="6">
        <f t="shared" ref="H643:H706" ca="1" si="60">G643-$AC$5</f>
        <v>1.6435107134925455</v>
      </c>
      <c r="I643" s="10">
        <f ca="1">SUMPRODUCT(J643:O643,Results!B$12:G$12)+Results!$E$5*H643</f>
        <v>55.942094118712205</v>
      </c>
      <c r="J643" s="10">
        <f ca="1">SUMPRODUCT($A643:$F643,Results!$B$15:$G$15)</f>
        <v>22.786844886443141</v>
      </c>
      <c r="K643" s="10">
        <f ca="1">SUMPRODUCT($A643:$F643,Results!$B$16:$G$16)</f>
        <v>-4.1627628470046929</v>
      </c>
      <c r="L643" s="10">
        <f ca="1">SUMPRODUCT($A643:$F643,Results!$B$17:$G$17)</f>
        <v>19.235805006827917</v>
      </c>
      <c r="M643" s="10">
        <f ca="1">SUMPRODUCT($A643:$F643,Results!$B$18:$G$18)</f>
        <v>4.619600269426595</v>
      </c>
      <c r="N643" s="10">
        <f ca="1">SUMPRODUCT($A643:$F643,Results!$B$19:$G$19)</f>
        <v>-23.357380207498874</v>
      </c>
      <c r="O643" s="10">
        <f ca="1">SUMPRODUCT($A643:$F643,Results!$B$20:$G$20)</f>
        <v>5.2545895978147144</v>
      </c>
      <c r="P643" s="10" cm="1">
        <f t="array" aca="1" ref="P643" ca="1">SUMPRODUCT(J643:O643,TRANSPOSE(Test!BL$20:BL$25))+Test!$AD$20-Test!$BL$27</f>
        <v>47.095383394854302</v>
      </c>
      <c r="Q643" s="10" cm="1">
        <f t="array" aca="1" ref="Q643" ca="1">SUMPRODUCT(J643:O643,TRANSPOSE(Test!ES$20:ES$25))+Test!$AD$20-Test!$ES$27</f>
        <v>47.623189994458599</v>
      </c>
      <c r="R643" s="10">
        <f ca="1">I643-Results!$E$5*H643</f>
        <v>46.08102983775693</v>
      </c>
      <c r="S643" s="10" cm="1">
        <f t="array" aca="1" ref="S643" ca="1">SUMPRODUCT(J643:O643,TRANSPOSE(Test!AR$28:AR$33))+Test!$AD$20-Test!$AC$26</f>
        <v>47.611360200867544</v>
      </c>
      <c r="T643" s="10">
        <f ca="1">SUMPRODUCT(J643:O643,Results!K$9:P$9)</f>
        <v>47.04142422466866</v>
      </c>
      <c r="U643" s="10">
        <f ca="1">SUMPRODUCT(J643:O643,Results!K$9:P$9)+Test!$AD$20-Test!$AC$31</f>
        <v>47.144440629554481</v>
      </c>
      <c r="V643" s="10">
        <f t="shared" ref="V643:V706" ca="1" si="61">I643-P643</f>
        <v>8.8467107238579032</v>
      </c>
      <c r="W643" s="10">
        <f t="shared" ref="W643:W706" ca="1" si="62">I643-Q643</f>
        <v>8.3189041242536064</v>
      </c>
      <c r="X643" s="10">
        <f t="shared" ref="X643:X706" ca="1" si="63">I643-R643</f>
        <v>9.8610642809552758</v>
      </c>
      <c r="Y643" s="10">
        <f t="shared" ref="Y643:Y706" ca="1" si="64">I643-S643</f>
        <v>8.3307339178446611</v>
      </c>
      <c r="Z643" s="10">
        <f ca="1">I643-Test!$AD$20</f>
        <v>44.869622524423136</v>
      </c>
      <c r="AA643" s="10">
        <f t="shared" ref="AA643:AA706" ca="1" si="65">I643-U643</f>
        <v>8.7976534891577245</v>
      </c>
    </row>
    <row r="644" spans="1:27">
      <c r="A644" s="6">
        <f ca="1">LN((RAND()^(-Results!$E$4))-1)</f>
        <v>1.7563378577495514</v>
      </c>
      <c r="B644" s="6">
        <f ca="1">LN((RAND()^(-Results!$E$4))-1)</f>
        <v>0.47313964288891519</v>
      </c>
      <c r="C644" s="6">
        <f ca="1">LN((RAND()^(-Results!$E$4))-1)</f>
        <v>4.3056898926743914</v>
      </c>
      <c r="D644" s="6">
        <f ca="1">LN((RAND()^(-Results!$E$4))-1)</f>
        <v>2.3784235418520274</v>
      </c>
      <c r="E644" s="6">
        <f ca="1">LN((RAND()^(-Results!$E$4))-1)</f>
        <v>2.9796366740219962</v>
      </c>
      <c r="F644" s="6">
        <f ca="1">LN((RAND()^(-Results!$E$4))-1)</f>
        <v>3.7007742751629262</v>
      </c>
      <c r="G644" s="6">
        <f ca="1">LN((RAND()^(-Results!$E$4))-1)</f>
        <v>1.2536061734992976</v>
      </c>
      <c r="H644" s="6">
        <f t="shared" ca="1" si="60"/>
        <v>-1.2819406472225081</v>
      </c>
      <c r="I644" s="10">
        <f ca="1">SUMPRODUCT(J644:O644,Results!B$12:G$12)+Results!$E$5*H644</f>
        <v>-14.950254102926056</v>
      </c>
      <c r="J644" s="10">
        <f ca="1">SUMPRODUCT($A644:$F644,Results!$B$15:$G$15)</f>
        <v>8.0742344949157712</v>
      </c>
      <c r="K644" s="10">
        <f ca="1">SUMPRODUCT($A644:$F644,Results!$B$16:$G$16)</f>
        <v>29.812845389960575</v>
      </c>
      <c r="L644" s="10">
        <f ca="1">SUMPRODUCT($A644:$F644,Results!$B$17:$G$17)</f>
        <v>-0.44776084530827553</v>
      </c>
      <c r="M644" s="10">
        <f ca="1">SUMPRODUCT($A644:$F644,Results!$B$18:$G$18)</f>
        <v>-0.31640984560340485</v>
      </c>
      <c r="N644" s="10">
        <f ca="1">SUMPRODUCT($A644:$F644,Results!$B$19:$G$19)</f>
        <v>10.267072211722914</v>
      </c>
      <c r="O644" s="10">
        <f ca="1">SUMPRODUCT($A644:$F644,Results!$B$20:$G$20)</f>
        <v>11.683861793395646</v>
      </c>
      <c r="P644" s="10" cm="1">
        <f t="array" aca="1" ref="P644" ca="1">SUMPRODUCT(J644:O644,TRANSPOSE(Test!BL$20:BL$25))+Test!$AD$20-Test!$BL$27</f>
        <v>-7.1169876365131204</v>
      </c>
      <c r="Q644" s="10" cm="1">
        <f t="array" aca="1" ref="Q644" ca="1">SUMPRODUCT(J644:O644,TRANSPOSE(Test!ES$20:ES$25))+Test!$AD$20-Test!$ES$27</f>
        <v>-7.553242316066882</v>
      </c>
      <c r="R644" s="10">
        <f ca="1">I644-Results!$E$5*H644</f>
        <v>-7.2586102195910076</v>
      </c>
      <c r="S644" s="10" cm="1">
        <f t="array" aca="1" ref="S644" ca="1">SUMPRODUCT(J644:O644,TRANSPOSE(Test!AR$28:AR$33))+Test!$AD$20-Test!$AC$26</f>
        <v>-4.9704329188274397</v>
      </c>
      <c r="T644" s="10">
        <f ca="1">SUMPRODUCT(J644:O644,Results!K$9:P$9)</f>
        <v>-7.6068233674824599</v>
      </c>
      <c r="U644" s="10">
        <f ca="1">SUMPRODUCT(J644:O644,Results!K$9:P$9)+Test!$AD$20-Test!$AC$31</f>
        <v>-7.5038069625966406</v>
      </c>
      <c r="V644" s="10">
        <f t="shared" ca="1" si="61"/>
        <v>-7.8332664664129359</v>
      </c>
      <c r="W644" s="10">
        <f t="shared" ca="1" si="62"/>
        <v>-7.3970117868591743</v>
      </c>
      <c r="X644" s="10">
        <f t="shared" ca="1" si="63"/>
        <v>-7.6916438833350487</v>
      </c>
      <c r="Y644" s="10">
        <f t="shared" ca="1" si="64"/>
        <v>-9.9798211840986166</v>
      </c>
      <c r="Z644" s="10">
        <f ca="1">I644-Test!$AD$20</f>
        <v>-26.022725697215126</v>
      </c>
      <c r="AA644" s="10">
        <f t="shared" ca="1" si="65"/>
        <v>-7.4464471403294157</v>
      </c>
    </row>
    <row r="645" spans="1:27">
      <c r="A645" s="6">
        <f ca="1">LN((RAND()^(-Results!$E$4))-1)</f>
        <v>2.3377250836764176</v>
      </c>
      <c r="B645" s="6">
        <f ca="1">LN((RAND()^(-Results!$E$4))-1)</f>
        <v>2.0066528699288355</v>
      </c>
      <c r="C645" s="6">
        <f ca="1">LN((RAND()^(-Results!$E$4))-1)</f>
        <v>1.1941591486825558</v>
      </c>
      <c r="D645" s="6">
        <f ca="1">LN((RAND()^(-Results!$E$4))-1)</f>
        <v>1.3802317179085399</v>
      </c>
      <c r="E645" s="6">
        <f ca="1">LN((RAND()^(-Results!$E$4))-1)</f>
        <v>-3.2813932213114134E-2</v>
      </c>
      <c r="F645" s="6">
        <f ca="1">LN((RAND()^(-Results!$E$4))-1)</f>
        <v>4.5660437398251039</v>
      </c>
      <c r="G645" s="6">
        <f ca="1">LN((RAND()^(-Results!$E$4))-1)</f>
        <v>3.8858170064306932</v>
      </c>
      <c r="H645" s="6">
        <f t="shared" ca="1" si="60"/>
        <v>1.3502701857088875</v>
      </c>
      <c r="I645" s="10">
        <f ca="1">SUMPRODUCT(J645:O645,Results!B$12:G$12)+Results!$E$5*H645</f>
        <v>14.941895392690368</v>
      </c>
      <c r="J645" s="10">
        <f ca="1">SUMPRODUCT($A645:$F645,Results!$B$15:$G$15)</f>
        <v>10.729062556938423</v>
      </c>
      <c r="K645" s="10">
        <f ca="1">SUMPRODUCT($A645:$F645,Results!$B$16:$G$16)</f>
        <v>28.597549569242137</v>
      </c>
      <c r="L645" s="10">
        <f ca="1">SUMPRODUCT($A645:$F645,Results!$B$17:$G$17)</f>
        <v>2.2605265182044869</v>
      </c>
      <c r="M645" s="10">
        <f ca="1">SUMPRODUCT($A645:$F645,Results!$B$18:$G$18)</f>
        <v>-0.42485267667498305</v>
      </c>
      <c r="N645" s="10">
        <f ca="1">SUMPRODUCT($A645:$F645,Results!$B$19:$G$19)</f>
        <v>-2.3405843191775864</v>
      </c>
      <c r="O645" s="10">
        <f ca="1">SUMPRODUCT($A645:$F645,Results!$B$20:$G$20)</f>
        <v>5.6280948829523716</v>
      </c>
      <c r="P645" s="10" cm="1">
        <f t="array" aca="1" ref="P645" ca="1">SUMPRODUCT(J645:O645,TRANSPOSE(Test!BL$20:BL$25))+Test!$AD$20-Test!$BL$27</f>
        <v>6.4968431000253588</v>
      </c>
      <c r="Q645" s="10" cm="1">
        <f t="array" aca="1" ref="Q645" ca="1">SUMPRODUCT(J645:O645,TRANSPOSE(Test!ES$20:ES$25))+Test!$AD$20-Test!$ES$27</f>
        <v>5.9326096100071197</v>
      </c>
      <c r="R645" s="10">
        <f ca="1">I645-Results!$E$5*H645</f>
        <v>6.8402742784370432</v>
      </c>
      <c r="S645" s="10" cm="1">
        <f t="array" aca="1" ref="S645" ca="1">SUMPRODUCT(J645:O645,TRANSPOSE(Test!AR$28:AR$33))+Test!$AD$20-Test!$AC$26</f>
        <v>7.781782778132337</v>
      </c>
      <c r="T645" s="10">
        <f ca="1">SUMPRODUCT(J645:O645,Results!K$9:P$9)</f>
        <v>6.3167834723808687</v>
      </c>
      <c r="U645" s="10">
        <f ca="1">SUMPRODUCT(J645:O645,Results!K$9:P$9)+Test!$AD$20-Test!$AC$31</f>
        <v>6.4197998772666889</v>
      </c>
      <c r="V645" s="10">
        <f t="shared" ca="1" si="61"/>
        <v>8.4450522926650091</v>
      </c>
      <c r="W645" s="10">
        <f t="shared" ca="1" si="62"/>
        <v>9.0092857826832482</v>
      </c>
      <c r="X645" s="10">
        <f t="shared" ca="1" si="63"/>
        <v>8.1016211142533248</v>
      </c>
      <c r="Y645" s="10">
        <f t="shared" ca="1" si="64"/>
        <v>7.1601126145580309</v>
      </c>
      <c r="Z645" s="10">
        <f ca="1">I645-Test!$AD$20</f>
        <v>3.8694237984012982</v>
      </c>
      <c r="AA645" s="10">
        <f t="shared" ca="1" si="65"/>
        <v>8.522095515423679</v>
      </c>
    </row>
    <row r="646" spans="1:27">
      <c r="A646" s="6">
        <f ca="1">LN((RAND()^(-Results!$E$4))-1)</f>
        <v>1.9635862292366877</v>
      </c>
      <c r="B646" s="6">
        <f ca="1">LN((RAND()^(-Results!$E$4))-1)</f>
        <v>4.0956194352874711</v>
      </c>
      <c r="C646" s="6">
        <f ca="1">LN((RAND()^(-Results!$E$4))-1)</f>
        <v>5.0285387020867729</v>
      </c>
      <c r="D646" s="6">
        <f ca="1">LN((RAND()^(-Results!$E$4))-1)</f>
        <v>1.4455544261107915</v>
      </c>
      <c r="E646" s="6">
        <f ca="1">LN((RAND()^(-Results!$E$4))-1)</f>
        <v>3.6553555440923851</v>
      </c>
      <c r="F646" s="6">
        <f ca="1">LN((RAND()^(-Results!$E$4))-1)</f>
        <v>5.5349477516626422</v>
      </c>
      <c r="G646" s="6">
        <f ca="1">LN((RAND()^(-Results!$E$4))-1)</f>
        <v>0.13958881758117467</v>
      </c>
      <c r="H646" s="6">
        <f t="shared" ca="1" si="60"/>
        <v>-2.3959580031406311</v>
      </c>
      <c r="I646" s="10">
        <f ca="1">SUMPRODUCT(J646:O646,Results!B$12:G$12)+Results!$E$5*H646</f>
        <v>3.0725893186011426</v>
      </c>
      <c r="J646" s="10">
        <f ca="1">SUMPRODUCT($A646:$F646,Results!$B$15:$G$15)</f>
        <v>21.682031376946743</v>
      </c>
      <c r="K646" s="10">
        <f ca="1">SUMPRODUCT($A646:$F646,Results!$B$16:$G$16)</f>
        <v>39.368615861065969</v>
      </c>
      <c r="L646" s="10">
        <f ca="1">SUMPRODUCT($A646:$F646,Results!$B$17:$G$17)</f>
        <v>3.510725977212946</v>
      </c>
      <c r="M646" s="10">
        <f ca="1">SUMPRODUCT($A646:$F646,Results!$B$18:$G$18)</f>
        <v>5.8683049977834223</v>
      </c>
      <c r="N646" s="10">
        <f ca="1">SUMPRODUCT($A646:$F646,Results!$B$19:$G$19)</f>
        <v>-4.195220975188021</v>
      </c>
      <c r="O646" s="10">
        <f ca="1">SUMPRODUCT($A646:$F646,Results!$B$20:$G$20)</f>
        <v>4.2778545567060879</v>
      </c>
      <c r="P646" s="10" cm="1">
        <f t="array" aca="1" ref="P646" ca="1">SUMPRODUCT(J646:O646,TRANSPOSE(Test!BL$20:BL$25))+Test!$AD$20-Test!$BL$27</f>
        <v>19.525627215950635</v>
      </c>
      <c r="Q646" s="10" cm="1">
        <f t="array" aca="1" ref="Q646" ca="1">SUMPRODUCT(J646:O646,TRANSPOSE(Test!ES$20:ES$25))+Test!$AD$20-Test!$ES$27</f>
        <v>17.907364724253057</v>
      </c>
      <c r="R646" s="10">
        <f ca="1">I646-Results!$E$5*H646</f>
        <v>17.448337337444929</v>
      </c>
      <c r="S646" s="10" cm="1">
        <f t="array" aca="1" ref="S646" ca="1">SUMPRODUCT(J646:O646,TRANSPOSE(Test!AR$28:AR$33))+Test!$AD$20-Test!$AC$26</f>
        <v>24.850237930364329</v>
      </c>
      <c r="T646" s="10">
        <f ca="1">SUMPRODUCT(J646:O646,Results!K$9:P$9)</f>
        <v>17.672548341781404</v>
      </c>
      <c r="U646" s="10">
        <f ca="1">SUMPRODUCT(J646:O646,Results!K$9:P$9)+Test!$AD$20-Test!$AC$31</f>
        <v>17.775564746667222</v>
      </c>
      <c r="V646" s="10">
        <f t="shared" ca="1" si="61"/>
        <v>-16.453037897349493</v>
      </c>
      <c r="W646" s="10">
        <f t="shared" ca="1" si="62"/>
        <v>-14.834775405651914</v>
      </c>
      <c r="X646" s="10">
        <f t="shared" ca="1" si="63"/>
        <v>-14.375748018843787</v>
      </c>
      <c r="Y646" s="10">
        <f t="shared" ca="1" si="64"/>
        <v>-21.777648611763187</v>
      </c>
      <c r="Z646" s="10">
        <f ca="1">I646-Test!$AD$20</f>
        <v>-7.9998822756879271</v>
      </c>
      <c r="AA646" s="10">
        <f t="shared" ca="1" si="65"/>
        <v>-14.702975428066079</v>
      </c>
    </row>
    <row r="647" spans="1:27">
      <c r="A647" s="6">
        <f ca="1">LN((RAND()^(-Results!$E$4))-1)</f>
        <v>7.5592235457177193</v>
      </c>
      <c r="B647" s="6">
        <f ca="1">LN((RAND()^(-Results!$E$4))-1)</f>
        <v>2.7409751744394546</v>
      </c>
      <c r="C647" s="6">
        <f ca="1">LN((RAND()^(-Results!$E$4))-1)</f>
        <v>8.3948281534666425</v>
      </c>
      <c r="D647" s="6">
        <f ca="1">LN((RAND()^(-Results!$E$4))-1)</f>
        <v>2.4953179474536062</v>
      </c>
      <c r="E647" s="6">
        <f ca="1">LN((RAND()^(-Results!$E$4))-1)</f>
        <v>-0.84621250014237592</v>
      </c>
      <c r="F647" s="6">
        <f ca="1">LN((RAND()^(-Results!$E$4))-1)</f>
        <v>1.5535381182944348</v>
      </c>
      <c r="G647" s="6">
        <f ca="1">LN((RAND()^(-Results!$E$4))-1)</f>
        <v>4.2619961085618634</v>
      </c>
      <c r="H647" s="6">
        <f t="shared" ca="1" si="60"/>
        <v>1.7264492878400577</v>
      </c>
      <c r="I647" s="10">
        <f ca="1">SUMPRODUCT(J647:O647,Results!B$12:G$12)+Results!$E$5*H647</f>
        <v>63.109590485567836</v>
      </c>
      <c r="J647" s="10">
        <f ca="1">SUMPRODUCT($A647:$F647,Results!$B$15:$G$15)</f>
        <v>39.119851195518585</v>
      </c>
      <c r="K647" s="10">
        <f ca="1">SUMPRODUCT($A647:$F647,Results!$B$16:$G$16)</f>
        <v>33.525714895081421</v>
      </c>
      <c r="L647" s="10">
        <f ca="1">SUMPRODUCT($A647:$F647,Results!$B$17:$G$17)</f>
        <v>17.142015431009519</v>
      </c>
      <c r="M647" s="10">
        <f ca="1">SUMPRODUCT($A647:$F647,Results!$B$18:$G$18)</f>
        <v>1.1515788442882506</v>
      </c>
      <c r="N647" s="10">
        <f ca="1">SUMPRODUCT($A647:$F647,Results!$B$19:$G$19)</f>
        <v>-4.8881112260977631</v>
      </c>
      <c r="O647" s="10">
        <f ca="1">SUMPRODUCT($A647:$F647,Results!$B$20:$G$20)</f>
        <v>12.288932271143411</v>
      </c>
      <c r="P647" s="10" cm="1">
        <f t="array" aca="1" ref="P647" ca="1">SUMPRODUCT(J647:O647,TRANSPOSE(Test!BL$20:BL$25))+Test!$AD$20-Test!$BL$27</f>
        <v>48.359644421574906</v>
      </c>
      <c r="Q647" s="10" cm="1">
        <f t="array" aca="1" ref="Q647" ca="1">SUMPRODUCT(J647:O647,TRANSPOSE(Test!ES$20:ES$25))+Test!$AD$20-Test!$ES$27</f>
        <v>52.490761871479151</v>
      </c>
      <c r="R647" s="10">
        <f ca="1">I647-Results!$E$5*H647</f>
        <v>52.750894758527494</v>
      </c>
      <c r="S647" s="10" cm="1">
        <f t="array" aca="1" ref="S647" ca="1">SUMPRODUCT(J647:O647,TRANSPOSE(Test!AR$28:AR$33))+Test!$AD$20-Test!$AC$26</f>
        <v>41.499455937668849</v>
      </c>
      <c r="T647" s="10">
        <f ca="1">SUMPRODUCT(J647:O647,Results!K$9:P$9)</f>
        <v>53.475693869073837</v>
      </c>
      <c r="U647" s="10">
        <f ca="1">SUMPRODUCT(J647:O647,Results!K$9:P$9)+Test!$AD$20-Test!$AC$31</f>
        <v>53.578710273959658</v>
      </c>
      <c r="V647" s="10">
        <f t="shared" ca="1" si="61"/>
        <v>14.74994606399293</v>
      </c>
      <c r="W647" s="10">
        <f t="shared" ca="1" si="62"/>
        <v>10.618828614088685</v>
      </c>
      <c r="X647" s="10">
        <f t="shared" ca="1" si="63"/>
        <v>10.358695727040342</v>
      </c>
      <c r="Y647" s="10">
        <f t="shared" ca="1" si="64"/>
        <v>21.610134547898987</v>
      </c>
      <c r="Z647" s="10">
        <f ca="1">I647-Test!$AD$20</f>
        <v>52.037118891278766</v>
      </c>
      <c r="AA647" s="10">
        <f t="shared" ca="1" si="65"/>
        <v>9.5308802116081779</v>
      </c>
    </row>
    <row r="648" spans="1:27">
      <c r="A648" s="6">
        <f ca="1">LN((RAND()^(-Results!$E$4))-1)</f>
        <v>3.4156510058099498</v>
      </c>
      <c r="B648" s="6">
        <f ca="1">LN((RAND()^(-Results!$E$4))-1)</f>
        <v>9.6922280998923931</v>
      </c>
      <c r="C648" s="6">
        <f ca="1">LN((RAND()^(-Results!$E$4))-1)</f>
        <v>3.5837688793198765</v>
      </c>
      <c r="D648" s="6">
        <f ca="1">LN((RAND()^(-Results!$E$4))-1)</f>
        <v>-1.0960600140443109</v>
      </c>
      <c r="E648" s="6">
        <f ca="1">LN((RAND()^(-Results!$E$4))-1)</f>
        <v>1.8223353545956662</v>
      </c>
      <c r="F648" s="6">
        <f ca="1">LN((RAND()^(-Results!$E$4))-1)</f>
        <v>10.233664849955792</v>
      </c>
      <c r="G648" s="6">
        <f ca="1">LN((RAND()^(-Results!$E$4))-1)</f>
        <v>0.80860177720627602</v>
      </c>
      <c r="H648" s="6">
        <f t="shared" ca="1" si="60"/>
        <v>-1.7269450435155296</v>
      </c>
      <c r="I648" s="10">
        <f ca="1">SUMPRODUCT(J648:O648,Results!B$12:G$12)+Results!$E$5*H648</f>
        <v>50.073991554261227</v>
      </c>
      <c r="J648" s="10">
        <f ca="1">SUMPRODUCT($A648:$F648,Results!$B$15:$G$15)</f>
        <v>43.599701048469051</v>
      </c>
      <c r="K648" s="10">
        <f ca="1">SUMPRODUCT($A648:$F648,Results!$B$16:$G$16)</f>
        <v>62.49193617410657</v>
      </c>
      <c r="L648" s="10">
        <f ca="1">SUMPRODUCT($A648:$F648,Results!$B$17:$G$17)</f>
        <v>9.0610531177783287</v>
      </c>
      <c r="M648" s="10">
        <f ca="1">SUMPRODUCT($A648:$F648,Results!$B$18:$G$18)</f>
        <v>13.905326437835468</v>
      </c>
      <c r="N648" s="10">
        <f ca="1">SUMPRODUCT($A648:$F648,Results!$B$19:$G$19)</f>
        <v>-30.635778361202263</v>
      </c>
      <c r="O648" s="10">
        <f ca="1">SUMPRODUCT($A648:$F648,Results!$B$20:$G$20)</f>
        <v>-11.123068316963671</v>
      </c>
      <c r="P648" s="10" cm="1">
        <f t="array" aca="1" ref="P648" ca="1">SUMPRODUCT(J648:O648,TRANSPOSE(Test!BL$20:BL$25))+Test!$AD$20-Test!$BL$27</f>
        <v>64.426132194725284</v>
      </c>
      <c r="Q648" s="10" cm="1">
        <f t="array" aca="1" ref="Q648" ca="1">SUMPRODUCT(J648:O648,TRANSPOSE(Test!ES$20:ES$25))+Test!$AD$20-Test!$ES$27</f>
        <v>61.020561946305207</v>
      </c>
      <c r="R648" s="10">
        <f ca="1">I648-Results!$E$5*H648</f>
        <v>60.435661815354408</v>
      </c>
      <c r="S648" s="10" cm="1">
        <f t="array" aca="1" ref="S648" ca="1">SUMPRODUCT(J648:O648,TRANSPOSE(Test!AR$28:AR$33))+Test!$AD$20-Test!$AC$26</f>
        <v>72.986383483245092</v>
      </c>
      <c r="T648" s="10">
        <f ca="1">SUMPRODUCT(J648:O648,Results!K$9:P$9)</f>
        <v>61.09518189629415</v>
      </c>
      <c r="U648" s="10">
        <f ca="1">SUMPRODUCT(J648:O648,Results!K$9:P$9)+Test!$AD$20-Test!$AC$31</f>
        <v>61.198198301179971</v>
      </c>
      <c r="V648" s="10">
        <f t="shared" ca="1" si="61"/>
        <v>-14.352140640464057</v>
      </c>
      <c r="W648" s="10">
        <f t="shared" ca="1" si="62"/>
        <v>-10.946570392043981</v>
      </c>
      <c r="X648" s="10">
        <f t="shared" ca="1" si="63"/>
        <v>-10.361670261093181</v>
      </c>
      <c r="Y648" s="10">
        <f t="shared" ca="1" si="64"/>
        <v>-22.912391928983865</v>
      </c>
      <c r="Z648" s="10">
        <f ca="1">I648-Test!$AD$20</f>
        <v>39.001519959972157</v>
      </c>
      <c r="AA648" s="10">
        <f t="shared" ca="1" si="65"/>
        <v>-11.124206746918745</v>
      </c>
    </row>
    <row r="649" spans="1:27">
      <c r="A649" s="6">
        <f ca="1">LN((RAND()^(-Results!$E$4))-1)</f>
        <v>4.1115722841915376</v>
      </c>
      <c r="B649" s="6">
        <f ca="1">LN((RAND()^(-Results!$E$4))-1)</f>
        <v>13.044550537571807</v>
      </c>
      <c r="C649" s="6">
        <f ca="1">LN((RAND()^(-Results!$E$4))-1)</f>
        <v>15.0974852054281</v>
      </c>
      <c r="D649" s="6">
        <f ca="1">LN((RAND()^(-Results!$E$4))-1)</f>
        <v>-1.0869385808023222</v>
      </c>
      <c r="E649" s="6">
        <f ca="1">LN((RAND()^(-Results!$E$4))-1)</f>
        <v>-0.30809155645584352</v>
      </c>
      <c r="F649" s="6">
        <f ca="1">LN((RAND()^(-Results!$E$4))-1)</f>
        <v>3.1177894520950553</v>
      </c>
      <c r="G649" s="6">
        <f ca="1">LN((RAND()^(-Results!$E$4))-1)</f>
        <v>1.2140348918506869</v>
      </c>
      <c r="H649" s="6">
        <f t="shared" ca="1" si="60"/>
        <v>-1.3215119288711188</v>
      </c>
      <c r="I649" s="10">
        <f ca="1">SUMPRODUCT(J649:O649,Results!B$12:G$12)+Results!$E$5*H649</f>
        <v>120.86326428241864</v>
      </c>
      <c r="J649" s="10">
        <f ca="1">SUMPRODUCT($A649:$F649,Results!$B$15:$G$15)</f>
        <v>84.376575857148651</v>
      </c>
      <c r="K649" s="10">
        <f ca="1">SUMPRODUCT($A649:$F649,Results!$B$16:$G$16)</f>
        <v>29.659463084651094</v>
      </c>
      <c r="L649" s="10">
        <f ca="1">SUMPRODUCT($A649:$F649,Results!$B$17:$G$17)</f>
        <v>29.11944588387766</v>
      </c>
      <c r="M649" s="10">
        <f ca="1">SUMPRODUCT($A649:$F649,Results!$B$18:$G$18)</f>
        <v>24.005282392470363</v>
      </c>
      <c r="N649" s="10">
        <f ca="1">SUMPRODUCT($A649:$F649,Results!$B$19:$G$19)</f>
        <v>-59.145857856508442</v>
      </c>
      <c r="O649" s="10">
        <f ca="1">SUMPRODUCT($A649:$F649,Results!$B$20:$G$20)</f>
        <v>-5.6672151142045273</v>
      </c>
      <c r="P649" s="10" cm="1">
        <f t="array" aca="1" ref="P649" ca="1">SUMPRODUCT(J649:O649,TRANSPOSE(Test!BL$20:BL$25))+Test!$AD$20-Test!$BL$27</f>
        <v>131.20640994875191</v>
      </c>
      <c r="Q649" s="10" cm="1">
        <f t="array" aca="1" ref="Q649" ca="1">SUMPRODUCT(J649:O649,TRANSPOSE(Test!ES$20:ES$25))+Test!$AD$20-Test!$ES$27</f>
        <v>131.9742089931446</v>
      </c>
      <c r="R649" s="10">
        <f ca="1">I649-Results!$E$5*H649</f>
        <v>128.79233585564535</v>
      </c>
      <c r="S649" s="10" cm="1">
        <f t="array" aca="1" ref="S649" ca="1">SUMPRODUCT(J649:O649,TRANSPOSE(Test!AR$28:AR$33))+Test!$AD$20-Test!$AC$26</f>
        <v>141.54867153790653</v>
      </c>
      <c r="T649" s="10">
        <f ca="1">SUMPRODUCT(J649:O649,Results!K$9:P$9)</f>
        <v>132.35377232723999</v>
      </c>
      <c r="U649" s="10">
        <f ca="1">SUMPRODUCT(J649:O649,Results!K$9:P$9)+Test!$AD$20-Test!$AC$31</f>
        <v>132.45678873212583</v>
      </c>
      <c r="V649" s="10">
        <f t="shared" ca="1" si="61"/>
        <v>-10.343145666333271</v>
      </c>
      <c r="W649" s="10">
        <f t="shared" ca="1" si="62"/>
        <v>-11.11094471072596</v>
      </c>
      <c r="X649" s="10">
        <f t="shared" ca="1" si="63"/>
        <v>-7.9290715732267074</v>
      </c>
      <c r="Y649" s="10">
        <f t="shared" ca="1" si="64"/>
        <v>-20.685407255487888</v>
      </c>
      <c r="Z649" s="10">
        <f ca="1">I649-Test!$AD$20</f>
        <v>109.79079268812957</v>
      </c>
      <c r="AA649" s="10">
        <f t="shared" ca="1" si="65"/>
        <v>-11.593524449707189</v>
      </c>
    </row>
    <row r="650" spans="1:27">
      <c r="A650" s="6">
        <f ca="1">LN((RAND()^(-Results!$E$4))-1)</f>
        <v>7.7451966058367265</v>
      </c>
      <c r="B650" s="6">
        <f ca="1">LN((RAND()^(-Results!$E$4))-1)</f>
        <v>4.0992326810599522</v>
      </c>
      <c r="C650" s="6">
        <f ca="1">LN((RAND()^(-Results!$E$4))-1)</f>
        <v>1.1503899391503387</v>
      </c>
      <c r="D650" s="6">
        <f ca="1">LN((RAND()^(-Results!$E$4))-1)</f>
        <v>1.0868820703854167</v>
      </c>
      <c r="E650" s="6">
        <f ca="1">LN((RAND()^(-Results!$E$4))-1)</f>
        <v>-2.0289703643018271</v>
      </c>
      <c r="F650" s="6">
        <f ca="1">LN((RAND()^(-Results!$E$4))-1)</f>
        <v>2.929182903143281</v>
      </c>
      <c r="G650" s="6">
        <f ca="1">LN((RAND()^(-Results!$E$4))-1)</f>
        <v>2.659513165850012</v>
      </c>
      <c r="H650" s="6">
        <f t="shared" ca="1" si="60"/>
        <v>0.12396634512820626</v>
      </c>
      <c r="I650" s="10">
        <f ca="1">SUMPRODUCT(J650:O650,Results!B$12:G$12)+Results!$E$5*H650</f>
        <v>55.536996241039027</v>
      </c>
      <c r="J650" s="10">
        <f ca="1">SUMPRODUCT($A650:$F650,Results!$B$15:$G$15)</f>
        <v>29.38498247575022</v>
      </c>
      <c r="K650" s="10">
        <f ca="1">SUMPRODUCT($A650:$F650,Results!$B$16:$G$16)</f>
        <v>34.488127624057796</v>
      </c>
      <c r="L650" s="10">
        <f ca="1">SUMPRODUCT($A650:$F650,Results!$B$17:$G$17)</f>
        <v>16.022535025152152</v>
      </c>
      <c r="M650" s="10">
        <f ca="1">SUMPRODUCT($A650:$F650,Results!$B$18:$G$18)</f>
        <v>-4.6770675446012933E-2</v>
      </c>
      <c r="N650" s="10">
        <f ca="1">SUMPRODUCT($A650:$F650,Results!$B$19:$G$19)</f>
        <v>-11.499815625534321</v>
      </c>
      <c r="O650" s="10">
        <f ca="1">SUMPRODUCT($A650:$F650,Results!$B$20:$G$20)</f>
        <v>-0.9242282777441877</v>
      </c>
      <c r="P650" s="10" cm="1">
        <f t="array" aca="1" ref="P650" ca="1">SUMPRODUCT(J650:O650,TRANSPOSE(Test!BL$20:BL$25))+Test!$AD$20-Test!$BL$27</f>
        <v>50.943362042085994</v>
      </c>
      <c r="Q650" s="10" cm="1">
        <f t="array" aca="1" ref="Q650" ca="1">SUMPRODUCT(J650:O650,TRANSPOSE(Test!ES$20:ES$25))+Test!$AD$20-Test!$ES$27</f>
        <v>53.860418279172279</v>
      </c>
      <c r="R650" s="10">
        <f ca="1">I650-Results!$E$5*H650</f>
        <v>54.79319817026979</v>
      </c>
      <c r="S650" s="10" cm="1">
        <f t="array" aca="1" ref="S650" ca="1">SUMPRODUCT(J650:O650,TRANSPOSE(Test!AR$28:AR$33))+Test!$AD$20-Test!$AC$26</f>
        <v>41.635845829579893</v>
      </c>
      <c r="T650" s="10">
        <f ca="1">SUMPRODUCT(J650:O650,Results!K$9:P$9)</f>
        <v>54.891140467812754</v>
      </c>
      <c r="U650" s="10">
        <f ca="1">SUMPRODUCT(J650:O650,Results!K$9:P$9)+Test!$AD$20-Test!$AC$31</f>
        <v>54.994156872698568</v>
      </c>
      <c r="V650" s="10">
        <f t="shared" ca="1" si="61"/>
        <v>4.5936341989530334</v>
      </c>
      <c r="W650" s="10">
        <f t="shared" ca="1" si="62"/>
        <v>1.676577961866748</v>
      </c>
      <c r="X650" s="10">
        <f t="shared" ca="1" si="63"/>
        <v>0.74379807076923754</v>
      </c>
      <c r="Y650" s="10">
        <f t="shared" ca="1" si="64"/>
        <v>13.901150411459135</v>
      </c>
      <c r="Z650" s="10">
        <f ca="1">I650-Test!$AD$20</f>
        <v>44.464524646749958</v>
      </c>
      <c r="AA650" s="10">
        <f t="shared" ca="1" si="65"/>
        <v>0.54283936834045932</v>
      </c>
    </row>
    <row r="651" spans="1:27">
      <c r="A651" s="6">
        <f ca="1">LN((RAND()^(-Results!$E$4))-1)</f>
        <v>3.3687081426271233</v>
      </c>
      <c r="B651" s="6">
        <f ca="1">LN((RAND()^(-Results!$E$4))-1)</f>
        <v>-0.78783143936992117</v>
      </c>
      <c r="C651" s="6">
        <f ca="1">LN((RAND()^(-Results!$E$4))-1)</f>
        <v>1.4546120721900284</v>
      </c>
      <c r="D651" s="6">
        <f ca="1">LN((RAND()^(-Results!$E$4))-1)</f>
        <v>4.6511165346023562</v>
      </c>
      <c r="E651" s="6">
        <f ca="1">LN((RAND()^(-Results!$E$4))-1)</f>
        <v>5.3128909984094905</v>
      </c>
      <c r="F651" s="6">
        <f ca="1">LN((RAND()^(-Results!$E$4))-1)</f>
        <v>0.19709929369831358</v>
      </c>
      <c r="G651" s="6">
        <f ca="1">LN((RAND()^(-Results!$E$4))-1)</f>
        <v>1.3868343946354398</v>
      </c>
      <c r="H651" s="6">
        <f t="shared" ca="1" si="60"/>
        <v>-1.1487124260863659</v>
      </c>
      <c r="I651" s="10">
        <f ca="1">SUMPRODUCT(J651:O651,Results!B$12:G$12)+Results!$E$5*H651</f>
        <v>-23.967893049337427</v>
      </c>
      <c r="J651" s="10">
        <f ca="1">SUMPRODUCT($A651:$F651,Results!$B$15:$G$15)</f>
        <v>-6.2108120876442889</v>
      </c>
      <c r="K651" s="10">
        <f ca="1">SUMPRODUCT($A651:$F651,Results!$B$16:$G$16)</f>
        <v>17.504806983896724</v>
      </c>
      <c r="L651" s="10">
        <f ca="1">SUMPRODUCT($A651:$F651,Results!$B$17:$G$17)</f>
        <v>2.8270756907102133</v>
      </c>
      <c r="M651" s="10">
        <f ca="1">SUMPRODUCT($A651:$F651,Results!$B$18:$G$18)</f>
        <v>-6.4216624070619321</v>
      </c>
      <c r="N651" s="10">
        <f ca="1">SUMPRODUCT($A651:$F651,Results!$B$19:$G$19)</f>
        <v>23.730383630353213</v>
      </c>
      <c r="O651" s="10">
        <f ca="1">SUMPRODUCT($A651:$F651,Results!$B$20:$G$20)</f>
        <v>14.133258805291751</v>
      </c>
      <c r="P651" s="10" cm="1">
        <f t="array" aca="1" ref="P651" ca="1">SUMPRODUCT(J651:O651,TRANSPOSE(Test!BL$20:BL$25))+Test!$AD$20-Test!$BL$27</f>
        <v>-18.662364279013303</v>
      </c>
      <c r="Q651" s="10" cm="1">
        <f t="array" aca="1" ref="Q651" ca="1">SUMPRODUCT(J651:O651,TRANSPOSE(Test!ES$20:ES$25))+Test!$AD$20-Test!$ES$27</f>
        <v>-17.338078310762349</v>
      </c>
      <c r="R651" s="10">
        <f ca="1">I651-Results!$E$5*H651</f>
        <v>-17.075618492819231</v>
      </c>
      <c r="S651" s="10" cm="1">
        <f t="array" aca="1" ref="S651" ca="1">SUMPRODUCT(J651:O651,TRANSPOSE(Test!AR$28:AR$33))+Test!$AD$20-Test!$AC$26</f>
        <v>-25.243491619430081</v>
      </c>
      <c r="T651" s="10">
        <f ca="1">SUMPRODUCT(J651:O651,Results!K$9:P$9)</f>
        <v>-17.802980254257012</v>
      </c>
      <c r="U651" s="10">
        <f ca="1">SUMPRODUCT(J651:O651,Results!K$9:P$9)+Test!$AD$20-Test!$AC$31</f>
        <v>-17.699963849371194</v>
      </c>
      <c r="V651" s="10">
        <f t="shared" ca="1" si="61"/>
        <v>-5.3055287703241234</v>
      </c>
      <c r="W651" s="10">
        <f t="shared" ca="1" si="62"/>
        <v>-6.6298147385750781</v>
      </c>
      <c r="X651" s="10">
        <f t="shared" ca="1" si="63"/>
        <v>-6.8922745565181955</v>
      </c>
      <c r="Y651" s="10">
        <f t="shared" ca="1" si="64"/>
        <v>1.2755985700926544</v>
      </c>
      <c r="Z651" s="10">
        <f ca="1">I651-Test!$AD$20</f>
        <v>-35.040364643626496</v>
      </c>
      <c r="AA651" s="10">
        <f t="shared" ca="1" si="65"/>
        <v>-6.2679291999662325</v>
      </c>
    </row>
    <row r="652" spans="1:27">
      <c r="A652" s="6">
        <f ca="1">LN((RAND()^(-Results!$E$4))-1)</f>
        <v>4.4501088246904876</v>
      </c>
      <c r="B652" s="6">
        <f ca="1">LN((RAND()^(-Results!$E$4))-1)</f>
        <v>-0.97418676617956568</v>
      </c>
      <c r="C652" s="6">
        <f ca="1">LN((RAND()^(-Results!$E$4))-1)</f>
        <v>1.0237536740618574</v>
      </c>
      <c r="D652" s="6">
        <f ca="1">LN((RAND()^(-Results!$E$4))-1)</f>
        <v>-0.65813273418007834</v>
      </c>
      <c r="E652" s="6">
        <f ca="1">LN((RAND()^(-Results!$E$4))-1)</f>
        <v>2.0272090761724426</v>
      </c>
      <c r="F652" s="6">
        <f ca="1">LN((RAND()^(-Results!$E$4))-1)</f>
        <v>-2.8644855408139618</v>
      </c>
      <c r="G652" s="6">
        <f ca="1">LN((RAND()^(-Results!$E$4))-1)</f>
        <v>2.4845609244716713</v>
      </c>
      <c r="H652" s="6">
        <f t="shared" ca="1" si="60"/>
        <v>-5.0985896250134388E-2</v>
      </c>
      <c r="I652" s="10">
        <f ca="1">SUMPRODUCT(J652:O652,Results!B$12:G$12)+Results!$E$5*H652</f>
        <v>24.207651419588892</v>
      </c>
      <c r="J652" s="10">
        <f ca="1">SUMPRODUCT($A652:$F652,Results!$B$15:$G$15)</f>
        <v>7.5675444241632484</v>
      </c>
      <c r="K652" s="10">
        <f ca="1">SUMPRODUCT($A652:$F652,Results!$B$16:$G$16)</f>
        <v>7.8627118037432577</v>
      </c>
      <c r="L652" s="10">
        <f ca="1">SUMPRODUCT($A652:$F652,Results!$B$17:$G$17)</f>
        <v>6.3345945113899687</v>
      </c>
      <c r="M652" s="10">
        <f ca="1">SUMPRODUCT($A652:$F652,Results!$B$18:$G$18)</f>
        <v>0.41570594779215642</v>
      </c>
      <c r="N652" s="10">
        <f ca="1">SUMPRODUCT($A652:$F652,Results!$B$19:$G$19)</f>
        <v>11.682372162694433</v>
      </c>
      <c r="O652" s="10">
        <f ca="1">SUMPRODUCT($A652:$F652,Results!$B$20:$G$20)</f>
        <v>-7.4600372810897069</v>
      </c>
      <c r="P652" s="10" cm="1">
        <f t="array" aca="1" ref="P652" ca="1">SUMPRODUCT(J652:O652,TRANSPOSE(Test!BL$20:BL$25))+Test!$AD$20-Test!$BL$27</f>
        <v>21.373205207662352</v>
      </c>
      <c r="Q652" s="10" cm="1">
        <f t="array" aca="1" ref="Q652" ca="1">SUMPRODUCT(J652:O652,TRANSPOSE(Test!ES$20:ES$25))+Test!$AD$20-Test!$ES$27</f>
        <v>24.976664633485328</v>
      </c>
      <c r="R652" s="10">
        <f ca="1">I652-Results!$E$5*H652</f>
        <v>24.513566797089698</v>
      </c>
      <c r="S652" s="10" cm="1">
        <f t="array" aca="1" ref="S652" ca="1">SUMPRODUCT(J652:O652,TRANSPOSE(Test!AR$28:AR$33))+Test!$AD$20-Test!$AC$26</f>
        <v>10.809977170510015</v>
      </c>
      <c r="T652" s="10">
        <f ca="1">SUMPRODUCT(J652:O652,Results!K$9:P$9)</f>
        <v>25.223908109093934</v>
      </c>
      <c r="U652" s="10">
        <f ca="1">SUMPRODUCT(J652:O652,Results!K$9:P$9)+Test!$AD$20-Test!$AC$31</f>
        <v>25.326924513979755</v>
      </c>
      <c r="V652" s="10">
        <f t="shared" ca="1" si="61"/>
        <v>2.8344462119265401</v>
      </c>
      <c r="W652" s="10">
        <f t="shared" ca="1" si="62"/>
        <v>-0.76901321389643584</v>
      </c>
      <c r="X652" s="10">
        <f t="shared" ca="1" si="63"/>
        <v>-0.30591537750080633</v>
      </c>
      <c r="Y652" s="10">
        <f t="shared" ca="1" si="64"/>
        <v>13.397674249078877</v>
      </c>
      <c r="Z652" s="10">
        <f ca="1">I652-Test!$AD$20</f>
        <v>13.135179825299822</v>
      </c>
      <c r="AA652" s="10">
        <f t="shared" ca="1" si="65"/>
        <v>-1.1192730943908629</v>
      </c>
    </row>
    <row r="653" spans="1:27">
      <c r="A653" s="6">
        <f ca="1">LN((RAND()^(-Results!$E$4))-1)</f>
        <v>0.7750707363105277</v>
      </c>
      <c r="B653" s="6">
        <f ca="1">LN((RAND()^(-Results!$E$4))-1)</f>
        <v>-6.3359805285491441E-2</v>
      </c>
      <c r="C653" s="6">
        <f ca="1">LN((RAND()^(-Results!$E$4))-1)</f>
        <v>-0.77854327713789839</v>
      </c>
      <c r="D653" s="6">
        <f ca="1">LN((RAND()^(-Results!$E$4))-1)</f>
        <v>-0.71625851855696665</v>
      </c>
      <c r="E653" s="6">
        <f ca="1">LN((RAND()^(-Results!$E$4))-1)</f>
        <v>5.9831741562927219</v>
      </c>
      <c r="F653" s="6">
        <f ca="1">LN((RAND()^(-Results!$E$4))-1)</f>
        <v>7.5852059602093389</v>
      </c>
      <c r="G653" s="6">
        <f ca="1">LN((RAND()^(-Results!$E$4))-1)</f>
        <v>1.5153429041341224</v>
      </c>
      <c r="H653" s="6">
        <f t="shared" ca="1" si="60"/>
        <v>-1.0202039165876833</v>
      </c>
      <c r="I653" s="10">
        <f ca="1">SUMPRODUCT(J653:O653,Results!B$12:G$12)+Results!$E$5*H653</f>
        <v>-30.617354537126243</v>
      </c>
      <c r="J653" s="10">
        <f ca="1">SUMPRODUCT($A653:$F653,Results!$B$15:$G$15)</f>
        <v>-4.565810158716201</v>
      </c>
      <c r="K653" s="10">
        <f ca="1">SUMPRODUCT($A653:$F653,Results!$B$16:$G$16)</f>
        <v>53.121542751505359</v>
      </c>
      <c r="L653" s="10">
        <f ca="1">SUMPRODUCT($A653:$F653,Results!$B$17:$G$17)</f>
        <v>-12.20082164502967</v>
      </c>
      <c r="M653" s="10">
        <f ca="1">SUMPRODUCT($A653:$F653,Results!$B$18:$G$18)</f>
        <v>2.5644097303975224</v>
      </c>
      <c r="N653" s="10">
        <f ca="1">SUMPRODUCT($A653:$F653,Results!$B$19:$G$19)</f>
        <v>20.543138715043803</v>
      </c>
      <c r="O653" s="10">
        <f ca="1">SUMPRODUCT($A653:$F653,Results!$B$20:$G$20)</f>
        <v>-6.103285700464526</v>
      </c>
      <c r="P653" s="10" cm="1">
        <f t="array" aca="1" ref="P653" ca="1">SUMPRODUCT(J653:O653,TRANSPOSE(Test!BL$20:BL$25))+Test!$AD$20-Test!$BL$27</f>
        <v>-21.482118882738607</v>
      </c>
      <c r="Q653" s="10" cm="1">
        <f t="array" aca="1" ref="Q653" ca="1">SUMPRODUCT(J653:O653,TRANSPOSE(Test!ES$20:ES$25))+Test!$AD$20-Test!$ES$27</f>
        <v>-24.84875305925403</v>
      </c>
      <c r="R653" s="10">
        <f ca="1">I653-Results!$E$5*H653</f>
        <v>-24.496131037600144</v>
      </c>
      <c r="S653" s="10" cm="1">
        <f t="array" aca="1" ref="S653" ca="1">SUMPRODUCT(J653:O653,TRANSPOSE(Test!AR$28:AR$33))+Test!$AD$20-Test!$AC$26</f>
        <v>-17.968868338907406</v>
      </c>
      <c r="T653" s="10">
        <f ca="1">SUMPRODUCT(J653:O653,Results!K$9:P$9)</f>
        <v>-25.354927307223317</v>
      </c>
      <c r="U653" s="10">
        <f ca="1">SUMPRODUCT(J653:O653,Results!K$9:P$9)+Test!$AD$20-Test!$AC$31</f>
        <v>-25.251910902337499</v>
      </c>
      <c r="V653" s="10">
        <f t="shared" ca="1" si="61"/>
        <v>-9.1352356543876354</v>
      </c>
      <c r="W653" s="10">
        <f t="shared" ca="1" si="62"/>
        <v>-5.7686014778722132</v>
      </c>
      <c r="X653" s="10">
        <f t="shared" ca="1" si="63"/>
        <v>-6.1212234995260992</v>
      </c>
      <c r="Y653" s="10">
        <f t="shared" ca="1" si="64"/>
        <v>-12.648486198218837</v>
      </c>
      <c r="Z653" s="10">
        <f ca="1">I653-Test!$AD$20</f>
        <v>-41.689826131415316</v>
      </c>
      <c r="AA653" s="10">
        <f t="shared" ca="1" si="65"/>
        <v>-5.3654436347887433</v>
      </c>
    </row>
    <row r="654" spans="1:27">
      <c r="A654" s="6">
        <f ca="1">LN((RAND()^(-Results!$E$4))-1)</f>
        <v>-1.6102398469394303</v>
      </c>
      <c r="B654" s="6">
        <f ca="1">LN((RAND()^(-Results!$E$4))-1)</f>
        <v>-2.5993716083636773</v>
      </c>
      <c r="C654" s="6">
        <f ca="1">LN((RAND()^(-Results!$E$4))-1)</f>
        <v>1.8449613764128048</v>
      </c>
      <c r="D654" s="6">
        <f ca="1">LN((RAND()^(-Results!$E$4))-1)</f>
        <v>6.0759040907609521</v>
      </c>
      <c r="E654" s="6">
        <f ca="1">LN((RAND()^(-Results!$E$4))-1)</f>
        <v>0.79612458040686607</v>
      </c>
      <c r="F654" s="6">
        <f ca="1">LN((RAND()^(-Results!$E$4))-1)</f>
        <v>5.0149177548052641</v>
      </c>
      <c r="G654" s="6">
        <f ca="1">LN((RAND()^(-Results!$E$4))-1)</f>
        <v>5.7218980545927414</v>
      </c>
      <c r="H654" s="6">
        <f t="shared" ca="1" si="60"/>
        <v>3.1863512338709357</v>
      </c>
      <c r="I654" s="10">
        <f ca="1">SUMPRODUCT(J654:O654,Results!B$12:G$12)+Results!$E$5*H654</f>
        <v>-46.94191212636472</v>
      </c>
      <c r="J654" s="10">
        <f ca="1">SUMPRODUCT($A654:$F654,Results!$B$15:$G$15)</f>
        <v>-18.107608402142315</v>
      </c>
      <c r="K654" s="10">
        <f ca="1">SUMPRODUCT($A654:$F654,Results!$B$16:$G$16)</f>
        <v>16.147335924786383</v>
      </c>
      <c r="L654" s="10">
        <f ca="1">SUMPRODUCT($A654:$F654,Results!$B$17:$G$17)</f>
        <v>-9.4879317430036707</v>
      </c>
      <c r="M654" s="10">
        <f ca="1">SUMPRODUCT($A654:$F654,Results!$B$18:$G$18)</f>
        <v>-11.540098439947327</v>
      </c>
      <c r="N654" s="10">
        <f ca="1">SUMPRODUCT($A654:$F654,Results!$B$19:$G$19)</f>
        <v>19.96765364682993</v>
      </c>
      <c r="O654" s="10">
        <f ca="1">SUMPRODUCT($A654:$F654,Results!$B$20:$G$20)</f>
        <v>33.867994606712472</v>
      </c>
      <c r="P654" s="10" cm="1">
        <f t="array" aca="1" ref="P654" ca="1">SUMPRODUCT(J654:O654,TRANSPOSE(Test!BL$20:BL$25))+Test!$AD$20-Test!$BL$27</f>
        <v>-66.11606343250962</v>
      </c>
      <c r="Q654" s="10" cm="1">
        <f t="array" aca="1" ref="Q654" ca="1">SUMPRODUCT(J654:O654,TRANSPOSE(Test!ES$20:ES$25))+Test!$AD$20-Test!$ES$27</f>
        <v>-68.325041884732272</v>
      </c>
      <c r="R654" s="10">
        <f ca="1">I654-Results!$E$5*H654</f>
        <v>-66.060019529590335</v>
      </c>
      <c r="S654" s="10" cm="1">
        <f t="array" aca="1" ref="S654" ca="1">SUMPRODUCT(J654:O654,TRANSPOSE(Test!AR$28:AR$33))+Test!$AD$20-Test!$AC$26</f>
        <v>-58.985843573817135</v>
      </c>
      <c r="T654" s="10">
        <f ca="1">SUMPRODUCT(J654:O654,Results!K$9:P$9)</f>
        <v>-68.303831463863787</v>
      </c>
      <c r="U654" s="10">
        <f ca="1">SUMPRODUCT(J654:O654,Results!K$9:P$9)+Test!$AD$20-Test!$AC$31</f>
        <v>-68.200815058977966</v>
      </c>
      <c r="V654" s="10">
        <f t="shared" ca="1" si="61"/>
        <v>19.1741513061449</v>
      </c>
      <c r="W654" s="10">
        <f t="shared" ca="1" si="62"/>
        <v>21.383129758367552</v>
      </c>
      <c r="X654" s="10">
        <f t="shared" ca="1" si="63"/>
        <v>19.118107403225615</v>
      </c>
      <c r="Y654" s="10">
        <f t="shared" ca="1" si="64"/>
        <v>12.043931447452415</v>
      </c>
      <c r="Z654" s="10">
        <f ca="1">I654-Test!$AD$20</f>
        <v>-58.01438372065379</v>
      </c>
      <c r="AA654" s="10">
        <f t="shared" ca="1" si="65"/>
        <v>21.258902932613246</v>
      </c>
    </row>
    <row r="655" spans="1:27">
      <c r="A655" s="6">
        <f ca="1">LN((RAND()^(-Results!$E$4))-1)</f>
        <v>-2.2119233868357489</v>
      </c>
      <c r="B655" s="6">
        <f ca="1">LN((RAND()^(-Results!$E$4))-1)</f>
        <v>1.0129138606257424</v>
      </c>
      <c r="C655" s="6">
        <f ca="1">LN((RAND()^(-Results!$E$4))-1)</f>
        <v>5.6402801090228323</v>
      </c>
      <c r="D655" s="6">
        <f ca="1">LN((RAND()^(-Results!$E$4))-1)</f>
        <v>3.9680858491389279</v>
      </c>
      <c r="E655" s="6">
        <f ca="1">LN((RAND()^(-Results!$E$4))-1)</f>
        <v>0.81451587553369553</v>
      </c>
      <c r="F655" s="6">
        <f ca="1">LN((RAND()^(-Results!$E$4))-1)</f>
        <v>5.0033387503077851</v>
      </c>
      <c r="G655" s="6">
        <f ca="1">LN((RAND()^(-Results!$E$4))-1)</f>
        <v>14.446371144557967</v>
      </c>
      <c r="H655" s="6">
        <f t="shared" ca="1" si="60"/>
        <v>11.910824323836161</v>
      </c>
      <c r="I655" s="10">
        <f ca="1">SUMPRODUCT(J655:O655,Results!B$12:G$12)+Results!$E$5*H655</f>
        <v>43.244096545280144</v>
      </c>
      <c r="J655" s="10">
        <f ca="1">SUMPRODUCT($A655:$F655,Results!$B$15:$G$15)</f>
        <v>4.2775644378865598</v>
      </c>
      <c r="K655" s="10">
        <f ca="1">SUMPRODUCT($A655:$F655,Results!$B$16:$G$16)</f>
        <v>16.205820926039433</v>
      </c>
      <c r="L655" s="10">
        <f ca="1">SUMPRODUCT($A655:$F655,Results!$B$17:$G$17)</f>
        <v>-3.7937237221047937</v>
      </c>
      <c r="M655" s="10">
        <f ca="1">SUMPRODUCT($A655:$F655,Results!$B$18:$G$18)</f>
        <v>-1.4447182848599729</v>
      </c>
      <c r="N655" s="10">
        <f ca="1">SUMPRODUCT($A655:$F655,Results!$B$19:$G$19)</f>
        <v>-0.29684582272938886</v>
      </c>
      <c r="O655" s="10">
        <f ca="1">SUMPRODUCT($A655:$F655,Results!$B$20:$G$20)</f>
        <v>24.927788614697853</v>
      </c>
      <c r="P655" s="10" cm="1">
        <f t="array" aca="1" ref="P655" ca="1">SUMPRODUCT(J655:O655,TRANSPOSE(Test!BL$20:BL$25))+Test!$AD$20-Test!$BL$27</f>
        <v>-26.288683281352196</v>
      </c>
      <c r="Q655" s="10" cm="1">
        <f t="array" aca="1" ref="Q655" ca="1">SUMPRODUCT(J655:O655,TRANSPOSE(Test!ES$20:ES$25))+Test!$AD$20-Test!$ES$27</f>
        <v>-28.956441400835566</v>
      </c>
      <c r="R655" s="10">
        <f ca="1">I655-Results!$E$5*H655</f>
        <v>-28.220849397736828</v>
      </c>
      <c r="S655" s="10" cm="1">
        <f t="array" aca="1" ref="S655" ca="1">SUMPRODUCT(J655:O655,TRANSPOSE(Test!AR$28:AR$33))+Test!$AD$20-Test!$AC$26</f>
        <v>-13.872526589734665</v>
      </c>
      <c r="T655" s="10">
        <f ca="1">SUMPRODUCT(J655:O655,Results!K$9:P$9)</f>
        <v>-29.019780289405979</v>
      </c>
      <c r="U655" s="10">
        <f ca="1">SUMPRODUCT(J655:O655,Results!K$9:P$9)+Test!$AD$20-Test!$AC$31</f>
        <v>-28.916763884520158</v>
      </c>
      <c r="V655" s="10">
        <f t="shared" ca="1" si="61"/>
        <v>69.532779826632336</v>
      </c>
      <c r="W655" s="10">
        <f t="shared" ca="1" si="62"/>
        <v>72.200537946115702</v>
      </c>
      <c r="X655" s="10">
        <f t="shared" ca="1" si="63"/>
        <v>71.464945943016971</v>
      </c>
      <c r="Y655" s="10">
        <f t="shared" ca="1" si="64"/>
        <v>57.116623135014805</v>
      </c>
      <c r="Z655" s="10">
        <f ca="1">I655-Test!$AD$20</f>
        <v>32.171624950991074</v>
      </c>
      <c r="AA655" s="10">
        <f t="shared" ca="1" si="65"/>
        <v>72.160860429800294</v>
      </c>
    </row>
    <row r="656" spans="1:27">
      <c r="A656" s="6">
        <f ca="1">LN((RAND()^(-Results!$E$4))-1)</f>
        <v>-3.200250709713031</v>
      </c>
      <c r="B656" s="6">
        <f ca="1">LN((RAND()^(-Results!$E$4))-1)</f>
        <v>7.4648208680311416</v>
      </c>
      <c r="C656" s="6">
        <f ca="1">LN((RAND()^(-Results!$E$4))-1)</f>
        <v>0.74469633951949521</v>
      </c>
      <c r="D656" s="6">
        <f ca="1">LN((RAND()^(-Results!$E$4))-1)</f>
        <v>-0.61047659418013911</v>
      </c>
      <c r="E656" s="6">
        <f ca="1">LN((RAND()^(-Results!$E$4))-1)</f>
        <v>2.0430590931088517</v>
      </c>
      <c r="F656" s="6">
        <f ca="1">LN((RAND()^(-Results!$E$4))-1)</f>
        <v>1.3547878581393427</v>
      </c>
      <c r="G656" s="6">
        <f ca="1">LN((RAND()^(-Results!$E$4))-1)</f>
        <v>2.695914278211986</v>
      </c>
      <c r="H656" s="6">
        <f t="shared" ca="1" si="60"/>
        <v>0.16036745749018033</v>
      </c>
      <c r="I656" s="10">
        <f ca="1">SUMPRODUCT(J656:O656,Results!B$12:G$12)+Results!$E$5*H656</f>
        <v>33.420231693236339</v>
      </c>
      <c r="J656" s="10">
        <f ca="1">SUMPRODUCT($A656:$F656,Results!$B$15:$G$15)</f>
        <v>15.872786217261089</v>
      </c>
      <c r="K656" s="10">
        <f ca="1">SUMPRODUCT($A656:$F656,Results!$B$16:$G$16)</f>
        <v>-7.3964811926776273</v>
      </c>
      <c r="L656" s="10">
        <f ca="1">SUMPRODUCT($A656:$F656,Results!$B$17:$G$17)</f>
        <v>6.5536593124304385</v>
      </c>
      <c r="M656" s="10">
        <f ca="1">SUMPRODUCT($A656:$F656,Results!$B$18:$G$18)</f>
        <v>11.697218103628112</v>
      </c>
      <c r="N656" s="10">
        <f ca="1">SUMPRODUCT($A656:$F656,Results!$B$19:$G$19)</f>
        <v>-33.150084609265306</v>
      </c>
      <c r="O656" s="10">
        <f ca="1">SUMPRODUCT($A656:$F656,Results!$B$20:$G$20)</f>
        <v>-10.086646411720173</v>
      </c>
      <c r="P656" s="10" cm="1">
        <f t="array" aca="1" ref="P656" ca="1">SUMPRODUCT(J656:O656,TRANSPOSE(Test!BL$20:BL$25))+Test!$AD$20-Test!$BL$27</f>
        <v>37.758336377422111</v>
      </c>
      <c r="Q656" s="10" cm="1">
        <f t="array" aca="1" ref="Q656" ca="1">SUMPRODUCT(J656:O656,TRANSPOSE(Test!ES$20:ES$25))+Test!$AD$20-Test!$ES$27</f>
        <v>34.354865178354629</v>
      </c>
      <c r="R656" s="10">
        <f ca="1">I656-Results!$E$5*H656</f>
        <v>32.458026948295256</v>
      </c>
      <c r="S656" s="10" cm="1">
        <f t="array" aca="1" ref="S656" ca="1">SUMPRODUCT(J656:O656,TRANSPOSE(Test!AR$28:AR$33))+Test!$AD$20-Test!$AC$26</f>
        <v>49.813213733642975</v>
      </c>
      <c r="T656" s="10">
        <f ca="1">SUMPRODUCT(J656:O656,Results!K$9:P$9)</f>
        <v>33.59823480273203</v>
      </c>
      <c r="U656" s="10">
        <f ca="1">SUMPRODUCT(J656:O656,Results!K$9:P$9)+Test!$AD$20-Test!$AC$31</f>
        <v>33.701251207617851</v>
      </c>
      <c r="V656" s="10">
        <f t="shared" ca="1" si="61"/>
        <v>-4.3381046841857724</v>
      </c>
      <c r="W656" s="10">
        <f t="shared" ca="1" si="62"/>
        <v>-0.93463348511829025</v>
      </c>
      <c r="X656" s="10">
        <f t="shared" ca="1" si="63"/>
        <v>0.96220474494108288</v>
      </c>
      <c r="Y656" s="10">
        <f t="shared" ca="1" si="64"/>
        <v>-16.392982040406636</v>
      </c>
      <c r="Z656" s="10">
        <f ca="1">I656-Test!$AD$20</f>
        <v>22.347760098947269</v>
      </c>
      <c r="AA656" s="10">
        <f t="shared" ca="1" si="65"/>
        <v>-0.28101951438151218</v>
      </c>
    </row>
    <row r="657" spans="1:27">
      <c r="A657" s="6">
        <f ca="1">LN((RAND()^(-Results!$E$4))-1)</f>
        <v>-1.2324103685000438</v>
      </c>
      <c r="B657" s="6">
        <f ca="1">LN((RAND()^(-Results!$E$4))-1)</f>
        <v>4.278253131934858</v>
      </c>
      <c r="C657" s="6">
        <f ca="1">LN((RAND()^(-Results!$E$4))-1)</f>
        <v>0.96654869059097104</v>
      </c>
      <c r="D657" s="6">
        <f ca="1">LN((RAND()^(-Results!$E$4))-1)</f>
        <v>1.7490326596354071</v>
      </c>
      <c r="E657" s="6">
        <f ca="1">LN((RAND()^(-Results!$E$4))-1)</f>
        <v>6.4736970391828779</v>
      </c>
      <c r="F657" s="6">
        <f ca="1">LN((RAND()^(-Results!$E$4))-1)</f>
        <v>-0.95709302188223799</v>
      </c>
      <c r="G657" s="6">
        <f ca="1">LN((RAND()^(-Results!$E$4))-1)</f>
        <v>-0.39098856441460755</v>
      </c>
      <c r="H657" s="6">
        <f t="shared" ca="1" si="60"/>
        <v>-2.9265353851364133</v>
      </c>
      <c r="I657" s="10">
        <f ca="1">SUMPRODUCT(J657:O657,Results!B$12:G$12)+Results!$E$5*H657</f>
        <v>-7.5785081429117067</v>
      </c>
      <c r="J657" s="10">
        <f ca="1">SUMPRODUCT($A657:$F657,Results!$B$15:$G$15)</f>
        <v>2.3146174285415531</v>
      </c>
      <c r="K657" s="10">
        <f ca="1">SUMPRODUCT($A657:$F657,Results!$B$16:$G$16)</f>
        <v>-4.3395542070030118</v>
      </c>
      <c r="L657" s="10">
        <f ca="1">SUMPRODUCT($A657:$F657,Results!$B$17:$G$17)</f>
        <v>5.0981717872534507</v>
      </c>
      <c r="M657" s="10">
        <f ca="1">SUMPRODUCT($A657:$F657,Results!$B$18:$G$18)</f>
        <v>5.8940311333728026</v>
      </c>
      <c r="N657" s="10">
        <f ca="1">SUMPRODUCT($A657:$F657,Results!$B$19:$G$19)</f>
        <v>-5.5145085757996357</v>
      </c>
      <c r="O657" s="10">
        <f ca="1">SUMPRODUCT($A657:$F657,Results!$B$20:$G$20)</f>
        <v>-3.4450866677528094</v>
      </c>
      <c r="P657" s="10" cm="1">
        <f t="array" aca="1" ref="P657" ca="1">SUMPRODUCT(J657:O657,TRANSPOSE(Test!BL$20:BL$25))+Test!$AD$20-Test!$BL$27</f>
        <v>13.61949944043598</v>
      </c>
      <c r="Q657" s="10" cm="1">
        <f t="array" aca="1" ref="Q657" ca="1">SUMPRODUCT(J657:O657,TRANSPOSE(Test!ES$20:ES$25))+Test!$AD$20-Test!$ES$27</f>
        <v>11.988673432647289</v>
      </c>
      <c r="R657" s="10">
        <f ca="1">I657-Results!$E$5*H657</f>
        <v>9.9807041679067741</v>
      </c>
      <c r="S657" s="10" cm="1">
        <f t="array" aca="1" ref="S657" ca="1">SUMPRODUCT(J657:O657,TRANSPOSE(Test!AR$28:AR$33))+Test!$AD$20-Test!$AC$26</f>
        <v>17.526797035897502</v>
      </c>
      <c r="T657" s="10">
        <f ca="1">SUMPRODUCT(J657:O657,Results!K$9:P$9)</f>
        <v>10.719959856351881</v>
      </c>
      <c r="U657" s="10">
        <f ca="1">SUMPRODUCT(J657:O657,Results!K$9:P$9)+Test!$AD$20-Test!$AC$31</f>
        <v>10.822976261237701</v>
      </c>
      <c r="V657" s="10">
        <f t="shared" ca="1" si="61"/>
        <v>-21.198007583347689</v>
      </c>
      <c r="W657" s="10">
        <f t="shared" ca="1" si="62"/>
        <v>-19.567181575558998</v>
      </c>
      <c r="X657" s="10">
        <f t="shared" ca="1" si="63"/>
        <v>-17.559212310818481</v>
      </c>
      <c r="Y657" s="10">
        <f t="shared" ca="1" si="64"/>
        <v>-25.105305178809211</v>
      </c>
      <c r="Z657" s="10">
        <f ca="1">I657-Test!$AD$20</f>
        <v>-18.650979737200778</v>
      </c>
      <c r="AA657" s="10">
        <f t="shared" ca="1" si="65"/>
        <v>-18.401484404149407</v>
      </c>
    </row>
    <row r="658" spans="1:27">
      <c r="A658" s="6">
        <f ca="1">LN((RAND()^(-Results!$E$4))-1)</f>
        <v>1.5472038356177862</v>
      </c>
      <c r="B658" s="6">
        <f ca="1">LN((RAND()^(-Results!$E$4))-1)</f>
        <v>0.20030555486881352</v>
      </c>
      <c r="C658" s="6">
        <f ca="1">LN((RAND()^(-Results!$E$4))-1)</f>
        <v>6.7309737076350258</v>
      </c>
      <c r="D658" s="6">
        <f ca="1">LN((RAND()^(-Results!$E$4))-1)</f>
        <v>3.8715388984976791</v>
      </c>
      <c r="E658" s="6">
        <f ca="1">LN((RAND()^(-Results!$E$4))-1)</f>
        <v>1.2745664368675902</v>
      </c>
      <c r="F658" s="6">
        <f ca="1">LN((RAND()^(-Results!$E$4))-1)</f>
        <v>-1.4964927554605165</v>
      </c>
      <c r="G658" s="6">
        <f ca="1">LN((RAND()^(-Results!$E$4))-1)</f>
        <v>1.6704001917134166</v>
      </c>
      <c r="H658" s="6">
        <f t="shared" ca="1" si="60"/>
        <v>-0.86514662900838912</v>
      </c>
      <c r="I658" s="10">
        <f ca="1">SUMPRODUCT(J658:O658,Results!B$12:G$12)+Results!$E$5*H658</f>
        <v>-1.1190737793365395</v>
      </c>
      <c r="J658" s="10">
        <f ca="1">SUMPRODUCT($A658:$F658,Results!$B$15:$G$15)</f>
        <v>11.349130839427961</v>
      </c>
      <c r="K658" s="10">
        <f ca="1">SUMPRODUCT($A658:$F658,Results!$B$16:$G$16)</f>
        <v>-0.93633814474524879</v>
      </c>
      <c r="L658" s="10">
        <f ca="1">SUMPRODUCT($A658:$F658,Results!$B$17:$G$17)</f>
        <v>7.5431464674830151</v>
      </c>
      <c r="M658" s="10">
        <f ca="1">SUMPRODUCT($A658:$F658,Results!$B$18:$G$18)</f>
        <v>-1.9673041415003532</v>
      </c>
      <c r="N658" s="10">
        <f ca="1">SUMPRODUCT($A658:$F658,Results!$B$19:$G$19)</f>
        <v>3.884318111209466</v>
      </c>
      <c r="O658" s="10">
        <f ca="1">SUMPRODUCT($A658:$F658,Results!$B$20:$G$20)</f>
        <v>19.68494891048811</v>
      </c>
      <c r="P658" s="10" cm="1">
        <f t="array" aca="1" ref="P658" ca="1">SUMPRODUCT(J658:O658,TRANSPOSE(Test!BL$20:BL$25))+Test!$AD$20-Test!$BL$27</f>
        <v>2.2551377500815128</v>
      </c>
      <c r="Q658" s="10" cm="1">
        <f t="array" aca="1" ref="Q658" ca="1">SUMPRODUCT(J658:O658,TRANSPOSE(Test!ES$20:ES$25))+Test!$AD$20-Test!$ES$27</f>
        <v>4.2944902988627014</v>
      </c>
      <c r="R658" s="10">
        <f ca="1">I658-Results!$E$5*H658</f>
        <v>4.0718059947137952</v>
      </c>
      <c r="S658" s="10" cm="1">
        <f t="array" aca="1" ref="S658" ca="1">SUMPRODUCT(J658:O658,TRANSPOSE(Test!AR$28:AR$33))+Test!$AD$20-Test!$AC$26</f>
        <v>2.2963349044402275</v>
      </c>
      <c r="T658" s="10">
        <f ca="1">SUMPRODUCT(J658:O658,Results!K$9:P$9)</f>
        <v>4.3745057336809552</v>
      </c>
      <c r="U658" s="10">
        <f ca="1">SUMPRODUCT(J658:O658,Results!K$9:P$9)+Test!$AD$20-Test!$AC$31</f>
        <v>4.4775221385667745</v>
      </c>
      <c r="V658" s="10">
        <f t="shared" ca="1" si="61"/>
        <v>-3.3742115294180524</v>
      </c>
      <c r="W658" s="10">
        <f t="shared" ca="1" si="62"/>
        <v>-5.4135640781992409</v>
      </c>
      <c r="X658" s="10">
        <f t="shared" ca="1" si="63"/>
        <v>-5.1908797740503347</v>
      </c>
      <c r="Y658" s="10">
        <f t="shared" ca="1" si="64"/>
        <v>-3.415408683776767</v>
      </c>
      <c r="Z658" s="10">
        <f ca="1">I658-Test!$AD$20</f>
        <v>-12.191545373625608</v>
      </c>
      <c r="AA658" s="10">
        <f t="shared" ca="1" si="65"/>
        <v>-5.596595917903314</v>
      </c>
    </row>
    <row r="659" spans="1:27">
      <c r="A659" s="6">
        <f ca="1">LN((RAND()^(-Results!$E$4))-1)</f>
        <v>2.0029709860195428</v>
      </c>
      <c r="B659" s="6">
        <f ca="1">LN((RAND()^(-Results!$E$4))-1)</f>
        <v>-0.88802179814245397</v>
      </c>
      <c r="C659" s="6">
        <f ca="1">LN((RAND()^(-Results!$E$4))-1)</f>
        <v>1.361787197979704</v>
      </c>
      <c r="D659" s="6">
        <f ca="1">LN((RAND()^(-Results!$E$4))-1)</f>
        <v>0.99811196648089351</v>
      </c>
      <c r="E659" s="6">
        <f ca="1">LN((RAND()^(-Results!$E$4))-1)</f>
        <v>1.099269479366437</v>
      </c>
      <c r="F659" s="6">
        <f ca="1">LN((RAND()^(-Results!$E$4))-1)</f>
        <v>0.82828647774431718</v>
      </c>
      <c r="G659" s="6">
        <f ca="1">LN((RAND()^(-Results!$E$4))-1)</f>
        <v>3.6839046040419321</v>
      </c>
      <c r="H659" s="6">
        <f t="shared" ca="1" si="60"/>
        <v>1.1483577833201264</v>
      </c>
      <c r="I659" s="10">
        <f ca="1">SUMPRODUCT(J659:O659,Results!B$12:G$12)+Results!$E$5*H659</f>
        <v>4.0058872537120518</v>
      </c>
      <c r="J659" s="10">
        <f ca="1">SUMPRODUCT($A659:$F659,Results!$B$15:$G$15)</f>
        <v>1.8002459674154194</v>
      </c>
      <c r="K659" s="10">
        <f ca="1">SUMPRODUCT($A659:$F659,Results!$B$16:$G$16)</f>
        <v>13.927771668515243</v>
      </c>
      <c r="L659" s="10">
        <f ca="1">SUMPRODUCT($A659:$F659,Results!$B$17:$G$17)</f>
        <v>0.32100916227912868</v>
      </c>
      <c r="M659" s="10">
        <f ca="1">SUMPRODUCT($A659:$F659,Results!$B$18:$G$18)</f>
        <v>-2.0268713958110123</v>
      </c>
      <c r="N659" s="10">
        <f ca="1">SUMPRODUCT($A659:$F659,Results!$B$19:$G$19)</f>
        <v>10.099191279186853</v>
      </c>
      <c r="O659" s="10">
        <f ca="1">SUMPRODUCT($A659:$F659,Results!$B$20:$G$20)</f>
        <v>4.6163980269887714</v>
      </c>
      <c r="P659" s="10" cm="1">
        <f t="array" aca="1" ref="P659" ca="1">SUMPRODUCT(J659:O659,TRANSPOSE(Test!BL$20:BL$25))+Test!$AD$20-Test!$BL$27</f>
        <v>-4.3693416859484469</v>
      </c>
      <c r="Q659" s="10" cm="1">
        <f t="array" aca="1" ref="Q659" ca="1">SUMPRODUCT(J659:O659,TRANSPOSE(Test!ES$20:ES$25))+Test!$AD$20-Test!$ES$27</f>
        <v>-3.355348093446838</v>
      </c>
      <c r="R659" s="10">
        <f ca="1">I659-Results!$E$5*H659</f>
        <v>-2.8842594462087066</v>
      </c>
      <c r="S659" s="10" cm="1">
        <f t="array" aca="1" ref="S659" ca="1">SUMPRODUCT(J659:O659,TRANSPOSE(Test!AR$28:AR$33))+Test!$AD$20-Test!$AC$26</f>
        <v>-6.8793155543610611</v>
      </c>
      <c r="T659" s="10">
        <f ca="1">SUMPRODUCT(J659:O659,Results!K$9:P$9)</f>
        <v>-3.1193516581526088</v>
      </c>
      <c r="U659" s="10">
        <f ca="1">SUMPRODUCT(J659:O659,Results!K$9:P$9)+Test!$AD$20-Test!$AC$31</f>
        <v>-3.0163352532667895</v>
      </c>
      <c r="V659" s="10">
        <f t="shared" ca="1" si="61"/>
        <v>8.3752289396604986</v>
      </c>
      <c r="W659" s="10">
        <f t="shared" ca="1" si="62"/>
        <v>7.3612353471588898</v>
      </c>
      <c r="X659" s="10">
        <f t="shared" ca="1" si="63"/>
        <v>6.8901466999207583</v>
      </c>
      <c r="Y659" s="10">
        <f t="shared" ca="1" si="64"/>
        <v>10.885202808073114</v>
      </c>
      <c r="Z659" s="10">
        <f ca="1">I659-Test!$AD$20</f>
        <v>-7.0665843405770179</v>
      </c>
      <c r="AA659" s="10">
        <f t="shared" ca="1" si="65"/>
        <v>7.0222225069788413</v>
      </c>
    </row>
    <row r="660" spans="1:27">
      <c r="A660" s="6">
        <f ca="1">LN((RAND()^(-Results!$E$4))-1)</f>
        <v>-1.1564792367164698</v>
      </c>
      <c r="B660" s="6">
        <f ca="1">LN((RAND()^(-Results!$E$4))-1)</f>
        <v>-0.82939355785572455</v>
      </c>
      <c r="C660" s="6">
        <f ca="1">LN((RAND()^(-Results!$E$4))-1)</f>
        <v>3.1309992746753426</v>
      </c>
      <c r="D660" s="6">
        <f ca="1">LN((RAND()^(-Results!$E$4))-1)</f>
        <v>1.9672600341006679</v>
      </c>
      <c r="E660" s="6">
        <f ca="1">LN((RAND()^(-Results!$E$4))-1)</f>
        <v>-1.0562801703592706</v>
      </c>
      <c r="F660" s="6">
        <f ca="1">LN((RAND()^(-Results!$E$4))-1)</f>
        <v>3.7404605428708617</v>
      </c>
      <c r="G660" s="6">
        <f ca="1">LN((RAND()^(-Results!$E$4))-1)</f>
        <v>-2.0129145061207905</v>
      </c>
      <c r="H660" s="6">
        <f t="shared" ca="1" si="60"/>
        <v>-4.5484613268425962</v>
      </c>
      <c r="I660" s="10">
        <f ca="1">SUMPRODUCT(J660:O660,Results!B$12:G$12)+Results!$E$5*H660</f>
        <v>-51.469238274646884</v>
      </c>
      <c r="J660" s="10">
        <f ca="1">SUMPRODUCT($A660:$F660,Results!$B$15:$G$15)</f>
        <v>0.57218537900923283</v>
      </c>
      <c r="K660" s="10">
        <f ca="1">SUMPRODUCT($A660:$F660,Results!$B$16:$G$16)</f>
        <v>13.351586057095551</v>
      </c>
      <c r="L660" s="10">
        <f ca="1">SUMPRODUCT($A660:$F660,Results!$B$17:$G$17)</f>
        <v>-5.038109828142372</v>
      </c>
      <c r="M660" s="10">
        <f ca="1">SUMPRODUCT($A660:$F660,Results!$B$18:$G$18)</f>
        <v>-2.7648122269060238</v>
      </c>
      <c r="N660" s="10">
        <f ca="1">SUMPRODUCT($A660:$F660,Results!$B$19:$G$19)</f>
        <v>3.2857721192216331</v>
      </c>
      <c r="O660" s="10">
        <f ca="1">SUMPRODUCT($A660:$F660,Results!$B$20:$G$20)</f>
        <v>16.673620280299275</v>
      </c>
      <c r="P660" s="10" cm="1">
        <f t="array" aca="1" ref="P660" ca="1">SUMPRODUCT(J660:O660,TRANSPOSE(Test!BL$20:BL$25))+Test!$AD$20-Test!$BL$27</f>
        <v>-24.071744646778207</v>
      </c>
      <c r="Q660" s="10" cm="1">
        <f t="array" aca="1" ref="Q660" ca="1">SUMPRODUCT(J660:O660,TRANSPOSE(Test!ES$20:ES$25))+Test!$AD$20-Test!$ES$27</f>
        <v>-25.375370078535042</v>
      </c>
      <c r="R660" s="10">
        <f ca="1">I660-Results!$E$5*H660</f>
        <v>-24.178470313591305</v>
      </c>
      <c r="S660" s="10" cm="1">
        <f t="array" aca="1" ref="S660" ca="1">SUMPRODUCT(J660:O660,TRANSPOSE(Test!AR$28:AR$33))+Test!$AD$20-Test!$AC$26</f>
        <v>-16.648844328760354</v>
      </c>
      <c r="T660" s="10">
        <f ca="1">SUMPRODUCT(J660:O660,Results!K$9:P$9)</f>
        <v>-24.978400215492233</v>
      </c>
      <c r="U660" s="10">
        <f ca="1">SUMPRODUCT(J660:O660,Results!K$9:P$9)+Test!$AD$20-Test!$AC$31</f>
        <v>-24.875383810606415</v>
      </c>
      <c r="V660" s="10">
        <f t="shared" ca="1" si="61"/>
        <v>-27.397493627868677</v>
      </c>
      <c r="W660" s="10">
        <f t="shared" ca="1" si="62"/>
        <v>-26.093868196111842</v>
      </c>
      <c r="X660" s="10">
        <f t="shared" ca="1" si="63"/>
        <v>-27.290767961055579</v>
      </c>
      <c r="Y660" s="10">
        <f t="shared" ca="1" si="64"/>
        <v>-34.820393945886529</v>
      </c>
      <c r="Z660" s="10">
        <f ca="1">I660-Test!$AD$20</f>
        <v>-62.541709868935953</v>
      </c>
      <c r="AA660" s="10">
        <f t="shared" ca="1" si="65"/>
        <v>-26.593854464040469</v>
      </c>
    </row>
    <row r="661" spans="1:27">
      <c r="A661" s="6">
        <f ca="1">LN((RAND()^(-Results!$E$4))-1)</f>
        <v>3.2491847590524094</v>
      </c>
      <c r="B661" s="6">
        <f ca="1">LN((RAND()^(-Results!$E$4))-1)</f>
        <v>1.8290582586642279</v>
      </c>
      <c r="C661" s="6">
        <f ca="1">LN((RAND()^(-Results!$E$4))-1)</f>
        <v>5.580299073159213</v>
      </c>
      <c r="D661" s="6">
        <f ca="1">LN((RAND()^(-Results!$E$4))-1)</f>
        <v>0.11931568126754682</v>
      </c>
      <c r="E661" s="6">
        <f ca="1">LN((RAND()^(-Results!$E$4))-1)</f>
        <v>11.313641038534868</v>
      </c>
      <c r="F661" s="6">
        <f ca="1">LN((RAND()^(-Results!$E$4))-1)</f>
        <v>5.8233107768925585</v>
      </c>
      <c r="G661" s="6">
        <f ca="1">LN((RAND()^(-Results!$E$4))-1)</f>
        <v>-1.6366167566959</v>
      </c>
      <c r="H661" s="6">
        <f t="shared" ca="1" si="60"/>
        <v>-4.1721635774177059</v>
      </c>
      <c r="I661" s="10">
        <f ca="1">SUMPRODUCT(J661:O661,Results!B$12:G$12)+Results!$E$5*H661</f>
        <v>-20.797290588456946</v>
      </c>
      <c r="J661" s="10">
        <f ca="1">SUMPRODUCT($A661:$F661,Results!$B$15:$G$15)</f>
        <v>14.349011515410908</v>
      </c>
      <c r="K661" s="10">
        <f ca="1">SUMPRODUCT($A661:$F661,Results!$B$16:$G$16)</f>
        <v>64.035446974941308</v>
      </c>
      <c r="L661" s="10">
        <f ca="1">SUMPRODUCT($A661:$F661,Results!$B$17:$G$17)</f>
        <v>-4.0276016301065471</v>
      </c>
      <c r="M661" s="10">
        <f ca="1">SUMPRODUCT($A661:$F661,Results!$B$18:$G$18)</f>
        <v>8.9663740349076768</v>
      </c>
      <c r="N661" s="10">
        <f ca="1">SUMPRODUCT($A661:$F661,Results!$B$19:$G$19)</f>
        <v>24.734504283818747</v>
      </c>
      <c r="O661" s="10">
        <f ca="1">SUMPRODUCT($A661:$F661,Results!$B$20:$G$20)</f>
        <v>-6.7031278880167573</v>
      </c>
      <c r="P661" s="10" cm="1">
        <f t="array" aca="1" ref="P661" ca="1">SUMPRODUCT(J661:O661,TRANSPOSE(Test!BL$20:BL$25))+Test!$AD$20-Test!$BL$27</f>
        <v>7.7337206603224651</v>
      </c>
      <c r="Q661" s="10" cm="1">
        <f t="array" aca="1" ref="Q661" ca="1">SUMPRODUCT(J661:O661,TRANSPOSE(Test!ES$20:ES$25))+Test!$AD$20-Test!$ES$27</f>
        <v>5.930622808751874</v>
      </c>
      <c r="R661" s="10">
        <f ca="1">I661-Results!$E$5*H661</f>
        <v>4.23569087604929</v>
      </c>
      <c r="S661" s="10" cm="1">
        <f t="array" aca="1" ref="S661" ca="1">SUMPRODUCT(J661:O661,TRANSPOSE(Test!AR$28:AR$33))+Test!$AD$20-Test!$AC$26</f>
        <v>8.4996402457152325</v>
      </c>
      <c r="T661" s="10">
        <f ca="1">SUMPRODUCT(J661:O661,Results!K$9:P$9)</f>
        <v>4.7585975174613111</v>
      </c>
      <c r="U661" s="10">
        <f ca="1">SUMPRODUCT(J661:O661,Results!K$9:P$9)+Test!$AD$20-Test!$AC$31</f>
        <v>4.8616139223471304</v>
      </c>
      <c r="V661" s="10">
        <f t="shared" ca="1" si="61"/>
        <v>-28.531011248779411</v>
      </c>
      <c r="W661" s="10">
        <f t="shared" ca="1" si="62"/>
        <v>-26.72791339720882</v>
      </c>
      <c r="X661" s="10">
        <f t="shared" ca="1" si="63"/>
        <v>-25.032981464506236</v>
      </c>
      <c r="Y661" s="10">
        <f t="shared" ca="1" si="64"/>
        <v>-29.29693083417218</v>
      </c>
      <c r="Z661" s="10">
        <f ca="1">I661-Test!$AD$20</f>
        <v>-31.869762182746015</v>
      </c>
      <c r="AA661" s="10">
        <f t="shared" ca="1" si="65"/>
        <v>-25.658904510804078</v>
      </c>
    </row>
    <row r="662" spans="1:27">
      <c r="A662" s="6">
        <f ca="1">LN((RAND()^(-Results!$E$4))-1)</f>
        <v>5.1904635830614074</v>
      </c>
      <c r="B662" s="6">
        <f ca="1">LN((RAND()^(-Results!$E$4))-1)</f>
        <v>1.6804198129977466</v>
      </c>
      <c r="C662" s="6">
        <f ca="1">LN((RAND()^(-Results!$E$4))-1)</f>
        <v>0.95535237195711387</v>
      </c>
      <c r="D662" s="6">
        <f ca="1">LN((RAND()^(-Results!$E$4))-1)</f>
        <v>5.9422318155070419</v>
      </c>
      <c r="E662" s="6">
        <f ca="1">LN((RAND()^(-Results!$E$4))-1)</f>
        <v>-1.494537143508168E-2</v>
      </c>
      <c r="F662" s="6">
        <f ca="1">LN((RAND()^(-Results!$E$4))-1)</f>
        <v>-1.0195423018436474</v>
      </c>
      <c r="G662" s="6">
        <f ca="1">LN((RAND()^(-Results!$E$4))-1)</f>
        <v>3.7400869220415283</v>
      </c>
      <c r="H662" s="6">
        <f t="shared" ca="1" si="60"/>
        <v>1.2045401013197226</v>
      </c>
      <c r="I662" s="10">
        <f ca="1">SUMPRODUCT(J662:O662,Results!B$12:G$12)+Results!$E$5*H662</f>
        <v>18.921245754016816</v>
      </c>
      <c r="J662" s="10">
        <f ca="1">SUMPRODUCT($A662:$F662,Results!$B$15:$G$15)</f>
        <v>5.6060262580366516</v>
      </c>
      <c r="K662" s="10">
        <f ca="1">SUMPRODUCT($A662:$F662,Results!$B$16:$G$16)</f>
        <v>3.3987671482177806</v>
      </c>
      <c r="L662" s="10">
        <f ca="1">SUMPRODUCT($A662:$F662,Results!$B$17:$G$17)</f>
        <v>14.646778044521758</v>
      </c>
      <c r="M662" s="10">
        <f ca="1">SUMPRODUCT($A662:$F662,Results!$B$18:$G$18)</f>
        <v>-9.0135312819045499</v>
      </c>
      <c r="N662" s="10">
        <f ca="1">SUMPRODUCT($A662:$F662,Results!$B$19:$G$19)</f>
        <v>2.4082542492405401</v>
      </c>
      <c r="O662" s="10">
        <f ca="1">SUMPRODUCT($A662:$F662,Results!$B$20:$G$20)</f>
        <v>19.574662228015999</v>
      </c>
      <c r="P662" s="10" cm="1">
        <f t="array" aca="1" ref="P662" ca="1">SUMPRODUCT(J662:O662,TRANSPOSE(Test!BL$20:BL$25))+Test!$AD$20-Test!$BL$27</f>
        <v>7.5195778713243904</v>
      </c>
      <c r="Q662" s="10" cm="1">
        <f t="array" aca="1" ref="Q662" ca="1">SUMPRODUCT(J662:O662,TRANSPOSE(Test!ES$20:ES$25))+Test!$AD$20-Test!$ES$27</f>
        <v>10.657859410771547</v>
      </c>
      <c r="R662" s="10">
        <f ca="1">I662-Results!$E$5*H662</f>
        <v>11.69400514609848</v>
      </c>
      <c r="S662" s="10" cm="1">
        <f t="array" aca="1" ref="S662" ca="1">SUMPRODUCT(J662:O662,TRANSPOSE(Test!AR$28:AR$33))+Test!$AD$20-Test!$AC$26</f>
        <v>-1.7087000474508471</v>
      </c>
      <c r="T662" s="10">
        <f ca="1">SUMPRODUCT(J662:O662,Results!K$9:P$9)</f>
        <v>10.9918408699121</v>
      </c>
      <c r="U662" s="10">
        <f ca="1">SUMPRODUCT(J662:O662,Results!K$9:P$9)+Test!$AD$20-Test!$AC$31</f>
        <v>11.094857274797919</v>
      </c>
      <c r="V662" s="10">
        <f t="shared" ca="1" si="61"/>
        <v>11.401667882692426</v>
      </c>
      <c r="W662" s="10">
        <f t="shared" ca="1" si="62"/>
        <v>8.2633863432452692</v>
      </c>
      <c r="X662" s="10">
        <f t="shared" ca="1" si="63"/>
        <v>7.2272406079183362</v>
      </c>
      <c r="Y662" s="10">
        <f t="shared" ca="1" si="64"/>
        <v>20.629945801467663</v>
      </c>
      <c r="Z662" s="10">
        <f ca="1">I662-Test!$AD$20</f>
        <v>7.8487741597277463</v>
      </c>
      <c r="AA662" s="10">
        <f t="shared" ca="1" si="65"/>
        <v>7.8263884792188971</v>
      </c>
    </row>
    <row r="663" spans="1:27">
      <c r="A663" s="6">
        <f ca="1">LN((RAND()^(-Results!$E$4))-1)</f>
        <v>2.3857895485498597</v>
      </c>
      <c r="B663" s="6">
        <f ca="1">LN((RAND()^(-Results!$E$4))-1)</f>
        <v>-1.5616556274324596</v>
      </c>
      <c r="C663" s="6">
        <f ca="1">LN((RAND()^(-Results!$E$4))-1)</f>
        <v>2.0194878370926737</v>
      </c>
      <c r="D663" s="6">
        <f ca="1">LN((RAND()^(-Results!$E$4))-1)</f>
        <v>3.9263850439247063</v>
      </c>
      <c r="E663" s="6">
        <f ca="1">LN((RAND()^(-Results!$E$4))-1)</f>
        <v>4.7558982438500053</v>
      </c>
      <c r="F663" s="6">
        <f ca="1">LN((RAND()^(-Results!$E$4))-1)</f>
        <v>1.6215168320849593</v>
      </c>
      <c r="G663" s="6">
        <f ca="1">LN((RAND()^(-Results!$E$4))-1)</f>
        <v>10.922440812658879</v>
      </c>
      <c r="H663" s="6">
        <f t="shared" ca="1" si="60"/>
        <v>8.3868939919370735</v>
      </c>
      <c r="I663" s="10">
        <f ca="1">SUMPRODUCT(J663:O663,Results!B$12:G$12)+Results!$E$5*H663</f>
        <v>24.613361133374593</v>
      </c>
      <c r="J663" s="10">
        <f ca="1">SUMPRODUCT($A663:$F663,Results!$B$15:$G$15)</f>
        <v>-6.8781526257521977</v>
      </c>
      <c r="K663" s="10">
        <f ca="1">SUMPRODUCT($A663:$F663,Results!$B$16:$G$16)</f>
        <v>22.622241006389956</v>
      </c>
      <c r="L663" s="10">
        <f ca="1">SUMPRODUCT($A663:$F663,Results!$B$17:$G$17)</f>
        <v>-1.5438512540892309</v>
      </c>
      <c r="M663" s="10">
        <f ca="1">SUMPRODUCT($A663:$F663,Results!$B$18:$G$18)</f>
        <v>-5.8027459770290291</v>
      </c>
      <c r="N663" s="10">
        <f ca="1">SUMPRODUCT($A663:$F663,Results!$B$19:$G$19)</f>
        <v>25.047931021461551</v>
      </c>
      <c r="O663" s="10">
        <f ca="1">SUMPRODUCT($A663:$F663,Results!$B$20:$G$20)</f>
        <v>14.761519819547324</v>
      </c>
      <c r="P663" s="10" cm="1">
        <f t="array" aca="1" ref="P663" ca="1">SUMPRODUCT(J663:O663,TRANSPOSE(Test!BL$20:BL$25))+Test!$AD$20-Test!$BL$27</f>
        <v>-26.741149672280358</v>
      </c>
      <c r="Q663" s="10" cm="1">
        <f t="array" aca="1" ref="Q663" ca="1">SUMPRODUCT(J663:O663,TRANSPOSE(Test!ES$20:ES$25))+Test!$AD$20-Test!$ES$27</f>
        <v>-26.232693366555349</v>
      </c>
      <c r="R663" s="10">
        <f ca="1">I663-Results!$E$5*H663</f>
        <v>-25.708002818247852</v>
      </c>
      <c r="S663" s="10" cm="1">
        <f t="array" aca="1" ref="S663" ca="1">SUMPRODUCT(J663:O663,TRANSPOSE(Test!AR$28:AR$33))+Test!$AD$20-Test!$AC$26</f>
        <v>-30.199596155826292</v>
      </c>
      <c r="T663" s="10">
        <f ca="1">SUMPRODUCT(J663:O663,Results!K$9:P$9)</f>
        <v>-26.575371122049251</v>
      </c>
      <c r="U663" s="10">
        <f ca="1">SUMPRODUCT(J663:O663,Results!K$9:P$9)+Test!$AD$20-Test!$AC$31</f>
        <v>-26.472354717163434</v>
      </c>
      <c r="V663" s="10">
        <f t="shared" ca="1" si="61"/>
        <v>51.354510805654954</v>
      </c>
      <c r="W663" s="10">
        <f t="shared" ca="1" si="62"/>
        <v>50.846054499929942</v>
      </c>
      <c r="X663" s="10">
        <f t="shared" ca="1" si="63"/>
        <v>50.321363951622445</v>
      </c>
      <c r="Y663" s="10">
        <f t="shared" ca="1" si="64"/>
        <v>54.812957289200881</v>
      </c>
      <c r="Z663" s="10">
        <f ca="1">I663-Test!$AD$20</f>
        <v>13.540889539085523</v>
      </c>
      <c r="AA663" s="10">
        <f t="shared" ca="1" si="65"/>
        <v>51.085715850538023</v>
      </c>
    </row>
    <row r="664" spans="1:27">
      <c r="A664" s="6">
        <f ca="1">LN((RAND()^(-Results!$E$4))-1)</f>
        <v>-0.5451601922552709</v>
      </c>
      <c r="B664" s="6">
        <f ca="1">LN((RAND()^(-Results!$E$4))-1)</f>
        <v>1.6662131197188257</v>
      </c>
      <c r="C664" s="6">
        <f ca="1">LN((RAND()^(-Results!$E$4))-1)</f>
        <v>2.9106714267037126</v>
      </c>
      <c r="D664" s="6">
        <f ca="1">LN((RAND()^(-Results!$E$4))-1)</f>
        <v>-1.9175420605258019E-2</v>
      </c>
      <c r="E664" s="6">
        <f ca="1">LN((RAND()^(-Results!$E$4))-1)</f>
        <v>1.1170044407145252</v>
      </c>
      <c r="F664" s="6">
        <f ca="1">LN((RAND()^(-Results!$E$4))-1)</f>
        <v>4.1655252979970454</v>
      </c>
      <c r="G664" s="6">
        <f ca="1">LN((RAND()^(-Results!$E$4))-1)</f>
        <v>-1.7207059550067667</v>
      </c>
      <c r="H664" s="6">
        <f t="shared" ca="1" si="60"/>
        <v>-4.2562527757285729</v>
      </c>
      <c r="I664" s="10">
        <f ca="1">SUMPRODUCT(J664:O664,Results!B$12:G$12)+Results!$E$5*H664</f>
        <v>-25.283972067851696</v>
      </c>
      <c r="J664" s="10">
        <f ca="1">SUMPRODUCT($A664:$F664,Results!$B$15:$G$15)</f>
        <v>9.985429146412006</v>
      </c>
      <c r="K664" s="10">
        <f ca="1">SUMPRODUCT($A664:$F664,Results!$B$16:$G$16)</f>
        <v>21.900175843294932</v>
      </c>
      <c r="L664" s="10">
        <f ca="1">SUMPRODUCT($A664:$F664,Results!$B$17:$G$17)</f>
        <v>-2.5505075771505075</v>
      </c>
      <c r="M664" s="10">
        <f ca="1">SUMPRODUCT($A664:$F664,Results!$B$18:$G$18)</f>
        <v>4.020559598823926</v>
      </c>
      <c r="N664" s="10">
        <f ca="1">SUMPRODUCT($A664:$F664,Results!$B$19:$G$19)</f>
        <v>-3.5858969183183502</v>
      </c>
      <c r="O664" s="10">
        <f ca="1">SUMPRODUCT($A664:$F664,Results!$B$20:$G$20)</f>
        <v>2.5659828140723118</v>
      </c>
      <c r="P664" s="10" cm="1">
        <f t="array" aca="1" ref="P664" ca="1">SUMPRODUCT(J664:O664,TRANSPOSE(Test!BL$20:BL$25))+Test!$AD$20-Test!$BL$27</f>
        <v>2.0817114523481575</v>
      </c>
      <c r="Q664" s="10" cm="1">
        <f t="array" aca="1" ref="Q664" ca="1">SUMPRODUCT(J664:O664,TRANSPOSE(Test!ES$20:ES$25))+Test!$AD$20-Test!$ES$27</f>
        <v>0.21465729309486647</v>
      </c>
      <c r="R664" s="10">
        <f ca="1">I664-Results!$E$5*H664</f>
        <v>0.25354458651974099</v>
      </c>
      <c r="S664" s="10" cm="1">
        <f t="array" aca="1" ref="S664" ca="1">SUMPRODUCT(J664:O664,TRANSPOSE(Test!AR$28:AR$33))+Test!$AD$20-Test!$AC$26</f>
        <v>9.44739421019794</v>
      </c>
      <c r="T664" s="10">
        <f ca="1">SUMPRODUCT(J664:O664,Results!K$9:P$9)</f>
        <v>0.25592904164430097</v>
      </c>
      <c r="U664" s="10">
        <f ca="1">SUMPRODUCT(J664:O664,Results!K$9:P$9)+Test!$AD$20-Test!$AC$31</f>
        <v>0.35894544653011984</v>
      </c>
      <c r="V664" s="10">
        <f t="shared" ca="1" si="61"/>
        <v>-27.365683520199852</v>
      </c>
      <c r="W664" s="10">
        <f t="shared" ca="1" si="62"/>
        <v>-25.498629360946563</v>
      </c>
      <c r="X664" s="10">
        <f t="shared" ca="1" si="63"/>
        <v>-25.537516654371437</v>
      </c>
      <c r="Y664" s="10">
        <f t="shared" ca="1" si="64"/>
        <v>-34.731366278049634</v>
      </c>
      <c r="Z664" s="10">
        <f ca="1">I664-Test!$AD$20</f>
        <v>-36.356443662140762</v>
      </c>
      <c r="AA664" s="10">
        <f t="shared" ca="1" si="65"/>
        <v>-25.642917514381814</v>
      </c>
    </row>
    <row r="665" spans="1:27">
      <c r="A665" s="6">
        <f ca="1">LN((RAND()^(-Results!$E$4))-1)</f>
        <v>3.4950385587079813</v>
      </c>
      <c r="B665" s="6">
        <f ca="1">LN((RAND()^(-Results!$E$4))-1)</f>
        <v>-1.2834764397339673</v>
      </c>
      <c r="C665" s="6">
        <f ca="1">LN((RAND()^(-Results!$E$4))-1)</f>
        <v>7.6541312328409195</v>
      </c>
      <c r="D665" s="6">
        <f ca="1">LN((RAND()^(-Results!$E$4))-1)</f>
        <v>-2.8330632101334872</v>
      </c>
      <c r="E665" s="6">
        <f ca="1">LN((RAND()^(-Results!$E$4))-1)</f>
        <v>-1.3810832645066391</v>
      </c>
      <c r="F665" s="6">
        <f ca="1">LN((RAND()^(-Results!$E$4))-1)</f>
        <v>6.6543430603049805</v>
      </c>
      <c r="G665" s="6">
        <f ca="1">LN((RAND()^(-Results!$E$4))-1)</f>
        <v>2.3264789572545386</v>
      </c>
      <c r="H665" s="6">
        <f t="shared" ca="1" si="60"/>
        <v>-0.20906786346726713</v>
      </c>
      <c r="I665" s="10">
        <f ca="1">SUMPRODUCT(J665:O665,Results!B$12:G$12)+Results!$E$5*H665</f>
        <v>15.98659157033946</v>
      </c>
      <c r="J665" s="10">
        <f ca="1">SUMPRODUCT($A665:$F665,Results!$B$15:$G$15)</f>
        <v>29.218123861036908</v>
      </c>
      <c r="K665" s="10">
        <f ca="1">SUMPRODUCT($A665:$F665,Results!$B$16:$G$16)</f>
        <v>55.936615540320744</v>
      </c>
      <c r="L665" s="10">
        <f ca="1">SUMPRODUCT($A665:$F665,Results!$B$17:$G$17)</f>
        <v>-4.5849239429670661</v>
      </c>
      <c r="M665" s="10">
        <f ca="1">SUMPRODUCT($A665:$F665,Results!$B$18:$G$18)</f>
        <v>5.7038380546884335</v>
      </c>
      <c r="N665" s="10">
        <f ca="1">SUMPRODUCT($A665:$F665,Results!$B$19:$G$19)</f>
        <v>6.9955547476951621</v>
      </c>
      <c r="O665" s="10">
        <f ca="1">SUMPRODUCT($A665:$F665,Results!$B$20:$G$20)</f>
        <v>0.59585591474697353</v>
      </c>
      <c r="P665" s="10" cm="1">
        <f t="array" aca="1" ref="P665" ca="1">SUMPRODUCT(J665:O665,TRANSPOSE(Test!BL$20:BL$25))+Test!$AD$20-Test!$BL$27</f>
        <v>15.744262707213185</v>
      </c>
      <c r="Q665" s="10" cm="1">
        <f t="array" aca="1" ref="Q665" ca="1">SUMPRODUCT(J665:O665,TRANSPOSE(Test!ES$20:ES$25))+Test!$AD$20-Test!$ES$27</f>
        <v>16.361641567744179</v>
      </c>
      <c r="R665" s="10">
        <f ca="1">I665-Results!$E$5*H665</f>
        <v>17.240998751143064</v>
      </c>
      <c r="S665" s="10" cm="1">
        <f t="array" aca="1" ref="S665" ca="1">SUMPRODUCT(J665:O665,TRANSPOSE(Test!AR$28:AR$33))+Test!$AD$20-Test!$AC$26</f>
        <v>18.793630121474209</v>
      </c>
      <c r="T665" s="10">
        <f ca="1">SUMPRODUCT(J665:O665,Results!K$9:P$9)</f>
        <v>17.590868445611459</v>
      </c>
      <c r="U665" s="10">
        <f ca="1">SUMPRODUCT(J665:O665,Results!K$9:P$9)+Test!$AD$20-Test!$AC$31</f>
        <v>17.693884850497277</v>
      </c>
      <c r="V665" s="10">
        <f t="shared" ca="1" si="61"/>
        <v>0.242328863126275</v>
      </c>
      <c r="W665" s="10">
        <f t="shared" ca="1" si="62"/>
        <v>-0.37504999740471945</v>
      </c>
      <c r="X665" s="10">
        <f t="shared" ca="1" si="63"/>
        <v>-1.2544071808036037</v>
      </c>
      <c r="Y665" s="10">
        <f t="shared" ca="1" si="64"/>
        <v>-2.8070385511347489</v>
      </c>
      <c r="Z665" s="10">
        <f ca="1">I665-Test!$AD$20</f>
        <v>4.9141199760503902</v>
      </c>
      <c r="AA665" s="10">
        <f t="shared" ca="1" si="65"/>
        <v>-1.7072932801578169</v>
      </c>
    </row>
    <row r="666" spans="1:27">
      <c r="A666" s="6">
        <f ca="1">LN((RAND()^(-Results!$E$4))-1)</f>
        <v>-0.21352468363858282</v>
      </c>
      <c r="B666" s="6">
        <f ca="1">LN((RAND()^(-Results!$E$4))-1)</f>
        <v>1.0902248861894097</v>
      </c>
      <c r="C666" s="6">
        <f ca="1">LN((RAND()^(-Results!$E$4))-1)</f>
        <v>2.2884301126683648</v>
      </c>
      <c r="D666" s="6">
        <f ca="1">LN((RAND()^(-Results!$E$4))-1)</f>
        <v>1.9702401490162862</v>
      </c>
      <c r="E666" s="6">
        <f ca="1">LN((RAND()^(-Results!$E$4))-1)</f>
        <v>1.0782040006445743</v>
      </c>
      <c r="F666" s="6">
        <f ca="1">LN((RAND()^(-Results!$E$4))-1)</f>
        <v>-1.3633781507984915</v>
      </c>
      <c r="G666" s="6">
        <f ca="1">LN((RAND()^(-Results!$E$4))-1)</f>
        <v>2.2088917165371651</v>
      </c>
      <c r="H666" s="6">
        <f t="shared" ca="1" si="60"/>
        <v>-0.32665510418464061</v>
      </c>
      <c r="I666" s="10">
        <f ca="1">SUMPRODUCT(J666:O666,Results!B$12:G$12)+Results!$E$5*H666</f>
        <v>1.2296843491188367</v>
      </c>
      <c r="J666" s="10">
        <f ca="1">SUMPRODUCT($A666:$F666,Results!$B$15:$G$15)</f>
        <v>3.3594440198858657</v>
      </c>
      <c r="K666" s="10">
        <f ca="1">SUMPRODUCT($A666:$F666,Results!$B$16:$G$16)</f>
        <v>-8.3405223182408417</v>
      </c>
      <c r="L666" s="10">
        <f ca="1">SUMPRODUCT($A666:$F666,Results!$B$17:$G$17)</f>
        <v>4.5201137784937604</v>
      </c>
      <c r="M666" s="10">
        <f ca="1">SUMPRODUCT($A666:$F666,Results!$B$18:$G$18)</f>
        <v>-2.3745774382380944E-2</v>
      </c>
      <c r="N666" s="10">
        <f ca="1">SUMPRODUCT($A666:$F666,Results!$B$19:$G$19)</f>
        <v>-2.8503212283004702</v>
      </c>
      <c r="O666" s="10">
        <f ca="1">SUMPRODUCT($A666:$F666,Results!$B$20:$G$20)</f>
        <v>7.512808978990333</v>
      </c>
      <c r="P666" s="10" cm="1">
        <f t="array" aca="1" ref="P666" ca="1">SUMPRODUCT(J666:O666,TRANSPOSE(Test!BL$20:BL$25))+Test!$AD$20-Test!$BL$27</f>
        <v>3.0723040229312311</v>
      </c>
      <c r="Q666" s="10" cm="1">
        <f t="array" aca="1" ref="Q666" ca="1">SUMPRODUCT(J666:O666,TRANSPOSE(Test!ES$20:ES$25))+Test!$AD$20-Test!$ES$27</f>
        <v>3.5725388457535487</v>
      </c>
      <c r="R666" s="10">
        <f ca="1">I666-Results!$E$5*H666</f>
        <v>3.1896149742266804</v>
      </c>
      <c r="S666" s="10" cm="1">
        <f t="array" aca="1" ref="S666" ca="1">SUMPRODUCT(J666:O666,TRANSPOSE(Test!AR$28:AR$33))+Test!$AD$20-Test!$AC$26</f>
        <v>4.773711070128865</v>
      </c>
      <c r="T666" s="10">
        <f ca="1">SUMPRODUCT(J666:O666,Results!K$9:P$9)</f>
        <v>3.4428434819105824</v>
      </c>
      <c r="U666" s="10">
        <f ca="1">SUMPRODUCT(J666:O666,Results!K$9:P$9)+Test!$AD$20-Test!$AC$31</f>
        <v>3.5458598867964017</v>
      </c>
      <c r="V666" s="10">
        <f t="shared" ca="1" si="61"/>
        <v>-1.8426196738123943</v>
      </c>
      <c r="W666" s="10">
        <f t="shared" ca="1" si="62"/>
        <v>-2.342854496634712</v>
      </c>
      <c r="X666" s="10">
        <f t="shared" ca="1" si="63"/>
        <v>-1.9599306251078437</v>
      </c>
      <c r="Y666" s="10">
        <f t="shared" ca="1" si="64"/>
        <v>-3.5440267210100282</v>
      </c>
      <c r="Z666" s="10">
        <f ca="1">I666-Test!$AD$20</f>
        <v>-9.8427872451702321</v>
      </c>
      <c r="AA666" s="10">
        <f t="shared" ca="1" si="65"/>
        <v>-2.316175537677565</v>
      </c>
    </row>
    <row r="667" spans="1:27">
      <c r="A667" s="6">
        <f ca="1">LN((RAND()^(-Results!$E$4))-1)</f>
        <v>6.68403285639865</v>
      </c>
      <c r="B667" s="6">
        <f ca="1">LN((RAND()^(-Results!$E$4))-1)</f>
        <v>5.2087976190236835</v>
      </c>
      <c r="C667" s="6">
        <f ca="1">LN((RAND()^(-Results!$E$4))-1)</f>
        <v>2.1692011645027276</v>
      </c>
      <c r="D667" s="6">
        <f ca="1">LN((RAND()^(-Results!$E$4))-1)</f>
        <v>6.1201442208798937</v>
      </c>
      <c r="E667" s="6">
        <f ca="1">LN((RAND()^(-Results!$E$4))-1)</f>
        <v>5.7287165693271112</v>
      </c>
      <c r="F667" s="6">
        <f ca="1">LN((RAND()^(-Results!$E$4))-1)</f>
        <v>2.2942587790340876</v>
      </c>
      <c r="G667" s="6">
        <f ca="1">LN((RAND()^(-Results!$E$4))-1)</f>
        <v>1.7579436090597789</v>
      </c>
      <c r="H667" s="6">
        <f t="shared" ca="1" si="60"/>
        <v>-0.77760321166202684</v>
      </c>
      <c r="I667" s="10">
        <f ca="1">SUMPRODUCT(J667:O667,Results!B$12:G$12)+Results!$E$5*H667</f>
        <v>21.492750502964302</v>
      </c>
      <c r="J667" s="10">
        <f ca="1">SUMPRODUCT($A667:$F667,Results!$B$15:$G$15)</f>
        <v>15.691571817770269</v>
      </c>
      <c r="K667" s="10">
        <f ca="1">SUMPRODUCT($A667:$F667,Results!$B$16:$G$16)</f>
        <v>33.046825911171766</v>
      </c>
      <c r="L667" s="10">
        <f ca="1">SUMPRODUCT($A667:$F667,Results!$B$17:$G$17)</f>
        <v>16.317771068877484</v>
      </c>
      <c r="M667" s="10">
        <f ca="1">SUMPRODUCT($A667:$F667,Results!$B$18:$G$18)</f>
        <v>-2.6888769280606133</v>
      </c>
      <c r="N667" s="10">
        <f ca="1">SUMPRODUCT($A667:$F667,Results!$B$19:$G$19)</f>
        <v>3.7081981216040987</v>
      </c>
      <c r="O667" s="10">
        <f ca="1">SUMPRODUCT($A667:$F667,Results!$B$20:$G$20)</f>
        <v>12.085587845364476</v>
      </c>
      <c r="P667" s="10" cm="1">
        <f t="array" aca="1" ref="P667" ca="1">SUMPRODUCT(J667:O667,TRANSPOSE(Test!BL$20:BL$25))+Test!$AD$20-Test!$BL$27</f>
        <v>25.003794074573079</v>
      </c>
      <c r="Q667" s="10" cm="1">
        <f t="array" aca="1" ref="Q667" ca="1">SUMPRODUCT(J667:O667,TRANSPOSE(Test!ES$20:ES$25))+Test!$AD$20-Test!$ES$27</f>
        <v>26.352370845019763</v>
      </c>
      <c r="R667" s="10">
        <f ca="1">I667-Results!$E$5*H667</f>
        <v>26.158369772936464</v>
      </c>
      <c r="S667" s="10" cm="1">
        <f t="array" aca="1" ref="S667" ca="1">SUMPRODUCT(J667:O667,TRANSPOSE(Test!AR$28:AR$33))+Test!$AD$20-Test!$AC$26</f>
        <v>16.758097103150277</v>
      </c>
      <c r="T667" s="10">
        <f ca="1">SUMPRODUCT(J667:O667,Results!K$9:P$9)</f>
        <v>25.822824021778366</v>
      </c>
      <c r="U667" s="10">
        <f ca="1">SUMPRODUCT(J667:O667,Results!K$9:P$9)+Test!$AD$20-Test!$AC$31</f>
        <v>25.925840426664188</v>
      </c>
      <c r="V667" s="10">
        <f t="shared" ca="1" si="61"/>
        <v>-3.5110435716087771</v>
      </c>
      <c r="W667" s="10">
        <f t="shared" ca="1" si="62"/>
        <v>-4.8596203420554609</v>
      </c>
      <c r="X667" s="10">
        <f t="shared" ca="1" si="63"/>
        <v>-4.6656192699721615</v>
      </c>
      <c r="Y667" s="10">
        <f t="shared" ca="1" si="64"/>
        <v>4.7346533998140252</v>
      </c>
      <c r="Z667" s="10">
        <f ca="1">I667-Test!$AD$20</f>
        <v>10.420278908675233</v>
      </c>
      <c r="AA667" s="10">
        <f t="shared" ca="1" si="65"/>
        <v>-4.4330899236998853</v>
      </c>
    </row>
    <row r="668" spans="1:27">
      <c r="A668" s="6">
        <f ca="1">LN((RAND()^(-Results!$E$4))-1)</f>
        <v>8.6719514227868633</v>
      </c>
      <c r="B668" s="6">
        <f ca="1">LN((RAND()^(-Results!$E$4))-1)</f>
        <v>2.0022022394440557</v>
      </c>
      <c r="C668" s="6">
        <f ca="1">LN((RAND()^(-Results!$E$4))-1)</f>
        <v>7.6117801155353053</v>
      </c>
      <c r="D668" s="6">
        <f ca="1">LN((RAND()^(-Results!$E$4))-1)</f>
        <v>-1.9632503312356413</v>
      </c>
      <c r="E668" s="6">
        <f ca="1">LN((RAND()^(-Results!$E$4))-1)</f>
        <v>7.0499341482223015</v>
      </c>
      <c r="F668" s="6">
        <f ca="1">LN((RAND()^(-Results!$E$4))-1)</f>
        <v>6.9734021417039127</v>
      </c>
      <c r="G668" s="6">
        <f ca="1">LN((RAND()^(-Results!$E$4))-1)</f>
        <v>-0.59485020004799261</v>
      </c>
      <c r="H668" s="6">
        <f t="shared" ca="1" si="60"/>
        <v>-3.1303970207697982</v>
      </c>
      <c r="I668" s="10">
        <f ca="1">SUMPRODUCT(J668:O668,Results!B$12:G$12)+Results!$E$5*H668</f>
        <v>27.895435934274548</v>
      </c>
      <c r="J668" s="10">
        <f ca="1">SUMPRODUCT($A668:$F668,Results!$B$15:$G$15)</f>
        <v>38.565241748616941</v>
      </c>
      <c r="K668" s="10">
        <f ca="1">SUMPRODUCT($A668:$F668,Results!$B$16:$G$16)</f>
        <v>86.611388416291959</v>
      </c>
      <c r="L668" s="10">
        <f ca="1">SUMPRODUCT($A668:$F668,Results!$B$17:$G$17)</f>
        <v>3.6710337601994159</v>
      </c>
      <c r="M668" s="10">
        <f ca="1">SUMPRODUCT($A668:$F668,Results!$B$18:$G$18)</f>
        <v>10.173197208014093</v>
      </c>
      <c r="N668" s="10">
        <f ca="1">SUMPRODUCT($A668:$F668,Results!$B$19:$G$19)</f>
        <v>18.988197771030848</v>
      </c>
      <c r="O668" s="10">
        <f ca="1">SUMPRODUCT($A668:$F668,Results!$B$20:$G$20)</f>
        <v>-12.203121992478565</v>
      </c>
      <c r="P668" s="10" cm="1">
        <f t="array" aca="1" ref="P668" ca="1">SUMPRODUCT(J668:O668,TRANSPOSE(Test!BL$20:BL$25))+Test!$AD$20-Test!$BL$27</f>
        <v>46.095451167765752</v>
      </c>
      <c r="Q668" s="10" cm="1">
        <f t="array" aca="1" ref="Q668" ca="1">SUMPRODUCT(J668:O668,TRANSPOSE(Test!ES$20:ES$25))+Test!$AD$20-Test!$ES$27</f>
        <v>47.542832533511188</v>
      </c>
      <c r="R668" s="10">
        <f ca="1">I668-Results!$E$5*H668</f>
        <v>46.677818058893337</v>
      </c>
      <c r="S668" s="10" cm="1">
        <f t="array" aca="1" ref="S668" ca="1">SUMPRODUCT(J668:O668,TRANSPOSE(Test!AR$28:AR$33))+Test!$AD$20-Test!$AC$26</f>
        <v>39.106571795120466</v>
      </c>
      <c r="T668" s="10">
        <f ca="1">SUMPRODUCT(J668:O668,Results!K$9:P$9)</f>
        <v>47.672570332650977</v>
      </c>
      <c r="U668" s="10">
        <f ca="1">SUMPRODUCT(J668:O668,Results!K$9:P$9)+Test!$AD$20-Test!$AC$31</f>
        <v>47.775586737536798</v>
      </c>
      <c r="V668" s="10">
        <f t="shared" ca="1" si="61"/>
        <v>-18.200015233491204</v>
      </c>
      <c r="W668" s="10">
        <f t="shared" ca="1" si="62"/>
        <v>-19.64739659923664</v>
      </c>
      <c r="X668" s="10">
        <f t="shared" ca="1" si="63"/>
        <v>-18.782382124618788</v>
      </c>
      <c r="Y668" s="10">
        <f t="shared" ca="1" si="64"/>
        <v>-11.211135860845918</v>
      </c>
      <c r="Z668" s="10">
        <f ca="1">I668-Test!$AD$20</f>
        <v>16.822964339985479</v>
      </c>
      <c r="AA668" s="10">
        <f t="shared" ca="1" si="65"/>
        <v>-19.88015080326225</v>
      </c>
    </row>
    <row r="669" spans="1:27">
      <c r="A669" s="6">
        <f ca="1">LN((RAND()^(-Results!$E$4))-1)</f>
        <v>0.67139612116921366</v>
      </c>
      <c r="B669" s="6">
        <f ca="1">LN((RAND()^(-Results!$E$4))-1)</f>
        <v>-0.211788993893849</v>
      </c>
      <c r="C669" s="6">
        <f ca="1">LN((RAND()^(-Results!$E$4))-1)</f>
        <v>-0.28547424681369521</v>
      </c>
      <c r="D669" s="6">
        <f ca="1">LN((RAND()^(-Results!$E$4))-1)</f>
        <v>-3.2864636950897586E-2</v>
      </c>
      <c r="E669" s="6">
        <f ca="1">LN((RAND()^(-Results!$E$4))-1)</f>
        <v>5.9679330629019027</v>
      </c>
      <c r="F669" s="6">
        <f ca="1">LN((RAND()^(-Results!$E$4))-1)</f>
        <v>-0.82210472731427175</v>
      </c>
      <c r="G669" s="6">
        <f ca="1">LN((RAND()^(-Results!$E$4))-1)</f>
        <v>4.2206148048618619</v>
      </c>
      <c r="H669" s="6">
        <f t="shared" ca="1" si="60"/>
        <v>1.6850679841400562</v>
      </c>
      <c r="I669" s="10">
        <f ca="1">SUMPRODUCT(J669:O669,Results!B$12:G$12)+Results!$E$5*H669</f>
        <v>5.649470849563901</v>
      </c>
      <c r="J669" s="10">
        <f ca="1">SUMPRODUCT($A669:$F669,Results!$B$15:$G$15)</f>
        <v>-5.7463338645676645</v>
      </c>
      <c r="K669" s="10">
        <f ca="1">SUMPRODUCT($A669:$F669,Results!$B$16:$G$16)</f>
        <v>8.9177980738315448</v>
      </c>
      <c r="L669" s="10">
        <f ca="1">SUMPRODUCT($A669:$F669,Results!$B$17:$G$17)</f>
        <v>-1.8385731461892036</v>
      </c>
      <c r="M669" s="10">
        <f ca="1">SUMPRODUCT($A669:$F669,Results!$B$18:$G$18)</f>
        <v>2.2389648117139842</v>
      </c>
      <c r="N669" s="10">
        <f ca="1">SUMPRODUCT($A669:$F669,Results!$B$19:$G$19)</f>
        <v>15.283813818404221</v>
      </c>
      <c r="O669" s="10">
        <f ca="1">SUMPRODUCT($A669:$F669,Results!$B$20:$G$20)</f>
        <v>-7.4118036475821736</v>
      </c>
      <c r="P669" s="10" cm="1">
        <f t="array" aca="1" ref="P669" ca="1">SUMPRODUCT(J669:O669,TRANSPOSE(Test!BL$20:BL$25))+Test!$AD$20-Test!$BL$27</f>
        <v>-3.3552396165847806</v>
      </c>
      <c r="Q669" s="10" cm="1">
        <f t="array" aca="1" ref="Q669" ca="1">SUMPRODUCT(J669:O669,TRANSPOSE(Test!ES$20:ES$25))+Test!$AD$20-Test!$ES$27</f>
        <v>-3.3996057088039402</v>
      </c>
      <c r="R669" s="10">
        <f ca="1">I669-Results!$E$5*H669</f>
        <v>-4.4609370552764354</v>
      </c>
      <c r="S669" s="10" cm="1">
        <f t="array" aca="1" ref="S669" ca="1">SUMPRODUCT(J669:O669,TRANSPOSE(Test!AR$28:AR$33))+Test!$AD$20-Test!$AC$26</f>
        <v>-5.9520236404541809</v>
      </c>
      <c r="T669" s="10">
        <f ca="1">SUMPRODUCT(J669:O669,Results!K$9:P$9)</f>
        <v>-4.1521441316179732</v>
      </c>
      <c r="U669" s="10">
        <f ca="1">SUMPRODUCT(J669:O669,Results!K$9:P$9)+Test!$AD$20-Test!$AC$31</f>
        <v>-4.0491277267321539</v>
      </c>
      <c r="V669" s="10">
        <f t="shared" ca="1" si="61"/>
        <v>9.0047104661486816</v>
      </c>
      <c r="W669" s="10">
        <f t="shared" ca="1" si="62"/>
        <v>9.0490765583678403</v>
      </c>
      <c r="X669" s="10">
        <f t="shared" ca="1" si="63"/>
        <v>10.110407904840336</v>
      </c>
      <c r="Y669" s="10">
        <f t="shared" ca="1" si="64"/>
        <v>11.601494490018082</v>
      </c>
      <c r="Z669" s="10">
        <f ca="1">I669-Test!$AD$20</f>
        <v>-5.4230007447251687</v>
      </c>
      <c r="AA669" s="10">
        <f t="shared" ca="1" si="65"/>
        <v>9.6985985762960549</v>
      </c>
    </row>
    <row r="670" spans="1:27">
      <c r="A670" s="6">
        <f ca="1">LN((RAND()^(-Results!$E$4))-1)</f>
        <v>0.37956794469929139</v>
      </c>
      <c r="B670" s="6">
        <f ca="1">LN((RAND()^(-Results!$E$4))-1)</f>
        <v>6.4220388937811492</v>
      </c>
      <c r="C670" s="6">
        <f ca="1">LN((RAND()^(-Results!$E$4))-1)</f>
        <v>9.5826793386149411E-2</v>
      </c>
      <c r="D670" s="6">
        <f ca="1">LN((RAND()^(-Results!$E$4))-1)</f>
        <v>1.874888703035368</v>
      </c>
      <c r="E670" s="6">
        <f ca="1">LN((RAND()^(-Results!$E$4))-1)</f>
        <v>3.5701907713143379</v>
      </c>
      <c r="F670" s="6">
        <f ca="1">LN((RAND()^(-Results!$E$4))-1)</f>
        <v>-2.0769441966833404</v>
      </c>
      <c r="G670" s="6">
        <f ca="1">LN((RAND()^(-Results!$E$4))-1)</f>
        <v>2.2626940820198103</v>
      </c>
      <c r="H670" s="6">
        <f t="shared" ca="1" si="60"/>
        <v>-0.27285273870199545</v>
      </c>
      <c r="I670" s="10">
        <f ca="1">SUMPRODUCT(J670:O670,Results!B$12:G$12)+Results!$E$5*H670</f>
        <v>35.284533767553739</v>
      </c>
      <c r="J670" s="10">
        <f ca="1">SUMPRODUCT($A670:$F670,Results!$B$15:$G$15)</f>
        <v>11.813481543933495</v>
      </c>
      <c r="K670" s="10">
        <f ca="1">SUMPRODUCT($A670:$F670,Results!$B$16:$G$16)</f>
        <v>-12.527429458141853</v>
      </c>
      <c r="L670" s="10">
        <f ca="1">SUMPRODUCT($A670:$F670,Results!$B$17:$G$17)</f>
        <v>13.87129004513805</v>
      </c>
      <c r="M670" s="10">
        <f ca="1">SUMPRODUCT($A670:$F670,Results!$B$18:$G$18)</f>
        <v>5.8343642255619708</v>
      </c>
      <c r="N670" s="10">
        <f ca="1">SUMPRODUCT($A670:$F670,Results!$B$19:$G$19)</f>
        <v>-20.671158365310703</v>
      </c>
      <c r="O670" s="10">
        <f ca="1">SUMPRODUCT($A670:$F670,Results!$B$20:$G$20)</f>
        <v>-5.2202495235902253</v>
      </c>
      <c r="P670" s="10" cm="1">
        <f t="array" aca="1" ref="P670" ca="1">SUMPRODUCT(J670:O670,TRANSPOSE(Test!BL$20:BL$25))+Test!$AD$20-Test!$BL$27</f>
        <v>39.069757695927677</v>
      </c>
      <c r="Q670" s="10" cm="1">
        <f t="array" aca="1" ref="Q670" ca="1">SUMPRODUCT(J670:O670,TRANSPOSE(Test!ES$20:ES$25))+Test!$AD$20-Test!$ES$27</f>
        <v>38.75390405837485</v>
      </c>
      <c r="R670" s="10">
        <f ca="1">I670-Results!$E$5*H670</f>
        <v>36.921650199765715</v>
      </c>
      <c r="S670" s="10" cm="1">
        <f t="array" aca="1" ref="S670" ca="1">SUMPRODUCT(J670:O670,TRANSPOSE(Test!AR$28:AR$33))+Test!$AD$20-Test!$AC$26</f>
        <v>40.043531799651426</v>
      </c>
      <c r="T670" s="10">
        <f ca="1">SUMPRODUCT(J670:O670,Results!K$9:P$9)</f>
        <v>37.924416307813061</v>
      </c>
      <c r="U670" s="10">
        <f ca="1">SUMPRODUCT(J670:O670,Results!K$9:P$9)+Test!$AD$20-Test!$AC$31</f>
        <v>38.027432712698882</v>
      </c>
      <c r="V670" s="10">
        <f t="shared" ca="1" si="61"/>
        <v>-3.785223928373938</v>
      </c>
      <c r="W670" s="10">
        <f t="shared" ca="1" si="62"/>
        <v>-3.4693702908211108</v>
      </c>
      <c r="X670" s="10">
        <f t="shared" ca="1" si="63"/>
        <v>-1.6371164322119753</v>
      </c>
      <c r="Y670" s="10">
        <f t="shared" ca="1" si="64"/>
        <v>-4.7589980320976863</v>
      </c>
      <c r="Z670" s="10">
        <f ca="1">I670-Test!$AD$20</f>
        <v>24.21206217326467</v>
      </c>
      <c r="AA670" s="10">
        <f t="shared" ca="1" si="65"/>
        <v>-2.7428989451451429</v>
      </c>
    </row>
    <row r="671" spans="1:27">
      <c r="A671" s="6">
        <f ca="1">LN((RAND()^(-Results!$E$4))-1)</f>
        <v>7.4887117925317632</v>
      </c>
      <c r="B671" s="6">
        <f ca="1">LN((RAND()^(-Results!$E$4))-1)</f>
        <v>6.0926803473338254</v>
      </c>
      <c r="C671" s="6">
        <f ca="1">LN((RAND()^(-Results!$E$4))-1)</f>
        <v>4.4646921185360372E-2</v>
      </c>
      <c r="D671" s="6">
        <f ca="1">LN((RAND()^(-Results!$E$4))-1)</f>
        <v>5.7943949302229392</v>
      </c>
      <c r="E671" s="6">
        <f ca="1">LN((RAND()^(-Results!$E$4))-1)</f>
        <v>2.2079637705466757</v>
      </c>
      <c r="F671" s="6">
        <f ca="1">LN((RAND()^(-Results!$E$4))-1)</f>
        <v>1.6268709353504796</v>
      </c>
      <c r="G671" s="6">
        <f ca="1">LN((RAND()^(-Results!$E$4))-1)</f>
        <v>1.2249041006737642</v>
      </c>
      <c r="H671" s="6">
        <f t="shared" ca="1" si="60"/>
        <v>-1.3106427200480415</v>
      </c>
      <c r="I671" s="10">
        <f ca="1">SUMPRODUCT(J671:O671,Results!B$12:G$12)+Results!$E$5*H671</f>
        <v>32.625684573171178</v>
      </c>
      <c r="J671" s="10">
        <f ca="1">SUMPRODUCT($A671:$F671,Results!$B$15:$G$15)</f>
        <v>18.492729100946395</v>
      </c>
      <c r="K671" s="10">
        <f ca="1">SUMPRODUCT($A671:$F671,Results!$B$16:$G$16)</f>
        <v>24.23658757098779</v>
      </c>
      <c r="L671" s="10">
        <f ca="1">SUMPRODUCT($A671:$F671,Results!$B$17:$G$17)</f>
        <v>20.923759640422645</v>
      </c>
      <c r="M671" s="10">
        <f ca="1">SUMPRODUCT($A671:$F671,Results!$B$18:$G$18)</f>
        <v>-4.2403457314294757</v>
      </c>
      <c r="N671" s="10">
        <f ca="1">SUMPRODUCT($A671:$F671,Results!$B$19:$G$19)</f>
        <v>-7.7276305503778939</v>
      </c>
      <c r="O671" s="10">
        <f ca="1">SUMPRODUCT($A671:$F671,Results!$B$20:$G$20)</f>
        <v>10.152943637572285</v>
      </c>
      <c r="P671" s="10" cm="1">
        <f t="array" aca="1" ref="P671" ca="1">SUMPRODUCT(J671:O671,TRANSPOSE(Test!BL$20:BL$25))+Test!$AD$20-Test!$BL$27</f>
        <v>37.85645839480371</v>
      </c>
      <c r="Q671" s="10" cm="1">
        <f t="array" aca="1" ref="Q671" ca="1">SUMPRODUCT(J671:O671,TRANSPOSE(Test!ES$20:ES$25))+Test!$AD$20-Test!$ES$27</f>
        <v>40.071627973091253</v>
      </c>
      <c r="R671" s="10">
        <f ca="1">I671-Results!$E$5*H671</f>
        <v>40.489540893459427</v>
      </c>
      <c r="S671" s="10" cm="1">
        <f t="array" aca="1" ref="S671" ca="1">SUMPRODUCT(J671:O671,TRANSPOSE(Test!AR$28:AR$33))+Test!$AD$20-Test!$AC$26</f>
        <v>27.415749909954926</v>
      </c>
      <c r="T671" s="10">
        <f ca="1">SUMPRODUCT(J671:O671,Results!K$9:P$9)</f>
        <v>40.073827735794083</v>
      </c>
      <c r="U671" s="10">
        <f ca="1">SUMPRODUCT(J671:O671,Results!K$9:P$9)+Test!$AD$20-Test!$AC$31</f>
        <v>40.176844140679904</v>
      </c>
      <c r="V671" s="10">
        <f t="shared" ca="1" si="61"/>
        <v>-5.2307738216325319</v>
      </c>
      <c r="W671" s="10">
        <f t="shared" ca="1" si="62"/>
        <v>-7.4459433999200755</v>
      </c>
      <c r="X671" s="10">
        <f t="shared" ca="1" si="63"/>
        <v>-7.8638563202882494</v>
      </c>
      <c r="Y671" s="10">
        <f t="shared" ca="1" si="64"/>
        <v>5.2099346632162522</v>
      </c>
      <c r="Z671" s="10">
        <f ca="1">I671-Test!$AD$20</f>
        <v>21.553212978882108</v>
      </c>
      <c r="AA671" s="10">
        <f t="shared" ca="1" si="65"/>
        <v>-7.5511595675087264</v>
      </c>
    </row>
    <row r="672" spans="1:27">
      <c r="A672" s="6">
        <f ca="1">LN((RAND()^(-Results!$E$4))-1)</f>
        <v>8.3676337126727152</v>
      </c>
      <c r="B672" s="6">
        <f ca="1">LN((RAND()^(-Results!$E$4))-1)</f>
        <v>0.25631656848993234</v>
      </c>
      <c r="C672" s="6">
        <f ca="1">LN((RAND()^(-Results!$E$4))-1)</f>
        <v>0.25604506428083784</v>
      </c>
      <c r="D672" s="6">
        <f ca="1">LN((RAND()^(-Results!$E$4))-1)</f>
        <v>10.945672121222088</v>
      </c>
      <c r="E672" s="6">
        <f ca="1">LN((RAND()^(-Results!$E$4))-1)</f>
        <v>0.55555786483389691</v>
      </c>
      <c r="F672" s="6">
        <f ca="1">LN((RAND()^(-Results!$E$4))-1)</f>
        <v>-2.2647521995471331</v>
      </c>
      <c r="G672" s="6">
        <f ca="1">LN((RAND()^(-Results!$E$4))-1)</f>
        <v>2.313687702168894</v>
      </c>
      <c r="H672" s="6">
        <f t="shared" ca="1" si="60"/>
        <v>-0.22185911855291174</v>
      </c>
      <c r="I672" s="10">
        <f ca="1">SUMPRODUCT(J672:O672,Results!B$12:G$12)+Results!$E$5*H672</f>
        <v>-6.5932991777555081</v>
      </c>
      <c r="J672" s="10">
        <f ca="1">SUMPRODUCT($A672:$F672,Results!$B$15:$G$15)</f>
        <v>-4.249511376648889</v>
      </c>
      <c r="K672" s="10">
        <f ca="1">SUMPRODUCT($A672:$F672,Results!$B$16:$G$16)</f>
        <v>2.8400911318123647</v>
      </c>
      <c r="L672" s="10">
        <f ca="1">SUMPRODUCT($A672:$F672,Results!$B$17:$G$17)</f>
        <v>19.983724281855615</v>
      </c>
      <c r="M672" s="10">
        <f ca="1">SUMPRODUCT($A672:$F672,Results!$B$18:$G$18)</f>
        <v>-20.047601023079931</v>
      </c>
      <c r="N672" s="10">
        <f ca="1">SUMPRODUCT($A672:$F672,Results!$B$19:$G$19)</f>
        <v>17.603318316094629</v>
      </c>
      <c r="O672" s="10">
        <f ca="1">SUMPRODUCT($A672:$F672,Results!$B$20:$G$20)</f>
        <v>37.997544344490379</v>
      </c>
      <c r="P672" s="10" cm="1">
        <f t="array" aca="1" ref="P672" ca="1">SUMPRODUCT(J672:O672,TRANSPOSE(Test!BL$20:BL$25))+Test!$AD$20-Test!$BL$27</f>
        <v>-12.807608196283105</v>
      </c>
      <c r="Q672" s="10" cm="1">
        <f t="array" aca="1" ref="Q672" ca="1">SUMPRODUCT(J672:O672,TRANSPOSE(Test!ES$20:ES$25))+Test!$AD$20-Test!$ES$27</f>
        <v>-7.4686278778058082</v>
      </c>
      <c r="R672" s="10">
        <f ca="1">I672-Results!$E$5*H672</f>
        <v>-5.2621444664380377</v>
      </c>
      <c r="S672" s="10" cm="1">
        <f t="array" aca="1" ref="S672" ca="1">SUMPRODUCT(J672:O672,TRANSPOSE(Test!AR$28:AR$33))+Test!$AD$20-Test!$AC$26</f>
        <v>-30.790284071693705</v>
      </c>
      <c r="T672" s="10">
        <f ca="1">SUMPRODUCT(J672:O672,Results!K$9:P$9)</f>
        <v>-7.0912005102014746</v>
      </c>
      <c r="U672" s="10">
        <f ca="1">SUMPRODUCT(J672:O672,Results!K$9:P$9)+Test!$AD$20-Test!$AC$31</f>
        <v>-6.9881841053156553</v>
      </c>
      <c r="V672" s="10">
        <f t="shared" ca="1" si="61"/>
        <v>6.2143090185275973</v>
      </c>
      <c r="W672" s="10">
        <f t="shared" ca="1" si="62"/>
        <v>0.87532870005030006</v>
      </c>
      <c r="X672" s="10">
        <f t="shared" ca="1" si="63"/>
        <v>-1.3311547113174704</v>
      </c>
      <c r="Y672" s="10">
        <f t="shared" ca="1" si="64"/>
        <v>24.196984893938197</v>
      </c>
      <c r="Z672" s="10">
        <f ca="1">I672-Test!$AD$20</f>
        <v>-17.665770772044578</v>
      </c>
      <c r="AA672" s="10">
        <f t="shared" ca="1" si="65"/>
        <v>0.39488492756014715</v>
      </c>
    </row>
    <row r="673" spans="1:27">
      <c r="A673" s="6">
        <f ca="1">LN((RAND()^(-Results!$E$4))-1)</f>
        <v>1.6408045460926006</v>
      </c>
      <c r="B673" s="6">
        <f ca="1">LN((RAND()^(-Results!$E$4))-1)</f>
        <v>1.5512180853428374</v>
      </c>
      <c r="C673" s="6">
        <f ca="1">LN((RAND()^(-Results!$E$4))-1)</f>
        <v>-2.1341123062445743E-2</v>
      </c>
      <c r="D673" s="6">
        <f ca="1">LN((RAND()^(-Results!$E$4))-1)</f>
        <v>5.0387965491180529</v>
      </c>
      <c r="E673" s="6">
        <f ca="1">LN((RAND()^(-Results!$E$4))-1)</f>
        <v>2.9517015446204731</v>
      </c>
      <c r="F673" s="6">
        <f ca="1">LN((RAND()^(-Results!$E$4))-1)</f>
        <v>8.5906782161271984</v>
      </c>
      <c r="G673" s="6">
        <f ca="1">LN((RAND()^(-Results!$E$4))-1)</f>
        <v>3.8495154649047745</v>
      </c>
      <c r="H673" s="6">
        <f t="shared" ca="1" si="60"/>
        <v>1.3139686441829688</v>
      </c>
      <c r="I673" s="10">
        <f ca="1">SUMPRODUCT(J673:O673,Results!B$12:G$12)+Results!$E$5*H673</f>
        <v>-26.618154111640422</v>
      </c>
      <c r="J673" s="10">
        <f ca="1">SUMPRODUCT($A673:$F673,Results!$B$15:$G$15)</f>
        <v>-4.6270140930832211</v>
      </c>
      <c r="K673" s="10">
        <f ca="1">SUMPRODUCT($A673:$F673,Results!$B$16:$G$16)</f>
        <v>46.043198908250865</v>
      </c>
      <c r="L673" s="10">
        <f ca="1">SUMPRODUCT($A673:$F673,Results!$B$17:$G$17)</f>
        <v>-4.3029329952112896</v>
      </c>
      <c r="M673" s="10">
        <f ca="1">SUMPRODUCT($A673:$F673,Results!$B$18:$G$18)</f>
        <v>-6.5452274945800077</v>
      </c>
      <c r="N673" s="10">
        <f ca="1">SUMPRODUCT($A673:$F673,Results!$B$19:$G$19)</f>
        <v>12.294116105990822</v>
      </c>
      <c r="O673" s="10">
        <f ca="1">SUMPRODUCT($A673:$F673,Results!$B$20:$G$20)</f>
        <v>19.989563946096794</v>
      </c>
      <c r="P673" s="10" cm="1">
        <f t="array" aca="1" ref="P673" ca="1">SUMPRODUCT(J673:O673,TRANSPOSE(Test!BL$20:BL$25))+Test!$AD$20-Test!$BL$27</f>
        <v>-33.339134662296544</v>
      </c>
      <c r="Q673" s="10" cm="1">
        <f t="array" aca="1" ref="Q673" ca="1">SUMPRODUCT(J673:O673,TRANSPOSE(Test!ES$20:ES$25))+Test!$AD$20-Test!$ES$27</f>
        <v>-36.378448626984628</v>
      </c>
      <c r="R673" s="10">
        <f ca="1">I673-Results!$E$5*H673</f>
        <v>-34.501965976738234</v>
      </c>
      <c r="S673" s="10" cm="1">
        <f t="array" aca="1" ref="S673" ca="1">SUMPRODUCT(J673:O673,TRANSPOSE(Test!AR$28:AR$33))+Test!$AD$20-Test!$AC$26</f>
        <v>-29.221684169175624</v>
      </c>
      <c r="T673" s="10">
        <f ca="1">SUMPRODUCT(J673:O673,Results!K$9:P$9)</f>
        <v>-36.548713295175247</v>
      </c>
      <c r="U673" s="10">
        <f ca="1">SUMPRODUCT(J673:O673,Results!K$9:P$9)+Test!$AD$20-Test!$AC$31</f>
        <v>-36.445696890289426</v>
      </c>
      <c r="V673" s="10">
        <f t="shared" ca="1" si="61"/>
        <v>6.7209805506561224</v>
      </c>
      <c r="W673" s="10">
        <f t="shared" ca="1" si="62"/>
        <v>9.7602945153442064</v>
      </c>
      <c r="X673" s="10">
        <f t="shared" ca="1" si="63"/>
        <v>7.8838118650978117</v>
      </c>
      <c r="Y673" s="10">
        <f t="shared" ca="1" si="64"/>
        <v>2.6035300575352025</v>
      </c>
      <c r="Z673" s="10">
        <f ca="1">I673-Test!$AD$20</f>
        <v>-37.690625705929492</v>
      </c>
      <c r="AA673" s="10">
        <f t="shared" ca="1" si="65"/>
        <v>9.8275427786490042</v>
      </c>
    </row>
    <row r="674" spans="1:27">
      <c r="A674" s="6">
        <f ca="1">LN((RAND()^(-Results!$E$4))-1)</f>
        <v>4.0969058029269068</v>
      </c>
      <c r="B674" s="6">
        <f ca="1">LN((RAND()^(-Results!$E$4))-1)</f>
        <v>2.4671376635493423</v>
      </c>
      <c r="C674" s="6">
        <f ca="1">LN((RAND()^(-Results!$E$4))-1)</f>
        <v>7.7679757522579784</v>
      </c>
      <c r="D674" s="6">
        <f ca="1">LN((RAND()^(-Results!$E$4))-1)</f>
        <v>0.59927532518838555</v>
      </c>
      <c r="E674" s="6">
        <f ca="1">LN((RAND()^(-Results!$E$4))-1)</f>
        <v>12.322639576459697</v>
      </c>
      <c r="F674" s="6">
        <f ca="1">LN((RAND()^(-Results!$E$4))-1)</f>
        <v>1.4226657225859498</v>
      </c>
      <c r="G674" s="6">
        <f ca="1">LN((RAND()^(-Results!$E$4))-1)</f>
        <v>1.1702506202768233</v>
      </c>
      <c r="H674" s="6">
        <f t="shared" ca="1" si="60"/>
        <v>-1.3652962004449825</v>
      </c>
      <c r="I674" s="10">
        <f ca="1">SUMPRODUCT(J674:O674,Results!B$12:G$12)+Results!$E$5*H674</f>
        <v>16.830945826347005</v>
      </c>
      <c r="J674" s="10">
        <f ca="1">SUMPRODUCT($A674:$F674,Results!$B$15:$G$15)</f>
        <v>21.025493968606632</v>
      </c>
      <c r="K674" s="10">
        <f ca="1">SUMPRODUCT($A674:$F674,Results!$B$16:$G$16)</f>
        <v>46.492870631064164</v>
      </c>
      <c r="L674" s="10">
        <f ca="1">SUMPRODUCT($A674:$F674,Results!$B$17:$G$17)</f>
        <v>3.9324062221361062</v>
      </c>
      <c r="M674" s="10">
        <f ca="1">SUMPRODUCT($A674:$F674,Results!$B$18:$G$18)</f>
        <v>10.754341295501554</v>
      </c>
      <c r="N674" s="10">
        <f ca="1">SUMPRODUCT($A674:$F674,Results!$B$19:$G$19)</f>
        <v>21.659973442110484</v>
      </c>
      <c r="O674" s="10">
        <f ca="1">SUMPRODUCT($A674:$F674,Results!$B$20:$G$20)</f>
        <v>-7.455153623238072</v>
      </c>
      <c r="P674" s="10" cm="1">
        <f t="array" aca="1" ref="P674" ca="1">SUMPRODUCT(J674:O674,TRANSPOSE(Test!BL$20:BL$25))+Test!$AD$20-Test!$BL$27</f>
        <v>27.554195858429097</v>
      </c>
      <c r="Q674" s="10" cm="1">
        <f t="array" aca="1" ref="Q674" ca="1">SUMPRODUCT(J674:O674,TRANSPOSE(Test!ES$20:ES$25))+Test!$AD$20-Test!$ES$27</f>
        <v>27.904192185233541</v>
      </c>
      <c r="R674" s="10">
        <f ca="1">I674-Results!$E$5*H674</f>
        <v>25.022723029016902</v>
      </c>
      <c r="S674" s="10" cm="1">
        <f t="array" aca="1" ref="S674" ca="1">SUMPRODUCT(J674:O674,TRANSPOSE(Test!AR$28:AR$33))+Test!$AD$20-Test!$AC$26</f>
        <v>24.591885445411016</v>
      </c>
      <c r="T674" s="10">
        <f ca="1">SUMPRODUCT(J674:O674,Results!K$9:P$9)</f>
        <v>26.523089264563229</v>
      </c>
      <c r="U674" s="10">
        <f ca="1">SUMPRODUCT(J674:O674,Results!K$9:P$9)+Test!$AD$20-Test!$AC$31</f>
        <v>26.626105669449046</v>
      </c>
      <c r="V674" s="10">
        <f t="shared" ca="1" si="61"/>
        <v>-10.723250032082092</v>
      </c>
      <c r="W674" s="10">
        <f t="shared" ca="1" si="62"/>
        <v>-11.073246358886536</v>
      </c>
      <c r="X674" s="10">
        <f t="shared" ca="1" si="63"/>
        <v>-8.191777202669897</v>
      </c>
      <c r="Y674" s="10">
        <f t="shared" ca="1" si="64"/>
        <v>-7.7609396190640112</v>
      </c>
      <c r="Z674" s="10">
        <f ca="1">I674-Test!$AD$20</f>
        <v>5.7584742320579352</v>
      </c>
      <c r="AA674" s="10">
        <f t="shared" ca="1" si="65"/>
        <v>-9.7951598431020415</v>
      </c>
    </row>
    <row r="675" spans="1:27">
      <c r="A675" s="6">
        <f ca="1">LN((RAND()^(-Results!$E$4))-1)</f>
        <v>-1.0499397974155589</v>
      </c>
      <c r="B675" s="6">
        <f ca="1">LN((RAND()^(-Results!$E$4))-1)</f>
        <v>-0.15428838442770496</v>
      </c>
      <c r="C675" s="6">
        <f ca="1">LN((RAND()^(-Results!$E$4))-1)</f>
        <v>6.1024491704565405</v>
      </c>
      <c r="D675" s="6">
        <f ca="1">LN((RAND()^(-Results!$E$4))-1)</f>
        <v>0.11750099597756097</v>
      </c>
      <c r="E675" s="6">
        <f ca="1">LN((RAND()^(-Results!$E$4))-1)</f>
        <v>2.8752635489104503</v>
      </c>
      <c r="F675" s="6">
        <f ca="1">LN((RAND()^(-Results!$E$4))-1)</f>
        <v>2.4426367470062185</v>
      </c>
      <c r="G675" s="6">
        <f ca="1">LN((RAND()^(-Results!$E$4))-1)</f>
        <v>1.4364839796108606</v>
      </c>
      <c r="H675" s="6">
        <f t="shared" ca="1" si="60"/>
        <v>-1.0990628411109451</v>
      </c>
      <c r="I675" s="10">
        <f ca="1">SUMPRODUCT(J675:O675,Results!B$12:G$12)+Results!$E$5*H675</f>
        <v>-13.597500898209447</v>
      </c>
      <c r="J675" s="10">
        <f ca="1">SUMPRODUCT($A675:$F675,Results!$B$15:$G$15)</f>
        <v>9.7003578860819868</v>
      </c>
      <c r="K675" s="10">
        <f ca="1">SUMPRODUCT($A675:$F675,Results!$B$16:$G$16)</f>
        <v>18.430877350389512</v>
      </c>
      <c r="L675" s="10">
        <f ca="1">SUMPRODUCT($A675:$F675,Results!$B$17:$G$17)</f>
        <v>-4.4148366293370671</v>
      </c>
      <c r="M675" s="10">
        <f ca="1">SUMPRODUCT($A675:$F675,Results!$B$18:$G$18)</f>
        <v>4.7683168754081251</v>
      </c>
      <c r="N675" s="10">
        <f ca="1">SUMPRODUCT($A675:$F675,Results!$B$19:$G$19)</f>
        <v>6.1171917140246022</v>
      </c>
      <c r="O675" s="10">
        <f ca="1">SUMPRODUCT($A675:$F675,Results!$B$20:$G$20)</f>
        <v>6.2070755464209189</v>
      </c>
      <c r="P675" s="10" cm="1">
        <f t="array" aca="1" ref="P675" ca="1">SUMPRODUCT(J675:O675,TRANSPOSE(Test!BL$20:BL$25))+Test!$AD$20-Test!$BL$27</f>
        <v>-5.3032711397260925</v>
      </c>
      <c r="Q675" s="10" cm="1">
        <f t="array" aca="1" ref="Q675" ca="1">SUMPRODUCT(J675:O675,TRANSPOSE(Test!ES$20:ES$25))+Test!$AD$20-Test!$ES$27</f>
        <v>-6.4195969626670859</v>
      </c>
      <c r="R675" s="10">
        <f ca="1">I675-Results!$E$5*H675</f>
        <v>-7.0031238515437764</v>
      </c>
      <c r="S675" s="10" cm="1">
        <f t="array" aca="1" ref="S675" ca="1">SUMPRODUCT(J675:O675,TRANSPOSE(Test!AR$28:AR$33))+Test!$AD$20-Test!$AC$26</f>
        <v>2.2867029241025296</v>
      </c>
      <c r="T675" s="10">
        <f ca="1">SUMPRODUCT(J675:O675,Results!K$9:P$9)</f>
        <v>-6.5860408919714173</v>
      </c>
      <c r="U675" s="10">
        <f ca="1">SUMPRODUCT(J675:O675,Results!K$9:P$9)+Test!$AD$20-Test!$AC$31</f>
        <v>-6.483024487085598</v>
      </c>
      <c r="V675" s="10">
        <f t="shared" ca="1" si="61"/>
        <v>-8.294229758483354</v>
      </c>
      <c r="W675" s="10">
        <f t="shared" ca="1" si="62"/>
        <v>-7.1779039355423606</v>
      </c>
      <c r="X675" s="10">
        <f t="shared" ca="1" si="63"/>
        <v>-6.5943770466656702</v>
      </c>
      <c r="Y675" s="10">
        <f t="shared" ca="1" si="64"/>
        <v>-15.884203822311976</v>
      </c>
      <c r="Z675" s="10">
        <f ca="1">I675-Test!$AD$20</f>
        <v>-24.669972492498516</v>
      </c>
      <c r="AA675" s="10">
        <f t="shared" ca="1" si="65"/>
        <v>-7.1144764111238485</v>
      </c>
    </row>
    <row r="676" spans="1:27">
      <c r="A676" s="6">
        <f ca="1">LN((RAND()^(-Results!$E$4))-1)</f>
        <v>-1.3508375224818948E-2</v>
      </c>
      <c r="B676" s="6">
        <f ca="1">LN((RAND()^(-Results!$E$4))-1)</f>
        <v>1.4530426944746029</v>
      </c>
      <c r="C676" s="6">
        <f ca="1">LN((RAND()^(-Results!$E$4))-1)</f>
        <v>0.2784538399865229</v>
      </c>
      <c r="D676" s="6">
        <f ca="1">LN((RAND()^(-Results!$E$4))-1)</f>
        <v>0.77242904581639005</v>
      </c>
      <c r="E676" s="6">
        <f ca="1">LN((RAND()^(-Results!$E$4))-1)</f>
        <v>-0.22048447643390726</v>
      </c>
      <c r="F676" s="6">
        <f ca="1">LN((RAND()^(-Results!$E$4))-1)</f>
        <v>1.9079344512482719</v>
      </c>
      <c r="G676" s="6">
        <f ca="1">LN((RAND()^(-Results!$E$4))-1)</f>
        <v>4.5486001798542904E-2</v>
      </c>
      <c r="H676" s="6">
        <f t="shared" ca="1" si="60"/>
        <v>-2.4900608189232627</v>
      </c>
      <c r="I676" s="10">
        <f ca="1">SUMPRODUCT(J676:O676,Results!B$12:G$12)+Results!$E$5*H676</f>
        <v>-13.624211603375144</v>
      </c>
      <c r="J676" s="10">
        <f ca="1">SUMPRODUCT($A676:$F676,Results!$B$15:$G$15)</f>
        <v>3.5668630250644808</v>
      </c>
      <c r="K676" s="10">
        <f ca="1">SUMPRODUCT($A676:$F676,Results!$B$16:$G$16)</f>
        <v>6.8648332645289312</v>
      </c>
      <c r="L676" s="10">
        <f ca="1">SUMPRODUCT($A676:$F676,Results!$B$17:$G$17)</f>
        <v>0.93388810442244141</v>
      </c>
      <c r="M676" s="10">
        <f ca="1">SUMPRODUCT($A676:$F676,Results!$B$18:$G$18)</f>
        <v>0.26243753827945582</v>
      </c>
      <c r="N676" s="10">
        <f ca="1">SUMPRODUCT($A676:$F676,Results!$B$19:$G$19)</f>
        <v>-5.2620718245626836</v>
      </c>
      <c r="O676" s="10">
        <f ca="1">SUMPRODUCT($A676:$F676,Results!$B$20:$G$20)</f>
        <v>3.1015136571289776</v>
      </c>
      <c r="P676" s="10" cm="1">
        <f t="array" aca="1" ref="P676" ca="1">SUMPRODUCT(J676:O676,TRANSPOSE(Test!BL$20:BL$25))+Test!$AD$20-Test!$BL$27</f>
        <v>1.6745991121423387</v>
      </c>
      <c r="Q676" s="10" cm="1">
        <f t="array" aca="1" ref="Q676" ca="1">SUMPRODUCT(J676:O676,TRANSPOSE(Test!ES$20:ES$25))+Test!$AD$20-Test!$ES$27</f>
        <v>0.93317055782874547</v>
      </c>
      <c r="R676" s="10">
        <f ca="1">I676-Results!$E$5*H676</f>
        <v>1.3161533101644309</v>
      </c>
      <c r="S676" s="10" cm="1">
        <f t="array" aca="1" ref="S676" ca="1">SUMPRODUCT(J676:O676,TRANSPOSE(Test!AR$28:AR$33))+Test!$AD$20-Test!$AC$26</f>
        <v>4.8474002694974612</v>
      </c>
      <c r="T676" s="10">
        <f ca="1">SUMPRODUCT(J676:O676,Results!K$9:P$9)</f>
        <v>1.0943075896778653</v>
      </c>
      <c r="U676" s="10">
        <f ca="1">SUMPRODUCT(J676:O676,Results!K$9:P$9)+Test!$AD$20-Test!$AC$31</f>
        <v>1.1973239945636838</v>
      </c>
      <c r="V676" s="10">
        <f t="shared" ca="1" si="61"/>
        <v>-15.298810715517483</v>
      </c>
      <c r="W676" s="10">
        <f t="shared" ca="1" si="62"/>
        <v>-14.55738216120389</v>
      </c>
      <c r="X676" s="10">
        <f t="shared" ca="1" si="63"/>
        <v>-14.940364913539575</v>
      </c>
      <c r="Y676" s="10">
        <f t="shared" ca="1" si="64"/>
        <v>-18.471611872872607</v>
      </c>
      <c r="Z676" s="10">
        <f ca="1">I676-Test!$AD$20</f>
        <v>-24.696683197664214</v>
      </c>
      <c r="AA676" s="10">
        <f t="shared" ca="1" si="65"/>
        <v>-14.821535597938828</v>
      </c>
    </row>
    <row r="677" spans="1:27">
      <c r="A677" s="6">
        <f ca="1">LN((RAND()^(-Results!$E$4))-1)</f>
        <v>-0.2728843246446831</v>
      </c>
      <c r="B677" s="6">
        <f ca="1">LN((RAND()^(-Results!$E$4))-1)</f>
        <v>-0.48127221673009629</v>
      </c>
      <c r="C677" s="6">
        <f ca="1">LN((RAND()^(-Results!$E$4))-1)</f>
        <v>-0.31523665172200377</v>
      </c>
      <c r="D677" s="6">
        <f ca="1">LN((RAND()^(-Results!$E$4))-1)</f>
        <v>4.0567192633961557</v>
      </c>
      <c r="E677" s="6">
        <f ca="1">LN((RAND()^(-Results!$E$4))-1)</f>
        <v>0.22087905133591096</v>
      </c>
      <c r="F677" s="6">
        <f ca="1">LN((RAND()^(-Results!$E$4))-1)</f>
        <v>1.8518536515277819</v>
      </c>
      <c r="G677" s="6">
        <f ca="1">LN((RAND()^(-Results!$E$4))-1)</f>
        <v>-0.45365934688236631</v>
      </c>
      <c r="H677" s="6">
        <f t="shared" ca="1" si="60"/>
        <v>-2.9892061676041721</v>
      </c>
      <c r="I677" s="10">
        <f ca="1">SUMPRODUCT(J677:O677,Results!B$12:G$12)+Results!$E$5*H677</f>
        <v>-47.864379531794327</v>
      </c>
      <c r="J677" s="10">
        <f ca="1">SUMPRODUCT($A677:$F677,Results!$B$15:$G$15)</f>
        <v>-10.608860075833512</v>
      </c>
      <c r="K677" s="10">
        <f ca="1">SUMPRODUCT($A677:$F677,Results!$B$16:$G$16)</f>
        <v>2.9616708996869994</v>
      </c>
      <c r="L677" s="10">
        <f ca="1">SUMPRODUCT($A677:$F677,Results!$B$17:$G$17)</f>
        <v>-1.442423797963863</v>
      </c>
      <c r="M677" s="10">
        <f ca="1">SUMPRODUCT($A677:$F677,Results!$B$18:$G$18)</f>
        <v>-7.4980098060036058</v>
      </c>
      <c r="N677" s="10">
        <f ca="1">SUMPRODUCT($A677:$F677,Results!$B$19:$G$19)</f>
        <v>7.2115019721422788</v>
      </c>
      <c r="O677" s="10">
        <f ca="1">SUMPRODUCT($A677:$F677,Results!$B$20:$G$20)</f>
        <v>18.326511407603501</v>
      </c>
      <c r="P677" s="10" cm="1">
        <f t="array" aca="1" ref="P677" ca="1">SUMPRODUCT(J677:O677,TRANSPOSE(Test!BL$20:BL$25))+Test!$AD$20-Test!$BL$27</f>
        <v>-30.540611337311145</v>
      </c>
      <c r="Q677" s="10" cm="1">
        <f t="array" aca="1" ref="Q677" ca="1">SUMPRODUCT(J677:O677,TRANSPOSE(Test!ES$20:ES$25))+Test!$AD$20-Test!$ES$27</f>
        <v>-31.248105049862602</v>
      </c>
      <c r="R677" s="10">
        <f ca="1">I677-Results!$E$5*H677</f>
        <v>-29.929142526169294</v>
      </c>
      <c r="S677" s="10" cm="1">
        <f t="array" aca="1" ref="S677" ca="1">SUMPRODUCT(J677:O677,TRANSPOSE(Test!AR$28:AR$33))+Test!$AD$20-Test!$AC$26</f>
        <v>-28.458728150326188</v>
      </c>
      <c r="T677" s="10">
        <f ca="1">SUMPRODUCT(J677:O677,Results!K$9:P$9)</f>
        <v>-31.203352266805332</v>
      </c>
      <c r="U677" s="10">
        <f ca="1">SUMPRODUCT(J677:O677,Results!K$9:P$9)+Test!$AD$20-Test!$AC$31</f>
        <v>-31.100335861919511</v>
      </c>
      <c r="V677" s="10">
        <f t="shared" ca="1" si="61"/>
        <v>-17.323768194483183</v>
      </c>
      <c r="W677" s="10">
        <f t="shared" ca="1" si="62"/>
        <v>-16.616274481931725</v>
      </c>
      <c r="X677" s="10">
        <f t="shared" ca="1" si="63"/>
        <v>-17.935237005625034</v>
      </c>
      <c r="Y677" s="10">
        <f t="shared" ca="1" si="64"/>
        <v>-19.40565138146814</v>
      </c>
      <c r="Z677" s="10">
        <f ca="1">I677-Test!$AD$20</f>
        <v>-58.936851126083397</v>
      </c>
      <c r="AA677" s="10">
        <f t="shared" ca="1" si="65"/>
        <v>-16.764043669874816</v>
      </c>
    </row>
    <row r="678" spans="1:27">
      <c r="A678" s="6">
        <f ca="1">LN((RAND()^(-Results!$E$4))-1)</f>
        <v>0.75582839159804827</v>
      </c>
      <c r="B678" s="6">
        <f ca="1">LN((RAND()^(-Results!$E$4))-1)</f>
        <v>2.3678878173187949</v>
      </c>
      <c r="C678" s="6">
        <f ca="1">LN((RAND()^(-Results!$E$4))-1)</f>
        <v>-1.5096967663880001</v>
      </c>
      <c r="D678" s="6">
        <f ca="1">LN((RAND()^(-Results!$E$4))-1)</f>
        <v>-2.5202293647346039</v>
      </c>
      <c r="E678" s="6">
        <f ca="1">LN((RAND()^(-Results!$E$4))-1)</f>
        <v>-2.5516579772447416</v>
      </c>
      <c r="F678" s="6">
        <f ca="1">LN((RAND()^(-Results!$E$4))-1)</f>
        <v>2.7088004375366195</v>
      </c>
      <c r="G678" s="6">
        <f ca="1">LN((RAND()^(-Results!$E$4))-1)</f>
        <v>4.2808147355199297</v>
      </c>
      <c r="H678" s="6">
        <f t="shared" ca="1" si="60"/>
        <v>1.745267914798124</v>
      </c>
      <c r="I678" s="10">
        <f ca="1">SUMPRODUCT(J678:O678,Results!B$12:G$12)+Results!$E$5*H678</f>
        <v>35.064793441498864</v>
      </c>
      <c r="J678" s="10">
        <f ca="1">SUMPRODUCT($A678:$F678,Results!$B$15:$G$15)</f>
        <v>11.883487365002436</v>
      </c>
      <c r="K678" s="10">
        <f ca="1">SUMPRODUCT($A678:$F678,Results!$B$16:$G$16)</f>
        <v>12.390759207800555</v>
      </c>
      <c r="L678" s="10">
        <f ca="1">SUMPRODUCT($A678:$F678,Results!$B$17:$G$17)</f>
        <v>1.5625908299934768</v>
      </c>
      <c r="M678" s="10">
        <f ca="1">SUMPRODUCT($A678:$F678,Results!$B$18:$G$18)</f>
        <v>4.3653833337230328</v>
      </c>
      <c r="N678" s="10">
        <f ca="1">SUMPRODUCT($A678:$F678,Results!$B$19:$G$19)</f>
        <v>-15.563494196712497</v>
      </c>
      <c r="O678" s="10">
        <f ca="1">SUMPRODUCT($A678:$F678,Results!$B$20:$G$20)</f>
        <v>-11.317102391224024</v>
      </c>
      <c r="P678" s="10" cm="1">
        <f t="array" aca="1" ref="P678" ca="1">SUMPRODUCT(J678:O678,TRANSPOSE(Test!BL$20:BL$25))+Test!$AD$20-Test!$BL$27</f>
        <v>24.769849606652436</v>
      </c>
      <c r="Q678" s="10" cm="1">
        <f t="array" aca="1" ref="Q678" ca="1">SUMPRODUCT(J678:O678,TRANSPOSE(Test!ES$20:ES$25))+Test!$AD$20-Test!$ES$27</f>
        <v>24.163726884871217</v>
      </c>
      <c r="R678" s="10">
        <f ca="1">I678-Results!$E$5*H678</f>
        <v>24.593185952710119</v>
      </c>
      <c r="S678" s="10" cm="1">
        <f t="array" aca="1" ref="S678" ca="1">SUMPRODUCT(J678:O678,TRANSPOSE(Test!AR$28:AR$33))+Test!$AD$20-Test!$AC$26</f>
        <v>27.076134773919925</v>
      </c>
      <c r="T678" s="10">
        <f ca="1">SUMPRODUCT(J678:O678,Results!K$9:P$9)</f>
        <v>24.807627392122576</v>
      </c>
      <c r="U678" s="10">
        <f ca="1">SUMPRODUCT(J678:O678,Results!K$9:P$9)+Test!$AD$20-Test!$AC$31</f>
        <v>24.910643797008397</v>
      </c>
      <c r="V678" s="10">
        <f t="shared" ca="1" si="61"/>
        <v>10.294943834846428</v>
      </c>
      <c r="W678" s="10">
        <f t="shared" ca="1" si="62"/>
        <v>10.901066556627647</v>
      </c>
      <c r="X678" s="10">
        <f t="shared" ca="1" si="63"/>
        <v>10.471607488788745</v>
      </c>
      <c r="Y678" s="10">
        <f t="shared" ca="1" si="64"/>
        <v>7.9886586675789388</v>
      </c>
      <c r="Z678" s="10">
        <f ca="1">I678-Test!$AD$20</f>
        <v>23.992321847209794</v>
      </c>
      <c r="AA678" s="10">
        <f t="shared" ca="1" si="65"/>
        <v>10.154149644490467</v>
      </c>
    </row>
    <row r="679" spans="1:27">
      <c r="A679" s="6">
        <f ca="1">LN((RAND()^(-Results!$E$4))-1)</f>
        <v>1.3643740653686121</v>
      </c>
      <c r="B679" s="6">
        <f ca="1">LN((RAND()^(-Results!$E$4))-1)</f>
        <v>8.2400086874958145E-2</v>
      </c>
      <c r="C679" s="6">
        <f ca="1">LN((RAND()^(-Results!$E$4))-1)</f>
        <v>9.1485171099243985</v>
      </c>
      <c r="D679" s="6">
        <f ca="1">LN((RAND()^(-Results!$E$4))-1)</f>
        <v>7.1333478038050924</v>
      </c>
      <c r="E679" s="6">
        <f ca="1">LN((RAND()^(-Results!$E$4))-1)</f>
        <v>-1.706608711686957</v>
      </c>
      <c r="F679" s="6">
        <f ca="1">LN((RAND()^(-Results!$E$4))-1)</f>
        <v>1.4821637157198086</v>
      </c>
      <c r="G679" s="6">
        <f ca="1">LN((RAND()^(-Results!$E$4))-1)</f>
        <v>4.9278344271578876</v>
      </c>
      <c r="H679" s="6">
        <f t="shared" ca="1" si="60"/>
        <v>2.3922876064360818</v>
      </c>
      <c r="I679" s="10">
        <f ca="1">SUMPRODUCT(J679:O679,Results!B$12:G$12)+Results!$E$5*H679</f>
        <v>0.97280366219716186</v>
      </c>
      <c r="J679" s="10">
        <f ca="1">SUMPRODUCT($A679:$F679,Results!$B$15:$G$15)</f>
        <v>13.363601037295586</v>
      </c>
      <c r="K679" s="10">
        <f ca="1">SUMPRODUCT($A679:$F679,Results!$B$16:$G$16)</f>
        <v>5.3244030959470745</v>
      </c>
      <c r="L679" s="10">
        <f ca="1">SUMPRODUCT($A679:$F679,Results!$B$17:$G$17)</f>
        <v>7.5618419606785112</v>
      </c>
      <c r="M679" s="10">
        <f ca="1">SUMPRODUCT($A679:$F679,Results!$B$18:$G$18)</f>
        <v>-7.6542788199288001</v>
      </c>
      <c r="N679" s="10">
        <f ca="1">SUMPRODUCT($A679:$F679,Results!$B$19:$G$19)</f>
        <v>1.2976703370155891</v>
      </c>
      <c r="O679" s="10">
        <f ca="1">SUMPRODUCT($A679:$F679,Results!$B$20:$G$20)</f>
        <v>41.04947923567925</v>
      </c>
      <c r="P679" s="10" cm="1">
        <f t="array" aca="1" ref="P679" ca="1">SUMPRODUCT(J679:O679,TRANSPOSE(Test!BL$20:BL$25))+Test!$AD$20-Test!$BL$27</f>
        <v>-16.148339183714455</v>
      </c>
      <c r="Q679" s="10" cm="1">
        <f t="array" aca="1" ref="Q679" ca="1">SUMPRODUCT(J679:O679,TRANSPOSE(Test!ES$20:ES$25))+Test!$AD$20-Test!$ES$27</f>
        <v>-14.672661061835143</v>
      </c>
      <c r="R679" s="10">
        <f ca="1">I679-Results!$E$5*H679</f>
        <v>-13.38092197641933</v>
      </c>
      <c r="S679" s="10" cm="1">
        <f t="array" aca="1" ref="S679" ca="1">SUMPRODUCT(J679:O679,TRANSPOSE(Test!AR$28:AR$33))+Test!$AD$20-Test!$AC$26</f>
        <v>-11.721180042997313</v>
      </c>
      <c r="T679" s="10">
        <f ca="1">SUMPRODUCT(J679:O679,Results!K$9:P$9)</f>
        <v>-14.087445578058031</v>
      </c>
      <c r="U679" s="10">
        <f ca="1">SUMPRODUCT(J679:O679,Results!K$9:P$9)+Test!$AD$20-Test!$AC$31</f>
        <v>-13.984429173172211</v>
      </c>
      <c r="V679" s="10">
        <f t="shared" ca="1" si="61"/>
        <v>17.121142845911617</v>
      </c>
      <c r="W679" s="10">
        <f t="shared" ca="1" si="62"/>
        <v>15.645464724032305</v>
      </c>
      <c r="X679" s="10">
        <f t="shared" ca="1" si="63"/>
        <v>14.353725638616492</v>
      </c>
      <c r="Y679" s="10">
        <f t="shared" ca="1" si="64"/>
        <v>12.693983705194475</v>
      </c>
      <c r="Z679" s="10">
        <f ca="1">I679-Test!$AD$20</f>
        <v>-10.099667932091908</v>
      </c>
      <c r="AA679" s="10">
        <f t="shared" ca="1" si="65"/>
        <v>14.957232835369373</v>
      </c>
    </row>
    <row r="680" spans="1:27">
      <c r="A680" s="6">
        <f ca="1">LN((RAND()^(-Results!$E$4))-1)</f>
        <v>13.037032194238062</v>
      </c>
      <c r="B680" s="6">
        <f ca="1">LN((RAND()^(-Results!$E$4))-1)</f>
        <v>2.5416845737662608</v>
      </c>
      <c r="C680" s="6">
        <f ca="1">LN((RAND()^(-Results!$E$4))-1)</f>
        <v>1.2296304892577461</v>
      </c>
      <c r="D680" s="6">
        <f ca="1">LN((RAND()^(-Results!$E$4))-1)</f>
        <v>0.56938466227593587</v>
      </c>
      <c r="E680" s="6">
        <f ca="1">LN((RAND()^(-Results!$E$4))-1)</f>
        <v>9.1379014200738364</v>
      </c>
      <c r="F680" s="6">
        <f ca="1">LN((RAND()^(-Results!$E$4))-1)</f>
        <v>6.3288519566580579</v>
      </c>
      <c r="G680" s="6">
        <f ca="1">LN((RAND()^(-Results!$E$4))-1)</f>
        <v>1.3076348419255366</v>
      </c>
      <c r="H680" s="6">
        <f t="shared" ca="1" si="60"/>
        <v>-1.2279119787962691</v>
      </c>
      <c r="I680" s="10">
        <f ca="1">SUMPRODUCT(J680:O680,Results!B$12:G$12)+Results!$E$5*H680</f>
        <v>39.338612372390514</v>
      </c>
      <c r="J680" s="10">
        <f ca="1">SUMPRODUCT($A680:$F680,Results!$B$15:$G$15)</f>
        <v>25.865952873587116</v>
      </c>
      <c r="K680" s="10">
        <f ca="1">SUMPRODUCT($A680:$F680,Results!$B$16:$G$16)</f>
        <v>93.652105600970174</v>
      </c>
      <c r="L680" s="10">
        <f ca="1">SUMPRODUCT($A680:$F680,Results!$B$17:$G$17)</f>
        <v>9.6253741176380121</v>
      </c>
      <c r="M680" s="10">
        <f ca="1">SUMPRODUCT($A680:$F680,Results!$B$18:$G$18)</f>
        <v>2.3411213645732398</v>
      </c>
      <c r="N680" s="10">
        <f ca="1">SUMPRODUCT($A680:$F680,Results!$B$19:$G$19)</f>
        <v>30.407920310838847</v>
      </c>
      <c r="O680" s="10">
        <f ca="1">SUMPRODUCT($A680:$F680,Results!$B$20:$G$20)</f>
        <v>-14.572928487795673</v>
      </c>
      <c r="P680" s="10" cm="1">
        <f t="array" aca="1" ref="P680" ca="1">SUMPRODUCT(J680:O680,TRANSPOSE(Test!BL$20:BL$25))+Test!$AD$20-Test!$BL$27</f>
        <v>43.870685564881462</v>
      </c>
      <c r="Q680" s="10" cm="1">
        <f t="array" aca="1" ref="Q680" ca="1">SUMPRODUCT(J680:O680,TRANSPOSE(Test!ES$20:ES$25))+Test!$AD$20-Test!$ES$27</f>
        <v>46.806044682188947</v>
      </c>
      <c r="R680" s="10">
        <f ca="1">I680-Results!$E$5*H680</f>
        <v>46.706084245168128</v>
      </c>
      <c r="S680" s="10" cm="1">
        <f t="array" aca="1" ref="S680" ca="1">SUMPRODUCT(J680:O680,TRANSPOSE(Test!AR$28:AR$33))+Test!$AD$20-Test!$AC$26</f>
        <v>23.82601571783799</v>
      </c>
      <c r="T680" s="10">
        <f ca="1">SUMPRODUCT(J680:O680,Results!K$9:P$9)</f>
        <v>46.696603823101739</v>
      </c>
      <c r="U680" s="10">
        <f ca="1">SUMPRODUCT(J680:O680,Results!K$9:P$9)+Test!$AD$20-Test!$AC$31</f>
        <v>46.79962022798756</v>
      </c>
      <c r="V680" s="10">
        <f t="shared" ca="1" si="61"/>
        <v>-4.5320731924909481</v>
      </c>
      <c r="W680" s="10">
        <f t="shared" ca="1" si="62"/>
        <v>-7.4674323097984328</v>
      </c>
      <c r="X680" s="10">
        <f t="shared" ca="1" si="63"/>
        <v>-7.3674718727776138</v>
      </c>
      <c r="Y680" s="10">
        <f t="shared" ca="1" si="64"/>
        <v>15.512596654552524</v>
      </c>
      <c r="Z680" s="10">
        <f ca="1">I680-Test!$AD$20</f>
        <v>28.266140778101445</v>
      </c>
      <c r="AA680" s="10">
        <f t="shared" ca="1" si="65"/>
        <v>-7.461007855597046</v>
      </c>
    </row>
    <row r="681" spans="1:27">
      <c r="A681" s="6">
        <f ca="1">LN((RAND()^(-Results!$E$4))-1)</f>
        <v>2.3860705077192441</v>
      </c>
      <c r="B681" s="6">
        <f ca="1">LN((RAND()^(-Results!$E$4))-1)</f>
        <v>1.363114219403756</v>
      </c>
      <c r="C681" s="6">
        <f ca="1">LN((RAND()^(-Results!$E$4))-1)</f>
        <v>-0.11767228401596028</v>
      </c>
      <c r="D681" s="6">
        <f ca="1">LN((RAND()^(-Results!$E$4))-1)</f>
        <v>1.19318187321767</v>
      </c>
      <c r="E681" s="6">
        <f ca="1">LN((RAND()^(-Results!$E$4))-1)</f>
        <v>0.704355609313987</v>
      </c>
      <c r="F681" s="6">
        <f ca="1">LN((RAND()^(-Results!$E$4))-1)</f>
        <v>0.76734843458461166</v>
      </c>
      <c r="G681" s="6">
        <f ca="1">LN((RAND()^(-Results!$E$4))-1)</f>
        <v>4.9528426462590467</v>
      </c>
      <c r="H681" s="6">
        <f t="shared" ca="1" si="60"/>
        <v>2.417295825537241</v>
      </c>
      <c r="I681" s="10">
        <f ca="1">SUMPRODUCT(J681:O681,Results!B$12:G$12)+Results!$E$5*H681</f>
        <v>25.719807047480657</v>
      </c>
      <c r="J681" s="10">
        <f ca="1">SUMPRODUCT($A681:$F681,Results!$B$15:$G$15)</f>
        <v>5.2193174944910279</v>
      </c>
      <c r="K681" s="10">
        <f ca="1">SUMPRODUCT($A681:$F681,Results!$B$16:$G$16)</f>
        <v>10.521556845992365</v>
      </c>
      <c r="L681" s="10">
        <f ca="1">SUMPRODUCT($A681:$F681,Results!$B$17:$G$17)</f>
        <v>4.9090334426602196</v>
      </c>
      <c r="M681" s="10">
        <f ca="1">SUMPRODUCT($A681:$F681,Results!$B$18:$G$18)</f>
        <v>-1.006378469613012</v>
      </c>
      <c r="N681" s="10">
        <f ca="1">SUMPRODUCT($A681:$F681,Results!$B$19:$G$19)</f>
        <v>-0.11624559219621722</v>
      </c>
      <c r="O681" s="10">
        <f ca="1">SUMPRODUCT($A681:$F681,Results!$B$20:$G$20)</f>
        <v>1.2195786650111202</v>
      </c>
      <c r="P681" s="10" cm="1">
        <f t="array" aca="1" ref="P681" ca="1">SUMPRODUCT(J681:O681,TRANSPOSE(Test!BL$20:BL$25))+Test!$AD$20-Test!$BL$27</f>
        <v>10.111835901397981</v>
      </c>
      <c r="Q681" s="10" cm="1">
        <f t="array" aca="1" ref="Q681" ca="1">SUMPRODUCT(J681:O681,TRANSPOSE(Test!ES$20:ES$25))+Test!$AD$20-Test!$ES$27</f>
        <v>10.916929319252805</v>
      </c>
      <c r="R681" s="10">
        <f ca="1">I681-Results!$E$5*H681</f>
        <v>11.216032094257212</v>
      </c>
      <c r="S681" s="10" cm="1">
        <f t="array" aca="1" ref="S681" ca="1">SUMPRODUCT(J681:O681,TRANSPOSE(Test!AR$28:AR$33))+Test!$AD$20-Test!$AC$26</f>
        <v>7.1629579477823153</v>
      </c>
      <c r="T681" s="10">
        <f ca="1">SUMPRODUCT(J681:O681,Results!K$9:P$9)</f>
        <v>11.087842070256945</v>
      </c>
      <c r="U681" s="10">
        <f ca="1">SUMPRODUCT(J681:O681,Results!K$9:P$9)+Test!$AD$20-Test!$AC$31</f>
        <v>11.190858475142766</v>
      </c>
      <c r="V681" s="10">
        <f t="shared" ca="1" si="61"/>
        <v>15.607971146082676</v>
      </c>
      <c r="W681" s="10">
        <f t="shared" ca="1" si="62"/>
        <v>14.802877728227852</v>
      </c>
      <c r="X681" s="10">
        <f t="shared" ca="1" si="63"/>
        <v>14.503774953223445</v>
      </c>
      <c r="Y681" s="10">
        <f t="shared" ca="1" si="64"/>
        <v>18.55684909969834</v>
      </c>
      <c r="Z681" s="10">
        <f ca="1">I681-Test!$AD$20</f>
        <v>14.647335453191587</v>
      </c>
      <c r="AA681" s="10">
        <f t="shared" ca="1" si="65"/>
        <v>14.528948572337891</v>
      </c>
    </row>
    <row r="682" spans="1:27">
      <c r="A682" s="6">
        <f ca="1">LN((RAND()^(-Results!$E$4))-1)</f>
        <v>1.5217324080375119</v>
      </c>
      <c r="B682" s="6">
        <f ca="1">LN((RAND()^(-Results!$E$4))-1)</f>
        <v>3.9265035023401955</v>
      </c>
      <c r="C682" s="6">
        <f ca="1">LN((RAND()^(-Results!$E$4))-1)</f>
        <v>3.5901709324252185</v>
      </c>
      <c r="D682" s="6">
        <f ca="1">LN((RAND()^(-Results!$E$4))-1)</f>
        <v>10.372999587501543</v>
      </c>
      <c r="E682" s="6">
        <f ca="1">LN((RAND()^(-Results!$E$4))-1)</f>
        <v>2.0157990106553179</v>
      </c>
      <c r="F682" s="6">
        <f ca="1">LN((RAND()^(-Results!$E$4))-1)</f>
        <v>-0.36251602889172951</v>
      </c>
      <c r="G682" s="6">
        <f ca="1">LN((RAND()^(-Results!$E$4))-1)</f>
        <v>-0.93449402807128146</v>
      </c>
      <c r="H682" s="6">
        <f t="shared" ca="1" si="60"/>
        <v>-3.4700408487930874</v>
      </c>
      <c r="I682" s="10">
        <f ca="1">SUMPRODUCT(J682:O682,Results!B$12:G$12)+Results!$E$5*H682</f>
        <v>-32.537427262615608</v>
      </c>
      <c r="J682" s="10">
        <f ca="1">SUMPRODUCT($A682:$F682,Results!$B$15:$G$15)</f>
        <v>0.80217152699940741</v>
      </c>
      <c r="K682" s="10">
        <f ca="1">SUMPRODUCT($A682:$F682,Results!$B$16:$G$16)</f>
        <v>-10.155382337394288</v>
      </c>
      <c r="L682" s="10">
        <f ca="1">SUMPRODUCT($A682:$F682,Results!$B$17:$G$17)</f>
        <v>15.258893031473768</v>
      </c>
      <c r="M682" s="10">
        <f ca="1">SUMPRODUCT($A682:$F682,Results!$B$18:$G$18)</f>
        <v>-10.314592332852309</v>
      </c>
      <c r="N682" s="10">
        <f ca="1">SUMPRODUCT($A682:$F682,Results!$B$19:$G$19)</f>
        <v>-4.3166297625371364</v>
      </c>
      <c r="O682" s="10">
        <f ca="1">SUMPRODUCT($A682:$F682,Results!$B$20:$G$20)</f>
        <v>38.972015911069732</v>
      </c>
      <c r="P682" s="10" cm="1">
        <f t="array" aca="1" ref="P682" ca="1">SUMPRODUCT(J682:O682,TRANSPOSE(Test!BL$20:BL$25))+Test!$AD$20-Test!$BL$27</f>
        <v>-12.870298598655268</v>
      </c>
      <c r="Q682" s="10" cm="1">
        <f t="array" aca="1" ref="Q682" ca="1">SUMPRODUCT(J682:O682,TRANSPOSE(Test!ES$20:ES$25))+Test!$AD$20-Test!$ES$27</f>
        <v>-12.321910544158904</v>
      </c>
      <c r="R682" s="10">
        <f ca="1">I682-Results!$E$5*H682</f>
        <v>-11.717182169857082</v>
      </c>
      <c r="S682" s="10" cm="1">
        <f t="array" aca="1" ref="S682" ca="1">SUMPRODUCT(J682:O682,TRANSPOSE(Test!AR$28:AR$33))+Test!$AD$20-Test!$AC$26</f>
        <v>-12.241869317747643</v>
      </c>
      <c r="T682" s="10">
        <f ca="1">SUMPRODUCT(J682:O682,Results!K$9:P$9)</f>
        <v>-12.81775902595399</v>
      </c>
      <c r="U682" s="10">
        <f ca="1">SUMPRODUCT(J682:O682,Results!K$9:P$9)+Test!$AD$20-Test!$AC$31</f>
        <v>-12.71474262106817</v>
      </c>
      <c r="V682" s="10">
        <f t="shared" ca="1" si="61"/>
        <v>-19.667128663960341</v>
      </c>
      <c r="W682" s="10">
        <f t="shared" ca="1" si="62"/>
        <v>-20.215516718456705</v>
      </c>
      <c r="X682" s="10">
        <f t="shared" ca="1" si="63"/>
        <v>-20.820245092758526</v>
      </c>
      <c r="Y682" s="10">
        <f t="shared" ca="1" si="64"/>
        <v>-20.295557944867966</v>
      </c>
      <c r="Z682" s="10">
        <f ca="1">I682-Test!$AD$20</f>
        <v>-43.609898856904678</v>
      </c>
      <c r="AA682" s="10">
        <f t="shared" ca="1" si="65"/>
        <v>-19.82268464154744</v>
      </c>
    </row>
    <row r="683" spans="1:27">
      <c r="A683" s="6">
        <f ca="1">LN((RAND()^(-Results!$E$4))-1)</f>
        <v>5.8036473454415951</v>
      </c>
      <c r="B683" s="6">
        <f ca="1">LN((RAND()^(-Results!$E$4))-1)</f>
        <v>4.8386772417315136</v>
      </c>
      <c r="C683" s="6">
        <f ca="1">LN((RAND()^(-Results!$E$4))-1)</f>
        <v>2.6045245969706756</v>
      </c>
      <c r="D683" s="6">
        <f ca="1">LN((RAND()^(-Results!$E$4))-1)</f>
        <v>0.47175547455953915</v>
      </c>
      <c r="E683" s="6">
        <f ca="1">LN((RAND()^(-Results!$E$4))-1)</f>
        <v>3.9728101327995011</v>
      </c>
      <c r="F683" s="6">
        <f ca="1">LN((RAND()^(-Results!$E$4))-1)</f>
        <v>0.92420141852769877</v>
      </c>
      <c r="G683" s="6">
        <f ca="1">LN((RAND()^(-Results!$E$4))-1)</f>
        <v>4.8050002563948571</v>
      </c>
      <c r="H683" s="6">
        <f t="shared" ca="1" si="60"/>
        <v>2.2694534356730514</v>
      </c>
      <c r="I683" s="10">
        <f ca="1">SUMPRODUCT(J683:O683,Results!B$12:G$12)+Results!$E$5*H683</f>
        <v>67.155522153513374</v>
      </c>
      <c r="J683" s="10">
        <f ca="1">SUMPRODUCT($A683:$F683,Results!$B$15:$G$15)</f>
        <v>26.557115900579593</v>
      </c>
      <c r="K683" s="10">
        <f ca="1">SUMPRODUCT($A683:$F683,Results!$B$16:$G$16)</f>
        <v>29.069758369554567</v>
      </c>
      <c r="L683" s="10">
        <f ca="1">SUMPRODUCT($A683:$F683,Results!$B$17:$G$17)</f>
        <v>14.097901202783843</v>
      </c>
      <c r="M683" s="10">
        <f ca="1">SUMPRODUCT($A683:$F683,Results!$B$18:$G$18)</f>
        <v>6.2039127044219287</v>
      </c>
      <c r="N683" s="10">
        <f ca="1">SUMPRODUCT($A683:$F683,Results!$B$19:$G$19)</f>
        <v>-5.6019092570951194</v>
      </c>
      <c r="O683" s="10">
        <f ca="1">SUMPRODUCT($A683:$F683,Results!$B$20:$G$20)</f>
        <v>-9.0221404750301097</v>
      </c>
      <c r="P683" s="10" cm="1">
        <f t="array" aca="1" ref="P683" ca="1">SUMPRODUCT(J683:O683,TRANSPOSE(Test!BL$20:BL$25))+Test!$AD$20-Test!$BL$27</f>
        <v>52.895599919761764</v>
      </c>
      <c r="Q683" s="10" cm="1">
        <f t="array" aca="1" ref="Q683" ca="1">SUMPRODUCT(J683:O683,TRANSPOSE(Test!ES$20:ES$25))+Test!$AD$20-Test!$ES$27</f>
        <v>54.710523337772969</v>
      </c>
      <c r="R683" s="10">
        <f ca="1">I683-Results!$E$5*H683</f>
        <v>53.538801539475067</v>
      </c>
      <c r="S683" s="10" cm="1">
        <f t="array" aca="1" ref="S683" ca="1">SUMPRODUCT(J683:O683,TRANSPOSE(Test!AR$28:AR$33))+Test!$AD$20-Test!$AC$26</f>
        <v>46.004495527877651</v>
      </c>
      <c r="T683" s="10">
        <f ca="1">SUMPRODUCT(J683:O683,Results!K$9:P$9)</f>
        <v>54.564685281005225</v>
      </c>
      <c r="U683" s="10">
        <f ca="1">SUMPRODUCT(J683:O683,Results!K$9:P$9)+Test!$AD$20-Test!$AC$31</f>
        <v>54.667701685891046</v>
      </c>
      <c r="V683" s="10">
        <f t="shared" ca="1" si="61"/>
        <v>14.25992223375161</v>
      </c>
      <c r="W683" s="10">
        <f t="shared" ca="1" si="62"/>
        <v>12.444998815740405</v>
      </c>
      <c r="X683" s="10">
        <f t="shared" ca="1" si="63"/>
        <v>13.616720614038307</v>
      </c>
      <c r="Y683" s="10">
        <f t="shared" ca="1" si="64"/>
        <v>21.151026625635723</v>
      </c>
      <c r="Z683" s="10">
        <f ca="1">I683-Test!$AD$20</f>
        <v>56.083050559224304</v>
      </c>
      <c r="AA683" s="10">
        <f t="shared" ca="1" si="65"/>
        <v>12.487820467622328</v>
      </c>
    </row>
    <row r="684" spans="1:27">
      <c r="A684" s="6">
        <f ca="1">LN((RAND()^(-Results!$E$4))-1)</f>
        <v>0.14963940580906718</v>
      </c>
      <c r="B684" s="6">
        <f ca="1">LN((RAND()^(-Results!$E$4))-1)</f>
        <v>2.4959886599454495</v>
      </c>
      <c r="C684" s="6">
        <f ca="1">LN((RAND()^(-Results!$E$4))-1)</f>
        <v>-0.37425622682860005</v>
      </c>
      <c r="D684" s="6">
        <f ca="1">LN((RAND()^(-Results!$E$4))-1)</f>
        <v>3.3684948164657862</v>
      </c>
      <c r="E684" s="6">
        <f ca="1">LN((RAND()^(-Results!$E$4))-1)</f>
        <v>-1.0225131728708736</v>
      </c>
      <c r="F684" s="6">
        <f ca="1">LN((RAND()^(-Results!$E$4))-1)</f>
        <v>13.431472313014877</v>
      </c>
      <c r="G684" s="6">
        <f ca="1">LN((RAND()^(-Results!$E$4))-1)</f>
        <v>-2.6826230472577701</v>
      </c>
      <c r="H684" s="6">
        <f t="shared" ca="1" si="60"/>
        <v>-5.2181698679795758</v>
      </c>
      <c r="I684" s="10">
        <f ca="1">SUMPRODUCT(J684:O684,Results!B$12:G$12)+Results!$E$5*H684</f>
        <v>-67.41362915699105</v>
      </c>
      <c r="J684" s="10">
        <f ca="1">SUMPRODUCT($A684:$F684,Results!$B$15:$G$15)</f>
        <v>1.6060399922266257</v>
      </c>
      <c r="K684" s="10">
        <f ca="1">SUMPRODUCT($A684:$F684,Results!$B$16:$G$16)</f>
        <v>59.756239444526955</v>
      </c>
      <c r="L684" s="10">
        <f ca="1">SUMPRODUCT($A684:$F684,Results!$B$17:$G$17)</f>
        <v>-9.2957912560496272</v>
      </c>
      <c r="M684" s="10">
        <f ca="1">SUMPRODUCT($A684:$F684,Results!$B$18:$G$18)</f>
        <v>-4.6401972828073923</v>
      </c>
      <c r="N684" s="10">
        <f ca="1">SUMPRODUCT($A684:$F684,Results!$B$19:$G$19)</f>
        <v>-0.91263979910638682</v>
      </c>
      <c r="O684" s="10">
        <f ca="1">SUMPRODUCT($A684:$F684,Results!$B$20:$G$20)</f>
        <v>19.544008797042572</v>
      </c>
      <c r="P684" s="10" cm="1">
        <f t="array" aca="1" ref="P684" ca="1">SUMPRODUCT(J684:O684,TRANSPOSE(Test!BL$20:BL$25))+Test!$AD$20-Test!$BL$27</f>
        <v>-33.777858738706797</v>
      </c>
      <c r="Q684" s="10" cm="1">
        <f t="array" aca="1" ref="Q684" ca="1">SUMPRODUCT(J684:O684,TRANSPOSE(Test!ES$20:ES$25))+Test!$AD$20-Test!$ES$27</f>
        <v>-39.078708554511131</v>
      </c>
      <c r="R684" s="10">
        <f ca="1">I684-Results!$E$5*H684</f>
        <v>-36.104609949113595</v>
      </c>
      <c r="S684" s="10" cm="1">
        <f t="array" aca="1" ref="S684" ca="1">SUMPRODUCT(J684:O684,TRANSPOSE(Test!AR$28:AR$33))+Test!$AD$20-Test!$AC$26</f>
        <v>-21.844789016279655</v>
      </c>
      <c r="T684" s="10">
        <f ca="1">SUMPRODUCT(J684:O684,Results!K$9:P$9)</f>
        <v>-38.605597607923002</v>
      </c>
      <c r="U684" s="10">
        <f ca="1">SUMPRODUCT(J684:O684,Results!K$9:P$9)+Test!$AD$20-Test!$AC$31</f>
        <v>-38.502581203037181</v>
      </c>
      <c r="V684" s="10">
        <f t="shared" ca="1" si="61"/>
        <v>-33.635770418284253</v>
      </c>
      <c r="W684" s="10">
        <f t="shared" ca="1" si="62"/>
        <v>-28.334920602479919</v>
      </c>
      <c r="X684" s="10">
        <f t="shared" ca="1" si="63"/>
        <v>-31.309019207877455</v>
      </c>
      <c r="Y684" s="10">
        <f t="shared" ca="1" si="64"/>
        <v>-45.568840140711394</v>
      </c>
      <c r="Z684" s="10">
        <f ca="1">I684-Test!$AD$20</f>
        <v>-78.486100751280119</v>
      </c>
      <c r="AA684" s="10">
        <f t="shared" ca="1" si="65"/>
        <v>-28.911047953953869</v>
      </c>
    </row>
    <row r="685" spans="1:27">
      <c r="A685" s="6">
        <f ca="1">LN((RAND()^(-Results!$E$4))-1)</f>
        <v>3.4236374014769906</v>
      </c>
      <c r="B685" s="6">
        <f ca="1">LN((RAND()^(-Results!$E$4))-1)</f>
        <v>4.2694368723092673</v>
      </c>
      <c r="C685" s="6">
        <f ca="1">LN((RAND()^(-Results!$E$4))-1)</f>
        <v>6.9969766222681056</v>
      </c>
      <c r="D685" s="6">
        <f ca="1">LN((RAND()^(-Results!$E$4))-1)</f>
        <v>6.2495535269467037</v>
      </c>
      <c r="E685" s="6">
        <f ca="1">LN((RAND()^(-Results!$E$4))-1)</f>
        <v>3.0653215616759053</v>
      </c>
      <c r="F685" s="6">
        <f ca="1">LN((RAND()^(-Results!$E$4))-1)</f>
        <v>-9.5516758937915169E-2</v>
      </c>
      <c r="G685" s="6">
        <f ca="1">LN((RAND()^(-Results!$E$4))-1)</f>
        <v>15.550457007376636</v>
      </c>
      <c r="H685" s="6">
        <f t="shared" ca="1" si="60"/>
        <v>13.014910186654831</v>
      </c>
      <c r="I685" s="10">
        <f ca="1">SUMPRODUCT(J685:O685,Results!B$12:G$12)+Results!$E$5*H685</f>
        <v>100.79344027773089</v>
      </c>
      <c r="J685" s="10">
        <f ca="1">SUMPRODUCT($A685:$F685,Results!$B$15:$G$15)</f>
        <v>20.819338653720418</v>
      </c>
      <c r="K685" s="10">
        <f ca="1">SUMPRODUCT($A685:$F685,Results!$B$16:$G$16)</f>
        <v>8.5409175143684326</v>
      </c>
      <c r="L685" s="10">
        <f ca="1">SUMPRODUCT($A685:$F685,Results!$B$17:$G$17)</f>
        <v>16.127814185257961</v>
      </c>
      <c r="M685" s="10">
        <f ca="1">SUMPRODUCT($A685:$F685,Results!$B$18:$G$18)</f>
        <v>-1.0752104065014763</v>
      </c>
      <c r="N685" s="10">
        <f ca="1">SUMPRODUCT($A685:$F685,Results!$B$19:$G$19)</f>
        <v>-5.4150144274538521</v>
      </c>
      <c r="O685" s="10">
        <f ca="1">SUMPRODUCT($A685:$F685,Results!$B$20:$G$20)</f>
        <v>22.521864381806481</v>
      </c>
      <c r="P685" s="10" cm="1">
        <f t="array" aca="1" ref="P685" ca="1">SUMPRODUCT(J685:O685,TRANSPOSE(Test!BL$20:BL$25))+Test!$AD$20-Test!$BL$27</f>
        <v>21.680520373410985</v>
      </c>
      <c r="Q685" s="10" cm="1">
        <f t="array" aca="1" ref="Q685" ca="1">SUMPRODUCT(J685:O685,TRANSPOSE(Test!ES$20:ES$25))+Test!$AD$20-Test!$ES$27</f>
        <v>23.290842514107865</v>
      </c>
      <c r="R685" s="10">
        <f ca="1">I685-Results!$E$5*H685</f>
        <v>22.703979157801911</v>
      </c>
      <c r="S685" s="10" cm="1">
        <f t="array" aca="1" ref="S685" ca="1">SUMPRODUCT(J685:O685,TRANSPOSE(Test!AR$28:AR$33))+Test!$AD$20-Test!$AC$26</f>
        <v>20.842587747258513</v>
      </c>
      <c r="T685" s="10">
        <f ca="1">SUMPRODUCT(J685:O685,Results!K$9:P$9)</f>
        <v>22.999850192226234</v>
      </c>
      <c r="U685" s="10">
        <f ca="1">SUMPRODUCT(J685:O685,Results!K$9:P$9)+Test!$AD$20-Test!$AC$31</f>
        <v>23.102866597112055</v>
      </c>
      <c r="V685" s="10">
        <f t="shared" ca="1" si="61"/>
        <v>79.112919904319909</v>
      </c>
      <c r="W685" s="10">
        <f t="shared" ca="1" si="62"/>
        <v>77.502597763623029</v>
      </c>
      <c r="X685" s="10">
        <f t="shared" ca="1" si="63"/>
        <v>78.089461119928984</v>
      </c>
      <c r="Y685" s="10">
        <f t="shared" ca="1" si="64"/>
        <v>79.950852530472389</v>
      </c>
      <c r="Z685" s="10">
        <f ca="1">I685-Test!$AD$20</f>
        <v>89.720968683441825</v>
      </c>
      <c r="AA685" s="10">
        <f t="shared" ca="1" si="65"/>
        <v>77.69057368061884</v>
      </c>
    </row>
    <row r="686" spans="1:27">
      <c r="A686" s="6">
        <f ca="1">LN((RAND()^(-Results!$E$4))-1)</f>
        <v>11.73703064827113</v>
      </c>
      <c r="B686" s="6">
        <f ca="1">LN((RAND()^(-Results!$E$4))-1)</f>
        <v>0.23885294147802746</v>
      </c>
      <c r="C686" s="6">
        <f ca="1">LN((RAND()^(-Results!$E$4))-1)</f>
        <v>-1.6428472917123336</v>
      </c>
      <c r="D686" s="6">
        <f ca="1">LN((RAND()^(-Results!$E$4))-1)</f>
        <v>8.1960550917126884</v>
      </c>
      <c r="E686" s="6">
        <f ca="1">LN((RAND()^(-Results!$E$4))-1)</f>
        <v>6.3153123038866932</v>
      </c>
      <c r="F686" s="6">
        <f ca="1">LN((RAND()^(-Results!$E$4))-1)</f>
        <v>3.8275634806953724</v>
      </c>
      <c r="G686" s="6">
        <f ca="1">LN((RAND()^(-Results!$E$4))-1)</f>
        <v>1.741292712699982</v>
      </c>
      <c r="H686" s="6">
        <f t="shared" ca="1" si="60"/>
        <v>-0.79425410802182372</v>
      </c>
      <c r="I686" s="10">
        <f ca="1">SUMPRODUCT(J686:O686,Results!B$12:G$12)+Results!$E$5*H686</f>
        <v>-9.7658759749683064</v>
      </c>
      <c r="J686" s="10">
        <f ca="1">SUMPRODUCT($A686:$F686,Results!$B$15:$G$15)</f>
        <v>-2.3546563004506855</v>
      </c>
      <c r="K686" s="10">
        <f ca="1">SUMPRODUCT($A686:$F686,Results!$B$16:$G$16)</f>
        <v>59.556598304430196</v>
      </c>
      <c r="L686" s="10">
        <f ca="1">SUMPRODUCT($A686:$F686,Results!$B$17:$G$17)</f>
        <v>11.744619503543582</v>
      </c>
      <c r="M686" s="10">
        <f ca="1">SUMPRODUCT($A686:$F686,Results!$B$18:$G$18)</f>
        <v>-15.479646318818135</v>
      </c>
      <c r="N686" s="10">
        <f ca="1">SUMPRODUCT($A686:$F686,Results!$B$19:$G$19)</f>
        <v>38.153922979326794</v>
      </c>
      <c r="O686" s="10">
        <f ca="1">SUMPRODUCT($A686:$F686,Results!$B$20:$G$20)</f>
        <v>19.662780799441062</v>
      </c>
      <c r="P686" s="10" cm="1">
        <f t="array" aca="1" ref="P686" ca="1">SUMPRODUCT(J686:O686,TRANSPOSE(Test!BL$20:BL$25))+Test!$AD$20-Test!$BL$27</f>
        <v>-10.747705525016055</v>
      </c>
      <c r="Q686" s="10" cm="1">
        <f t="array" aca="1" ref="Q686" ca="1">SUMPRODUCT(J686:O686,TRANSPOSE(Test!ES$20:ES$25))+Test!$AD$20-Test!$ES$27</f>
        <v>-7.0749990498875146</v>
      </c>
      <c r="R686" s="10">
        <f ca="1">I686-Results!$E$5*H686</f>
        <v>-5.0003513268373645</v>
      </c>
      <c r="S686" s="10" cm="1">
        <f t="array" aca="1" ref="S686" ca="1">SUMPRODUCT(J686:O686,TRANSPOSE(Test!AR$28:AR$33))+Test!$AD$20-Test!$AC$26</f>
        <v>-32.776422870991972</v>
      </c>
      <c r="T686" s="10">
        <f ca="1">SUMPRODUCT(J686:O686,Results!K$9:P$9)</f>
        <v>-7.1136919111924541</v>
      </c>
      <c r="U686" s="10">
        <f ca="1">SUMPRODUCT(J686:O686,Results!K$9:P$9)+Test!$AD$20-Test!$AC$31</f>
        <v>-7.0106755063066348</v>
      </c>
      <c r="V686" s="10">
        <f t="shared" ca="1" si="61"/>
        <v>0.98182955004774897</v>
      </c>
      <c r="W686" s="10">
        <f t="shared" ca="1" si="62"/>
        <v>-2.6908769250807918</v>
      </c>
      <c r="X686" s="10">
        <f t="shared" ca="1" si="63"/>
        <v>-4.7655246481309419</v>
      </c>
      <c r="Y686" s="10">
        <f t="shared" ca="1" si="64"/>
        <v>23.010546896023666</v>
      </c>
      <c r="Z686" s="10">
        <f ca="1">I686-Test!$AD$20</f>
        <v>-20.838347569257376</v>
      </c>
      <c r="AA686" s="10">
        <f t="shared" ca="1" si="65"/>
        <v>-2.7552004686616716</v>
      </c>
    </row>
    <row r="687" spans="1:27">
      <c r="A687" s="6">
        <f ca="1">LN((RAND()^(-Results!$E$4))-1)</f>
        <v>-1.5532003344663086</v>
      </c>
      <c r="B687" s="6">
        <f ca="1">LN((RAND()^(-Results!$E$4))-1)</f>
        <v>-0.52522584521512405</v>
      </c>
      <c r="C687" s="6">
        <f ca="1">LN((RAND()^(-Results!$E$4))-1)</f>
        <v>1.3638378169246739</v>
      </c>
      <c r="D687" s="6">
        <f ca="1">LN((RAND()^(-Results!$E$4))-1)</f>
        <v>-1.1477689288872743</v>
      </c>
      <c r="E687" s="6">
        <f ca="1">LN((RAND()^(-Results!$E$4))-1)</f>
        <v>0.88623994423524965</v>
      </c>
      <c r="F687" s="6">
        <f ca="1">LN((RAND()^(-Results!$E$4))-1)</f>
        <v>4.6810884431626443</v>
      </c>
      <c r="G687" s="6">
        <f ca="1">LN((RAND()^(-Results!$E$4))-1)</f>
        <v>4.1893393108990029</v>
      </c>
      <c r="H687" s="6">
        <f t="shared" ca="1" si="60"/>
        <v>1.6537924901771972</v>
      </c>
      <c r="I687" s="10">
        <f ca="1">SUMPRODUCT(J687:O687,Results!B$12:G$12)+Results!$E$5*H687</f>
        <v>-7.577744350808743</v>
      </c>
      <c r="J687" s="10">
        <f ca="1">SUMPRODUCT($A687:$F687,Results!$B$15:$G$15)</f>
        <v>0.49958961697511095</v>
      </c>
      <c r="K687" s="10">
        <f ca="1">SUMPRODUCT($A687:$F687,Results!$B$16:$G$16)</f>
        <v>23.367267816176099</v>
      </c>
      <c r="L687" s="10">
        <f ca="1">SUMPRODUCT($A687:$F687,Results!$B$17:$G$17)</f>
        <v>-9.4219136790043017</v>
      </c>
      <c r="M687" s="10">
        <f ca="1">SUMPRODUCT($A687:$F687,Results!$B$18:$G$18)</f>
        <v>2.671071766803506</v>
      </c>
      <c r="N687" s="10">
        <f ca="1">SUMPRODUCT($A687:$F687,Results!$B$19:$G$19)</f>
        <v>4.662874912998979</v>
      </c>
      <c r="O687" s="10">
        <f ca="1">SUMPRODUCT($A687:$F687,Results!$B$20:$G$20)</f>
        <v>0.1878600446887595</v>
      </c>
      <c r="P687" s="10" cm="1">
        <f t="array" aca="1" ref="P687" ca="1">SUMPRODUCT(J687:O687,TRANSPOSE(Test!BL$20:BL$25))+Test!$AD$20-Test!$BL$27</f>
        <v>-15.592490372953232</v>
      </c>
      <c r="Q687" s="10" cm="1">
        <f t="array" aca="1" ref="Q687" ca="1">SUMPRODUCT(J687:O687,TRANSPOSE(Test!ES$20:ES$25))+Test!$AD$20-Test!$ES$27</f>
        <v>-17.983455590981361</v>
      </c>
      <c r="R687" s="10">
        <f ca="1">I687-Results!$E$5*H687</f>
        <v>-17.500499291871925</v>
      </c>
      <c r="S687" s="10" cm="1">
        <f t="array" aca="1" ref="S687" ca="1">SUMPRODUCT(J687:O687,TRANSPOSE(Test!AR$28:AR$33))+Test!$AD$20-Test!$AC$26</f>
        <v>-7.7220885474548187</v>
      </c>
      <c r="T687" s="10">
        <f ca="1">SUMPRODUCT(J687:O687,Results!K$9:P$9)</f>
        <v>-17.863465890217082</v>
      </c>
      <c r="U687" s="10">
        <f ca="1">SUMPRODUCT(J687:O687,Results!K$9:P$9)+Test!$AD$20-Test!$AC$31</f>
        <v>-17.760449485331264</v>
      </c>
      <c r="V687" s="10">
        <f t="shared" ca="1" si="61"/>
        <v>8.0147460221444895</v>
      </c>
      <c r="W687" s="10">
        <f t="shared" ca="1" si="62"/>
        <v>10.405711240172618</v>
      </c>
      <c r="X687" s="10">
        <f t="shared" ca="1" si="63"/>
        <v>9.9227549410631823</v>
      </c>
      <c r="Y687" s="10">
        <f t="shared" ca="1" si="64"/>
        <v>0.14434419664607567</v>
      </c>
      <c r="Z687" s="10">
        <f ca="1">I687-Test!$AD$20</f>
        <v>-18.650215945097813</v>
      </c>
      <c r="AA687" s="10">
        <f t="shared" ca="1" si="65"/>
        <v>10.182705134522521</v>
      </c>
    </row>
    <row r="688" spans="1:27">
      <c r="A688" s="6">
        <f ca="1">LN((RAND()^(-Results!$E$4))-1)</f>
        <v>2.3922068307147137</v>
      </c>
      <c r="B688" s="6">
        <f ca="1">LN((RAND()^(-Results!$E$4))-1)</f>
        <v>0.55706082962297476</v>
      </c>
      <c r="C688" s="6">
        <f ca="1">LN((RAND()^(-Results!$E$4))-1)</f>
        <v>0.2915527977409294</v>
      </c>
      <c r="D688" s="6">
        <f ca="1">LN((RAND()^(-Results!$E$4))-1)</f>
        <v>0.69332851680077434</v>
      </c>
      <c r="E688" s="6">
        <f ca="1">LN((RAND()^(-Results!$E$4))-1)</f>
        <v>6.0017261991420714</v>
      </c>
      <c r="F688" s="6">
        <f ca="1">LN((RAND()^(-Results!$E$4))-1)</f>
        <v>6.6859851160844537</v>
      </c>
      <c r="G688" s="6">
        <f ca="1">LN((RAND()^(-Results!$E$4))-1)</f>
        <v>2.5947388215566591</v>
      </c>
      <c r="H688" s="6">
        <f t="shared" ca="1" si="60"/>
        <v>5.9192000834853431E-2</v>
      </c>
      <c r="I688" s="10">
        <f ca="1">SUMPRODUCT(J688:O688,Results!B$12:G$12)+Results!$E$5*H688</f>
        <v>-14.808688044017023</v>
      </c>
      <c r="J688" s="10">
        <f ca="1">SUMPRODUCT($A688:$F688,Results!$B$15:$G$15)</f>
        <v>0.15523738391021574</v>
      </c>
      <c r="K688" s="10">
        <f ca="1">SUMPRODUCT($A688:$F688,Results!$B$16:$G$16)</f>
        <v>52.384041799256281</v>
      </c>
      <c r="L688" s="10">
        <f ca="1">SUMPRODUCT($A688:$F688,Results!$B$17:$G$17)</f>
        <v>-6.7949592466575766</v>
      </c>
      <c r="M688" s="10">
        <f ca="1">SUMPRODUCT($A688:$F688,Results!$B$18:$G$18)</f>
        <v>1.1301591098340906</v>
      </c>
      <c r="N688" s="10">
        <f ca="1">SUMPRODUCT($A688:$F688,Results!$B$19:$G$19)</f>
        <v>19.861215806339366</v>
      </c>
      <c r="O688" s="10">
        <f ca="1">SUMPRODUCT($A688:$F688,Results!$B$20:$G$20)</f>
        <v>-1.5383138127693283</v>
      </c>
      <c r="P688" s="10" cm="1">
        <f t="array" aca="1" ref="P688" ca="1">SUMPRODUCT(J688:O688,TRANSPOSE(Test!BL$20:BL$25))+Test!$AD$20-Test!$BL$27</f>
        <v>-13.349238469710235</v>
      </c>
      <c r="Q688" s="10" cm="1">
        <f t="array" aca="1" ref="Q688" ca="1">SUMPRODUCT(J688:O688,TRANSPOSE(Test!ES$20:ES$25))+Test!$AD$20-Test!$ES$27</f>
        <v>-15.500573498944586</v>
      </c>
      <c r="R688" s="10">
        <f ca="1">I688-Results!$E$5*H688</f>
        <v>-15.163840049026144</v>
      </c>
      <c r="S688" s="10" cm="1">
        <f t="array" aca="1" ref="S688" ca="1">SUMPRODUCT(J688:O688,TRANSPOSE(Test!AR$28:AR$33))+Test!$AD$20-Test!$AC$26</f>
        <v>-12.894217095656456</v>
      </c>
      <c r="T688" s="10">
        <f ca="1">SUMPRODUCT(J688:O688,Results!K$9:P$9)</f>
        <v>-15.94708284040005</v>
      </c>
      <c r="U688" s="10">
        <f ca="1">SUMPRODUCT(J688:O688,Results!K$9:P$9)+Test!$AD$20-Test!$AC$31</f>
        <v>-15.844066435514231</v>
      </c>
      <c r="V688" s="10">
        <f t="shared" ca="1" si="61"/>
        <v>-1.4594495743067881</v>
      </c>
      <c r="W688" s="10">
        <f t="shared" ca="1" si="62"/>
        <v>0.69188545492756326</v>
      </c>
      <c r="X688" s="10">
        <f t="shared" ca="1" si="63"/>
        <v>0.35515200500912059</v>
      </c>
      <c r="Y688" s="10">
        <f t="shared" ca="1" si="64"/>
        <v>-1.9144709483605666</v>
      </c>
      <c r="Z688" s="10">
        <f ca="1">I688-Test!$AD$20</f>
        <v>-25.881159638306094</v>
      </c>
      <c r="AA688" s="10">
        <f t="shared" ca="1" si="65"/>
        <v>1.0353783914972077</v>
      </c>
    </row>
    <row r="689" spans="1:27">
      <c r="A689" s="6">
        <f ca="1">LN((RAND()^(-Results!$E$4))-1)</f>
        <v>3.2703226857392087</v>
      </c>
      <c r="B689" s="6">
        <f ca="1">LN((RAND()^(-Results!$E$4))-1)</f>
        <v>12.329080031903192</v>
      </c>
      <c r="C689" s="6">
        <f ca="1">LN((RAND()^(-Results!$E$4))-1)</f>
        <v>2.9553855261786852</v>
      </c>
      <c r="D689" s="6">
        <f ca="1">LN((RAND()^(-Results!$E$4))-1)</f>
        <v>1.8320502351920787</v>
      </c>
      <c r="E689" s="6">
        <f ca="1">LN((RAND()^(-Results!$E$4))-1)</f>
        <v>6.9404449803734556</v>
      </c>
      <c r="F689" s="6">
        <f ca="1">LN((RAND()^(-Results!$E$4))-1)</f>
        <v>-0.22368275709706598</v>
      </c>
      <c r="G689" s="6">
        <f ca="1">LN((RAND()^(-Results!$E$4))-1)</f>
        <v>-5.5707396840256336E-2</v>
      </c>
      <c r="H689" s="6">
        <f t="shared" ca="1" si="60"/>
        <v>-2.5912542175620619</v>
      </c>
      <c r="I689" s="10">
        <f ca="1">SUMPRODUCT(J689:O689,Results!B$12:G$12)+Results!$E$5*H689</f>
        <v>69.520636256552635</v>
      </c>
      <c r="J689" s="10">
        <f ca="1">SUMPRODUCT($A689:$F689,Results!$B$15:$G$15)</f>
        <v>37.980711369242023</v>
      </c>
      <c r="K689" s="10">
        <f ca="1">SUMPRODUCT($A689:$F689,Results!$B$16:$G$16)</f>
        <v>9.51202174826998</v>
      </c>
      <c r="L689" s="10">
        <f ca="1">SUMPRODUCT($A689:$F689,Results!$B$17:$G$17)</f>
        <v>25.101040503685009</v>
      </c>
      <c r="M689" s="10">
        <f ca="1">SUMPRODUCT($A689:$F689,Results!$B$18:$G$18)</f>
        <v>14.803608946159773</v>
      </c>
      <c r="N689" s="10">
        <f ca="1">SUMPRODUCT($A689:$F689,Results!$B$19:$G$19)</f>
        <v>-35.970766709801133</v>
      </c>
      <c r="O689" s="10">
        <f ca="1">SUMPRODUCT($A689:$F689,Results!$B$20:$G$20)</f>
        <v>-14.209930893606616</v>
      </c>
      <c r="P689" s="10" cm="1">
        <f t="array" aca="1" ref="P689" ca="1">SUMPRODUCT(J689:O689,TRANSPOSE(Test!BL$20:BL$25))+Test!$AD$20-Test!$BL$27</f>
        <v>89.117340329393144</v>
      </c>
      <c r="Q689" s="10" cm="1">
        <f t="array" aca="1" ref="Q689" ca="1">SUMPRODUCT(J689:O689,TRANSPOSE(Test!ES$20:ES$25))+Test!$AD$20-Test!$ES$27</f>
        <v>88.494264740262508</v>
      </c>
      <c r="R689" s="10">
        <f ca="1">I689-Results!$E$5*H689</f>
        <v>85.06816156192501</v>
      </c>
      <c r="S689" s="10" cm="1">
        <f t="array" aca="1" ref="S689" ca="1">SUMPRODUCT(J689:O689,TRANSPOSE(Test!AR$28:AR$33))+Test!$AD$20-Test!$AC$26</f>
        <v>89.772610413882774</v>
      </c>
      <c r="T689" s="10">
        <f ca="1">SUMPRODUCT(J689:O689,Results!K$9:P$9)</f>
        <v>87.186535872118441</v>
      </c>
      <c r="U689" s="10">
        <f ca="1">SUMPRODUCT(J689:O689,Results!K$9:P$9)+Test!$AD$20-Test!$AC$31</f>
        <v>87.289552277004262</v>
      </c>
      <c r="V689" s="10">
        <f t="shared" ca="1" si="61"/>
        <v>-19.59670407284051</v>
      </c>
      <c r="W689" s="10">
        <f t="shared" ca="1" si="62"/>
        <v>-18.973628483709874</v>
      </c>
      <c r="X689" s="10">
        <f t="shared" ca="1" si="63"/>
        <v>-15.547525305372375</v>
      </c>
      <c r="Y689" s="10">
        <f t="shared" ca="1" si="64"/>
        <v>-20.251974157330139</v>
      </c>
      <c r="Z689" s="10">
        <f ca="1">I689-Test!$AD$20</f>
        <v>58.448164662263565</v>
      </c>
      <c r="AA689" s="10">
        <f t="shared" ca="1" si="65"/>
        <v>-17.768916020451627</v>
      </c>
    </row>
    <row r="690" spans="1:27">
      <c r="A690" s="6">
        <f ca="1">LN((RAND()^(-Results!$E$4))-1)</f>
        <v>4.056704471081245</v>
      </c>
      <c r="B690" s="6">
        <f ca="1">LN((RAND()^(-Results!$E$4))-1)</f>
        <v>3.9224212817264799</v>
      </c>
      <c r="C690" s="6">
        <f ca="1">LN((RAND()^(-Results!$E$4))-1)</f>
        <v>4.2523137663437343</v>
      </c>
      <c r="D690" s="6">
        <f ca="1">LN((RAND()^(-Results!$E$4))-1)</f>
        <v>0.19473811834540639</v>
      </c>
      <c r="E690" s="6">
        <f ca="1">LN((RAND()^(-Results!$E$4))-1)</f>
        <v>4.1656323721993278</v>
      </c>
      <c r="F690" s="6">
        <f ca="1">LN((RAND()^(-Results!$E$4))-1)</f>
        <v>7.2513503968191229</v>
      </c>
      <c r="G690" s="6">
        <f ca="1">LN((RAND()^(-Results!$E$4))-1)</f>
        <v>1.6813026876205792</v>
      </c>
      <c r="H690" s="6">
        <f t="shared" ca="1" si="60"/>
        <v>-0.85424413310122649</v>
      </c>
      <c r="I690" s="10">
        <f ca="1">SUMPRODUCT(J690:O690,Results!B$12:G$12)+Results!$E$5*H690</f>
        <v>19.999068503594323</v>
      </c>
      <c r="J690" s="10">
        <f ca="1">SUMPRODUCT($A690:$F690,Results!$B$15:$G$15)</f>
        <v>25.362004969003138</v>
      </c>
      <c r="K690" s="10">
        <f ca="1">SUMPRODUCT($A690:$F690,Results!$B$16:$G$16)</f>
        <v>58.252478262583708</v>
      </c>
      <c r="L690" s="10">
        <f ca="1">SUMPRODUCT($A690:$F690,Results!$B$17:$G$17)</f>
        <v>2.6435869566732535</v>
      </c>
      <c r="M690" s="10">
        <f ca="1">SUMPRODUCT($A690:$F690,Results!$B$18:$G$18)</f>
        <v>6.7571889773281146</v>
      </c>
      <c r="N690" s="10">
        <f ca="1">SUMPRODUCT($A690:$F690,Results!$B$19:$G$19)</f>
        <v>0.82986152088283749</v>
      </c>
      <c r="O690" s="10">
        <f ca="1">SUMPRODUCT($A690:$F690,Results!$B$20:$G$20)</f>
        <v>-2.566950037761301</v>
      </c>
      <c r="P690" s="10" cm="1">
        <f t="array" aca="1" ref="P690" ca="1">SUMPRODUCT(J690:O690,TRANSPOSE(Test!BL$20:BL$25))+Test!$AD$20-Test!$BL$27</f>
        <v>26.660501317297829</v>
      </c>
      <c r="Q690" s="10" cm="1">
        <f t="array" aca="1" ref="Q690" ca="1">SUMPRODUCT(J690:O690,TRANSPOSE(Test!ES$20:ES$25))+Test!$AD$20-Test!$ES$27</f>
        <v>25.347640579482771</v>
      </c>
      <c r="R690" s="10">
        <f ca="1">I690-Results!$E$5*H690</f>
        <v>25.124533302201684</v>
      </c>
      <c r="S690" s="10" cm="1">
        <f t="array" aca="1" ref="S690" ca="1">SUMPRODUCT(J690:O690,TRANSPOSE(Test!AR$28:AR$33))+Test!$AD$20-Test!$AC$26</f>
        <v>28.578666612574523</v>
      </c>
      <c r="T690" s="10">
        <f ca="1">SUMPRODUCT(J690:O690,Results!K$9:P$9)</f>
        <v>25.293482707159441</v>
      </c>
      <c r="U690" s="10">
        <f ca="1">SUMPRODUCT(J690:O690,Results!K$9:P$9)+Test!$AD$20-Test!$AC$31</f>
        <v>25.396499112045262</v>
      </c>
      <c r="V690" s="10">
        <f t="shared" ca="1" si="61"/>
        <v>-6.6614328137035059</v>
      </c>
      <c r="W690" s="10">
        <f t="shared" ca="1" si="62"/>
        <v>-5.3485720758884483</v>
      </c>
      <c r="X690" s="10">
        <f t="shared" ca="1" si="63"/>
        <v>-5.1254647986073607</v>
      </c>
      <c r="Y690" s="10">
        <f t="shared" ca="1" si="64"/>
        <v>-8.5795981089801998</v>
      </c>
      <c r="Z690" s="10">
        <f ca="1">I690-Test!$AD$20</f>
        <v>8.9265969093052533</v>
      </c>
      <c r="AA690" s="10">
        <f t="shared" ca="1" si="65"/>
        <v>-5.3974306084509394</v>
      </c>
    </row>
    <row r="691" spans="1:27">
      <c r="A691" s="6">
        <f ca="1">LN((RAND()^(-Results!$E$4))-1)</f>
        <v>-8.3978081941818689E-2</v>
      </c>
      <c r="B691" s="6">
        <f ca="1">LN((RAND()^(-Results!$E$4))-1)</f>
        <v>1.410652743176676</v>
      </c>
      <c r="C691" s="6">
        <f ca="1">LN((RAND()^(-Results!$E$4))-1)</f>
        <v>-3.4176062614396363</v>
      </c>
      <c r="D691" s="6">
        <f ca="1">LN((RAND()^(-Results!$E$4))-1)</f>
        <v>0.30876925029637869</v>
      </c>
      <c r="E691" s="6">
        <f ca="1">LN((RAND()^(-Results!$E$4))-1)</f>
        <v>1.9139673757700326</v>
      </c>
      <c r="F691" s="6">
        <f ca="1">LN((RAND()^(-Results!$E$4))-1)</f>
        <v>8.7474852253560496</v>
      </c>
      <c r="G691" s="6">
        <f ca="1">LN((RAND()^(-Results!$E$4))-1)</f>
        <v>1.8056147855178148</v>
      </c>
      <c r="H691" s="6">
        <f t="shared" ca="1" si="60"/>
        <v>-0.72993203520399086</v>
      </c>
      <c r="I691" s="10">
        <f ca="1">SUMPRODUCT(J691:O691,Results!B$12:G$12)+Results!$E$5*H691</f>
        <v>-30.133664749385417</v>
      </c>
      <c r="J691" s="10">
        <f ca="1">SUMPRODUCT($A691:$F691,Results!$B$15:$G$15)</f>
        <v>-6.5796127679568457</v>
      </c>
      <c r="K691" s="10">
        <f ca="1">SUMPRODUCT($A691:$F691,Results!$B$16:$G$16)</f>
        <v>43.613662939519678</v>
      </c>
      <c r="L691" s="10">
        <f ca="1">SUMPRODUCT($A691:$F691,Results!$B$17:$G$17)</f>
        <v>-10.011732698061975</v>
      </c>
      <c r="M691" s="10">
        <f ca="1">SUMPRODUCT($A691:$F691,Results!$B$18:$G$18)</f>
        <v>-0.78435995066975173</v>
      </c>
      <c r="N691" s="10">
        <f ca="1">SUMPRODUCT($A691:$F691,Results!$B$19:$G$19)</f>
        <v>5.7063181438592254</v>
      </c>
      <c r="O691" s="10">
        <f ca="1">SUMPRODUCT($A691:$F691,Results!$B$20:$G$20)</f>
        <v>-0.80447036861424159</v>
      </c>
      <c r="P691" s="10" cm="1">
        <f t="array" aca="1" ref="P691" ca="1">SUMPRODUCT(J691:O691,TRANSPOSE(Test!BL$20:BL$25))+Test!$AD$20-Test!$BL$27</f>
        <v>-23.058859893762808</v>
      </c>
      <c r="Q691" s="10" cm="1">
        <f t="array" aca="1" ref="Q691" ca="1">SUMPRODUCT(J691:O691,TRANSPOSE(Test!ES$20:ES$25))+Test!$AD$20-Test!$ES$27</f>
        <v>-27.222872850171953</v>
      </c>
      <c r="R691" s="10">
        <f ca="1">I691-Results!$E$5*H691</f>
        <v>-25.754072538161473</v>
      </c>
      <c r="S691" s="10" cm="1">
        <f t="array" aca="1" ref="S691" ca="1">SUMPRODUCT(J691:O691,TRANSPOSE(Test!AR$28:AR$33))+Test!$AD$20-Test!$AC$26</f>
        <v>-16.970198909613117</v>
      </c>
      <c r="T691" s="10">
        <f ca="1">SUMPRODUCT(J691:O691,Results!K$9:P$9)</f>
        <v>-27.290733842842712</v>
      </c>
      <c r="U691" s="10">
        <f ca="1">SUMPRODUCT(J691:O691,Results!K$9:P$9)+Test!$AD$20-Test!$AC$31</f>
        <v>-27.187717437956891</v>
      </c>
      <c r="V691" s="10">
        <f t="shared" ca="1" si="61"/>
        <v>-7.0748048556226095</v>
      </c>
      <c r="W691" s="10">
        <f t="shared" ca="1" si="62"/>
        <v>-2.9107918992134643</v>
      </c>
      <c r="X691" s="10">
        <f t="shared" ca="1" si="63"/>
        <v>-4.3795922112239438</v>
      </c>
      <c r="Y691" s="10">
        <f t="shared" ca="1" si="64"/>
        <v>-13.1634658397723</v>
      </c>
      <c r="Z691" s="10">
        <f ca="1">I691-Test!$AD$20</f>
        <v>-41.206136343674487</v>
      </c>
      <c r="AA691" s="10">
        <f t="shared" ca="1" si="65"/>
        <v>-2.9459473114285259</v>
      </c>
    </row>
    <row r="692" spans="1:27">
      <c r="A692" s="6">
        <f ca="1">LN((RAND()^(-Results!$E$4))-1)</f>
        <v>0.52245695374607581</v>
      </c>
      <c r="B692" s="6">
        <f ca="1">LN((RAND()^(-Results!$E$4))-1)</f>
        <v>-0.50361587240419936</v>
      </c>
      <c r="C692" s="6">
        <f ca="1">LN((RAND()^(-Results!$E$4))-1)</f>
        <v>-0.8308091406265502</v>
      </c>
      <c r="D692" s="6">
        <f ca="1">LN((RAND()^(-Results!$E$4))-1)</f>
        <v>1.9516472580718671</v>
      </c>
      <c r="E692" s="6">
        <f ca="1">LN((RAND()^(-Results!$E$4))-1)</f>
        <v>5.9354748657720533</v>
      </c>
      <c r="F692" s="6">
        <f ca="1">LN((RAND()^(-Results!$E$4))-1)</f>
        <v>3.9056025131859564</v>
      </c>
      <c r="G692" s="6">
        <f ca="1">LN((RAND()^(-Results!$E$4))-1)</f>
        <v>2.7048330275619032</v>
      </c>
      <c r="H692" s="6">
        <f t="shared" ca="1" si="60"/>
        <v>0.16928620684009754</v>
      </c>
      <c r="I692" s="10">
        <f ca="1">SUMPRODUCT(J692:O692,Results!B$12:G$12)+Results!$E$5*H692</f>
        <v>-29.876108952615574</v>
      </c>
      <c r="J692" s="10">
        <f ca="1">SUMPRODUCT($A692:$F692,Results!$B$15:$G$15)</f>
        <v>-11.738110620892867</v>
      </c>
      <c r="K692" s="10">
        <f ca="1">SUMPRODUCT($A692:$F692,Results!$B$16:$G$16)</f>
        <v>29.497770350154283</v>
      </c>
      <c r="L692" s="10">
        <f ca="1">SUMPRODUCT($A692:$F692,Results!$B$17:$G$17)</f>
        <v>-7.3561909597800526</v>
      </c>
      <c r="M692" s="10">
        <f ca="1">SUMPRODUCT($A692:$F692,Results!$B$18:$G$18)</f>
        <v>-2.0910509621390916</v>
      </c>
      <c r="N692" s="10">
        <f ca="1">SUMPRODUCT($A692:$F692,Results!$B$19:$G$19)</f>
        <v>21.659113725885557</v>
      </c>
      <c r="O692" s="10">
        <f ca="1">SUMPRODUCT($A692:$F692,Results!$B$20:$G$20)</f>
        <v>3.6287961860335298</v>
      </c>
      <c r="P692" s="10" cm="1">
        <f t="array" aca="1" ref="P692" ca="1">SUMPRODUCT(J692:O692,TRANSPOSE(Test!BL$20:BL$25))+Test!$AD$20-Test!$BL$27</f>
        <v>-29.16183200651691</v>
      </c>
      <c r="Q692" s="10" cm="1">
        <f t="array" aca="1" ref="Q692" ca="1">SUMPRODUCT(J692:O692,TRANSPOSE(Test!ES$20:ES$25))+Test!$AD$20-Test!$ES$27</f>
        <v>-31.159841172411685</v>
      </c>
      <c r="R692" s="10">
        <f ca="1">I692-Results!$E$5*H692</f>
        <v>-30.891826193656158</v>
      </c>
      <c r="S692" s="10" cm="1">
        <f t="array" aca="1" ref="S692" ca="1">SUMPRODUCT(J692:O692,TRANSPOSE(Test!AR$28:AR$33))+Test!$AD$20-Test!$AC$26</f>
        <v>-28.35959428564864</v>
      </c>
      <c r="T692" s="10">
        <f ca="1">SUMPRODUCT(J692:O692,Results!K$9:P$9)</f>
        <v>-31.850241748674293</v>
      </c>
      <c r="U692" s="10">
        <f ca="1">SUMPRODUCT(J692:O692,Results!K$9:P$9)+Test!$AD$20-Test!$AC$31</f>
        <v>-31.747225343788472</v>
      </c>
      <c r="V692" s="10">
        <f t="shared" ca="1" si="61"/>
        <v>-0.71427694609866421</v>
      </c>
      <c r="W692" s="10">
        <f t="shared" ca="1" si="62"/>
        <v>1.2837322197961107</v>
      </c>
      <c r="X692" s="10">
        <f t="shared" ca="1" si="63"/>
        <v>1.0157172410405835</v>
      </c>
      <c r="Y692" s="10">
        <f t="shared" ca="1" si="64"/>
        <v>-1.516514666966934</v>
      </c>
      <c r="Z692" s="10">
        <f ca="1">I692-Test!$AD$20</f>
        <v>-40.948580546904644</v>
      </c>
      <c r="AA692" s="10">
        <f t="shared" ca="1" si="65"/>
        <v>1.8711163911728974</v>
      </c>
    </row>
    <row r="693" spans="1:27">
      <c r="A693" s="6">
        <f ca="1">LN((RAND()^(-Results!$E$4))-1)</f>
        <v>-5.5161883442343269</v>
      </c>
      <c r="B693" s="6">
        <f ca="1">LN((RAND()^(-Results!$E$4))-1)</f>
        <v>2.2773459290200688</v>
      </c>
      <c r="C693" s="6">
        <f ca="1">LN((RAND()^(-Results!$E$4))-1)</f>
        <v>1.8873455639534849</v>
      </c>
      <c r="D693" s="6">
        <f ca="1">LN((RAND()^(-Results!$E$4))-1)</f>
        <v>3.40869372760472</v>
      </c>
      <c r="E693" s="6">
        <f ca="1">LN((RAND()^(-Results!$E$4))-1)</f>
        <v>3.1047259294939393</v>
      </c>
      <c r="F693" s="6">
        <f ca="1">LN((RAND()^(-Results!$E$4))-1)</f>
        <v>2.0743827366568524</v>
      </c>
      <c r="G693" s="6">
        <f ca="1">LN((RAND()^(-Results!$E$4))-1)</f>
        <v>2.2842342197920722</v>
      </c>
      <c r="H693" s="6">
        <f t="shared" ca="1" si="60"/>
        <v>-0.25131260092973351</v>
      </c>
      <c r="I693" s="10">
        <f ca="1">SUMPRODUCT(J693:O693,Results!B$12:G$12)+Results!$E$5*H693</f>
        <v>-35.242713379533122</v>
      </c>
      <c r="J693" s="10">
        <f ca="1">SUMPRODUCT($A693:$F693,Results!$B$15:$G$15)</f>
        <v>-9.1224010718998745</v>
      </c>
      <c r="K693" s="10">
        <f ca="1">SUMPRODUCT($A693:$F693,Results!$B$16:$G$16)</f>
        <v>-10.080571520362369</v>
      </c>
      <c r="L693" s="10">
        <f ca="1">SUMPRODUCT($A693:$F693,Results!$B$17:$G$17)</f>
        <v>-4.8229384497475127</v>
      </c>
      <c r="M693" s="10">
        <f ca="1">SUMPRODUCT($A693:$F693,Results!$B$18:$G$18)</f>
        <v>0.94338911999109909</v>
      </c>
      <c r="N693" s="10">
        <f ca="1">SUMPRODUCT($A693:$F693,Results!$B$19:$G$19)</f>
        <v>-6.1527877061217033</v>
      </c>
      <c r="O693" s="10">
        <f ca="1">SUMPRODUCT($A693:$F693,Results!$B$20:$G$20)</f>
        <v>15.308118739922259</v>
      </c>
      <c r="P693" s="10" cm="1">
        <f t="array" aca="1" ref="P693" ca="1">SUMPRODUCT(J693:O693,TRANSPOSE(Test!BL$20:BL$25))+Test!$AD$20-Test!$BL$27</f>
        <v>-29.07128334694243</v>
      </c>
      <c r="Q693" s="10" cm="1">
        <f t="array" aca="1" ref="Q693" ca="1">SUMPRODUCT(J693:O693,TRANSPOSE(Test!ES$20:ES$25))+Test!$AD$20-Test!$ES$27</f>
        <v>-33.256927159669914</v>
      </c>
      <c r="R693" s="10">
        <f ca="1">I693-Results!$E$5*H693</f>
        <v>-33.734837773954723</v>
      </c>
      <c r="S693" s="10" cm="1">
        <f t="array" aca="1" ref="S693" ca="1">SUMPRODUCT(J693:O693,TRANSPOSE(Test!AR$28:AR$33))+Test!$AD$20-Test!$AC$26</f>
        <v>-14.23781988514264</v>
      </c>
      <c r="T693" s="10">
        <f ca="1">SUMPRODUCT(J693:O693,Results!K$9:P$9)</f>
        <v>-34.199052091963459</v>
      </c>
      <c r="U693" s="10">
        <f ca="1">SUMPRODUCT(J693:O693,Results!K$9:P$9)+Test!$AD$20-Test!$AC$31</f>
        <v>-34.096035687077638</v>
      </c>
      <c r="V693" s="10">
        <f t="shared" ca="1" si="61"/>
        <v>-6.1714300325906919</v>
      </c>
      <c r="W693" s="10">
        <f t="shared" ca="1" si="62"/>
        <v>-1.9857862198632077</v>
      </c>
      <c r="X693" s="10">
        <f t="shared" ca="1" si="63"/>
        <v>-1.5078756055783984</v>
      </c>
      <c r="Y693" s="10">
        <f t="shared" ca="1" si="64"/>
        <v>-21.00489349439048</v>
      </c>
      <c r="Z693" s="10">
        <f ca="1">I693-Test!$AD$20</f>
        <v>-46.315184973822191</v>
      </c>
      <c r="AA693" s="10">
        <f t="shared" ca="1" si="65"/>
        <v>-1.1466776924554836</v>
      </c>
    </row>
    <row r="694" spans="1:27">
      <c r="A694" s="6">
        <f ca="1">LN((RAND()^(-Results!$E$4))-1)</f>
        <v>-2.4510946917164973</v>
      </c>
      <c r="B694" s="6">
        <f ca="1">LN((RAND()^(-Results!$E$4))-1)</f>
        <v>1.3269230408531605</v>
      </c>
      <c r="C694" s="6">
        <f ca="1">LN((RAND()^(-Results!$E$4))-1)</f>
        <v>0.85935163627447053</v>
      </c>
      <c r="D694" s="6">
        <f ca="1">LN((RAND()^(-Results!$E$4))-1)</f>
        <v>0.61005189995153142</v>
      </c>
      <c r="E694" s="6">
        <f ca="1">LN((RAND()^(-Results!$E$4))-1)</f>
        <v>2.7668888368155162</v>
      </c>
      <c r="F694" s="6">
        <f ca="1">LN((RAND()^(-Results!$E$4))-1)</f>
        <v>20.972309174886362</v>
      </c>
      <c r="G694" s="6">
        <f ca="1">LN((RAND()^(-Results!$E$4))-1)</f>
        <v>-3.8819675407899434</v>
      </c>
      <c r="H694" s="6">
        <f t="shared" ca="1" si="60"/>
        <v>-6.4175143615117491</v>
      </c>
      <c r="I694" s="10">
        <f ca="1">SUMPRODUCT(J694:O694,Results!B$12:G$12)+Results!$E$5*H694</f>
        <v>-105.96629568909344</v>
      </c>
      <c r="J694" s="10">
        <f ca="1">SUMPRODUCT($A694:$F694,Results!$B$15:$G$15)</f>
        <v>-1.5856221209023149</v>
      </c>
      <c r="K694" s="10">
        <f ca="1">SUMPRODUCT($A694:$F694,Results!$B$16:$G$16)</f>
        <v>102.2732885551641</v>
      </c>
      <c r="L694" s="10">
        <f ca="1">SUMPRODUCT($A694:$F694,Results!$B$17:$G$17)</f>
        <v>-27.243905138036652</v>
      </c>
      <c r="M694" s="10">
        <f ca="1">SUMPRODUCT($A694:$F694,Results!$B$18:$G$18)</f>
        <v>1.3543275477066326</v>
      </c>
      <c r="N694" s="10">
        <f ca="1">SUMPRODUCT($A694:$F694,Results!$B$19:$G$19)</f>
        <v>13.076437940665629</v>
      </c>
      <c r="O694" s="10">
        <f ca="1">SUMPRODUCT($A694:$F694,Results!$B$20:$G$20)</f>
        <v>13.013286504831253</v>
      </c>
      <c r="P694" s="10" cm="1">
        <f t="array" aca="1" ref="P694" ca="1">SUMPRODUCT(J694:O694,TRANSPOSE(Test!BL$20:BL$25))+Test!$AD$20-Test!$BL$27</f>
        <v>-60.55945607848156</v>
      </c>
      <c r="Q694" s="10" cm="1">
        <f t="array" aca="1" ref="Q694" ca="1">SUMPRODUCT(J694:O694,TRANSPOSE(Test!ES$20:ES$25))+Test!$AD$20-Test!$ES$27</f>
        <v>-70.452399964181993</v>
      </c>
      <c r="R694" s="10">
        <f ca="1">I694-Results!$E$5*H694</f>
        <v>-67.461209520022948</v>
      </c>
      <c r="S694" s="10" cm="1">
        <f t="array" aca="1" ref="S694" ca="1">SUMPRODUCT(J694:O694,TRANSPOSE(Test!AR$28:AR$33))+Test!$AD$20-Test!$AC$26</f>
        <v>-38.105656805174164</v>
      </c>
      <c r="T694" s="10">
        <f ca="1">SUMPRODUCT(J694:O694,Results!K$9:P$9)</f>
        <v>-70.42229226056584</v>
      </c>
      <c r="U694" s="10">
        <f ca="1">SUMPRODUCT(J694:O694,Results!K$9:P$9)+Test!$AD$20-Test!$AC$31</f>
        <v>-70.319275855680019</v>
      </c>
      <c r="V694" s="10">
        <f t="shared" ca="1" si="61"/>
        <v>-45.406839610611883</v>
      </c>
      <c r="W694" s="10">
        <f t="shared" ca="1" si="62"/>
        <v>-35.51389572491145</v>
      </c>
      <c r="X694" s="10">
        <f t="shared" ca="1" si="63"/>
        <v>-38.505086169070495</v>
      </c>
      <c r="Y694" s="10">
        <f t="shared" ca="1" si="64"/>
        <v>-67.860638883919279</v>
      </c>
      <c r="Z694" s="10">
        <f ca="1">I694-Test!$AD$20</f>
        <v>-117.03876728338251</v>
      </c>
      <c r="AA694" s="10">
        <f t="shared" ca="1" si="65"/>
        <v>-35.647019833413424</v>
      </c>
    </row>
    <row r="695" spans="1:27">
      <c r="A695" s="6">
        <f ca="1">LN((RAND()^(-Results!$E$4))-1)</f>
        <v>1.0525294687564348</v>
      </c>
      <c r="B695" s="6">
        <f ca="1">LN((RAND()^(-Results!$E$4))-1)</f>
        <v>0.4338538096835276</v>
      </c>
      <c r="C695" s="6">
        <f ca="1">LN((RAND()^(-Results!$E$4))-1)</f>
        <v>1.0864889480556088</v>
      </c>
      <c r="D695" s="6">
        <f ca="1">LN((RAND()^(-Results!$E$4))-1)</f>
        <v>-2.3743209757128123</v>
      </c>
      <c r="E695" s="6">
        <f ca="1">LN((RAND()^(-Results!$E$4))-1)</f>
        <v>0.84791159166730434</v>
      </c>
      <c r="F695" s="6">
        <f ca="1">LN((RAND()^(-Results!$E$4))-1)</f>
        <v>-1.2170860596161279</v>
      </c>
      <c r="G695" s="6">
        <f ca="1">LN((RAND()^(-Results!$E$4))-1)</f>
        <v>-2.7400212885081601</v>
      </c>
      <c r="H695" s="6">
        <f t="shared" ca="1" si="60"/>
        <v>-5.2755681092299653</v>
      </c>
      <c r="I695" s="10">
        <f ca="1">SUMPRODUCT(J695:O695,Results!B$12:G$12)+Results!$E$5*H695</f>
        <v>-8.3777375838424071</v>
      </c>
      <c r="J695" s="10">
        <f ca="1">SUMPRODUCT($A695:$F695,Results!$B$15:$G$15)</f>
        <v>9.6383063560132012</v>
      </c>
      <c r="K695" s="10">
        <f ca="1">SUMPRODUCT($A695:$F695,Results!$B$16:$G$16)</f>
        <v>3.0853516101563541</v>
      </c>
      <c r="L695" s="10">
        <f ca="1">SUMPRODUCT($A695:$F695,Results!$B$17:$G$17)</f>
        <v>2.1699777833661185</v>
      </c>
      <c r="M695" s="10">
        <f ca="1">SUMPRODUCT($A695:$F695,Results!$B$18:$G$18)</f>
        <v>5.2901657797694996</v>
      </c>
      <c r="N695" s="10">
        <f ca="1">SUMPRODUCT($A695:$F695,Results!$B$19:$G$19)</f>
        <v>-1.9242273264945728</v>
      </c>
      <c r="O695" s="10">
        <f ca="1">SUMPRODUCT($A695:$F695,Results!$B$20:$G$20)</f>
        <v>-11.711718691318813</v>
      </c>
      <c r="P695" s="10" cm="1">
        <f t="array" aca="1" ref="P695" ca="1">SUMPRODUCT(J695:O695,TRANSPOSE(Test!BL$20:BL$25))+Test!$AD$20-Test!$BL$27</f>
        <v>22.913401300024937</v>
      </c>
      <c r="Q695" s="10" cm="1">
        <f t="array" aca="1" ref="Q695" ca="1">SUMPRODUCT(J695:O695,TRANSPOSE(Test!ES$20:ES$25))+Test!$AD$20-Test!$ES$27</f>
        <v>24.05460494387939</v>
      </c>
      <c r="R695" s="10">
        <f ca="1">I695-Results!$E$5*H695</f>
        <v>23.275671071537385</v>
      </c>
      <c r="S695" s="10" cm="1">
        <f t="array" aca="1" ref="S695" ca="1">SUMPRODUCT(J695:O695,TRANSPOSE(Test!AR$28:AR$33))+Test!$AD$20-Test!$AC$26</f>
        <v>21.441097858098324</v>
      </c>
      <c r="T695" s="10">
        <f ca="1">SUMPRODUCT(J695:O695,Results!K$9:P$9)</f>
        <v>24.225579689544475</v>
      </c>
      <c r="U695" s="10">
        <f ca="1">SUMPRODUCT(J695:O695,Results!K$9:P$9)+Test!$AD$20-Test!$AC$31</f>
        <v>24.328596094430296</v>
      </c>
      <c r="V695" s="10">
        <f t="shared" ca="1" si="61"/>
        <v>-31.291138883867344</v>
      </c>
      <c r="W695" s="10">
        <f t="shared" ca="1" si="62"/>
        <v>-32.432342527721801</v>
      </c>
      <c r="X695" s="10">
        <f t="shared" ca="1" si="63"/>
        <v>-31.653408655379792</v>
      </c>
      <c r="Y695" s="10">
        <f t="shared" ca="1" si="64"/>
        <v>-29.818835441940731</v>
      </c>
      <c r="Z695" s="10">
        <f ca="1">I695-Test!$AD$20</f>
        <v>-19.450209178131477</v>
      </c>
      <c r="AA695" s="10">
        <f t="shared" ca="1" si="65"/>
        <v>-32.706333678272699</v>
      </c>
    </row>
    <row r="696" spans="1:27">
      <c r="A696" s="6">
        <f ca="1">LN((RAND()^(-Results!$E$4))-1)</f>
        <v>0.38087798984546928</v>
      </c>
      <c r="B696" s="6">
        <f ca="1">LN((RAND()^(-Results!$E$4))-1)</f>
        <v>-2.2459032593904582</v>
      </c>
      <c r="C696" s="6">
        <f ca="1">LN((RAND()^(-Results!$E$4))-1)</f>
        <v>2.0274114437798429</v>
      </c>
      <c r="D696" s="6">
        <f ca="1">LN((RAND()^(-Results!$E$4))-1)</f>
        <v>-0.12359711636920635</v>
      </c>
      <c r="E696" s="6">
        <f ca="1">LN((RAND()^(-Results!$E$4))-1)</f>
        <v>2.2924335501311814</v>
      </c>
      <c r="F696" s="6">
        <f ca="1">LN((RAND()^(-Results!$E$4))-1)</f>
        <v>-0.12318713085856559</v>
      </c>
      <c r="G696" s="6">
        <f ca="1">LN((RAND()^(-Results!$E$4))-1)</f>
        <v>-2.6084221108906482</v>
      </c>
      <c r="H696" s="6">
        <f t="shared" ca="1" si="60"/>
        <v>-5.1439689316124539</v>
      </c>
      <c r="I696" s="10">
        <f ca="1">SUMPRODUCT(J696:O696,Results!B$12:G$12)+Results!$E$5*H696</f>
        <v>-42.8501741045811</v>
      </c>
      <c r="J696" s="10">
        <f ca="1">SUMPRODUCT($A696:$F696,Results!$B$15:$G$15)</f>
        <v>-2.555142437554109</v>
      </c>
      <c r="K696" s="10">
        <f ca="1">SUMPRODUCT($A696:$F696,Results!$B$16:$G$16)</f>
        <v>8.916544497374101</v>
      </c>
      <c r="L696" s="10">
        <f ca="1">SUMPRODUCT($A696:$F696,Results!$B$17:$G$17)</f>
        <v>-4.1933765607893569</v>
      </c>
      <c r="M696" s="10">
        <f ca="1">SUMPRODUCT($A696:$F696,Results!$B$18:$G$18)</f>
        <v>-0.15286860783714476</v>
      </c>
      <c r="N696" s="10">
        <f ca="1">SUMPRODUCT($A696:$F696,Results!$B$19:$G$19)</f>
        <v>15.330207684960204</v>
      </c>
      <c r="O696" s="10">
        <f ca="1">SUMPRODUCT($A696:$F696,Results!$B$20:$G$20)</f>
        <v>1.6161940963691876</v>
      </c>
      <c r="P696" s="10" cm="1">
        <f t="array" aca="1" ref="P696" ca="1">SUMPRODUCT(J696:O696,TRANSPOSE(Test!BL$20:BL$25))+Test!$AD$20-Test!$BL$27</f>
        <v>-12.558215113667911</v>
      </c>
      <c r="Q696" s="10" cm="1">
        <f t="array" aca="1" ref="Q696" ca="1">SUMPRODUCT(J696:O696,TRANSPOSE(Test!ES$20:ES$25))+Test!$AD$20-Test!$ES$27</f>
        <v>-11.927558409570594</v>
      </c>
      <c r="R696" s="10">
        <f ca="1">I696-Results!$E$5*H696</f>
        <v>-11.986360514906377</v>
      </c>
      <c r="S696" s="10" cm="1">
        <f t="array" aca="1" ref="S696" ca="1">SUMPRODUCT(J696:O696,TRANSPOSE(Test!AR$28:AR$33))+Test!$AD$20-Test!$AC$26</f>
        <v>-13.059676534432704</v>
      </c>
      <c r="T696" s="10">
        <f ca="1">SUMPRODUCT(J696:O696,Results!K$9:P$9)</f>
        <v>-11.927878772854541</v>
      </c>
      <c r="U696" s="10">
        <f ca="1">SUMPRODUCT(J696:O696,Results!K$9:P$9)+Test!$AD$20-Test!$AC$31</f>
        <v>-11.824862367968722</v>
      </c>
      <c r="V696" s="10">
        <f t="shared" ca="1" si="61"/>
        <v>-30.291958990913187</v>
      </c>
      <c r="W696" s="10">
        <f t="shared" ca="1" si="62"/>
        <v>-30.922615695010506</v>
      </c>
      <c r="X696" s="10">
        <f t="shared" ca="1" si="63"/>
        <v>-30.863813589674724</v>
      </c>
      <c r="Y696" s="10">
        <f t="shared" ca="1" si="64"/>
        <v>-29.790497570148396</v>
      </c>
      <c r="Z696" s="10">
        <f ca="1">I696-Test!$AD$20</f>
        <v>-53.92264569887017</v>
      </c>
      <c r="AA696" s="10">
        <f t="shared" ca="1" si="65"/>
        <v>-31.02531173661238</v>
      </c>
    </row>
    <row r="697" spans="1:27">
      <c r="A697" s="6">
        <f ca="1">LN((RAND()^(-Results!$E$4))-1)</f>
        <v>1.6321490087440915</v>
      </c>
      <c r="B697" s="6">
        <f ca="1">LN((RAND()^(-Results!$E$4))-1)</f>
        <v>0.50833903616403175</v>
      </c>
      <c r="C697" s="6">
        <f ca="1">LN((RAND()^(-Results!$E$4))-1)</f>
        <v>-2.4228368808711158</v>
      </c>
      <c r="D697" s="6">
        <f ca="1">LN((RAND()^(-Results!$E$4))-1)</f>
        <v>0.75722300964351164</v>
      </c>
      <c r="E697" s="6">
        <f ca="1">LN((RAND()^(-Results!$E$4))-1)</f>
        <v>6.6665008982963201</v>
      </c>
      <c r="F697" s="6">
        <f ca="1">LN((RAND()^(-Results!$E$4))-1)</f>
        <v>0.95923678148891944</v>
      </c>
      <c r="G697" s="6">
        <f ca="1">LN((RAND()^(-Results!$E$4))-1)</f>
        <v>1.4458901236961978</v>
      </c>
      <c r="H697" s="6">
        <f t="shared" ca="1" si="60"/>
        <v>-1.0896566970256079</v>
      </c>
      <c r="I697" s="10">
        <f ca="1">SUMPRODUCT(J697:O697,Results!B$12:G$12)+Results!$E$5*H697</f>
        <v>-15.126376589627824</v>
      </c>
      <c r="J697" s="10">
        <f ca="1">SUMPRODUCT($A697:$F697,Results!$B$15:$G$15)</f>
        <v>-9.2311113172917807</v>
      </c>
      <c r="K697" s="10">
        <f ca="1">SUMPRODUCT($A697:$F697,Results!$B$16:$G$16)</f>
        <v>19.252350581095452</v>
      </c>
      <c r="L697" s="10">
        <f ca="1">SUMPRODUCT($A697:$F697,Results!$B$17:$G$17)</f>
        <v>-1.9788317183182338</v>
      </c>
      <c r="M697" s="10">
        <f ca="1">SUMPRODUCT($A697:$F697,Results!$B$18:$G$18)</f>
        <v>0.31682393486175375</v>
      </c>
      <c r="N697" s="10">
        <f ca="1">SUMPRODUCT($A697:$F697,Results!$B$19:$G$19)</f>
        <v>17.438238190577149</v>
      </c>
      <c r="O697" s="10">
        <f ca="1">SUMPRODUCT($A697:$F697,Results!$B$20:$G$20)</f>
        <v>-7.5814524126670131</v>
      </c>
      <c r="P697" s="10" cm="1">
        <f t="array" aca="1" ref="P697" ca="1">SUMPRODUCT(J697:O697,TRANSPOSE(Test!BL$20:BL$25))+Test!$AD$20-Test!$BL$27</f>
        <v>-7.3130624595855824</v>
      </c>
      <c r="Q697" s="10" cm="1">
        <f t="array" aca="1" ref="Q697" ca="1">SUMPRODUCT(J697:O697,TRANSPOSE(Test!ES$20:ES$25))+Test!$AD$20-Test!$ES$27</f>
        <v>-7.9899518590753171</v>
      </c>
      <c r="R697" s="10">
        <f ca="1">I697-Results!$E$5*H697</f>
        <v>-8.5884364074741768</v>
      </c>
      <c r="S697" s="10" cm="1">
        <f t="array" aca="1" ref="S697" ca="1">SUMPRODUCT(J697:O697,TRANSPOSE(Test!AR$28:AR$33))+Test!$AD$20-Test!$AC$26</f>
        <v>-11.465130683486937</v>
      </c>
      <c r="T697" s="10">
        <f ca="1">SUMPRODUCT(J697:O697,Results!K$9:P$9)</f>
        <v>-8.8364140911994493</v>
      </c>
      <c r="U697" s="10">
        <f ca="1">SUMPRODUCT(J697:O697,Results!K$9:P$9)+Test!$AD$20-Test!$AC$31</f>
        <v>-8.73339768631363</v>
      </c>
      <c r="V697" s="10">
        <f t="shared" ca="1" si="61"/>
        <v>-7.813314130042242</v>
      </c>
      <c r="W697" s="10">
        <f t="shared" ca="1" si="62"/>
        <v>-7.1364247305525073</v>
      </c>
      <c r="X697" s="10">
        <f t="shared" ca="1" si="63"/>
        <v>-6.5379401821536476</v>
      </c>
      <c r="Y697" s="10">
        <f t="shared" ca="1" si="64"/>
        <v>-3.6612459061408877</v>
      </c>
      <c r="Z697" s="10">
        <f ca="1">I697-Test!$AD$20</f>
        <v>-26.198848183916894</v>
      </c>
      <c r="AA697" s="10">
        <f t="shared" ca="1" si="65"/>
        <v>-6.3929789033141944</v>
      </c>
    </row>
    <row r="698" spans="1:27">
      <c r="A698" s="6">
        <f ca="1">LN((RAND()^(-Results!$E$4))-1)</f>
        <v>5.9220922552781472</v>
      </c>
      <c r="B698" s="6">
        <f ca="1">LN((RAND()^(-Results!$E$4))-1)</f>
        <v>0.28700916479884975</v>
      </c>
      <c r="C698" s="6">
        <f ca="1">LN((RAND()^(-Results!$E$4))-1)</f>
        <v>2.5034572209219932</v>
      </c>
      <c r="D698" s="6">
        <f ca="1">LN((RAND()^(-Results!$E$4))-1)</f>
        <v>2.057642922817617</v>
      </c>
      <c r="E698" s="6">
        <f ca="1">LN((RAND()^(-Results!$E$4))-1)</f>
        <v>4.3203966180129338</v>
      </c>
      <c r="F698" s="6">
        <f ca="1">LN((RAND()^(-Results!$E$4))-1)</f>
        <v>0.92522131479612302</v>
      </c>
      <c r="G698" s="6">
        <f ca="1">LN((RAND()^(-Results!$E$4))-1)</f>
        <v>6.7486842564540588</v>
      </c>
      <c r="H698" s="6">
        <f t="shared" ca="1" si="60"/>
        <v>4.2131374357322535</v>
      </c>
      <c r="I698" s="10">
        <f ca="1">SUMPRODUCT(J698:O698,Results!B$12:G$12)+Results!$E$5*H698</f>
        <v>40.745169527771189</v>
      </c>
      <c r="J698" s="10">
        <f ca="1">SUMPRODUCT($A698:$F698,Results!$B$15:$G$15)</f>
        <v>10.355579258696972</v>
      </c>
      <c r="K698" s="10">
        <f ca="1">SUMPRODUCT($A698:$F698,Results!$B$16:$G$16)</f>
        <v>32.410103606316682</v>
      </c>
      <c r="L698" s="10">
        <f ca="1">SUMPRODUCT($A698:$F698,Results!$B$17:$G$17)</f>
        <v>6.6159549307399281</v>
      </c>
      <c r="M698" s="10">
        <f ca="1">SUMPRODUCT($A698:$F698,Results!$B$18:$G$18)</f>
        <v>-1.5226989661021864</v>
      </c>
      <c r="N698" s="10">
        <f ca="1">SUMPRODUCT($A698:$F698,Results!$B$19:$G$19)</f>
        <v>17.622319276888575</v>
      </c>
      <c r="O698" s="10">
        <f ca="1">SUMPRODUCT($A698:$F698,Results!$B$20:$G$20)</f>
        <v>2.6934878870754391</v>
      </c>
      <c r="P698" s="10" cm="1">
        <f t="array" aca="1" ref="P698" ca="1">SUMPRODUCT(J698:O698,TRANSPOSE(Test!BL$20:BL$25))+Test!$AD$20-Test!$BL$27</f>
        <v>12.993608488083517</v>
      </c>
      <c r="Q698" s="10" cm="1">
        <f t="array" aca="1" ref="Q698" ca="1">SUMPRODUCT(J698:O698,TRANSPOSE(Test!ES$20:ES$25))+Test!$AD$20-Test!$ES$27</f>
        <v>15.488669368654399</v>
      </c>
      <c r="R698" s="10">
        <f ca="1">I698-Results!$E$5*H698</f>
        <v>15.466344913377668</v>
      </c>
      <c r="S698" s="10" cm="1">
        <f t="array" aca="1" ref="S698" ca="1">SUMPRODUCT(J698:O698,TRANSPOSE(Test!AR$28:AR$33))+Test!$AD$20-Test!$AC$26</f>
        <v>3.3492767600594657</v>
      </c>
      <c r="T698" s="10">
        <f ca="1">SUMPRODUCT(J698:O698,Results!K$9:P$9)</f>
        <v>15.481665683443607</v>
      </c>
      <c r="U698" s="10">
        <f ca="1">SUMPRODUCT(J698:O698,Results!K$9:P$9)+Test!$AD$20-Test!$AC$31</f>
        <v>15.584682088329428</v>
      </c>
      <c r="V698" s="10">
        <f t="shared" ca="1" si="61"/>
        <v>27.751561039687672</v>
      </c>
      <c r="W698" s="10">
        <f t="shared" ca="1" si="62"/>
        <v>25.25650015911679</v>
      </c>
      <c r="X698" s="10">
        <f t="shared" ca="1" si="63"/>
        <v>25.278824614393521</v>
      </c>
      <c r="Y698" s="10">
        <f t="shared" ca="1" si="64"/>
        <v>37.395892767711722</v>
      </c>
      <c r="Z698" s="10">
        <f ca="1">I698-Test!$AD$20</f>
        <v>29.672697933482119</v>
      </c>
      <c r="AA698" s="10">
        <f t="shared" ca="1" si="65"/>
        <v>25.160487439441759</v>
      </c>
    </row>
    <row r="699" spans="1:27">
      <c r="A699" s="6">
        <f ca="1">LN((RAND()^(-Results!$E$4))-1)</f>
        <v>1.3991226660204801</v>
      </c>
      <c r="B699" s="6">
        <f ca="1">LN((RAND()^(-Results!$E$4))-1)</f>
        <v>2.9618859361634153</v>
      </c>
      <c r="C699" s="6">
        <f ca="1">LN((RAND()^(-Results!$E$4))-1)</f>
        <v>14.134336877244657</v>
      </c>
      <c r="D699" s="6">
        <f ca="1">LN((RAND()^(-Results!$E$4))-1)</f>
        <v>0.59591810559583336</v>
      </c>
      <c r="E699" s="6">
        <f ca="1">LN((RAND()^(-Results!$E$4))-1)</f>
        <v>1.0290464157614134</v>
      </c>
      <c r="F699" s="6">
        <f ca="1">LN((RAND()^(-Results!$E$4))-1)</f>
        <v>7.9104034744652303</v>
      </c>
      <c r="G699" s="6">
        <f ca="1">LN((RAND()^(-Results!$E$4))-1)</f>
        <v>2.6014678845816923</v>
      </c>
      <c r="H699" s="6">
        <f t="shared" ca="1" si="60"/>
        <v>6.5921063859886608E-2</v>
      </c>
      <c r="I699" s="10">
        <f ca="1">SUMPRODUCT(J699:O699,Results!B$12:G$12)+Results!$E$5*H699</f>
        <v>24.022687524058242</v>
      </c>
      <c r="J699" s="10">
        <f ca="1">SUMPRODUCT($A699:$F699,Results!$B$15:$G$15)</f>
        <v>44.156791149340187</v>
      </c>
      <c r="K699" s="10">
        <f ca="1">SUMPRODUCT($A699:$F699,Results!$B$16:$G$16)</f>
        <v>54.172257383605967</v>
      </c>
      <c r="L699" s="10">
        <f ca="1">SUMPRODUCT($A699:$F699,Results!$B$17:$G$17)</f>
        <v>1.302955769605628</v>
      </c>
      <c r="M699" s="10">
        <f ca="1">SUMPRODUCT($A699:$F699,Results!$B$18:$G$18)</f>
        <v>10.305912317182935</v>
      </c>
      <c r="N699" s="10">
        <f ca="1">SUMPRODUCT($A699:$F699,Results!$B$19:$G$19)</f>
        <v>-7.7375600662826702</v>
      </c>
      <c r="O699" s="10">
        <f ca="1">SUMPRODUCT($A699:$F699,Results!$B$20:$G$20)</f>
        <v>16.175973306643161</v>
      </c>
      <c r="P699" s="10" cm="1">
        <f t="array" aca="1" ref="P699" ca="1">SUMPRODUCT(J699:O699,TRANSPOSE(Test!BL$20:BL$25))+Test!$AD$20-Test!$BL$27</f>
        <v>25.326240260017684</v>
      </c>
      <c r="Q699" s="10" cm="1">
        <f t="array" aca="1" ref="Q699" ca="1">SUMPRODUCT(J699:O699,TRANSPOSE(Test!ES$20:ES$25))+Test!$AD$20-Test!$ES$27</f>
        <v>23.992900510780402</v>
      </c>
      <c r="R699" s="10">
        <f ca="1">I699-Results!$E$5*H699</f>
        <v>23.62716114089892</v>
      </c>
      <c r="S699" s="10" cm="1">
        <f t="array" aca="1" ref="S699" ca="1">SUMPRODUCT(J699:O699,TRANSPOSE(Test!AR$28:AR$33))+Test!$AD$20-Test!$AC$26</f>
        <v>38.748050190180692</v>
      </c>
      <c r="T699" s="10">
        <f ca="1">SUMPRODUCT(J699:O699,Results!K$9:P$9)</f>
        <v>24.506260101096732</v>
      </c>
      <c r="U699" s="10">
        <f ca="1">SUMPRODUCT(J699:O699,Results!K$9:P$9)+Test!$AD$20-Test!$AC$31</f>
        <v>24.60927650598255</v>
      </c>
      <c r="V699" s="10">
        <f t="shared" ca="1" si="61"/>
        <v>-1.3035527359594425</v>
      </c>
      <c r="W699" s="10">
        <f t="shared" ca="1" si="62"/>
        <v>2.9787013277839947E-2</v>
      </c>
      <c r="X699" s="10">
        <f t="shared" ca="1" si="63"/>
        <v>0.39552638315932143</v>
      </c>
      <c r="Y699" s="10">
        <f t="shared" ca="1" si="64"/>
        <v>-14.72536266612245</v>
      </c>
      <c r="Z699" s="10">
        <f ca="1">I699-Test!$AD$20</f>
        <v>12.950215929769172</v>
      </c>
      <c r="AA699" s="10">
        <f t="shared" ca="1" si="65"/>
        <v>-0.58658898192430797</v>
      </c>
    </row>
    <row r="700" spans="1:27">
      <c r="A700" s="6">
        <f ca="1">LN((RAND()^(-Results!$E$4))-1)</f>
        <v>6.0169607685228854</v>
      </c>
      <c r="B700" s="6">
        <f ca="1">LN((RAND()^(-Results!$E$4))-1)</f>
        <v>-0.15536600692993369</v>
      </c>
      <c r="C700" s="6">
        <f ca="1">LN((RAND()^(-Results!$E$4))-1)</f>
        <v>-2.6627748807574479E-2</v>
      </c>
      <c r="D700" s="6">
        <f ca="1">LN((RAND()^(-Results!$E$4))-1)</f>
        <v>1.409659697437994</v>
      </c>
      <c r="E700" s="6">
        <f ca="1">LN((RAND()^(-Results!$E$4))-1)</f>
        <v>-0.65911384191842692</v>
      </c>
      <c r="F700" s="6">
        <f ca="1">LN((RAND()^(-Results!$E$4))-1)</f>
        <v>-0.77627667439055381</v>
      </c>
      <c r="G700" s="6">
        <f ca="1">LN((RAND()^(-Results!$E$4))-1)</f>
        <v>2.0245143286748055</v>
      </c>
      <c r="H700" s="6">
        <f t="shared" ca="1" si="60"/>
        <v>-0.51103249204700019</v>
      </c>
      <c r="I700" s="10">
        <f ca="1">SUMPRODUCT(J700:O700,Results!B$12:G$12)+Results!$E$5*H700</f>
        <v>20.342394213906612</v>
      </c>
      <c r="J700" s="10">
        <f ca="1">SUMPRODUCT($A700:$F700,Results!$B$15:$G$15)</f>
        <v>9.0319048808144071</v>
      </c>
      <c r="K700" s="10">
        <f ca="1">SUMPRODUCT($A700:$F700,Results!$B$16:$G$16)</f>
        <v>14.684678049213614</v>
      </c>
      <c r="L700" s="10">
        <f ca="1">SUMPRODUCT($A700:$F700,Results!$B$17:$G$17)</f>
        <v>9.6359729662624751</v>
      </c>
      <c r="M700" s="10">
        <f ca="1">SUMPRODUCT($A700:$F700,Results!$B$18:$G$18)</f>
        <v>-4.6426893301584284</v>
      </c>
      <c r="N700" s="10">
        <f ca="1">SUMPRODUCT($A700:$F700,Results!$B$19:$G$19)</f>
        <v>7.091980730225572</v>
      </c>
      <c r="O700" s="10">
        <f ca="1">SUMPRODUCT($A700:$F700,Results!$B$20:$G$20)</f>
        <v>2.0514653081493828</v>
      </c>
      <c r="P700" s="10" cm="1">
        <f t="array" aca="1" ref="P700" ca="1">SUMPRODUCT(J700:O700,TRANSPOSE(Test!BL$20:BL$25))+Test!$AD$20-Test!$BL$27</f>
        <v>18.747883585677364</v>
      </c>
      <c r="Q700" s="10" cm="1">
        <f t="array" aca="1" ref="Q700" ca="1">SUMPRODUCT(J700:O700,TRANSPOSE(Test!ES$20:ES$25))+Test!$AD$20-Test!$ES$27</f>
        <v>22.521449838309785</v>
      </c>
      <c r="R700" s="10">
        <f ca="1">I700-Results!$E$5*H700</f>
        <v>23.408589166188612</v>
      </c>
      <c r="S700" s="10" cm="1">
        <f t="array" aca="1" ref="S700" ca="1">SUMPRODUCT(J700:O700,TRANSPOSE(Test!AR$28:AR$33))+Test!$AD$20-Test!$AC$26</f>
        <v>6.9067450239710073</v>
      </c>
      <c r="T700" s="10">
        <f ca="1">SUMPRODUCT(J700:O700,Results!K$9:P$9)</f>
        <v>23.260613428696946</v>
      </c>
      <c r="U700" s="10">
        <f ca="1">SUMPRODUCT(J700:O700,Results!K$9:P$9)+Test!$AD$20-Test!$AC$31</f>
        <v>23.363629833582763</v>
      </c>
      <c r="V700" s="10">
        <f t="shared" ca="1" si="61"/>
        <v>1.5945106282292478</v>
      </c>
      <c r="W700" s="10">
        <f t="shared" ca="1" si="62"/>
        <v>-2.1790556244031727</v>
      </c>
      <c r="X700" s="10">
        <f t="shared" ca="1" si="63"/>
        <v>-3.0661949522820002</v>
      </c>
      <c r="Y700" s="10">
        <f t="shared" ca="1" si="64"/>
        <v>13.435649189935605</v>
      </c>
      <c r="Z700" s="10">
        <f ca="1">I700-Test!$AD$20</f>
        <v>9.2699226196175424</v>
      </c>
      <c r="AA700" s="10">
        <f t="shared" ca="1" si="65"/>
        <v>-3.0212356196761512</v>
      </c>
    </row>
    <row r="701" spans="1:27">
      <c r="A701" s="6">
        <f ca="1">LN((RAND()^(-Results!$E$4))-1)</f>
        <v>-4.605932489533469</v>
      </c>
      <c r="B701" s="6">
        <f ca="1">LN((RAND()^(-Results!$E$4))-1)</f>
        <v>4.3435182439414071</v>
      </c>
      <c r="C701" s="6">
        <f ca="1">LN((RAND()^(-Results!$E$4))-1)</f>
        <v>-4.5888559610921833</v>
      </c>
      <c r="D701" s="6">
        <f ca="1">LN((RAND()^(-Results!$E$4))-1)</f>
        <v>4.3608765532943341</v>
      </c>
      <c r="E701" s="6">
        <f ca="1">LN((RAND()^(-Results!$E$4))-1)</f>
        <v>1.9904671794085922</v>
      </c>
      <c r="F701" s="6">
        <f ca="1">LN((RAND()^(-Results!$E$4))-1)</f>
        <v>7.2080409149189872</v>
      </c>
      <c r="G701" s="6">
        <f ca="1">LN((RAND()^(-Results!$E$4))-1)</f>
        <v>5.20629643547072</v>
      </c>
      <c r="H701" s="6">
        <f t="shared" ca="1" si="60"/>
        <v>2.6707496147489143</v>
      </c>
      <c r="I701" s="10">
        <f ca="1">SUMPRODUCT(J701:O701,Results!B$12:G$12)+Results!$E$5*H701</f>
        <v>-28.278979191661438</v>
      </c>
      <c r="J701" s="10">
        <f ca="1">SUMPRODUCT($A701:$F701,Results!$B$15:$G$15)</f>
        <v>-17.990955512730451</v>
      </c>
      <c r="K701" s="10">
        <f ca="1">SUMPRODUCT($A701:$F701,Results!$B$16:$G$16)</f>
        <v>9.175861906234541</v>
      </c>
      <c r="L701" s="10">
        <f ca="1">SUMPRODUCT($A701:$F701,Results!$B$17:$G$17)</f>
        <v>-6.7970568191119298</v>
      </c>
      <c r="M701" s="10">
        <f ca="1">SUMPRODUCT($A701:$F701,Results!$B$18:$G$18)</f>
        <v>-3.4395988371035457</v>
      </c>
      <c r="N701" s="10">
        <f ca="1">SUMPRODUCT($A701:$F701,Results!$B$19:$G$19)</f>
        <v>-10.510030272687292</v>
      </c>
      <c r="O701" s="10">
        <f ca="1">SUMPRODUCT($A701:$F701,Results!$B$20:$G$20)</f>
        <v>13.551366645245723</v>
      </c>
      <c r="P701" s="10" cm="1">
        <f t="array" aca="1" ref="P701" ca="1">SUMPRODUCT(J701:O701,TRANSPOSE(Test!BL$20:BL$25))+Test!$AD$20-Test!$BL$27</f>
        <v>-38.894861278404655</v>
      </c>
      <c r="Q701" s="10" cm="1">
        <f t="array" aca="1" ref="Q701" ca="1">SUMPRODUCT(J701:O701,TRANSPOSE(Test!ES$20:ES$25))+Test!$AD$20-Test!$ES$27</f>
        <v>-45.437839890894089</v>
      </c>
      <c r="R701" s="10">
        <f ca="1">I701-Results!$E$5*H701</f>
        <v>-44.303476880154925</v>
      </c>
      <c r="S701" s="10" cm="1">
        <f t="array" aca="1" ref="S701" ca="1">SUMPRODUCT(J701:O701,TRANSPOSE(Test!AR$28:AR$33))+Test!$AD$20-Test!$AC$26</f>
        <v>-24.376293790073987</v>
      </c>
      <c r="T701" s="10">
        <f ca="1">SUMPRODUCT(J701:O701,Results!K$9:P$9)</f>
        <v>-46.272585805506445</v>
      </c>
      <c r="U701" s="10">
        <f ca="1">SUMPRODUCT(J701:O701,Results!K$9:P$9)+Test!$AD$20-Test!$AC$31</f>
        <v>-46.169569400620624</v>
      </c>
      <c r="V701" s="10">
        <f t="shared" ca="1" si="61"/>
        <v>10.615882086743216</v>
      </c>
      <c r="W701" s="10">
        <f t="shared" ca="1" si="62"/>
        <v>17.158860699232651</v>
      </c>
      <c r="X701" s="10">
        <f t="shared" ca="1" si="63"/>
        <v>16.024497688493486</v>
      </c>
      <c r="Y701" s="10">
        <f t="shared" ca="1" si="64"/>
        <v>-3.9026854015874513</v>
      </c>
      <c r="Z701" s="10">
        <f ca="1">I701-Test!$AD$20</f>
        <v>-39.351450785950504</v>
      </c>
      <c r="AA701" s="10">
        <f t="shared" ca="1" si="65"/>
        <v>17.890590208959186</v>
      </c>
    </row>
    <row r="702" spans="1:27">
      <c r="A702" s="6">
        <f ca="1">LN((RAND()^(-Results!$E$4))-1)</f>
        <v>20.70587867604015</v>
      </c>
      <c r="B702" s="6">
        <f ca="1">LN((RAND()^(-Results!$E$4))-1)</f>
        <v>0.15169997009296646</v>
      </c>
      <c r="C702" s="6">
        <f ca="1">LN((RAND()^(-Results!$E$4))-1)</f>
        <v>3.5165475792301124</v>
      </c>
      <c r="D702" s="6">
        <f ca="1">LN((RAND()^(-Results!$E$4))-1)</f>
        <v>2.5563084860107823</v>
      </c>
      <c r="E702" s="6">
        <f ca="1">LN((RAND()^(-Results!$E$4))-1)</f>
        <v>-1.0371591539447995</v>
      </c>
      <c r="F702" s="6">
        <f ca="1">LN((RAND()^(-Results!$E$4))-1)</f>
        <v>-1.3807381065605326</v>
      </c>
      <c r="G702" s="6">
        <f ca="1">LN((RAND()^(-Results!$E$4))-1)</f>
        <v>-1.0595327354191704</v>
      </c>
      <c r="H702" s="6">
        <f t="shared" ca="1" si="60"/>
        <v>-3.5950795561409761</v>
      </c>
      <c r="I702" s="10">
        <f ca="1">SUMPRODUCT(J702:O702,Results!B$12:G$12)+Results!$E$5*H702</f>
        <v>75.286138929706425</v>
      </c>
      <c r="J702" s="10">
        <f ca="1">SUMPRODUCT($A702:$F702,Results!$B$15:$G$15)</f>
        <v>45.218285220293879</v>
      </c>
      <c r="K702" s="10">
        <f ca="1">SUMPRODUCT($A702:$F702,Results!$B$16:$G$16)</f>
        <v>64.879792144489443</v>
      </c>
      <c r="L702" s="10">
        <f ca="1">SUMPRODUCT($A702:$F702,Results!$B$17:$G$17)</f>
        <v>31.903651829000108</v>
      </c>
      <c r="M702" s="10">
        <f ca="1">SUMPRODUCT($A702:$F702,Results!$B$18:$G$18)</f>
        <v>-8.7095989855983067</v>
      </c>
      <c r="N702" s="10">
        <f ca="1">SUMPRODUCT($A702:$F702,Results!$B$19:$G$19)</f>
        <v>22.036915355154449</v>
      </c>
      <c r="O702" s="10">
        <f ca="1">SUMPRODUCT($A702:$F702,Results!$B$20:$G$20)</f>
        <v>-0.17877715353118062</v>
      </c>
      <c r="P702" s="10" cm="1">
        <f t="array" aca="1" ref="P702" ca="1">SUMPRODUCT(J702:O702,TRANSPOSE(Test!BL$20:BL$25))+Test!$AD$20-Test!$BL$27</f>
        <v>82.999828793070165</v>
      </c>
      <c r="Q702" s="10" cm="1">
        <f t="array" aca="1" ref="Q702" ca="1">SUMPRODUCT(J702:O702,TRANSPOSE(Test!ES$20:ES$25))+Test!$AD$20-Test!$ES$27</f>
        <v>95.14207939293351</v>
      </c>
      <c r="R702" s="10">
        <f ca="1">I702-Results!$E$5*H702</f>
        <v>96.85661626655228</v>
      </c>
      <c r="S702" s="10" cm="1">
        <f t="array" aca="1" ref="S702" ca="1">SUMPRODUCT(J702:O702,TRANSPOSE(Test!AR$28:AR$33))+Test!$AD$20-Test!$AC$26</f>
        <v>43.650348395835699</v>
      </c>
      <c r="T702" s="10">
        <f ca="1">SUMPRODUCT(J702:O702,Results!K$9:P$9)</f>
        <v>97.239970732385686</v>
      </c>
      <c r="U702" s="10">
        <f ca="1">SUMPRODUCT(J702:O702,Results!K$9:P$9)+Test!$AD$20-Test!$AC$31</f>
        <v>97.342987137271507</v>
      </c>
      <c r="V702" s="10">
        <f t="shared" ca="1" si="61"/>
        <v>-7.7136898633637401</v>
      </c>
      <c r="W702" s="10">
        <f t="shared" ca="1" si="62"/>
        <v>-19.855940463227086</v>
      </c>
      <c r="X702" s="10">
        <f t="shared" ca="1" si="63"/>
        <v>-21.570477336845855</v>
      </c>
      <c r="Y702" s="10">
        <f t="shared" ca="1" si="64"/>
        <v>31.635790533870725</v>
      </c>
      <c r="Z702" s="10">
        <f ca="1">I702-Test!$AD$20</f>
        <v>64.213667335417355</v>
      </c>
      <c r="AA702" s="10">
        <f t="shared" ca="1" si="65"/>
        <v>-22.056848207565082</v>
      </c>
    </row>
    <row r="703" spans="1:27">
      <c r="A703" s="6">
        <f ca="1">LN((RAND()^(-Results!$E$4))-1)</f>
        <v>3.5415922637665065</v>
      </c>
      <c r="B703" s="6">
        <f ca="1">LN((RAND()^(-Results!$E$4))-1)</f>
        <v>0.1684039104574423</v>
      </c>
      <c r="C703" s="6">
        <f ca="1">LN((RAND()^(-Results!$E$4))-1)</f>
        <v>2.660020817328574</v>
      </c>
      <c r="D703" s="6">
        <f ca="1">LN((RAND()^(-Results!$E$4))-1)</f>
        <v>4.4087340345563586</v>
      </c>
      <c r="E703" s="6">
        <f ca="1">LN((RAND()^(-Results!$E$4))-1)</f>
        <v>12.541630490493596</v>
      </c>
      <c r="F703" s="6">
        <f ca="1">LN((RAND()^(-Results!$E$4))-1)</f>
        <v>4.3460984296925274</v>
      </c>
      <c r="G703" s="6">
        <f ca="1">LN((RAND()^(-Results!$E$4))-1)</f>
        <v>1.9000828529786205</v>
      </c>
      <c r="H703" s="6">
        <f t="shared" ca="1" si="60"/>
        <v>-0.63546396774318525</v>
      </c>
      <c r="I703" s="10">
        <f ca="1">SUMPRODUCT(J703:O703,Results!B$12:G$12)+Results!$E$5*H703</f>
        <v>-32.203761365202944</v>
      </c>
      <c r="J703" s="10">
        <f ca="1">SUMPRODUCT($A703:$F703,Results!$B$15:$G$15)</f>
        <v>-6.5046822872558003</v>
      </c>
      <c r="K703" s="10">
        <f ca="1">SUMPRODUCT($A703:$F703,Results!$B$16:$G$16)</f>
        <v>52.65161456593713</v>
      </c>
      <c r="L703" s="10">
        <f ca="1">SUMPRODUCT($A703:$F703,Results!$B$17:$G$17)</f>
        <v>-3.9706674611553376</v>
      </c>
      <c r="M703" s="10">
        <f ca="1">SUMPRODUCT($A703:$F703,Results!$B$18:$G$18)</f>
        <v>-1.2752905171583095</v>
      </c>
      <c r="N703" s="10">
        <f ca="1">SUMPRODUCT($A703:$F703,Results!$B$19:$G$19)</f>
        <v>39.006366519140215</v>
      </c>
      <c r="O703" s="10">
        <f ca="1">SUMPRODUCT($A703:$F703,Results!$B$20:$G$20)</f>
        <v>7.9150290303295199</v>
      </c>
      <c r="P703" s="10" cm="1">
        <f t="array" aca="1" ref="P703" ca="1">SUMPRODUCT(J703:O703,TRANSPOSE(Test!BL$20:BL$25))+Test!$AD$20-Test!$BL$27</f>
        <v>-26.291494382170221</v>
      </c>
      <c r="Q703" s="10" cm="1">
        <f t="array" aca="1" ref="Q703" ca="1">SUMPRODUCT(J703:O703,TRANSPOSE(Test!ES$20:ES$25))+Test!$AD$20-Test!$ES$27</f>
        <v>-27.616928441955814</v>
      </c>
      <c r="R703" s="10">
        <f ca="1">I703-Results!$E$5*H703</f>
        <v>-28.390977558743831</v>
      </c>
      <c r="S703" s="10" cm="1">
        <f t="array" aca="1" ref="S703" ca="1">SUMPRODUCT(J703:O703,TRANSPOSE(Test!AR$28:AR$33))+Test!$AD$20-Test!$AC$26</f>
        <v>-30.192712002677794</v>
      </c>
      <c r="T703" s="10">
        <f ca="1">SUMPRODUCT(J703:O703,Results!K$9:P$9)</f>
        <v>-29.127621399850703</v>
      </c>
      <c r="U703" s="10">
        <f ca="1">SUMPRODUCT(J703:O703,Results!K$9:P$9)+Test!$AD$20-Test!$AC$31</f>
        <v>-29.024604994964882</v>
      </c>
      <c r="V703" s="10">
        <f t="shared" ca="1" si="61"/>
        <v>-5.9122669830327226</v>
      </c>
      <c r="W703" s="10">
        <f t="shared" ca="1" si="62"/>
        <v>-4.5868329232471297</v>
      </c>
      <c r="X703" s="10">
        <f t="shared" ca="1" si="63"/>
        <v>-3.8127838064591124</v>
      </c>
      <c r="Y703" s="10">
        <f t="shared" ca="1" si="64"/>
        <v>-2.0110493625251493</v>
      </c>
      <c r="Z703" s="10">
        <f ca="1">I703-Test!$AD$20</f>
        <v>-43.276232959492013</v>
      </c>
      <c r="AA703" s="10">
        <f t="shared" ca="1" si="65"/>
        <v>-3.1791563702380614</v>
      </c>
    </row>
    <row r="704" spans="1:27">
      <c r="A704" s="6">
        <f ca="1">LN((RAND()^(-Results!$E$4))-1)</f>
        <v>1.5108176157279802</v>
      </c>
      <c r="B704" s="6">
        <f ca="1">LN((RAND()^(-Results!$E$4))-1)</f>
        <v>1.4632590652444863</v>
      </c>
      <c r="C704" s="6">
        <f ca="1">LN((RAND()^(-Results!$E$4))-1)</f>
        <v>1.7576886087317949E-3</v>
      </c>
      <c r="D704" s="6">
        <f ca="1">LN((RAND()^(-Results!$E$4))-1)</f>
        <v>-3.4426142573695531</v>
      </c>
      <c r="E704" s="6">
        <f ca="1">LN((RAND()^(-Results!$E$4))-1)</f>
        <v>-3.778011993194935</v>
      </c>
      <c r="F704" s="6">
        <f ca="1">LN((RAND()^(-Results!$E$4))-1)</f>
        <v>0.66956754710759914</v>
      </c>
      <c r="G704" s="6">
        <f ca="1">LN((RAND()^(-Results!$E$4))-1)</f>
        <v>8.9679468496025844E-2</v>
      </c>
      <c r="H704" s="6">
        <f t="shared" ca="1" si="60"/>
        <v>-2.4458673522257799</v>
      </c>
      <c r="I704" s="10">
        <f ca="1">SUMPRODUCT(J704:O704,Results!B$12:G$12)+Results!$E$5*H704</f>
        <v>21.847995722853014</v>
      </c>
      <c r="J704" s="10">
        <f ca="1">SUMPRODUCT($A704:$F704,Results!$B$15:$G$15)</f>
        <v>17.385527206922539</v>
      </c>
      <c r="K704" s="10">
        <f ca="1">SUMPRODUCT($A704:$F704,Results!$B$16:$G$16)</f>
        <v>5.9567701189455331</v>
      </c>
      <c r="L704" s="10">
        <f ca="1">SUMPRODUCT($A704:$F704,Results!$B$17:$G$17)</f>
        <v>3.9540691005028012</v>
      </c>
      <c r="M704" s="10">
        <f ca="1">SUMPRODUCT($A704:$F704,Results!$B$18:$G$18)</f>
        <v>5.1747134746753316</v>
      </c>
      <c r="N704" s="10">
        <f ca="1">SUMPRODUCT($A704:$F704,Results!$B$19:$G$19)</f>
        <v>-16.118795049389949</v>
      </c>
      <c r="O704" s="10">
        <f ca="1">SUMPRODUCT($A704:$F704,Results!$B$20:$G$20)</f>
        <v>-12.938115697382448</v>
      </c>
      <c r="P704" s="10" cm="1">
        <f t="array" aca="1" ref="P704" ca="1">SUMPRODUCT(J704:O704,TRANSPOSE(Test!BL$20:BL$25))+Test!$AD$20-Test!$BL$27</f>
        <v>35.224003326241785</v>
      </c>
      <c r="Q704" s="10" cm="1">
        <f t="array" aca="1" ref="Q704" ca="1">SUMPRODUCT(J704:O704,TRANSPOSE(Test!ES$20:ES$25))+Test!$AD$20-Test!$ES$27</f>
        <v>36.301296098836531</v>
      </c>
      <c r="R704" s="10">
        <f ca="1">I704-Results!$E$5*H704</f>
        <v>36.523199836207695</v>
      </c>
      <c r="S704" s="10" cm="1">
        <f t="array" aca="1" ref="S704" ca="1">SUMPRODUCT(J704:O704,TRANSPOSE(Test!AR$28:AR$33))+Test!$AD$20-Test!$AC$26</f>
        <v>35.127927831844126</v>
      </c>
      <c r="T704" s="10">
        <f ca="1">SUMPRODUCT(J704:O704,Results!K$9:P$9)</f>
        <v>37.265736840018633</v>
      </c>
      <c r="U704" s="10">
        <f ca="1">SUMPRODUCT(J704:O704,Results!K$9:P$9)+Test!$AD$20-Test!$AC$31</f>
        <v>37.368753244904454</v>
      </c>
      <c r="V704" s="10">
        <f t="shared" ca="1" si="61"/>
        <v>-13.376007603388771</v>
      </c>
      <c r="W704" s="10">
        <f t="shared" ca="1" si="62"/>
        <v>-14.453300375983517</v>
      </c>
      <c r="X704" s="10">
        <f t="shared" ca="1" si="63"/>
        <v>-14.675204113354681</v>
      </c>
      <c r="Y704" s="10">
        <f t="shared" ca="1" si="64"/>
        <v>-13.279932108991112</v>
      </c>
      <c r="Z704" s="10">
        <f ca="1">I704-Test!$AD$20</f>
        <v>10.775524128563944</v>
      </c>
      <c r="AA704" s="10">
        <f t="shared" ca="1" si="65"/>
        <v>-15.52075752205144</v>
      </c>
    </row>
    <row r="705" spans="1:27">
      <c r="A705" s="6">
        <f ca="1">LN((RAND()^(-Results!$E$4))-1)</f>
        <v>0.61569713944172999</v>
      </c>
      <c r="B705" s="6">
        <f ca="1">LN((RAND()^(-Results!$E$4))-1)</f>
        <v>-3.4429586328223341</v>
      </c>
      <c r="C705" s="6">
        <f ca="1">LN((RAND()^(-Results!$E$4))-1)</f>
        <v>-3.1858788284074411</v>
      </c>
      <c r="D705" s="6">
        <f ca="1">LN((RAND()^(-Results!$E$4))-1)</f>
        <v>4.3989781883123538</v>
      </c>
      <c r="E705" s="6">
        <f ca="1">LN((RAND()^(-Results!$E$4))-1)</f>
        <v>1.9170893003333918</v>
      </c>
      <c r="F705" s="6">
        <f ca="1">LN((RAND()^(-Results!$E$4))-1)</f>
        <v>-0.3029801307501685</v>
      </c>
      <c r="G705" s="6">
        <f ca="1">LN((RAND()^(-Results!$E$4))-1)</f>
        <v>4.4348586098046194</v>
      </c>
      <c r="H705" s="6">
        <f t="shared" ca="1" si="60"/>
        <v>1.8993117890828137</v>
      </c>
      <c r="I705" s="10">
        <f ca="1">SUMPRODUCT(J705:O705,Results!B$12:G$12)+Results!$E$5*H705</f>
        <v>-36.88996554563689</v>
      </c>
      <c r="J705" s="10">
        <f ca="1">SUMPRODUCT($A705:$F705,Results!$B$15:$G$15)</f>
        <v>-26.697816101764815</v>
      </c>
      <c r="K705" s="10">
        <f ca="1">SUMPRODUCT($A705:$F705,Results!$B$16:$G$16)</f>
        <v>-1.4223969949141935</v>
      </c>
      <c r="L705" s="10">
        <f ca="1">SUMPRODUCT($A705:$F705,Results!$B$17:$G$17)</f>
        <v>-4.5886227627861027</v>
      </c>
      <c r="M705" s="10">
        <f ca="1">SUMPRODUCT($A705:$F705,Results!$B$18:$G$18)</f>
        <v>-12.470461873416742</v>
      </c>
      <c r="N705" s="10">
        <f ca="1">SUMPRODUCT($A705:$F705,Results!$B$19:$G$19)</f>
        <v>25.517513157511384</v>
      </c>
      <c r="O705" s="10">
        <f ca="1">SUMPRODUCT($A705:$F705,Results!$B$20:$G$20)</f>
        <v>16.740755307781033</v>
      </c>
      <c r="P705" s="10" cm="1">
        <f t="array" aca="1" ref="P705" ca="1">SUMPRODUCT(J705:O705,TRANSPOSE(Test!BL$20:BL$25))+Test!$AD$20-Test!$BL$27</f>
        <v>-50.374338785628737</v>
      </c>
      <c r="Q705" s="10" cm="1">
        <f t="array" aca="1" ref="Q705" ca="1">SUMPRODUCT(J705:O705,TRANSPOSE(Test!ES$20:ES$25))+Test!$AD$20-Test!$ES$27</f>
        <v>-49.873239676168495</v>
      </c>
      <c r="R705" s="10">
        <f ca="1">I705-Results!$E$5*H705</f>
        <v>-48.285836280133772</v>
      </c>
      <c r="S705" s="10" cm="1">
        <f t="array" aca="1" ref="S705" ca="1">SUMPRODUCT(J705:O705,TRANSPOSE(Test!AR$28:AR$33))+Test!$AD$20-Test!$AC$26</f>
        <v>-55.203597470975545</v>
      </c>
      <c r="T705" s="10">
        <f ca="1">SUMPRODUCT(J705:O705,Results!K$9:P$9)</f>
        <v>-50.009786397957107</v>
      </c>
      <c r="U705" s="10">
        <f ca="1">SUMPRODUCT(J705:O705,Results!K$9:P$9)+Test!$AD$20-Test!$AC$31</f>
        <v>-49.906769993071286</v>
      </c>
      <c r="V705" s="10">
        <f t="shared" ca="1" si="61"/>
        <v>13.484373239991847</v>
      </c>
      <c r="W705" s="10">
        <f t="shared" ca="1" si="62"/>
        <v>12.983274130531605</v>
      </c>
      <c r="X705" s="10">
        <f t="shared" ca="1" si="63"/>
        <v>11.395870734496881</v>
      </c>
      <c r="Y705" s="10">
        <f t="shared" ca="1" si="64"/>
        <v>18.313631925338655</v>
      </c>
      <c r="Z705" s="10">
        <f ca="1">I705-Test!$AD$20</f>
        <v>-47.96243713992596</v>
      </c>
      <c r="AA705" s="10">
        <f t="shared" ca="1" si="65"/>
        <v>13.016804447434396</v>
      </c>
    </row>
    <row r="706" spans="1:27">
      <c r="A706" s="6">
        <f ca="1">LN((RAND()^(-Results!$E$4))-1)</f>
        <v>-0.59697261010401947</v>
      </c>
      <c r="B706" s="6">
        <f ca="1">LN((RAND()^(-Results!$E$4))-1)</f>
        <v>3.2159602416517523</v>
      </c>
      <c r="C706" s="6">
        <f ca="1">LN((RAND()^(-Results!$E$4))-1)</f>
        <v>2.9850468257375642</v>
      </c>
      <c r="D706" s="6">
        <f ca="1">LN((RAND()^(-Results!$E$4))-1)</f>
        <v>0.55037011297849281</v>
      </c>
      <c r="E706" s="6">
        <f ca="1">LN((RAND()^(-Results!$E$4))-1)</f>
        <v>4.1141660486052194</v>
      </c>
      <c r="F706" s="6">
        <f ca="1">LN((RAND()^(-Results!$E$4))-1)</f>
        <v>4.2800520160185407</v>
      </c>
      <c r="G706" s="6">
        <f ca="1">LN((RAND()^(-Results!$E$4))-1)</f>
        <v>2.3701284236376621</v>
      </c>
      <c r="H706" s="6">
        <f t="shared" ca="1" si="60"/>
        <v>-0.16541839708414363</v>
      </c>
      <c r="I706" s="10">
        <f ca="1">SUMPRODUCT(J706:O706,Results!B$12:G$12)+Results!$E$5*H706</f>
        <v>2.3486238815156391</v>
      </c>
      <c r="J706" s="10">
        <f ca="1">SUMPRODUCT($A706:$F706,Results!$B$15:$G$15)</f>
        <v>10.428833949558491</v>
      </c>
      <c r="K706" s="10">
        <f ca="1">SUMPRODUCT($A706:$F706,Results!$B$16:$G$16)</f>
        <v>25.192969946356744</v>
      </c>
      <c r="L706" s="10">
        <f ca="1">SUMPRODUCT($A706:$F706,Results!$B$17:$G$17)</f>
        <v>-1.2169646070812323</v>
      </c>
      <c r="M706" s="10">
        <f ca="1">SUMPRODUCT($A706:$F706,Results!$B$18:$G$18)</f>
        <v>6.2375777024634464</v>
      </c>
      <c r="N706" s="10">
        <f ca="1">SUMPRODUCT($A706:$F706,Results!$B$19:$G$19)</f>
        <v>-3.1941860032243885</v>
      </c>
      <c r="O706" s="10">
        <f ca="1">SUMPRODUCT($A706:$F706,Results!$B$20:$G$20)</f>
        <v>6.8962411868838558E-2</v>
      </c>
      <c r="P706" s="10" cm="1">
        <f t="array" aca="1" ref="P706" ca="1">SUMPRODUCT(J706:O706,TRANSPOSE(Test!BL$20:BL$25))+Test!$AD$20-Test!$BL$27</f>
        <v>6.7158025636423915</v>
      </c>
      <c r="Q706" s="10" cm="1">
        <f t="array" aca="1" ref="Q706" ca="1">SUMPRODUCT(J706:O706,TRANSPOSE(Test!ES$20:ES$25))+Test!$AD$20-Test!$ES$27</f>
        <v>4.0943052601057168</v>
      </c>
      <c r="R706" s="10">
        <f ca="1">I706-Results!$E$5*H706</f>
        <v>3.3411342640205008</v>
      </c>
      <c r="S706" s="10" cm="1">
        <f t="array" aca="1" ref="S706" ca="1">SUMPRODUCT(J706:O706,TRANSPOSE(Test!AR$28:AR$33))+Test!$AD$20-Test!$AC$26</f>
        <v>14.512148028415433</v>
      </c>
      <c r="T706" s="10">
        <f ca="1">SUMPRODUCT(J706:O706,Results!K$9:P$9)</f>
        <v>3.5529456952110654</v>
      </c>
      <c r="U706" s="10">
        <f ca="1">SUMPRODUCT(J706:O706,Results!K$9:P$9)+Test!$AD$20-Test!$AC$31</f>
        <v>3.6559621000968843</v>
      </c>
      <c r="V706" s="10">
        <f t="shared" ca="1" si="61"/>
        <v>-4.3671786821267524</v>
      </c>
      <c r="W706" s="10">
        <f t="shared" ca="1" si="62"/>
        <v>-1.7456813785900778</v>
      </c>
      <c r="X706" s="10">
        <f t="shared" ca="1" si="63"/>
        <v>-0.99251038250486179</v>
      </c>
      <c r="Y706" s="10">
        <f t="shared" ca="1" si="64"/>
        <v>-12.163524146899794</v>
      </c>
      <c r="Z706" s="10">
        <f ca="1">I706-Test!$AD$20</f>
        <v>-8.7238477127734306</v>
      </c>
      <c r="AA706" s="10">
        <f t="shared" ca="1" si="65"/>
        <v>-1.3073382185812452</v>
      </c>
    </row>
    <row r="707" spans="1:27">
      <c r="A707" s="6">
        <f ca="1">LN((RAND()^(-Results!$E$4))-1)</f>
        <v>1.1003558727675475</v>
      </c>
      <c r="B707" s="6">
        <f ca="1">LN((RAND()^(-Results!$E$4))-1)</f>
        <v>-1.3209512739738658</v>
      </c>
      <c r="C707" s="6">
        <f ca="1">LN((RAND()^(-Results!$E$4))-1)</f>
        <v>8.6790035735668489</v>
      </c>
      <c r="D707" s="6">
        <f ca="1">LN((RAND()^(-Results!$E$4))-1)</f>
        <v>1.9495212010289902</v>
      </c>
      <c r="E707" s="6">
        <f ca="1">LN((RAND()^(-Results!$E$4))-1)</f>
        <v>7.0067960676721599</v>
      </c>
      <c r="F707" s="6">
        <f ca="1">LN((RAND()^(-Results!$E$4))-1)</f>
        <v>-1.6667867921949346</v>
      </c>
      <c r="G707" s="6">
        <f ca="1">LN((RAND()^(-Results!$E$4))-1)</f>
        <v>7.1844314337793724</v>
      </c>
      <c r="H707" s="6">
        <f t="shared" ref="H707:H770" ca="1" si="66">G707-$AC$5</f>
        <v>4.6488846130575663</v>
      </c>
      <c r="I707" s="10">
        <f ca="1">SUMPRODUCT(J707:O707,Results!B$12:G$12)+Results!$E$5*H707</f>
        <v>24.805006377911393</v>
      </c>
      <c r="J707" s="10">
        <f ca="1">SUMPRODUCT($A707:$F707,Results!$B$15:$G$15)</f>
        <v>9.1780897701420425</v>
      </c>
      <c r="K707" s="10">
        <f ca="1">SUMPRODUCT($A707:$F707,Results!$B$16:$G$16)</f>
        <v>12.808577662562108</v>
      </c>
      <c r="L707" s="10">
        <f ca="1">SUMPRODUCT($A707:$F707,Results!$B$17:$G$17)</f>
        <v>0.766136013778703</v>
      </c>
      <c r="M707" s="10">
        <f ca="1">SUMPRODUCT($A707:$F707,Results!$B$18:$G$18)</f>
        <v>3.49932704122432</v>
      </c>
      <c r="N707" s="10">
        <f ca="1">SUMPRODUCT($A707:$F707,Results!$B$19:$G$19)</f>
        <v>21.470676070703341</v>
      </c>
      <c r="O707" s="10">
        <f ca="1">SUMPRODUCT($A707:$F707,Results!$B$20:$G$20)</f>
        <v>9.7232958098661371</v>
      </c>
      <c r="P707" s="10" cm="1">
        <f t="array" aca="1" ref="P707" ca="1">SUMPRODUCT(J707:O707,TRANSPOSE(Test!BL$20:BL$25))+Test!$AD$20-Test!$BL$27</f>
        <v>-2.8580384474348186</v>
      </c>
      <c r="Q707" s="10" cm="1">
        <f t="array" aca="1" ref="Q707" ca="1">SUMPRODUCT(J707:O707,TRANSPOSE(Test!ES$20:ES$25))+Test!$AD$20-Test!$ES$27</f>
        <v>-1.4124522075605199</v>
      </c>
      <c r="R707" s="10">
        <f ca="1">I707-Results!$E$5*H707</f>
        <v>-3.0883013004340043</v>
      </c>
      <c r="S707" s="10" cm="1">
        <f t="array" aca="1" ref="S707" ca="1">SUMPRODUCT(J707:O707,TRANSPOSE(Test!AR$28:AR$33))+Test!$AD$20-Test!$AC$26</f>
        <v>-2.7158733749156969</v>
      </c>
      <c r="T707" s="10">
        <f ca="1">SUMPRODUCT(J707:O707,Results!K$9:P$9)</f>
        <v>-2.1094224674909423</v>
      </c>
      <c r="U707" s="10">
        <f ca="1">SUMPRODUCT(J707:O707,Results!K$9:P$9)+Test!$AD$20-Test!$AC$31</f>
        <v>-2.006406062605123</v>
      </c>
      <c r="V707" s="10">
        <f t="shared" ref="V707:V770" ca="1" si="67">I707-P707</f>
        <v>27.663044825346212</v>
      </c>
      <c r="W707" s="10">
        <f t="shared" ref="W707:W770" ca="1" si="68">I707-Q707</f>
        <v>26.217458585471913</v>
      </c>
      <c r="X707" s="10">
        <f t="shared" ref="X707:X770" ca="1" si="69">I707-R707</f>
        <v>27.893307678345398</v>
      </c>
      <c r="Y707" s="10">
        <f t="shared" ref="Y707:Y770" ca="1" si="70">I707-S707</f>
        <v>27.520879752827092</v>
      </c>
      <c r="Z707" s="10">
        <f ca="1">I707-Test!$AD$20</f>
        <v>13.732534783622324</v>
      </c>
      <c r="AA707" s="10">
        <f t="shared" ref="AA707:AA770" ca="1" si="71">I707-U707</f>
        <v>26.811412440516516</v>
      </c>
    </row>
    <row r="708" spans="1:27">
      <c r="A708" s="6">
        <f ca="1">LN((RAND()^(-Results!$E$4))-1)</f>
        <v>5.5119049733929328</v>
      </c>
      <c r="B708" s="6">
        <f ca="1">LN((RAND()^(-Results!$E$4))-1)</f>
        <v>0.74206918873837224</v>
      </c>
      <c r="C708" s="6">
        <f ca="1">LN((RAND()^(-Results!$E$4))-1)</f>
        <v>-0.54353552439337205</v>
      </c>
      <c r="D708" s="6">
        <f ca="1">LN((RAND()^(-Results!$E$4))-1)</f>
        <v>6.4826472921994629</v>
      </c>
      <c r="E708" s="6">
        <f ca="1">LN((RAND()^(-Results!$E$4))-1)</f>
        <v>15.017066316663788</v>
      </c>
      <c r="F708" s="6">
        <f ca="1">LN((RAND()^(-Results!$E$4))-1)</f>
        <v>2.03382574660227</v>
      </c>
      <c r="G708" s="6">
        <f ca="1">LN((RAND()^(-Results!$E$4))-1)</f>
        <v>2.7858750294737118</v>
      </c>
      <c r="H708" s="6">
        <f t="shared" ca="1" si="66"/>
        <v>0.25032820875190609</v>
      </c>
      <c r="I708" s="10">
        <f ca="1">SUMPRODUCT(J708:O708,Results!B$12:G$12)+Results!$E$5*H708</f>
        <v>-26.010346958523314</v>
      </c>
      <c r="J708" s="10">
        <f ca="1">SUMPRODUCT($A708:$F708,Results!$B$15:$G$15)</f>
        <v>-15.499226292889265</v>
      </c>
      <c r="K708" s="10">
        <f ca="1">SUMPRODUCT($A708:$F708,Results!$B$16:$G$16)</f>
        <v>46.138492197030395</v>
      </c>
      <c r="L708" s="10">
        <f ca="1">SUMPRODUCT($A708:$F708,Results!$B$17:$G$17)</f>
        <v>1.3788694187204724</v>
      </c>
      <c r="M708" s="10">
        <f ca="1">SUMPRODUCT($A708:$F708,Results!$B$18:$G$18)</f>
        <v>-5.3320670399323795</v>
      </c>
      <c r="N708" s="10">
        <f ca="1">SUMPRODUCT($A708:$F708,Results!$B$19:$G$19)</f>
        <v>45.633513455057575</v>
      </c>
      <c r="O708" s="10">
        <f ca="1">SUMPRODUCT($A708:$F708,Results!$B$20:$G$20)</f>
        <v>7.1978477212442735</v>
      </c>
      <c r="P708" s="10" cm="1">
        <f t="array" aca="1" ref="P708" ca="1">SUMPRODUCT(J708:O708,TRANSPOSE(Test!BL$20:BL$25))+Test!$AD$20-Test!$BL$27</f>
        <v>-26.372177899836487</v>
      </c>
      <c r="Q708" s="10" cm="1">
        <f t="array" aca="1" ref="Q708" ca="1">SUMPRODUCT(J708:O708,TRANSPOSE(Test!ES$20:ES$25))+Test!$AD$20-Test!$ES$27</f>
        <v>-26.550855086159885</v>
      </c>
      <c r="R708" s="10">
        <f ca="1">I708-Results!$E$5*H708</f>
        <v>-27.512316211034751</v>
      </c>
      <c r="S708" s="10" cm="1">
        <f t="array" aca="1" ref="S708" ca="1">SUMPRODUCT(J708:O708,TRANSPOSE(Test!AR$28:AR$33))+Test!$AD$20-Test!$AC$26</f>
        <v>-38.07648498782693</v>
      </c>
      <c r="T708" s="10">
        <f ca="1">SUMPRODUCT(J708:O708,Results!K$9:P$9)</f>
        <v>-28.529304702173988</v>
      </c>
      <c r="U708" s="10">
        <f ca="1">SUMPRODUCT(J708:O708,Results!K$9:P$9)+Test!$AD$20-Test!$AC$31</f>
        <v>-28.426288297288167</v>
      </c>
      <c r="V708" s="10">
        <f t="shared" ca="1" si="67"/>
        <v>0.36183094131317262</v>
      </c>
      <c r="W708" s="10">
        <f t="shared" ca="1" si="68"/>
        <v>0.54050812763657063</v>
      </c>
      <c r="X708" s="10">
        <f t="shared" ca="1" si="69"/>
        <v>1.5019692525114365</v>
      </c>
      <c r="Y708" s="10">
        <f t="shared" ca="1" si="70"/>
        <v>12.066138029303616</v>
      </c>
      <c r="Z708" s="10">
        <f ca="1">I708-Test!$AD$20</f>
        <v>-37.082818552812384</v>
      </c>
      <c r="AA708" s="10">
        <f t="shared" ca="1" si="71"/>
        <v>2.4159413387648527</v>
      </c>
    </row>
    <row r="709" spans="1:27">
      <c r="A709" s="6">
        <f ca="1">LN((RAND()^(-Results!$E$4))-1)</f>
        <v>0.84226772297724861</v>
      </c>
      <c r="B709" s="6">
        <f ca="1">LN((RAND()^(-Results!$E$4))-1)</f>
        <v>5.920593942163741</v>
      </c>
      <c r="C709" s="6">
        <f ca="1">LN((RAND()^(-Results!$E$4))-1)</f>
        <v>2.1662193543154187</v>
      </c>
      <c r="D709" s="6">
        <f ca="1">LN((RAND()^(-Results!$E$4))-1)</f>
        <v>6.4019938433142212</v>
      </c>
      <c r="E709" s="6">
        <f ca="1">LN((RAND()^(-Results!$E$4))-1)</f>
        <v>-1.6661076998466211</v>
      </c>
      <c r="F709" s="6">
        <f ca="1">LN((RAND()^(-Results!$E$4))-1)</f>
        <v>2.9251614360026709E-3</v>
      </c>
      <c r="G709" s="6">
        <f ca="1">LN((RAND()^(-Results!$E$4))-1)</f>
        <v>4.3894416372800187</v>
      </c>
      <c r="H709" s="6">
        <f t="shared" ca="1" si="66"/>
        <v>1.853894816558213</v>
      </c>
      <c r="I709" s="10">
        <f ca="1">SUMPRODUCT(J709:O709,Results!B$12:G$12)+Results!$E$5*H709</f>
        <v>30.073775853926943</v>
      </c>
      <c r="J709" s="10">
        <f ca="1">SUMPRODUCT($A709:$F709,Results!$B$15:$G$15)</f>
        <v>12.830028420584442</v>
      </c>
      <c r="K709" s="10">
        <f ca="1">SUMPRODUCT($A709:$F709,Results!$B$16:$G$16)</f>
        <v>-14.371055987378908</v>
      </c>
      <c r="L709" s="10">
        <f ca="1">SUMPRODUCT($A709:$F709,Results!$B$17:$G$17)</f>
        <v>16.953992637441765</v>
      </c>
      <c r="M709" s="10">
        <f ca="1">SUMPRODUCT($A709:$F709,Results!$B$18:$G$18)</f>
        <v>-3.777825465275511</v>
      </c>
      <c r="N709" s="10">
        <f ca="1">SUMPRODUCT($A709:$F709,Results!$B$19:$G$19)</f>
        <v>-25.516332097495923</v>
      </c>
      <c r="O709" s="10">
        <f ca="1">SUMPRODUCT($A709:$F709,Results!$B$20:$G$20)</f>
        <v>22.945624891615136</v>
      </c>
      <c r="P709" s="10" cm="1">
        <f t="array" aca="1" ref="P709" ca="1">SUMPRODUCT(J709:O709,TRANSPOSE(Test!BL$20:BL$25))+Test!$AD$20-Test!$BL$27</f>
        <v>18.416708542872552</v>
      </c>
      <c r="Q709" s="10" cm="1">
        <f t="array" aca="1" ref="Q709" ca="1">SUMPRODUCT(J709:O709,TRANSPOSE(Test!ES$20:ES$25))+Test!$AD$20-Test!$ES$27</f>
        <v>18.588078843336614</v>
      </c>
      <c r="R709" s="10">
        <f ca="1">I709-Results!$E$5*H709</f>
        <v>18.950406954577666</v>
      </c>
      <c r="S709" s="10" cm="1">
        <f t="array" aca="1" ref="S709" ca="1">SUMPRODUCT(J709:O709,TRANSPOSE(Test!AR$28:AR$33))+Test!$AD$20-Test!$AC$26</f>
        <v>21.77005009747041</v>
      </c>
      <c r="T709" s="10">
        <f ca="1">SUMPRODUCT(J709:O709,Results!K$9:P$9)</f>
        <v>18.62822116693772</v>
      </c>
      <c r="U709" s="10">
        <f ca="1">SUMPRODUCT(J709:O709,Results!K$9:P$9)+Test!$AD$20-Test!$AC$31</f>
        <v>18.731237571823542</v>
      </c>
      <c r="V709" s="10">
        <f t="shared" ca="1" si="67"/>
        <v>11.657067311054391</v>
      </c>
      <c r="W709" s="10">
        <f t="shared" ca="1" si="68"/>
        <v>11.485697010590329</v>
      </c>
      <c r="X709" s="10">
        <f t="shared" ca="1" si="69"/>
        <v>11.123368899349277</v>
      </c>
      <c r="Y709" s="10">
        <f t="shared" ca="1" si="70"/>
        <v>8.303725756456533</v>
      </c>
      <c r="Z709" s="10">
        <f ca="1">I709-Test!$AD$20</f>
        <v>19.001304259637873</v>
      </c>
      <c r="AA709" s="10">
        <f t="shared" ca="1" si="71"/>
        <v>11.342538282103401</v>
      </c>
    </row>
    <row r="710" spans="1:27">
      <c r="A710" s="6">
        <f ca="1">LN((RAND()^(-Results!$E$4))-1)</f>
        <v>1.8834906668345155</v>
      </c>
      <c r="B710" s="6">
        <f ca="1">LN((RAND()^(-Results!$E$4))-1)</f>
        <v>11.435002939692406</v>
      </c>
      <c r="C710" s="6">
        <f ca="1">LN((RAND()^(-Results!$E$4))-1)</f>
        <v>1.0580739506319945</v>
      </c>
      <c r="D710" s="6">
        <f ca="1">LN((RAND()^(-Results!$E$4))-1)</f>
        <v>3.0145388094402659</v>
      </c>
      <c r="E710" s="6">
        <f ca="1">LN((RAND()^(-Results!$E$4))-1)</f>
        <v>1.6705551207964184</v>
      </c>
      <c r="F710" s="6">
        <f ca="1">LN((RAND()^(-Results!$E$4))-1)</f>
        <v>22.433989113855958</v>
      </c>
      <c r="G710" s="6">
        <f ca="1">LN((RAND()^(-Results!$E$4))-1)</f>
        <v>6.3950590676094343</v>
      </c>
      <c r="H710" s="6">
        <f t="shared" ca="1" si="66"/>
        <v>3.8595122468876286</v>
      </c>
      <c r="I710" s="10">
        <f ca="1">SUMPRODUCT(J710:O710,Results!B$12:G$12)+Results!$E$5*H710</f>
        <v>29.710207328955171</v>
      </c>
      <c r="J710" s="10">
        <f ca="1">SUMPRODUCT($A710:$F710,Results!$B$15:$G$15)</f>
        <v>32.183499577563076</v>
      </c>
      <c r="K710" s="10">
        <f ca="1">SUMPRODUCT($A710:$F710,Results!$B$16:$G$16)</f>
        <v>109.3914659653022</v>
      </c>
      <c r="L710" s="10">
        <f ca="1">SUMPRODUCT($A710:$F710,Results!$B$17:$G$17)</f>
        <v>-2.9589217997722734</v>
      </c>
      <c r="M710" s="10">
        <f ca="1">SUMPRODUCT($A710:$F710,Results!$B$18:$G$18)</f>
        <v>6.8829477676634774</v>
      </c>
      <c r="N710" s="10">
        <f ca="1">SUMPRODUCT($A710:$F710,Results!$B$19:$G$19)</f>
        <v>-27.68622405708081</v>
      </c>
      <c r="O710" s="10">
        <f ca="1">SUMPRODUCT($A710:$F710,Results!$B$20:$G$20)</f>
        <v>9.766398991841136</v>
      </c>
      <c r="P710" s="10" cm="1">
        <f t="array" aca="1" ref="P710" ca="1">SUMPRODUCT(J710:O710,TRANSPOSE(Test!BL$20:BL$25))+Test!$AD$20-Test!$BL$27</f>
        <v>13.88352926360372</v>
      </c>
      <c r="Q710" s="10" cm="1">
        <f t="array" aca="1" ref="Q710" ca="1">SUMPRODUCT(J710:O710,TRANSPOSE(Test!ES$20:ES$25))+Test!$AD$20-Test!$ES$27</f>
        <v>4.3516696111423929</v>
      </c>
      <c r="R710" s="10">
        <f ca="1">I710-Results!$E$5*H710</f>
        <v>6.5531338476294003</v>
      </c>
      <c r="S710" s="10" cm="1">
        <f t="array" aca="1" ref="S710" ca="1">SUMPRODUCT(J710:O710,TRANSPOSE(Test!AR$28:AR$33))+Test!$AD$20-Test!$AC$26</f>
        <v>34.196009058242502</v>
      </c>
      <c r="T710" s="10">
        <f ca="1">SUMPRODUCT(J710:O710,Results!K$9:P$9)</f>
        <v>4.3724961792314527</v>
      </c>
      <c r="U710" s="10">
        <f ca="1">SUMPRODUCT(J710:O710,Results!K$9:P$9)+Test!$AD$20-Test!$AC$31</f>
        <v>4.475512584117272</v>
      </c>
      <c r="V710" s="10">
        <f t="shared" ca="1" si="67"/>
        <v>15.826678065351452</v>
      </c>
      <c r="W710" s="10">
        <f t="shared" ca="1" si="68"/>
        <v>25.35853771781278</v>
      </c>
      <c r="X710" s="10">
        <f t="shared" ca="1" si="69"/>
        <v>23.157073481325771</v>
      </c>
      <c r="Y710" s="10">
        <f t="shared" ca="1" si="70"/>
        <v>-4.4858017292873313</v>
      </c>
      <c r="Z710" s="10">
        <f ca="1">I710-Test!$AD$20</f>
        <v>18.637735734666101</v>
      </c>
      <c r="AA710" s="10">
        <f t="shared" ca="1" si="71"/>
        <v>25.234694744837899</v>
      </c>
    </row>
    <row r="711" spans="1:27">
      <c r="A711" s="6">
        <f ca="1">LN((RAND()^(-Results!$E$4))-1)</f>
        <v>2.4462524258547824</v>
      </c>
      <c r="B711" s="6">
        <f ca="1">LN((RAND()^(-Results!$E$4))-1)</f>
        <v>1.6078151258129225</v>
      </c>
      <c r="C711" s="6">
        <f ca="1">LN((RAND()^(-Results!$E$4))-1)</f>
        <v>3.6834186448480732</v>
      </c>
      <c r="D711" s="6">
        <f ca="1">LN((RAND()^(-Results!$E$4))-1)</f>
        <v>0.69643918247873227</v>
      </c>
      <c r="E711" s="6">
        <f ca="1">LN((RAND()^(-Results!$E$4))-1)</f>
        <v>1.5393227349027296</v>
      </c>
      <c r="F711" s="6">
        <f ca="1">LN((RAND()^(-Results!$E$4))-1)</f>
        <v>3.1310116055919393</v>
      </c>
      <c r="G711" s="6">
        <f ca="1">LN((RAND()^(-Results!$E$4))-1)</f>
        <v>-3.8289278884026549E-2</v>
      </c>
      <c r="H711" s="6">
        <f t="shared" ca="1" si="66"/>
        <v>-2.573836099605832</v>
      </c>
      <c r="I711" s="10">
        <f ca="1">SUMPRODUCT(J711:O711,Results!B$12:G$12)+Results!$E$5*H711</f>
        <v>-1.3436586524360603</v>
      </c>
      <c r="J711" s="10">
        <f ca="1">SUMPRODUCT($A711:$F711,Results!$B$15:$G$15)</f>
        <v>15.675796031858718</v>
      </c>
      <c r="K711" s="10">
        <f ca="1">SUMPRODUCT($A711:$F711,Results!$B$16:$G$16)</f>
        <v>27.745993901969431</v>
      </c>
      <c r="L711" s="10">
        <f ca="1">SUMPRODUCT($A711:$F711,Results!$B$17:$G$17)</f>
        <v>2.8860271661445567</v>
      </c>
      <c r="M711" s="10">
        <f ca="1">SUMPRODUCT($A711:$F711,Results!$B$18:$G$18)</f>
        <v>2.5794880950444838</v>
      </c>
      <c r="N711" s="10">
        <f ca="1">SUMPRODUCT($A711:$F711,Results!$B$19:$G$19)</f>
        <v>0.8985063524517769</v>
      </c>
      <c r="O711" s="10">
        <f ca="1">SUMPRODUCT($A711:$F711,Results!$B$20:$G$20)</f>
        <v>3.2726947184748085</v>
      </c>
      <c r="P711" s="10" cm="1">
        <f t="array" aca="1" ref="P711" ca="1">SUMPRODUCT(J711:O711,TRANSPOSE(Test!BL$20:BL$25))+Test!$AD$20-Test!$BL$27</f>
        <v>13.906345618820005</v>
      </c>
      <c r="Q711" s="10" cm="1">
        <f t="array" aca="1" ref="Q711" ca="1">SUMPRODUCT(J711:O711,TRANSPOSE(Test!ES$20:ES$25))+Test!$AD$20-Test!$ES$27</f>
        <v>14.047713034434892</v>
      </c>
      <c r="R711" s="10">
        <f ca="1">I711-Results!$E$5*H711</f>
        <v>14.099357945198932</v>
      </c>
      <c r="S711" s="10" cm="1">
        <f t="array" aca="1" ref="S711" ca="1">SUMPRODUCT(J711:O711,TRANSPOSE(Test!AR$28:AR$33))+Test!$AD$20-Test!$AC$26</f>
        <v>14.816417379212629</v>
      </c>
      <c r="T711" s="10">
        <f ca="1">SUMPRODUCT(J711:O711,Results!K$9:P$9)</f>
        <v>14.251246464200349</v>
      </c>
      <c r="U711" s="10">
        <f ca="1">SUMPRODUCT(J711:O711,Results!K$9:P$9)+Test!$AD$20-Test!$AC$31</f>
        <v>14.354262869086169</v>
      </c>
      <c r="V711" s="10">
        <f t="shared" ca="1" si="67"/>
        <v>-15.250004271256065</v>
      </c>
      <c r="W711" s="10">
        <f t="shared" ca="1" si="68"/>
        <v>-15.391371686870952</v>
      </c>
      <c r="X711" s="10">
        <f t="shared" ca="1" si="69"/>
        <v>-15.443016597634992</v>
      </c>
      <c r="Y711" s="10">
        <f t="shared" ca="1" si="70"/>
        <v>-16.160076031648689</v>
      </c>
      <c r="Z711" s="10">
        <f ca="1">I711-Test!$AD$20</f>
        <v>-12.41613024672513</v>
      </c>
      <c r="AA711" s="10">
        <f t="shared" ca="1" si="71"/>
        <v>-15.697921521522229</v>
      </c>
    </row>
    <row r="712" spans="1:27">
      <c r="A712" s="6">
        <f ca="1">LN((RAND()^(-Results!$E$4))-1)</f>
        <v>2.1571462119438816</v>
      </c>
      <c r="B712" s="6">
        <f ca="1">LN((RAND()^(-Results!$E$4))-1)</f>
        <v>-1.1393530597825248</v>
      </c>
      <c r="C712" s="6">
        <f ca="1">LN((RAND()^(-Results!$E$4))-1)</f>
        <v>2.1626008841734152</v>
      </c>
      <c r="D712" s="6">
        <f ca="1">LN((RAND()^(-Results!$E$4))-1)</f>
        <v>4.6873788295183176E-2</v>
      </c>
      <c r="E712" s="6">
        <f ca="1">LN((RAND()^(-Results!$E$4))-1)</f>
        <v>19.216224741133964</v>
      </c>
      <c r="F712" s="6">
        <f ca="1">LN((RAND()^(-Results!$E$4))-1)</f>
        <v>2.7992533688165842</v>
      </c>
      <c r="G712" s="6">
        <f ca="1">LN((RAND()^(-Results!$E$4))-1)</f>
        <v>-1.9235328193708455E-4</v>
      </c>
      <c r="H712" s="6">
        <f t="shared" ca="1" si="66"/>
        <v>-2.5357391740037429</v>
      </c>
      <c r="I712" s="10">
        <f ca="1">SUMPRODUCT(J712:O712,Results!B$12:G$12)+Results!$E$5*H712</f>
        <v>-43.629050070153156</v>
      </c>
      <c r="J712" s="10">
        <f ca="1">SUMPRODUCT($A712:$F712,Results!$B$15:$G$15)</f>
        <v>-12.191605670528567</v>
      </c>
      <c r="K712" s="10">
        <f ca="1">SUMPRODUCT($A712:$F712,Results!$B$16:$G$16)</f>
        <v>59.283227411883004</v>
      </c>
      <c r="L712" s="10">
        <f ca="1">SUMPRODUCT($A712:$F712,Results!$B$17:$G$17)</f>
        <v>-12.451143875218488</v>
      </c>
      <c r="M712" s="10">
        <f ca="1">SUMPRODUCT($A712:$F712,Results!$B$18:$G$18)</f>
        <v>7.8730015123419843</v>
      </c>
      <c r="N712" s="10">
        <f ca="1">SUMPRODUCT($A712:$F712,Results!$B$19:$G$19)</f>
        <v>54.447752907171299</v>
      </c>
      <c r="O712" s="10">
        <f ca="1">SUMPRODUCT($A712:$F712,Results!$B$20:$G$20)</f>
        <v>-16.229505316171913</v>
      </c>
      <c r="P712" s="10" cm="1">
        <f t="array" aca="1" ref="P712" ca="1">SUMPRODUCT(J712:O712,TRANSPOSE(Test!BL$20:BL$25))+Test!$AD$20-Test!$BL$27</f>
        <v>-23.135592645166803</v>
      </c>
      <c r="Q712" s="10" cm="1">
        <f t="array" aca="1" ref="Q712" ca="1">SUMPRODUCT(J712:O712,TRANSPOSE(Test!ES$20:ES$25))+Test!$AD$20-Test!$ES$27</f>
        <v>-25.425826525704704</v>
      </c>
      <c r="R712" s="10">
        <f ca="1">I712-Results!$E$5*H712</f>
        <v>-28.414615026130697</v>
      </c>
      <c r="S712" s="10" cm="1">
        <f t="array" aca="1" ref="S712" ca="1">SUMPRODUCT(J712:O712,TRANSPOSE(Test!AR$28:AR$33))+Test!$AD$20-Test!$AC$26</f>
        <v>-27.476808059325919</v>
      </c>
      <c r="T712" s="10">
        <f ca="1">SUMPRODUCT(J712:O712,Results!K$9:P$9)</f>
        <v>-27.975783249689567</v>
      </c>
      <c r="U712" s="10">
        <f ca="1">SUMPRODUCT(J712:O712,Results!K$9:P$9)+Test!$AD$20-Test!$AC$31</f>
        <v>-27.872766844803749</v>
      </c>
      <c r="V712" s="10">
        <f t="shared" ca="1" si="67"/>
        <v>-20.493457424986353</v>
      </c>
      <c r="W712" s="10">
        <f t="shared" ca="1" si="68"/>
        <v>-18.203223544448452</v>
      </c>
      <c r="X712" s="10">
        <f t="shared" ca="1" si="69"/>
        <v>-15.214435044022458</v>
      </c>
      <c r="Y712" s="10">
        <f t="shared" ca="1" si="70"/>
        <v>-16.152242010827237</v>
      </c>
      <c r="Z712" s="10">
        <f ca="1">I712-Test!$AD$20</f>
        <v>-54.701521664442225</v>
      </c>
      <c r="AA712" s="10">
        <f t="shared" ca="1" si="71"/>
        <v>-15.756283225349407</v>
      </c>
    </row>
    <row r="713" spans="1:27">
      <c r="A713" s="6">
        <f ca="1">LN((RAND()^(-Results!$E$4))-1)</f>
        <v>7.3487032568707082</v>
      </c>
      <c r="B713" s="6">
        <f ca="1">LN((RAND()^(-Results!$E$4))-1)</f>
        <v>7.0243022195690079</v>
      </c>
      <c r="C713" s="6">
        <f ca="1">LN((RAND()^(-Results!$E$4))-1)</f>
        <v>-4.4685391658880054</v>
      </c>
      <c r="D713" s="6">
        <f ca="1">LN((RAND()^(-Results!$E$4))-1)</f>
        <v>3.4631449919538624</v>
      </c>
      <c r="E713" s="6">
        <f ca="1">LN((RAND()^(-Results!$E$4))-1)</f>
        <v>-0.86546999565625882</v>
      </c>
      <c r="F713" s="6">
        <f ca="1">LN((RAND()^(-Results!$E$4))-1)</f>
        <v>3.3708278551667785</v>
      </c>
      <c r="G713" s="6">
        <f ca="1">LN((RAND()^(-Results!$E$4))-1)</f>
        <v>-1.169149248990105</v>
      </c>
      <c r="H713" s="6">
        <f t="shared" ca="1" si="66"/>
        <v>-3.7046960697119107</v>
      </c>
      <c r="I713" s="10">
        <f ca="1">SUMPRODUCT(J713:O713,Results!B$12:G$12)+Results!$E$5*H713</f>
        <v>26.522504487681037</v>
      </c>
      <c r="J713" s="10">
        <f ca="1">SUMPRODUCT($A713:$F713,Results!$B$15:$G$15)</f>
        <v>17.290024287949201</v>
      </c>
      <c r="K713" s="10">
        <f ca="1">SUMPRODUCT($A713:$F713,Results!$B$16:$G$16)</f>
        <v>26.449562530005522</v>
      </c>
      <c r="L713" s="10">
        <f ca="1">SUMPRODUCT($A713:$F713,Results!$B$17:$G$17)</f>
        <v>19.425274398835128</v>
      </c>
      <c r="M713" s="10">
        <f ca="1">SUMPRODUCT($A713:$F713,Results!$B$18:$G$18)</f>
        <v>-3.515319568562838</v>
      </c>
      <c r="N713" s="10">
        <f ca="1">SUMPRODUCT($A713:$F713,Results!$B$19:$G$19)</f>
        <v>-18.592603384854325</v>
      </c>
      <c r="O713" s="10">
        <f ca="1">SUMPRODUCT($A713:$F713,Results!$B$20:$G$20)</f>
        <v>-1.1169608890526568</v>
      </c>
      <c r="P713" s="10" cm="1">
        <f t="array" aca="1" ref="P713" ca="1">SUMPRODUCT(J713:O713,TRANSPOSE(Test!BL$20:BL$25))+Test!$AD$20-Test!$BL$27</f>
        <v>46.269981108516625</v>
      </c>
      <c r="Q713" s="10" cm="1">
        <f t="array" aca="1" ref="Q713" ca="1">SUMPRODUCT(J713:O713,TRANSPOSE(Test!ES$20:ES$25))+Test!$AD$20-Test!$ES$27</f>
        <v>47.591905263517205</v>
      </c>
      <c r="R713" s="10">
        <f ca="1">I713-Results!$E$5*H713</f>
        <v>48.7506809059525</v>
      </c>
      <c r="S713" s="10" cm="1">
        <f t="array" aca="1" ref="S713" ca="1">SUMPRODUCT(J713:O713,TRANSPOSE(Test!AR$28:AR$33))+Test!$AD$20-Test!$AC$26</f>
        <v>36.052658527025841</v>
      </c>
      <c r="T713" s="10">
        <f ca="1">SUMPRODUCT(J713:O713,Results!K$9:P$9)</f>
        <v>48.045207066493987</v>
      </c>
      <c r="U713" s="10">
        <f ca="1">SUMPRODUCT(J713:O713,Results!K$9:P$9)+Test!$AD$20-Test!$AC$31</f>
        <v>48.148223471379808</v>
      </c>
      <c r="V713" s="10">
        <f t="shared" ca="1" si="67"/>
        <v>-19.747476620835588</v>
      </c>
      <c r="W713" s="10">
        <f t="shared" ca="1" si="68"/>
        <v>-21.069400775836169</v>
      </c>
      <c r="X713" s="10">
        <f t="shared" ca="1" si="69"/>
        <v>-22.228176418271463</v>
      </c>
      <c r="Y713" s="10">
        <f t="shared" ca="1" si="70"/>
        <v>-9.5301540393448043</v>
      </c>
      <c r="Z713" s="10">
        <f ca="1">I713-Test!$AD$20</f>
        <v>15.450032893391967</v>
      </c>
      <c r="AA713" s="10">
        <f t="shared" ca="1" si="71"/>
        <v>-21.625718983698771</v>
      </c>
    </row>
    <row r="714" spans="1:27">
      <c r="A714" s="6">
        <f ca="1">LN((RAND()^(-Results!$E$4))-1)</f>
        <v>4.5098136582339441</v>
      </c>
      <c r="B714" s="6">
        <f ca="1">LN((RAND()^(-Results!$E$4))-1)</f>
        <v>0.62774668890270169</v>
      </c>
      <c r="C714" s="6">
        <f ca="1">LN((RAND()^(-Results!$E$4))-1)</f>
        <v>3.269649376067866</v>
      </c>
      <c r="D714" s="6">
        <f ca="1">LN((RAND()^(-Results!$E$4))-1)</f>
        <v>-1.3706113029302833</v>
      </c>
      <c r="E714" s="6">
        <f ca="1">LN((RAND()^(-Results!$E$4))-1)</f>
        <v>5.855999099863392</v>
      </c>
      <c r="F714" s="6">
        <f ca="1">LN((RAND()^(-Results!$E$4))-1)</f>
        <v>6.3428359151286049</v>
      </c>
      <c r="G714" s="6">
        <f ca="1">LN((RAND()^(-Results!$E$4))-1)</f>
        <v>1.6252941526872067</v>
      </c>
      <c r="H714" s="6">
        <f t="shared" ca="1" si="66"/>
        <v>-0.91025266803459903</v>
      </c>
      <c r="I714" s="10">
        <f ca="1">SUMPRODUCT(J714:O714,Results!B$12:G$12)+Results!$E$5*H714</f>
        <v>5.8147572313632203</v>
      </c>
      <c r="J714" s="10">
        <f ca="1">SUMPRODUCT($A714:$F714,Results!$B$15:$G$15)</f>
        <v>15.909337618949912</v>
      </c>
      <c r="K714" s="10">
        <f ca="1">SUMPRODUCT($A714:$F714,Results!$B$16:$G$16)</f>
        <v>63.388662364835994</v>
      </c>
      <c r="L714" s="10">
        <f ca="1">SUMPRODUCT($A714:$F714,Results!$B$17:$G$17)</f>
        <v>-3.7260457685129271</v>
      </c>
      <c r="M714" s="10">
        <f ca="1">SUMPRODUCT($A714:$F714,Results!$B$18:$G$18)</f>
        <v>5.7834269258721065</v>
      </c>
      <c r="N714" s="10">
        <f ca="1">SUMPRODUCT($A714:$F714,Results!$B$19:$G$19)</f>
        <v>18.855716696272061</v>
      </c>
      <c r="O714" s="10">
        <f ca="1">SUMPRODUCT($A714:$F714,Results!$B$20:$G$20)</f>
        <v>-8.7203657727559172</v>
      </c>
      <c r="P714" s="10" cm="1">
        <f t="array" aca="1" ref="P714" ca="1">SUMPRODUCT(J714:O714,TRANSPOSE(Test!BL$20:BL$25))+Test!$AD$20-Test!$BL$27</f>
        <v>12.076330535169404</v>
      </c>
      <c r="Q714" s="10" cm="1">
        <f t="array" aca="1" ref="Q714" ca="1">SUMPRODUCT(J714:O714,TRANSPOSE(Test!ES$20:ES$25))+Test!$AD$20-Test!$ES$27</f>
        <v>11.508248130271834</v>
      </c>
      <c r="R714" s="10">
        <f ca="1">I714-Results!$E$5*H714</f>
        <v>11.276273239570815</v>
      </c>
      <c r="S714" s="10" cm="1">
        <f t="array" aca="1" ref="S714" ca="1">SUMPRODUCT(J714:O714,TRANSPOSE(Test!AR$28:AR$33))+Test!$AD$20-Test!$AC$26</f>
        <v>9.9091147698520654</v>
      </c>
      <c r="T714" s="10">
        <f ca="1">SUMPRODUCT(J714:O714,Results!K$9:P$9)</f>
        <v>11.396823414620636</v>
      </c>
      <c r="U714" s="10">
        <f ca="1">SUMPRODUCT(J714:O714,Results!K$9:P$9)+Test!$AD$20-Test!$AC$31</f>
        <v>11.499839819506454</v>
      </c>
      <c r="V714" s="10">
        <f t="shared" ca="1" si="67"/>
        <v>-6.261573303806184</v>
      </c>
      <c r="W714" s="10">
        <f t="shared" ca="1" si="68"/>
        <v>-5.6934908989086139</v>
      </c>
      <c r="X714" s="10">
        <f t="shared" ca="1" si="69"/>
        <v>-5.4615160082075942</v>
      </c>
      <c r="Y714" s="10">
        <f t="shared" ca="1" si="70"/>
        <v>-4.0943575384888451</v>
      </c>
      <c r="Z714" s="10">
        <f ca="1">I714-Test!$AD$20</f>
        <v>-5.2577143629258494</v>
      </c>
      <c r="AA714" s="10">
        <f t="shared" ca="1" si="71"/>
        <v>-5.6850825881432332</v>
      </c>
    </row>
    <row r="715" spans="1:27">
      <c r="A715" s="6">
        <f ca="1">LN((RAND()^(-Results!$E$4))-1)</f>
        <v>-2.1201861727118021</v>
      </c>
      <c r="B715" s="6">
        <f ca="1">LN((RAND()^(-Results!$E$4))-1)</f>
        <v>1.8668850032904052</v>
      </c>
      <c r="C715" s="6">
        <f ca="1">LN((RAND()^(-Results!$E$4))-1)</f>
        <v>-0.81481503875324679</v>
      </c>
      <c r="D715" s="6">
        <f ca="1">LN((RAND()^(-Results!$E$4))-1)</f>
        <v>2.7643197466859601</v>
      </c>
      <c r="E715" s="6">
        <f ca="1">LN((RAND()^(-Results!$E$4))-1)</f>
        <v>4.8439368484801806</v>
      </c>
      <c r="F715" s="6">
        <f ca="1">LN((RAND()^(-Results!$E$4))-1)</f>
        <v>3.3735449621830136</v>
      </c>
      <c r="G715" s="6">
        <f ca="1">LN((RAND()^(-Results!$E$4))-1)</f>
        <v>4.714866444695275</v>
      </c>
      <c r="H715" s="6">
        <f t="shared" ca="1" si="66"/>
        <v>2.1793196239734693</v>
      </c>
      <c r="I715" s="10">
        <f ca="1">SUMPRODUCT(J715:O715,Results!B$12:G$12)+Results!$E$5*H715</f>
        <v>-15.150850432165331</v>
      </c>
      <c r="J715" s="10">
        <f ca="1">SUMPRODUCT($A715:$F715,Results!$B$15:$G$15)</f>
        <v>-10.711965145164921</v>
      </c>
      <c r="K715" s="10">
        <f ca="1">SUMPRODUCT($A715:$F715,Results!$B$16:$G$16)</f>
        <v>11.462524697286904</v>
      </c>
      <c r="L715" s="10">
        <f ca="1">SUMPRODUCT($A715:$F715,Results!$B$17:$G$17)</f>
        <v>-4.782033387735976</v>
      </c>
      <c r="M715" s="10">
        <f ca="1">SUMPRODUCT($A715:$F715,Results!$B$18:$G$18)</f>
        <v>-0.42069962300097064</v>
      </c>
      <c r="N715" s="10">
        <f ca="1">SUMPRODUCT($A715:$F715,Results!$B$19:$G$19)</f>
        <v>5.2536692558400198</v>
      </c>
      <c r="O715" s="10">
        <f ca="1">SUMPRODUCT($A715:$F715,Results!$B$20:$G$20)</f>
        <v>6.8293684430270858</v>
      </c>
      <c r="P715" s="10" cm="1">
        <f t="array" aca="1" ref="P715" ca="1">SUMPRODUCT(J715:O715,TRANSPOSE(Test!BL$20:BL$25))+Test!$AD$20-Test!$BL$27</f>
        <v>-24.724490426840724</v>
      </c>
      <c r="Q715" s="10" cm="1">
        <f t="array" aca="1" ref="Q715" ca="1">SUMPRODUCT(J715:O715,TRANSPOSE(Test!ES$20:ES$25))+Test!$AD$20-Test!$ES$27</f>
        <v>-28.104959481128351</v>
      </c>
      <c r="R715" s="10">
        <f ca="1">I715-Results!$E$5*H715</f>
        <v>-28.226768176006146</v>
      </c>
      <c r="S715" s="10" cm="1">
        <f t="array" aca="1" ref="S715" ca="1">SUMPRODUCT(J715:O715,TRANSPOSE(Test!AR$28:AR$33))+Test!$AD$20-Test!$AC$26</f>
        <v>-17.69004449788617</v>
      </c>
      <c r="T715" s="10">
        <f ca="1">SUMPRODUCT(J715:O715,Results!K$9:P$9)</f>
        <v>-29.016383074131078</v>
      </c>
      <c r="U715" s="10">
        <f ca="1">SUMPRODUCT(J715:O715,Results!K$9:P$9)+Test!$AD$20-Test!$AC$31</f>
        <v>-28.913366669245256</v>
      </c>
      <c r="V715" s="10">
        <f t="shared" ca="1" si="67"/>
        <v>9.5736399946753927</v>
      </c>
      <c r="W715" s="10">
        <f t="shared" ca="1" si="68"/>
        <v>12.954109048963019</v>
      </c>
      <c r="X715" s="10">
        <f t="shared" ca="1" si="69"/>
        <v>13.075917743840815</v>
      </c>
      <c r="Y715" s="10">
        <f t="shared" ca="1" si="70"/>
        <v>2.5391940657208387</v>
      </c>
      <c r="Z715" s="10">
        <f ca="1">I715-Test!$AD$20</f>
        <v>-26.223322026454401</v>
      </c>
      <c r="AA715" s="10">
        <f t="shared" ca="1" si="71"/>
        <v>13.762516237079925</v>
      </c>
    </row>
    <row r="716" spans="1:27">
      <c r="A716" s="6">
        <f ca="1">LN((RAND()^(-Results!$E$4))-1)</f>
        <v>7.9479081016385758</v>
      </c>
      <c r="B716" s="6">
        <f ca="1">LN((RAND()^(-Results!$E$4))-1)</f>
        <v>3.3120652901248668</v>
      </c>
      <c r="C716" s="6">
        <f ca="1">LN((RAND()^(-Results!$E$4))-1)</f>
        <v>2.6147537258511817</v>
      </c>
      <c r="D716" s="6">
        <f ca="1">LN((RAND()^(-Results!$E$4))-1)</f>
        <v>-1.7292696094053748</v>
      </c>
      <c r="E716" s="6">
        <f ca="1">LN((RAND()^(-Results!$E$4))-1)</f>
        <v>6.0731525227966499</v>
      </c>
      <c r="F716" s="6">
        <f ca="1">LN((RAND()^(-Results!$E$4))-1)</f>
        <v>0.57828276291043013</v>
      </c>
      <c r="G716" s="6">
        <f ca="1">LN((RAND()^(-Results!$E$4))-1)</f>
        <v>1.9720111181771474</v>
      </c>
      <c r="H716" s="6">
        <f t="shared" ca="1" si="66"/>
        <v>-0.56353570254465835</v>
      </c>
      <c r="I716" s="10">
        <f ca="1">SUMPRODUCT(J716:O716,Results!B$12:G$12)+Results!$E$5*H716</f>
        <v>58.57779984677363</v>
      </c>
      <c r="J716" s="10">
        <f ca="1">SUMPRODUCT($A716:$F716,Results!$B$15:$G$15)</f>
        <v>28.658602337803941</v>
      </c>
      <c r="K716" s="10">
        <f ca="1">SUMPRODUCT($A716:$F716,Results!$B$16:$G$16)</f>
        <v>43.839607168764068</v>
      </c>
      <c r="L716" s="10">
        <f ca="1">SUMPRODUCT($A716:$F716,Results!$B$17:$G$17)</f>
        <v>12.172391575832025</v>
      </c>
      <c r="M716" s="10">
        <f ca="1">SUMPRODUCT($A716:$F716,Results!$B$18:$G$18)</f>
        <v>8.5136239873279234</v>
      </c>
      <c r="N716" s="10">
        <f ca="1">SUMPRODUCT($A716:$F716,Results!$B$19:$G$19)</f>
        <v>6.8897705937455873</v>
      </c>
      <c r="O716" s="10">
        <f ca="1">SUMPRODUCT($A716:$F716,Results!$B$20:$G$20)</f>
        <v>-20.284626891112918</v>
      </c>
      <c r="P716" s="10" cm="1">
        <f t="array" aca="1" ref="P716" ca="1">SUMPRODUCT(J716:O716,TRANSPOSE(Test!BL$20:BL$25))+Test!$AD$20-Test!$BL$27</f>
        <v>60.556865453055693</v>
      </c>
      <c r="Q716" s="10" cm="1">
        <f t="array" aca="1" ref="Q716" ca="1">SUMPRODUCT(J716:O716,TRANSPOSE(Test!ES$20:ES$25))+Test!$AD$20-Test!$ES$27</f>
        <v>63.565312498763575</v>
      </c>
      <c r="R716" s="10">
        <f ca="1">I716-Results!$E$5*H716</f>
        <v>61.959014062041582</v>
      </c>
      <c r="S716" s="10" cm="1">
        <f t="array" aca="1" ref="S716" ca="1">SUMPRODUCT(J716:O716,TRANSPOSE(Test!AR$28:AR$33))+Test!$AD$20-Test!$AC$26</f>
        <v>48.06832732282809</v>
      </c>
      <c r="T716" s="10">
        <f ca="1">SUMPRODUCT(J716:O716,Results!K$9:P$9)</f>
        <v>63.411772105890094</v>
      </c>
      <c r="U716" s="10">
        <f ca="1">SUMPRODUCT(J716:O716,Results!K$9:P$9)+Test!$AD$20-Test!$AC$31</f>
        <v>63.514788510775915</v>
      </c>
      <c r="V716" s="10">
        <f t="shared" ca="1" si="67"/>
        <v>-1.9790656062820631</v>
      </c>
      <c r="W716" s="10">
        <f t="shared" ca="1" si="68"/>
        <v>-4.9875126519899453</v>
      </c>
      <c r="X716" s="10">
        <f t="shared" ca="1" si="69"/>
        <v>-3.3812142152679527</v>
      </c>
      <c r="Y716" s="10">
        <f t="shared" ca="1" si="70"/>
        <v>10.50947252394554</v>
      </c>
      <c r="Z716" s="10">
        <f ca="1">I716-Test!$AD$20</f>
        <v>47.50532825248456</v>
      </c>
      <c r="AA716" s="10">
        <f t="shared" ca="1" si="71"/>
        <v>-4.9369886640022855</v>
      </c>
    </row>
    <row r="717" spans="1:27">
      <c r="A717" s="6">
        <f ca="1">LN((RAND()^(-Results!$E$4))-1)</f>
        <v>-2.2370529360363784</v>
      </c>
      <c r="B717" s="6">
        <f ca="1">LN((RAND()^(-Results!$E$4))-1)</f>
        <v>0.44079440443739248</v>
      </c>
      <c r="C717" s="6">
        <f ca="1">LN((RAND()^(-Results!$E$4))-1)</f>
        <v>1.1738854244503401</v>
      </c>
      <c r="D717" s="6">
        <f ca="1">LN((RAND()^(-Results!$E$4))-1)</f>
        <v>-0.38348939894243378</v>
      </c>
      <c r="E717" s="6">
        <f ca="1">LN((RAND()^(-Results!$E$4))-1)</f>
        <v>0.34659074689125696</v>
      </c>
      <c r="F717" s="6">
        <f ca="1">LN((RAND()^(-Results!$E$4))-1)</f>
        <v>3.9360759644055618</v>
      </c>
      <c r="G717" s="6">
        <f ca="1">LN((RAND()^(-Results!$E$4))-1)</f>
        <v>-0.19920722829918763</v>
      </c>
      <c r="H717" s="6">
        <f t="shared" ca="1" si="66"/>
        <v>-2.7347540490209932</v>
      </c>
      <c r="I717" s="10">
        <f ca="1">SUMPRODUCT(J717:O717,Results!B$12:G$12)+Results!$E$5*H717</f>
        <v>-31.753545070818163</v>
      </c>
      <c r="J717" s="10">
        <f ca="1">SUMPRODUCT($A717:$F717,Results!$B$15:$G$15)</f>
        <v>0.42047025950766881</v>
      </c>
      <c r="K717" s="10">
        <f ca="1">SUMPRODUCT($A717:$F717,Results!$B$16:$G$16)</f>
        <v>13.745707662413789</v>
      </c>
      <c r="L717" s="10">
        <f ca="1">SUMPRODUCT($A717:$F717,Results!$B$17:$G$17)</f>
        <v>-6.9799743427673544</v>
      </c>
      <c r="M717" s="10">
        <f ca="1">SUMPRODUCT($A717:$F717,Results!$B$18:$G$18)</f>
        <v>2.384205075646145</v>
      </c>
      <c r="N717" s="10">
        <f ca="1">SUMPRODUCT($A717:$F717,Results!$B$19:$G$19)</f>
        <v>-1.7346707622958131</v>
      </c>
      <c r="O717" s="10">
        <f ca="1">SUMPRODUCT($A717:$F717,Results!$B$20:$G$20)</f>
        <v>2.6129516978103773</v>
      </c>
      <c r="P717" s="10" cm="1">
        <f t="array" aca="1" ref="P717" ca="1">SUMPRODUCT(J717:O717,TRANSPOSE(Test!BL$20:BL$25))+Test!$AD$20-Test!$BL$27</f>
        <v>-13.173323841153554</v>
      </c>
      <c r="Q717" s="10" cm="1">
        <f t="array" aca="1" ref="Q717" ca="1">SUMPRODUCT(J717:O717,TRANSPOSE(Test!ES$20:ES$25))+Test!$AD$20-Test!$ES$27</f>
        <v>-15.720548953713186</v>
      </c>
      <c r="R717" s="10">
        <f ca="1">I717-Results!$E$5*H717</f>
        <v>-15.345020776692202</v>
      </c>
      <c r="S717" s="10" cm="1">
        <f t="array" aca="1" ref="S717" ca="1">SUMPRODUCT(J717:O717,TRANSPOSE(Test!AR$28:AR$33))+Test!$AD$20-Test!$AC$26</f>
        <v>-4.067816373544705</v>
      </c>
      <c r="T717" s="10">
        <f ca="1">SUMPRODUCT(J717:O717,Results!K$9:P$9)</f>
        <v>-15.674928122281738</v>
      </c>
      <c r="U717" s="10">
        <f ca="1">SUMPRODUCT(J717:O717,Results!K$9:P$9)+Test!$AD$20-Test!$AC$31</f>
        <v>-15.571911717395919</v>
      </c>
      <c r="V717" s="10">
        <f t="shared" ca="1" si="67"/>
        <v>-18.580221229664609</v>
      </c>
      <c r="W717" s="10">
        <f t="shared" ca="1" si="68"/>
        <v>-16.032996117104979</v>
      </c>
      <c r="X717" s="10">
        <f t="shared" ca="1" si="69"/>
        <v>-16.408524294125961</v>
      </c>
      <c r="Y717" s="10">
        <f t="shared" ca="1" si="70"/>
        <v>-27.685728697273458</v>
      </c>
      <c r="Z717" s="10">
        <f ca="1">I717-Test!$AD$20</f>
        <v>-42.826016665107232</v>
      </c>
      <c r="AA717" s="10">
        <f t="shared" ca="1" si="71"/>
        <v>-16.181633353422242</v>
      </c>
    </row>
    <row r="718" spans="1:27">
      <c r="A718" s="6">
        <f ca="1">LN((RAND()^(-Results!$E$4))-1)</f>
        <v>-0.10783502851749725</v>
      </c>
      <c r="B718" s="6">
        <f ca="1">LN((RAND()^(-Results!$E$4))-1)</f>
        <v>3.6657148601079887</v>
      </c>
      <c r="C718" s="6">
        <f ca="1">LN((RAND()^(-Results!$E$4))-1)</f>
        <v>2.9144966314916725</v>
      </c>
      <c r="D718" s="6">
        <f ca="1">LN((RAND()^(-Results!$E$4))-1)</f>
        <v>2.2303192475357325</v>
      </c>
      <c r="E718" s="6">
        <f ca="1">LN((RAND()^(-Results!$E$4))-1)</f>
        <v>1.9192027223890655</v>
      </c>
      <c r="F718" s="6">
        <f ca="1">LN((RAND()^(-Results!$E$4))-1)</f>
        <v>1.1917662378185401</v>
      </c>
      <c r="G718" s="6">
        <f ca="1">LN((RAND()^(-Results!$E$4))-1)</f>
        <v>4.6256481586975671</v>
      </c>
      <c r="H718" s="6">
        <f t="shared" ca="1" si="66"/>
        <v>2.0901013379757614</v>
      </c>
      <c r="I718" s="10">
        <f ca="1">SUMPRODUCT(J718:O718,Results!B$12:G$12)+Results!$E$5*H718</f>
        <v>24.839578534677152</v>
      </c>
      <c r="J718" s="10">
        <f ca="1">SUMPRODUCT($A718:$F718,Results!$B$15:$G$15)</f>
        <v>11.166638407891526</v>
      </c>
      <c r="K718" s="10">
        <f ca="1">SUMPRODUCT($A718:$F718,Results!$B$16:$G$16)</f>
        <v>4.0475396704694022</v>
      </c>
      <c r="L718" s="10">
        <f ca="1">SUMPRODUCT($A718:$F718,Results!$B$17:$G$17)</f>
        <v>6.1051832693262273</v>
      </c>
      <c r="M718" s="10">
        <f ca="1">SUMPRODUCT($A718:$F718,Results!$B$18:$G$18)</f>
        <v>2.9719221893872811</v>
      </c>
      <c r="N718" s="10">
        <f ca="1">SUMPRODUCT($A718:$F718,Results!$B$19:$G$19)</f>
        <v>-10.689232767513616</v>
      </c>
      <c r="O718" s="10">
        <f ca="1">SUMPRODUCT($A718:$F718,Results!$B$20:$G$20)</f>
        <v>6.6236158109458581</v>
      </c>
      <c r="P718" s="10" cm="1">
        <f t="array" aca="1" ref="P718" ca="1">SUMPRODUCT(J718:O718,TRANSPOSE(Test!BL$20:BL$25))+Test!$AD$20-Test!$BL$27</f>
        <v>13.807338973744869</v>
      </c>
      <c r="Q718" s="10" cm="1">
        <f t="array" aca="1" ref="Q718" ca="1">SUMPRODUCT(J718:O718,TRANSPOSE(Test!ES$20:ES$25))+Test!$AD$20-Test!$ES$27</f>
        <v>12.90630819728484</v>
      </c>
      <c r="R718" s="10">
        <f ca="1">I718-Results!$E$5*H718</f>
        <v>12.298970506822585</v>
      </c>
      <c r="S718" s="10" cm="1">
        <f t="array" aca="1" ref="S718" ca="1">SUMPRODUCT(J718:O718,TRANSPOSE(Test!AR$28:AR$33))+Test!$AD$20-Test!$AC$26</f>
        <v>18.768778756408288</v>
      </c>
      <c r="T718" s="10">
        <f ca="1">SUMPRODUCT(J718:O718,Results!K$9:P$9)</f>
        <v>12.593522214339426</v>
      </c>
      <c r="U718" s="10">
        <f ca="1">SUMPRODUCT(J718:O718,Results!K$9:P$9)+Test!$AD$20-Test!$AC$31</f>
        <v>12.696538619225246</v>
      </c>
      <c r="V718" s="10">
        <f t="shared" ca="1" si="67"/>
        <v>11.032239560932283</v>
      </c>
      <c r="W718" s="10">
        <f t="shared" ca="1" si="68"/>
        <v>11.933270337392312</v>
      </c>
      <c r="X718" s="10">
        <f t="shared" ca="1" si="69"/>
        <v>12.540608027854567</v>
      </c>
      <c r="Y718" s="10">
        <f t="shared" ca="1" si="70"/>
        <v>6.0707997782688636</v>
      </c>
      <c r="Z718" s="10">
        <f ca="1">I718-Test!$AD$20</f>
        <v>13.767106940388082</v>
      </c>
      <c r="AA718" s="10">
        <f t="shared" ca="1" si="71"/>
        <v>12.143039915451906</v>
      </c>
    </row>
    <row r="719" spans="1:27">
      <c r="A719" s="6">
        <f ca="1">LN((RAND()^(-Results!$E$4))-1)</f>
        <v>4.6309164347162426</v>
      </c>
      <c r="B719" s="6">
        <f ca="1">LN((RAND()^(-Results!$E$4))-1)</f>
        <v>-1.4308348641843034</v>
      </c>
      <c r="C719" s="6">
        <f ca="1">LN((RAND()^(-Results!$E$4))-1)</f>
        <v>0.7193514348239044</v>
      </c>
      <c r="D719" s="6">
        <f ca="1">LN((RAND()^(-Results!$E$4))-1)</f>
        <v>2.8482986866596187</v>
      </c>
      <c r="E719" s="6">
        <f ca="1">LN((RAND()^(-Results!$E$4))-1)</f>
        <v>1.6065693510815853</v>
      </c>
      <c r="F719" s="6">
        <f ca="1">LN((RAND()^(-Results!$E$4))-1)</f>
        <v>-4.5237620834678201E-2</v>
      </c>
      <c r="G719" s="6">
        <f ca="1">LN((RAND()^(-Results!$E$4))-1)</f>
        <v>2.9338262574640086</v>
      </c>
      <c r="H719" s="6">
        <f t="shared" ca="1" si="66"/>
        <v>0.3982794367422029</v>
      </c>
      <c r="I719" s="10">
        <f ca="1">SUMPRODUCT(J719:O719,Results!B$12:G$12)+Results!$E$5*H719</f>
        <v>2.758380856174103E-2</v>
      </c>
      <c r="J719" s="10">
        <f ca="1">SUMPRODUCT($A719:$F719,Results!$B$15:$G$15)</f>
        <v>-0.32792637312153583</v>
      </c>
      <c r="K719" s="10">
        <f ca="1">SUMPRODUCT($A719:$F719,Results!$B$16:$G$16)</f>
        <v>17.138105507204738</v>
      </c>
      <c r="L719" s="10">
        <f ca="1">SUMPRODUCT($A719:$F719,Results!$B$17:$G$17)</f>
        <v>4.3942573788870201</v>
      </c>
      <c r="M719" s="10">
        <f ca="1">SUMPRODUCT($A719:$F719,Results!$B$18:$G$18)</f>
        <v>-6.6349646116855201</v>
      </c>
      <c r="N719" s="10">
        <f ca="1">SUMPRODUCT($A719:$F719,Results!$B$19:$G$19)</f>
        <v>18.078621691734391</v>
      </c>
      <c r="O719" s="10">
        <f ca="1">SUMPRODUCT($A719:$F719,Results!$B$20:$G$20)</f>
        <v>9.4648709034171308</v>
      </c>
      <c r="P719" s="10" cm="1">
        <f t="array" aca="1" ref="P719" ca="1">SUMPRODUCT(J719:O719,TRANSPOSE(Test!BL$20:BL$25))+Test!$AD$20-Test!$BL$27</f>
        <v>-5.9525717962205071</v>
      </c>
      <c r="Q719" s="10" cm="1">
        <f t="array" aca="1" ref="Q719" ca="1">SUMPRODUCT(J719:O719,TRANSPOSE(Test!ES$20:ES$25))+Test!$AD$20-Test!$ES$27</f>
        <v>-3.277095263870077</v>
      </c>
      <c r="R719" s="10">
        <f ca="1">I719-Results!$E$5*H719</f>
        <v>-2.3620928118914764</v>
      </c>
      <c r="S719" s="10" cm="1">
        <f t="array" aca="1" ref="S719" ca="1">SUMPRODUCT(J719:O719,TRANSPOSE(Test!AR$28:AR$33))+Test!$AD$20-Test!$AC$26</f>
        <v>-15.192914814089692</v>
      </c>
      <c r="T719" s="10">
        <f ca="1">SUMPRODUCT(J719:O719,Results!K$9:P$9)</f>
        <v>-2.9658821613816624</v>
      </c>
      <c r="U719" s="10">
        <f ca="1">SUMPRODUCT(J719:O719,Results!K$9:P$9)+Test!$AD$20-Test!$AC$31</f>
        <v>-2.8628657564958431</v>
      </c>
      <c r="V719" s="10">
        <f t="shared" ca="1" si="67"/>
        <v>5.9801556047822482</v>
      </c>
      <c r="W719" s="10">
        <f t="shared" ca="1" si="68"/>
        <v>3.304679072431818</v>
      </c>
      <c r="X719" s="10">
        <f t="shared" ca="1" si="69"/>
        <v>2.3896766204532174</v>
      </c>
      <c r="Y719" s="10">
        <f t="shared" ca="1" si="70"/>
        <v>15.220498622651434</v>
      </c>
      <c r="Z719" s="10">
        <f ca="1">I719-Test!$AD$20</f>
        <v>-11.04488778572733</v>
      </c>
      <c r="AA719" s="10">
        <f t="shared" ca="1" si="71"/>
        <v>2.8904495650575841</v>
      </c>
    </row>
    <row r="720" spans="1:27">
      <c r="A720" s="6">
        <f ca="1">LN((RAND()^(-Results!$E$4))-1)</f>
        <v>2.8055167800969465</v>
      </c>
      <c r="B720" s="6">
        <f ca="1">LN((RAND()^(-Results!$E$4))-1)</f>
        <v>0.22874553276368131</v>
      </c>
      <c r="C720" s="6">
        <f ca="1">LN((RAND()^(-Results!$E$4))-1)</f>
        <v>1.9926872617685063</v>
      </c>
      <c r="D720" s="6">
        <f ca="1">LN((RAND()^(-Results!$E$4))-1)</f>
        <v>7.7635096802599586</v>
      </c>
      <c r="E720" s="6">
        <f ca="1">LN((RAND()^(-Results!$E$4))-1)</f>
        <v>-2.5702928774460299</v>
      </c>
      <c r="F720" s="6">
        <f ca="1">LN((RAND()^(-Results!$E$4))-1)</f>
        <v>2.1990419411364668</v>
      </c>
      <c r="G720" s="6">
        <f ca="1">LN((RAND()^(-Results!$E$4))-1)</f>
        <v>14.282515721358189</v>
      </c>
      <c r="H720" s="6">
        <f t="shared" ca="1" si="66"/>
        <v>11.746968900636384</v>
      </c>
      <c r="I720" s="10">
        <f ca="1">SUMPRODUCT(J720:O720,Results!B$12:G$12)+Results!$E$5*H720</f>
        <v>48.777081421128969</v>
      </c>
      <c r="J720" s="10">
        <f ca="1">SUMPRODUCT($A720:$F720,Results!$B$15:$G$15)</f>
        <v>-1.4084702498494654</v>
      </c>
      <c r="K720" s="10">
        <f ca="1">SUMPRODUCT($A720:$F720,Results!$B$16:$G$16)</f>
        <v>6.2369807674894799</v>
      </c>
      <c r="L720" s="10">
        <f ca="1">SUMPRODUCT($A720:$F720,Results!$B$17:$G$17)</f>
        <v>7.6554656798751566</v>
      </c>
      <c r="M720" s="10">
        <f ca="1">SUMPRODUCT($A720:$F720,Results!$B$18:$G$18)</f>
        <v>-13.770350336714596</v>
      </c>
      <c r="N720" s="10">
        <f ca="1">SUMPRODUCT($A720:$F720,Results!$B$19:$G$19)</f>
        <v>3.7042850891339074</v>
      </c>
      <c r="O720" s="10">
        <f ca="1">SUMPRODUCT($A720:$F720,Results!$B$20:$G$20)</f>
        <v>36.359546856094255</v>
      </c>
      <c r="P720" s="10" cm="1">
        <f t="array" aca="1" ref="P720" ca="1">SUMPRODUCT(J720:O720,TRANSPOSE(Test!BL$20:BL$25))+Test!$AD$20-Test!$BL$27</f>
        <v>-25.505950577877286</v>
      </c>
      <c r="Q720" s="10" cm="1">
        <f t="array" aca="1" ref="Q720" ca="1">SUMPRODUCT(J720:O720,TRANSPOSE(Test!ES$20:ES$25))+Test!$AD$20-Test!$ES$27</f>
        <v>-24.187747999162355</v>
      </c>
      <c r="R720" s="10">
        <f ca="1">I720-Results!$E$5*H720</f>
        <v>-21.704731982689339</v>
      </c>
      <c r="S720" s="10" cm="1">
        <f t="array" aca="1" ref="S720" ca="1">SUMPRODUCT(J720:O720,TRANSPOSE(Test!AR$28:AR$33))+Test!$AD$20-Test!$AC$26</f>
        <v>-27.257337128490313</v>
      </c>
      <c r="T720" s="10">
        <f ca="1">SUMPRODUCT(J720:O720,Results!K$9:P$9)</f>
        <v>-23.518485344784537</v>
      </c>
      <c r="U720" s="10">
        <f ca="1">SUMPRODUCT(J720:O720,Results!K$9:P$9)+Test!$AD$20-Test!$AC$31</f>
        <v>-23.415468939898716</v>
      </c>
      <c r="V720" s="10">
        <f t="shared" ca="1" si="67"/>
        <v>74.283031999006255</v>
      </c>
      <c r="W720" s="10">
        <f t="shared" ca="1" si="68"/>
        <v>72.964829420291323</v>
      </c>
      <c r="X720" s="10">
        <f t="shared" ca="1" si="69"/>
        <v>70.481813403818308</v>
      </c>
      <c r="Y720" s="10">
        <f t="shared" ca="1" si="70"/>
        <v>76.034418549619289</v>
      </c>
      <c r="Z720" s="10">
        <f ca="1">I720-Test!$AD$20</f>
        <v>37.704609826839899</v>
      </c>
      <c r="AA720" s="10">
        <f t="shared" ca="1" si="71"/>
        <v>72.192550361027685</v>
      </c>
    </row>
    <row r="721" spans="1:27">
      <c r="A721" s="6">
        <f ca="1">LN((RAND()^(-Results!$E$4))-1)</f>
        <v>1.0036958491125028</v>
      </c>
      <c r="B721" s="6">
        <f ca="1">LN((RAND()^(-Results!$E$4))-1)</f>
        <v>3.5658115821441978</v>
      </c>
      <c r="C721" s="6">
        <f ca="1">LN((RAND()^(-Results!$E$4))-1)</f>
        <v>7.1026873430638071</v>
      </c>
      <c r="D721" s="6">
        <f ca="1">LN((RAND()^(-Results!$E$4))-1)</f>
        <v>-1.7551873000040357</v>
      </c>
      <c r="E721" s="6">
        <f ca="1">LN((RAND()^(-Results!$E$4))-1)</f>
        <v>1.9419558567250088</v>
      </c>
      <c r="F721" s="6">
        <f ca="1">LN((RAND()^(-Results!$E$4))-1)</f>
        <v>-1.1530207630438836</v>
      </c>
      <c r="G721" s="6">
        <f ca="1">LN((RAND()^(-Results!$E$4))-1)</f>
        <v>-1.0039828691035269</v>
      </c>
      <c r="H721" s="6">
        <f t="shared" ca="1" si="66"/>
        <v>-3.5395296898253328</v>
      </c>
      <c r="I721" s="10">
        <f ca="1">SUMPRODUCT(J721:O721,Results!B$12:G$12)+Results!$E$5*H721</f>
        <v>28.341216497422963</v>
      </c>
      <c r="J721" s="10">
        <f ca="1">SUMPRODUCT($A721:$F721,Results!$B$15:$G$15)</f>
        <v>30.912687966230333</v>
      </c>
      <c r="K721" s="10">
        <f ca="1">SUMPRODUCT($A721:$F721,Results!$B$16:$G$16)</f>
        <v>5.4338897912389799</v>
      </c>
      <c r="L721" s="10">
        <f ca="1">SUMPRODUCT($A721:$F721,Results!$B$17:$G$17)</f>
        <v>9.1689843763205463</v>
      </c>
      <c r="M721" s="10">
        <f ca="1">SUMPRODUCT($A721:$F721,Results!$B$18:$G$18)</f>
        <v>11.932035525795483</v>
      </c>
      <c r="N721" s="10">
        <f ca="1">SUMPRODUCT($A721:$F721,Results!$B$19:$G$19)</f>
        <v>-15.188351751611775</v>
      </c>
      <c r="O721" s="10">
        <f ca="1">SUMPRODUCT($A721:$F721,Results!$B$20:$G$20)</f>
        <v>-7.7880996743964106</v>
      </c>
      <c r="P721" s="10" cm="1">
        <f t="array" aca="1" ref="P721" ca="1">SUMPRODUCT(J721:O721,TRANSPOSE(Test!BL$20:BL$25))+Test!$AD$20-Test!$BL$27</f>
        <v>50.590371535507501</v>
      </c>
      <c r="Q721" s="10" cm="1">
        <f t="array" aca="1" ref="Q721" ca="1">SUMPRODUCT(J721:O721,TRANSPOSE(Test!ES$20:ES$25))+Test!$AD$20-Test!$ES$27</f>
        <v>51.662806709777861</v>
      </c>
      <c r="R721" s="10">
        <f ca="1">I721-Results!$E$5*H721</f>
        <v>49.578394636374959</v>
      </c>
      <c r="S721" s="10" cm="1">
        <f t="array" aca="1" ref="S721" ca="1">SUMPRODUCT(J721:O721,TRANSPOSE(Test!AR$28:AR$33))+Test!$AD$20-Test!$AC$26</f>
        <v>54.047808216399361</v>
      </c>
      <c r="T721" s="10">
        <f ca="1">SUMPRODUCT(J721:O721,Results!K$9:P$9)</f>
        <v>51.615236931676151</v>
      </c>
      <c r="U721" s="10">
        <f ca="1">SUMPRODUCT(J721:O721,Results!K$9:P$9)+Test!$AD$20-Test!$AC$31</f>
        <v>51.718253336561972</v>
      </c>
      <c r="V721" s="10">
        <f t="shared" ca="1" si="67"/>
        <v>-22.249155038084538</v>
      </c>
      <c r="W721" s="10">
        <f t="shared" ca="1" si="68"/>
        <v>-23.321590212354899</v>
      </c>
      <c r="X721" s="10">
        <f t="shared" ca="1" si="69"/>
        <v>-21.237178138951997</v>
      </c>
      <c r="Y721" s="10">
        <f t="shared" ca="1" si="70"/>
        <v>-25.706591718976398</v>
      </c>
      <c r="Z721" s="10">
        <f ca="1">I721-Test!$AD$20</f>
        <v>17.268744903133893</v>
      </c>
      <c r="AA721" s="10">
        <f t="shared" ca="1" si="71"/>
        <v>-23.377036839139009</v>
      </c>
    </row>
    <row r="722" spans="1:27">
      <c r="A722" s="6">
        <f ca="1">LN((RAND()^(-Results!$E$4))-1)</f>
        <v>0.38798138090327638</v>
      </c>
      <c r="B722" s="6">
        <f ca="1">LN((RAND()^(-Results!$E$4))-1)</f>
        <v>0.8780732130145793</v>
      </c>
      <c r="C722" s="6">
        <f ca="1">LN((RAND()^(-Results!$E$4))-1)</f>
        <v>3.6483177603043879</v>
      </c>
      <c r="D722" s="6">
        <f ca="1">LN((RAND()^(-Results!$E$4))-1)</f>
        <v>8.8118341063816566E-2</v>
      </c>
      <c r="E722" s="6">
        <f ca="1">LN((RAND()^(-Results!$E$4))-1)</f>
        <v>4.849933725974731</v>
      </c>
      <c r="F722" s="6">
        <f ca="1">LN((RAND()^(-Results!$E$4))-1)</f>
        <v>-3.1633591806529943E-2</v>
      </c>
      <c r="G722" s="6">
        <f ca="1">LN((RAND()^(-Results!$E$4))-1)</f>
        <v>1.4950056217195733</v>
      </c>
      <c r="H722" s="6">
        <f t="shared" ca="1" si="66"/>
        <v>-1.0405411990022324</v>
      </c>
      <c r="I722" s="10">
        <f ca="1">SUMPRODUCT(J722:O722,Results!B$12:G$12)+Results!$E$5*H722</f>
        <v>0.65794553731409344</v>
      </c>
      <c r="J722" s="10">
        <f ca="1">SUMPRODUCT($A722:$F722,Results!$B$15:$G$15)</f>
        <v>7.3490890718861035</v>
      </c>
      <c r="K722" s="10">
        <f ca="1">SUMPRODUCT($A722:$F722,Results!$B$16:$G$16)</f>
        <v>11.568297615537956</v>
      </c>
      <c r="L722" s="10">
        <f ca="1">SUMPRODUCT($A722:$F722,Results!$B$17:$G$17)</f>
        <v>0.58601503429775625</v>
      </c>
      <c r="M722" s="10">
        <f ca="1">SUMPRODUCT($A722:$F722,Results!$B$18:$G$18)</f>
        <v>5.155850202005686</v>
      </c>
      <c r="N722" s="10">
        <f ca="1">SUMPRODUCT($A722:$F722,Results!$B$19:$G$19)</f>
        <v>6.7133845653593287</v>
      </c>
      <c r="O722" s="10">
        <f ca="1">SUMPRODUCT($A722:$F722,Results!$B$20:$G$20)</f>
        <v>-2.3050150747463825</v>
      </c>
      <c r="P722" s="10" cm="1">
        <f t="array" aca="1" ref="P722" ca="1">SUMPRODUCT(J722:O722,TRANSPOSE(Test!BL$20:BL$25))+Test!$AD$20-Test!$BL$27</f>
        <v>8.2878211463050526</v>
      </c>
      <c r="Q722" s="10" cm="1">
        <f t="array" aca="1" ref="Q722" ca="1">SUMPRODUCT(J722:O722,TRANSPOSE(Test!ES$20:ES$25))+Test!$AD$20-Test!$ES$27</f>
        <v>8.1945994239659541</v>
      </c>
      <c r="R722" s="10">
        <f ca="1">I722-Results!$E$5*H722</f>
        <v>6.9011927313274875</v>
      </c>
      <c r="S722" s="10" cm="1">
        <f t="array" aca="1" ref="S722" ca="1">SUMPRODUCT(J722:O722,TRANSPOSE(Test!AR$28:AR$33))+Test!$AD$20-Test!$AC$26</f>
        <v>9.864285671297262</v>
      </c>
      <c r="T722" s="10">
        <f ca="1">SUMPRODUCT(J722:O722,Results!K$9:P$9)</f>
        <v>7.6533821049052024</v>
      </c>
      <c r="U722" s="10">
        <f ca="1">SUMPRODUCT(J722:O722,Results!K$9:P$9)+Test!$AD$20-Test!$AC$31</f>
        <v>7.7563985097910209</v>
      </c>
      <c r="V722" s="10">
        <f t="shared" ca="1" si="67"/>
        <v>-7.6298756089909592</v>
      </c>
      <c r="W722" s="10">
        <f t="shared" ca="1" si="68"/>
        <v>-7.5366538866518606</v>
      </c>
      <c r="X722" s="10">
        <f t="shared" ca="1" si="69"/>
        <v>-6.243247194013394</v>
      </c>
      <c r="Y722" s="10">
        <f t="shared" ca="1" si="70"/>
        <v>-9.2063401339831685</v>
      </c>
      <c r="Z722" s="10">
        <f ca="1">I722-Test!$AD$20</f>
        <v>-10.414526056974976</v>
      </c>
      <c r="AA722" s="10">
        <f t="shared" ca="1" si="71"/>
        <v>-7.0984529724769274</v>
      </c>
    </row>
    <row r="723" spans="1:27">
      <c r="A723" s="6">
        <f ca="1">LN((RAND()^(-Results!$E$4))-1)</f>
        <v>-2.6713587859131804</v>
      </c>
      <c r="B723" s="6">
        <f ca="1">LN((RAND()^(-Results!$E$4))-1)</f>
        <v>5.9145129139428363</v>
      </c>
      <c r="C723" s="6">
        <f ca="1">LN((RAND()^(-Results!$E$4))-1)</f>
        <v>0.80135339758482527</v>
      </c>
      <c r="D723" s="6">
        <f ca="1">LN((RAND()^(-Results!$E$4))-1)</f>
        <v>1.1833784433164194</v>
      </c>
      <c r="E723" s="6">
        <f ca="1">LN((RAND()^(-Results!$E$4))-1)</f>
        <v>-1.0798123763401202</v>
      </c>
      <c r="F723" s="6">
        <f ca="1">LN((RAND()^(-Results!$E$4))-1)</f>
        <v>3.4354695649950444</v>
      </c>
      <c r="G723" s="6">
        <f ca="1">LN((RAND()^(-Results!$E$4))-1)</f>
        <v>3.2257165960858578</v>
      </c>
      <c r="H723" s="6">
        <f t="shared" ca="1" si="66"/>
        <v>0.69016977536405211</v>
      </c>
      <c r="I723" s="10">
        <f ca="1">SUMPRODUCT(J723:O723,Results!B$12:G$12)+Results!$E$5*H723</f>
        <v>18.625151913500346</v>
      </c>
      <c r="J723" s="10">
        <f ca="1">SUMPRODUCT($A723:$F723,Results!$B$15:$G$15)</f>
        <v>12.35154597321214</v>
      </c>
      <c r="K723" s="10">
        <f ca="1">SUMPRODUCT($A723:$F723,Results!$B$16:$G$16)</f>
        <v>-1.4183734393621918</v>
      </c>
      <c r="L723" s="10">
        <f ca="1">SUMPRODUCT($A723:$F723,Results!$B$17:$G$17)</f>
        <v>4.5843597129637743</v>
      </c>
      <c r="M723" s="10">
        <f ca="1">SUMPRODUCT($A723:$F723,Results!$B$18:$G$18)</f>
        <v>5.2175079893565526</v>
      </c>
      <c r="N723" s="10">
        <f ca="1">SUMPRODUCT($A723:$F723,Results!$B$19:$G$19)</f>
        <v>-29.730528775975415</v>
      </c>
      <c r="O723" s="10">
        <f ca="1">SUMPRODUCT($A723:$F723,Results!$B$20:$G$20)</f>
        <v>3.5459757230017734</v>
      </c>
      <c r="P723" s="10" cm="1">
        <f t="array" aca="1" ref="P723" ca="1">SUMPRODUCT(J723:O723,TRANSPOSE(Test!BL$20:BL$25))+Test!$AD$20-Test!$BL$27</f>
        <v>17.945011741742995</v>
      </c>
      <c r="Q723" s="10" cm="1">
        <f t="array" aca="1" ref="Q723" ca="1">SUMPRODUCT(J723:O723,TRANSPOSE(Test!ES$20:ES$25))+Test!$AD$20-Test!$ES$27</f>
        <v>14.70675299259252</v>
      </c>
      <c r="R723" s="10">
        <f ca="1">I723-Results!$E$5*H723</f>
        <v>14.484133261316034</v>
      </c>
      <c r="S723" s="10" cm="1">
        <f t="array" aca="1" ref="S723" ca="1">SUMPRODUCT(J723:O723,TRANSPOSE(Test!AR$28:AR$33))+Test!$AD$20-Test!$AC$26</f>
        <v>30.299844221401642</v>
      </c>
      <c r="T723" s="10">
        <f ca="1">SUMPRODUCT(J723:O723,Results!K$9:P$9)</f>
        <v>14.581759231945263</v>
      </c>
      <c r="U723" s="10">
        <f ca="1">SUMPRODUCT(J723:O723,Results!K$9:P$9)+Test!$AD$20-Test!$AC$31</f>
        <v>14.684775636831082</v>
      </c>
      <c r="V723" s="10">
        <f t="shared" ca="1" si="67"/>
        <v>0.6801401717573512</v>
      </c>
      <c r="W723" s="10">
        <f t="shared" ca="1" si="68"/>
        <v>3.9183989209078263</v>
      </c>
      <c r="X723" s="10">
        <f t="shared" ca="1" si="69"/>
        <v>4.1410186521843126</v>
      </c>
      <c r="Y723" s="10">
        <f t="shared" ca="1" si="70"/>
        <v>-11.674692307901296</v>
      </c>
      <c r="Z723" s="10">
        <f ca="1">I723-Test!$AD$20</f>
        <v>7.5526803192112766</v>
      </c>
      <c r="AA723" s="10">
        <f t="shared" ca="1" si="71"/>
        <v>3.940376276669264</v>
      </c>
    </row>
    <row r="724" spans="1:27">
      <c r="A724" s="6">
        <f ca="1">LN((RAND()^(-Results!$E$4))-1)</f>
        <v>3.8124948846424163</v>
      </c>
      <c r="B724" s="6">
        <f ca="1">LN((RAND()^(-Results!$E$4))-1)</f>
        <v>4.8314557408390204</v>
      </c>
      <c r="C724" s="6">
        <f ca="1">LN((RAND()^(-Results!$E$4))-1)</f>
        <v>5.2850392399019857</v>
      </c>
      <c r="D724" s="6">
        <f ca="1">LN((RAND()^(-Results!$E$4))-1)</f>
        <v>15.995562966925554</v>
      </c>
      <c r="E724" s="6">
        <f ca="1">LN((RAND()^(-Results!$E$4))-1)</f>
        <v>2.9212600513066538</v>
      </c>
      <c r="F724" s="6">
        <f ca="1">LN((RAND()^(-Results!$E$4))-1)</f>
        <v>3.2518684832634235</v>
      </c>
      <c r="G724" s="6">
        <f ca="1">LN((RAND()^(-Results!$E$4))-1)</f>
        <v>-2.6843450145686494</v>
      </c>
      <c r="H724" s="6">
        <f t="shared" ca="1" si="66"/>
        <v>-5.2198918352904551</v>
      </c>
      <c r="I724" s="10">
        <f ca="1">SUMPRODUCT(J724:O724,Results!B$12:G$12)+Results!$E$5*H724</f>
        <v>-61.724631117955624</v>
      </c>
      <c r="J724" s="10">
        <f ca="1">SUMPRODUCT($A724:$F724,Results!$B$15:$G$15)</f>
        <v>0.41967451664114808</v>
      </c>
      <c r="K724" s="10">
        <f ca="1">SUMPRODUCT($A724:$F724,Results!$B$16:$G$16)</f>
        <v>10.054488369809345</v>
      </c>
      <c r="L724" s="10">
        <f ca="1">SUMPRODUCT($A724:$F724,Results!$B$17:$G$17)</f>
        <v>18.597826061918035</v>
      </c>
      <c r="M724" s="10">
        <f ca="1">SUMPRODUCT($A724:$F724,Results!$B$18:$G$18)</f>
        <v>-18.272922634632767</v>
      </c>
      <c r="N724" s="10">
        <f ca="1">SUMPRODUCT($A724:$F724,Results!$B$19:$G$19)</f>
        <v>3.1956013252842514</v>
      </c>
      <c r="O724" s="10">
        <f ca="1">SUMPRODUCT($A724:$F724,Results!$B$20:$G$20)</f>
        <v>62.75329990478054</v>
      </c>
      <c r="P724" s="10" cm="1">
        <f t="array" aca="1" ref="P724" ca="1">SUMPRODUCT(J724:O724,TRANSPOSE(Test!BL$20:BL$25))+Test!$AD$20-Test!$BL$27</f>
        <v>-32.558821421454205</v>
      </c>
      <c r="Q724" s="10" cm="1">
        <f t="array" aca="1" ref="Q724" ca="1">SUMPRODUCT(J724:O724,TRANSPOSE(Test!ES$20:ES$25))+Test!$AD$20-Test!$ES$27</f>
        <v>-32.345294890182586</v>
      </c>
      <c r="R724" s="10">
        <f ca="1">I724-Results!$E$5*H724</f>
        <v>-30.405280106212892</v>
      </c>
      <c r="S724" s="10" cm="1">
        <f t="array" aca="1" ref="S724" ca="1">SUMPRODUCT(J724:O724,TRANSPOSE(Test!AR$28:AR$33))+Test!$AD$20-Test!$AC$26</f>
        <v>-32.7123554227095</v>
      </c>
      <c r="T724" s="10">
        <f ca="1">SUMPRODUCT(J724:O724,Results!K$9:P$9)</f>
        <v>-32.87721001331758</v>
      </c>
      <c r="U724" s="10">
        <f ca="1">SUMPRODUCT(J724:O724,Results!K$9:P$9)+Test!$AD$20-Test!$AC$31</f>
        <v>-32.774193608431759</v>
      </c>
      <c r="V724" s="10">
        <f t="shared" ca="1" si="67"/>
        <v>-29.16580969650142</v>
      </c>
      <c r="W724" s="10">
        <f t="shared" ca="1" si="68"/>
        <v>-29.379336227773038</v>
      </c>
      <c r="X724" s="10">
        <f t="shared" ca="1" si="69"/>
        <v>-31.319351011742732</v>
      </c>
      <c r="Y724" s="10">
        <f t="shared" ca="1" si="70"/>
        <v>-29.012275695246124</v>
      </c>
      <c r="Z724" s="10">
        <f ca="1">I724-Test!$AD$20</f>
        <v>-72.797102712244694</v>
      </c>
      <c r="AA724" s="10">
        <f t="shared" ca="1" si="71"/>
        <v>-28.950437509523866</v>
      </c>
    </row>
    <row r="725" spans="1:27">
      <c r="A725" s="6">
        <f ca="1">LN((RAND()^(-Results!$E$4))-1)</f>
        <v>16.236340586433741</v>
      </c>
      <c r="B725" s="6">
        <f ca="1">LN((RAND()^(-Results!$E$4))-1)</f>
        <v>-1.2375568143376536</v>
      </c>
      <c r="C725" s="6">
        <f ca="1">LN((RAND()^(-Results!$E$4))-1)</f>
        <v>-0.60127189097585387</v>
      </c>
      <c r="D725" s="6">
        <f ca="1">LN((RAND()^(-Results!$E$4))-1)</f>
        <v>2.5584564291843788</v>
      </c>
      <c r="E725" s="6">
        <f ca="1">LN((RAND()^(-Results!$E$4))-1)</f>
        <v>0.56183941722670561</v>
      </c>
      <c r="F725" s="6">
        <f ca="1">LN((RAND()^(-Results!$E$4))-1)</f>
        <v>-2.9447060549105268</v>
      </c>
      <c r="G725" s="6">
        <f ca="1">LN((RAND()^(-Results!$E$4))-1)</f>
        <v>3.3270346324647901</v>
      </c>
      <c r="H725" s="6">
        <f t="shared" ca="1" si="66"/>
        <v>0.79148781174298444</v>
      </c>
      <c r="I725" s="10">
        <f ca="1">SUMPRODUCT(J725:O725,Results!B$12:G$12)+Results!$E$5*H725</f>
        <v>66.686974133037424</v>
      </c>
      <c r="J725" s="10">
        <f ca="1">SUMPRODUCT($A725:$F725,Results!$B$15:$G$15)</f>
        <v>20.867713292633574</v>
      </c>
      <c r="K725" s="10">
        <f ca="1">SUMPRODUCT($A725:$F725,Results!$B$16:$G$16)</f>
        <v>41.809836608157937</v>
      </c>
      <c r="L725" s="10">
        <f ca="1">SUMPRODUCT($A725:$F725,Results!$B$17:$G$17)</f>
        <v>23.438509178480803</v>
      </c>
      <c r="M725" s="10">
        <f ca="1">SUMPRODUCT($A725:$F725,Results!$B$18:$G$18)</f>
        <v>-10.541344955974502</v>
      </c>
      <c r="N725" s="10">
        <f ca="1">SUMPRODUCT($A725:$F725,Results!$B$19:$G$19)</f>
        <v>26.918943695538321</v>
      </c>
      <c r="O725" s="10">
        <f ca="1">SUMPRODUCT($A725:$F725,Results!$B$20:$G$20)</f>
        <v>-2.1904973894575592</v>
      </c>
      <c r="P725" s="10" cm="1">
        <f t="array" aca="1" ref="P725" ca="1">SUMPRODUCT(J725:O725,TRANSPOSE(Test!BL$20:BL$25))+Test!$AD$20-Test!$BL$27</f>
        <v>50.530386334068467</v>
      </c>
      <c r="Q725" s="10" cm="1">
        <f t="array" aca="1" ref="Q725" ca="1">SUMPRODUCT(J725:O725,TRANSPOSE(Test!ES$20:ES$25))+Test!$AD$20-Test!$ES$27</f>
        <v>60.46807538937108</v>
      </c>
      <c r="R725" s="10">
        <f ca="1">I725-Results!$E$5*H725</f>
        <v>61.938047262579516</v>
      </c>
      <c r="S725" s="10" cm="1">
        <f t="array" aca="1" ref="S725" ca="1">SUMPRODUCT(J725:O725,TRANSPOSE(Test!AR$28:AR$33))+Test!$AD$20-Test!$AC$26</f>
        <v>15.514778984011341</v>
      </c>
      <c r="T725" s="10">
        <f ca="1">SUMPRODUCT(J725:O725,Results!K$9:P$9)</f>
        <v>61.847340959344166</v>
      </c>
      <c r="U725" s="10">
        <f ca="1">SUMPRODUCT(J725:O725,Results!K$9:P$9)+Test!$AD$20-Test!$AC$31</f>
        <v>61.950357364229987</v>
      </c>
      <c r="V725" s="10">
        <f t="shared" ca="1" si="67"/>
        <v>16.156587798968957</v>
      </c>
      <c r="W725" s="10">
        <f t="shared" ca="1" si="68"/>
        <v>6.2188987436663439</v>
      </c>
      <c r="X725" s="10">
        <f t="shared" ca="1" si="69"/>
        <v>4.7489268704579075</v>
      </c>
      <c r="Y725" s="10">
        <f t="shared" ca="1" si="70"/>
        <v>51.172195149026081</v>
      </c>
      <c r="Z725" s="10">
        <f ca="1">I725-Test!$AD$20</f>
        <v>55.614502538748354</v>
      </c>
      <c r="AA725" s="10">
        <f t="shared" ca="1" si="71"/>
        <v>4.736616768807437</v>
      </c>
    </row>
    <row r="726" spans="1:27">
      <c r="A726" s="6">
        <f ca="1">LN((RAND()^(-Results!$E$4))-1)</f>
        <v>4.6386037822512476</v>
      </c>
      <c r="B726" s="6">
        <f ca="1">LN((RAND()^(-Results!$E$4))-1)</f>
        <v>0.78294025483304597</v>
      </c>
      <c r="C726" s="6">
        <f ca="1">LN((RAND()^(-Results!$E$4))-1)</f>
        <v>7.6078041810035515</v>
      </c>
      <c r="D726" s="6">
        <f ca="1">LN((RAND()^(-Results!$E$4))-1)</f>
        <v>0.41303019402840196</v>
      </c>
      <c r="E726" s="6">
        <f ca="1">LN((RAND()^(-Results!$E$4))-1)</f>
        <v>18.535984901673189</v>
      </c>
      <c r="F726" s="6">
        <f ca="1">LN((RAND()^(-Results!$E$4))-1)</f>
        <v>2.4148643378935799</v>
      </c>
      <c r="G726" s="6">
        <f ca="1">LN((RAND()^(-Results!$E$4))-1)</f>
        <v>6.136540938026422</v>
      </c>
      <c r="H726" s="6">
        <f t="shared" ca="1" si="66"/>
        <v>3.6009941173046163</v>
      </c>
      <c r="I726" s="10">
        <f ca="1">SUMPRODUCT(J726:O726,Results!B$12:G$12)+Results!$E$5*H726</f>
        <v>27.170905452080358</v>
      </c>
      <c r="J726" s="10">
        <f ca="1">SUMPRODUCT($A726:$F726,Results!$B$15:$G$15)</f>
        <v>11.363195203641736</v>
      </c>
      <c r="K726" s="10">
        <f ca="1">SUMPRODUCT($A726:$F726,Results!$B$16:$G$16)</f>
        <v>66.597928490427776</v>
      </c>
      <c r="L726" s="10">
        <f ca="1">SUMPRODUCT($A726:$F726,Results!$B$17:$G$17)</f>
        <v>-3.1536066835636238</v>
      </c>
      <c r="M726" s="10">
        <f ca="1">SUMPRODUCT($A726:$F726,Results!$B$18:$G$18)</f>
        <v>11.676140434646625</v>
      </c>
      <c r="N726" s="10">
        <f ca="1">SUMPRODUCT($A726:$F726,Results!$B$19:$G$19)</f>
        <v>45.297993535860016</v>
      </c>
      <c r="O726" s="10">
        <f ca="1">SUMPRODUCT($A726:$F726,Results!$B$20:$G$20)</f>
        <v>-12.65683103984489</v>
      </c>
      <c r="P726" s="10" cm="1">
        <f t="array" aca="1" ref="P726" ca="1">SUMPRODUCT(J726:O726,TRANSPOSE(Test!BL$20:BL$25))+Test!$AD$20-Test!$BL$27</f>
        <v>9.6078221015908909</v>
      </c>
      <c r="Q726" s="10" cm="1">
        <f t="array" aca="1" ref="Q726" ca="1">SUMPRODUCT(J726:O726,TRANSPOSE(Test!ES$20:ES$25))+Test!$AD$20-Test!$ES$27</f>
        <v>9.1544261547138106</v>
      </c>
      <c r="R726" s="10">
        <f ca="1">I726-Results!$E$5*H726</f>
        <v>5.5649407482526598</v>
      </c>
      <c r="S726" s="10" cm="1">
        <f t="array" aca="1" ref="S726" ca="1">SUMPRODUCT(J726:O726,TRANSPOSE(Test!AR$28:AR$33))+Test!$AD$20-Test!$AC$26</f>
        <v>4.2205046336061525</v>
      </c>
      <c r="T726" s="10">
        <f ca="1">SUMPRODUCT(J726:O726,Results!K$9:P$9)</f>
        <v>6.9383500894335306</v>
      </c>
      <c r="U726" s="10">
        <f ca="1">SUMPRODUCT(J726:O726,Results!K$9:P$9)+Test!$AD$20-Test!$AC$31</f>
        <v>7.0413664943193499</v>
      </c>
      <c r="V726" s="10">
        <f t="shared" ca="1" si="67"/>
        <v>17.563083350489467</v>
      </c>
      <c r="W726" s="10">
        <f t="shared" ca="1" si="68"/>
        <v>18.016479297366548</v>
      </c>
      <c r="X726" s="10">
        <f t="shared" ca="1" si="69"/>
        <v>21.605964703827699</v>
      </c>
      <c r="Y726" s="10">
        <f t="shared" ca="1" si="70"/>
        <v>22.950400818474208</v>
      </c>
      <c r="Z726" s="10">
        <f ca="1">I726-Test!$AD$20</f>
        <v>16.098433857791289</v>
      </c>
      <c r="AA726" s="10">
        <f t="shared" ca="1" si="71"/>
        <v>20.129538957761007</v>
      </c>
    </row>
    <row r="727" spans="1:27">
      <c r="A727" s="6">
        <f ca="1">LN((RAND()^(-Results!$E$4))-1)</f>
        <v>2.6735775194805416</v>
      </c>
      <c r="B727" s="6">
        <f ca="1">LN((RAND()^(-Results!$E$4))-1)</f>
        <v>3.4787136691491929</v>
      </c>
      <c r="C727" s="6">
        <f ca="1">LN((RAND()^(-Results!$E$4))-1)</f>
        <v>-1.8639826860009445</v>
      </c>
      <c r="D727" s="6">
        <f ca="1">LN((RAND()^(-Results!$E$4))-1)</f>
        <v>3.1844773057062827</v>
      </c>
      <c r="E727" s="6">
        <f ca="1">LN((RAND()^(-Results!$E$4))-1)</f>
        <v>0.35410799138733973</v>
      </c>
      <c r="F727" s="6">
        <f ca="1">LN((RAND()^(-Results!$E$4))-1)</f>
        <v>2.9841538353476196</v>
      </c>
      <c r="G727" s="6">
        <f ca="1">LN((RAND()^(-Results!$E$4))-1)</f>
        <v>1.3770777127017209</v>
      </c>
      <c r="H727" s="6">
        <f t="shared" ca="1" si="66"/>
        <v>-1.1584691080200848</v>
      </c>
      <c r="I727" s="10">
        <f ca="1">SUMPRODUCT(J727:O727,Results!B$12:G$12)+Results!$E$5*H727</f>
        <v>1.4604869245656289</v>
      </c>
      <c r="J727" s="10">
        <f ca="1">SUMPRODUCT($A727:$F727,Results!$B$15:$G$15)</f>
        <v>4.0271936762162417</v>
      </c>
      <c r="K727" s="10">
        <f ca="1">SUMPRODUCT($A727:$F727,Results!$B$16:$G$16)</f>
        <v>15.750008034129134</v>
      </c>
      <c r="L727" s="10">
        <f ca="1">SUMPRODUCT($A727:$F727,Results!$B$17:$G$17)</f>
        <v>7.24997883505318</v>
      </c>
      <c r="M727" s="10">
        <f ca="1">SUMPRODUCT($A727:$F727,Results!$B$18:$G$18)</f>
        <v>-3.4428222575711831</v>
      </c>
      <c r="N727" s="10">
        <f ca="1">SUMPRODUCT($A727:$F727,Results!$B$19:$G$19)</f>
        <v>-6.4758701713778848</v>
      </c>
      <c r="O727" s="10">
        <f ca="1">SUMPRODUCT($A727:$F727,Results!$B$20:$G$20)</f>
        <v>6.6069816775153036</v>
      </c>
      <c r="P727" s="10" cm="1">
        <f t="array" aca="1" ref="P727" ca="1">SUMPRODUCT(J727:O727,TRANSPOSE(Test!BL$20:BL$25))+Test!$AD$20-Test!$BL$27</f>
        <v>7.8738930585144011</v>
      </c>
      <c r="Q727" s="10" cm="1">
        <f t="array" aca="1" ref="Q727" ca="1">SUMPRODUCT(J727:O727,TRANSPOSE(Test!ES$20:ES$25))+Test!$AD$20-Test!$ES$27</f>
        <v>7.5020151109611959</v>
      </c>
      <c r="R727" s="10">
        <f ca="1">I727-Results!$E$5*H727</f>
        <v>8.4113015726861384</v>
      </c>
      <c r="S727" s="10" cm="1">
        <f t="array" aca="1" ref="S727" ca="1">SUMPRODUCT(J727:O727,TRANSPOSE(Test!AR$28:AR$33))+Test!$AD$20-Test!$AC$26</f>
        <v>6.1198430616528778</v>
      </c>
      <c r="T727" s="10">
        <f ca="1">SUMPRODUCT(J727:O727,Results!K$9:P$9)</f>
        <v>7.5978977966753503</v>
      </c>
      <c r="U727" s="10">
        <f ca="1">SUMPRODUCT(J727:O727,Results!K$9:P$9)+Test!$AD$20-Test!$AC$31</f>
        <v>7.7009142015611705</v>
      </c>
      <c r="V727" s="10">
        <f t="shared" ca="1" si="67"/>
        <v>-6.4134061339487722</v>
      </c>
      <c r="W727" s="10">
        <f t="shared" ca="1" si="68"/>
        <v>-6.041528186395567</v>
      </c>
      <c r="X727" s="10">
        <f t="shared" ca="1" si="69"/>
        <v>-6.9508146481205095</v>
      </c>
      <c r="Y727" s="10">
        <f t="shared" ca="1" si="70"/>
        <v>-4.6593561370872489</v>
      </c>
      <c r="Z727" s="10">
        <f ca="1">I727-Test!$AD$20</f>
        <v>-9.6119846697234408</v>
      </c>
      <c r="AA727" s="10">
        <f t="shared" ca="1" si="71"/>
        <v>-6.2404272769955416</v>
      </c>
    </row>
    <row r="728" spans="1:27">
      <c r="A728" s="6">
        <f ca="1">LN((RAND()^(-Results!$E$4))-1)</f>
        <v>4.4397076692274817</v>
      </c>
      <c r="B728" s="6">
        <f ca="1">LN((RAND()^(-Results!$E$4))-1)</f>
        <v>4.3856898018545172</v>
      </c>
      <c r="C728" s="6">
        <f ca="1">LN((RAND()^(-Results!$E$4))-1)</f>
        <v>3.2571532574606401</v>
      </c>
      <c r="D728" s="6">
        <f ca="1">LN((RAND()^(-Results!$E$4))-1)</f>
        <v>2.9213365374629938</v>
      </c>
      <c r="E728" s="6">
        <f ca="1">LN((RAND()^(-Results!$E$4))-1)</f>
        <v>2.7398615208896402</v>
      </c>
      <c r="F728" s="6">
        <f ca="1">LN((RAND()^(-Results!$E$4))-1)</f>
        <v>4.00727941395344</v>
      </c>
      <c r="G728" s="6">
        <f ca="1">LN((RAND()^(-Results!$E$4))-1)</f>
        <v>4.4313215941600488</v>
      </c>
      <c r="H728" s="6">
        <f t="shared" ca="1" si="66"/>
        <v>1.8957747734382431</v>
      </c>
      <c r="I728" s="10">
        <f ca="1">SUMPRODUCT(J728:O728,Results!B$12:G$12)+Results!$E$5*H728</f>
        <v>37.877976676293983</v>
      </c>
      <c r="J728" s="10">
        <f ca="1">SUMPRODUCT($A728:$F728,Results!$B$15:$G$15)</f>
        <v>20.878188151423281</v>
      </c>
      <c r="K728" s="10">
        <f ca="1">SUMPRODUCT($A728:$F728,Results!$B$16:$G$16)</f>
        <v>34.974758660133958</v>
      </c>
      <c r="L728" s="10">
        <f ca="1">SUMPRODUCT($A728:$F728,Results!$B$17:$G$17)</f>
        <v>9.9492074482830546</v>
      </c>
      <c r="M728" s="10">
        <f ca="1">SUMPRODUCT($A728:$F728,Results!$B$18:$G$18)</f>
        <v>1.5895878485935251</v>
      </c>
      <c r="N728" s="10">
        <f ca="1">SUMPRODUCT($A728:$F728,Results!$B$19:$G$19)</f>
        <v>-4.00038319735381</v>
      </c>
      <c r="O728" s="10">
        <f ca="1">SUMPRODUCT($A728:$F728,Results!$B$20:$G$20)</f>
        <v>6.5688187483487965</v>
      </c>
      <c r="P728" s="10" cm="1">
        <f t="array" aca="1" ref="P728" ca="1">SUMPRODUCT(J728:O728,TRANSPOSE(Test!BL$20:BL$25))+Test!$AD$20-Test!$BL$27</f>
        <v>26.294479741022215</v>
      </c>
      <c r="Q728" s="10" cm="1">
        <f t="array" aca="1" ref="Q728" ca="1">SUMPRODUCT(J728:O728,TRANSPOSE(Test!ES$20:ES$25))+Test!$AD$20-Test!$ES$27</f>
        <v>26.488207031422007</v>
      </c>
      <c r="R728" s="10">
        <f ca="1">I728-Results!$E$5*H728</f>
        <v>26.503328035664524</v>
      </c>
      <c r="S728" s="10" cm="1">
        <f t="array" aca="1" ref="S728" ca="1">SUMPRODUCT(J728:O728,TRANSPOSE(Test!AR$28:AR$33))+Test!$AD$20-Test!$AC$26</f>
        <v>24.754237687879581</v>
      </c>
      <c r="T728" s="10">
        <f ca="1">SUMPRODUCT(J728:O728,Results!K$9:P$9)</f>
        <v>26.467469758604363</v>
      </c>
      <c r="U728" s="10">
        <f ca="1">SUMPRODUCT(J728:O728,Results!K$9:P$9)+Test!$AD$20-Test!$AC$31</f>
        <v>26.570486163490187</v>
      </c>
      <c r="V728" s="10">
        <f t="shared" ca="1" si="67"/>
        <v>11.583496935271768</v>
      </c>
      <c r="W728" s="10">
        <f t="shared" ca="1" si="68"/>
        <v>11.389769644871976</v>
      </c>
      <c r="X728" s="10">
        <f t="shared" ca="1" si="69"/>
        <v>11.374648640629459</v>
      </c>
      <c r="Y728" s="10">
        <f t="shared" ca="1" si="70"/>
        <v>13.123738988414402</v>
      </c>
      <c r="Z728" s="10">
        <f ca="1">I728-Test!$AD$20</f>
        <v>26.805505082004913</v>
      </c>
      <c r="AA728" s="10">
        <f t="shared" ca="1" si="71"/>
        <v>11.307490512803795</v>
      </c>
    </row>
    <row r="729" spans="1:27">
      <c r="A729" s="6">
        <f ca="1">LN((RAND()^(-Results!$E$4))-1)</f>
        <v>9.1620843180843039</v>
      </c>
      <c r="B729" s="6">
        <f ca="1">LN((RAND()^(-Results!$E$4))-1)</f>
        <v>7.3831878576941277</v>
      </c>
      <c r="C729" s="6">
        <f ca="1">LN((RAND()^(-Results!$E$4))-1)</f>
        <v>8.7666021728448236</v>
      </c>
      <c r="D729" s="6">
        <f ca="1">LN((RAND()^(-Results!$E$4))-1)</f>
        <v>2.9818251772181728</v>
      </c>
      <c r="E729" s="6">
        <f ca="1">LN((RAND()^(-Results!$E$4))-1)</f>
        <v>-0.74887269996432215</v>
      </c>
      <c r="F729" s="6">
        <f ca="1">LN((RAND()^(-Results!$E$4))-1)</f>
        <v>4.667291410739999</v>
      </c>
      <c r="G729" s="6">
        <f ca="1">LN((RAND()^(-Results!$E$4))-1)</f>
        <v>7.8484041504858588</v>
      </c>
      <c r="H729" s="6">
        <f t="shared" ca="1" si="66"/>
        <v>5.3128573297640536</v>
      </c>
      <c r="I729" s="10">
        <f ca="1">SUMPRODUCT(J729:O729,Results!B$12:G$12)+Results!$E$5*H729</f>
        <v>112.45970753491048</v>
      </c>
      <c r="J729" s="10">
        <f ca="1">SUMPRODUCT($A729:$F729,Results!$B$15:$G$15)</f>
        <v>55.318454577254428</v>
      </c>
      <c r="K729" s="10">
        <f ca="1">SUMPRODUCT($A729:$F729,Results!$B$16:$G$16)</f>
        <v>50.188516630549472</v>
      </c>
      <c r="L729" s="10">
        <f ca="1">SUMPRODUCT($A729:$F729,Results!$B$17:$G$17)</f>
        <v>24.223718389037359</v>
      </c>
      <c r="M729" s="10">
        <f ca="1">SUMPRODUCT($A729:$F729,Results!$B$18:$G$18)</f>
        <v>5.0977813423482026</v>
      </c>
      <c r="N729" s="10">
        <f ca="1">SUMPRODUCT($A729:$F729,Results!$B$19:$G$19)</f>
        <v>-21.471811611535067</v>
      </c>
      <c r="O729" s="10">
        <f ca="1">SUMPRODUCT($A729:$F729,Results!$B$20:$G$20)</f>
        <v>9.5838859253023436</v>
      </c>
      <c r="P729" s="10" cm="1">
        <f t="array" aca="1" ref="P729" ca="1">SUMPRODUCT(J729:O729,TRANSPOSE(Test!BL$20:BL$25))+Test!$AD$20-Test!$BL$27</f>
        <v>77.460829999263524</v>
      </c>
      <c r="Q729" s="10" cm="1">
        <f t="array" aca="1" ref="Q729" ca="1">SUMPRODUCT(J729:O729,TRANSPOSE(Test!ES$20:ES$25))+Test!$AD$20-Test!$ES$27</f>
        <v>80.534209951649402</v>
      </c>
      <c r="R729" s="10">
        <f ca="1">I729-Results!$E$5*H729</f>
        <v>80.582563556326164</v>
      </c>
      <c r="S729" s="10" cm="1">
        <f t="array" aca="1" ref="S729" ca="1">SUMPRODUCT(J729:O729,TRANSPOSE(Test!AR$28:AR$33))+Test!$AD$20-Test!$AC$26</f>
        <v>72.350623724209839</v>
      </c>
      <c r="T729" s="10">
        <f ca="1">SUMPRODUCT(J729:O729,Results!K$9:P$9)</f>
        <v>81.480175810848294</v>
      </c>
      <c r="U729" s="10">
        <f ca="1">SUMPRODUCT(J729:O729,Results!K$9:P$9)+Test!$AD$20-Test!$AC$31</f>
        <v>81.583192215734115</v>
      </c>
      <c r="V729" s="10">
        <f t="shared" ca="1" si="67"/>
        <v>34.998877535646955</v>
      </c>
      <c r="W729" s="10">
        <f t="shared" ca="1" si="68"/>
        <v>31.925497583261077</v>
      </c>
      <c r="X729" s="10">
        <f t="shared" ca="1" si="69"/>
        <v>31.877143978584314</v>
      </c>
      <c r="Y729" s="10">
        <f t="shared" ca="1" si="70"/>
        <v>40.109083810700639</v>
      </c>
      <c r="Z729" s="10">
        <f ca="1">I729-Test!$AD$20</f>
        <v>101.38723594062141</v>
      </c>
      <c r="AA729" s="10">
        <f t="shared" ca="1" si="71"/>
        <v>30.876515319176363</v>
      </c>
    </row>
    <row r="730" spans="1:27">
      <c r="A730" s="6">
        <f ca="1">LN((RAND()^(-Results!$E$4))-1)</f>
        <v>0.20441267683103412</v>
      </c>
      <c r="B730" s="6">
        <f ca="1">LN((RAND()^(-Results!$E$4))-1)</f>
        <v>-0.65952446355328787</v>
      </c>
      <c r="C730" s="6">
        <f ca="1">LN((RAND()^(-Results!$E$4))-1)</f>
        <v>1.0882792798503635</v>
      </c>
      <c r="D730" s="6">
        <f ca="1">LN((RAND()^(-Results!$E$4))-1)</f>
        <v>-0.69021367645230514</v>
      </c>
      <c r="E730" s="6">
        <f ca="1">LN((RAND()^(-Results!$E$4))-1)</f>
        <v>-0.63031623248411994</v>
      </c>
      <c r="F730" s="6">
        <f ca="1">LN((RAND()^(-Results!$E$4))-1)</f>
        <v>6.2428099675467301</v>
      </c>
      <c r="G730" s="6">
        <f ca="1">LN((RAND()^(-Results!$E$4))-1)</f>
        <v>2.9754928324544698</v>
      </c>
      <c r="H730" s="6">
        <f t="shared" ca="1" si="66"/>
        <v>0.43994601173266412</v>
      </c>
      <c r="I730" s="10">
        <f ca="1">SUMPRODUCT(J730:O730,Results!B$12:G$12)+Results!$E$5*H730</f>
        <v>-12.559911138080167</v>
      </c>
      <c r="J730" s="10">
        <f ca="1">SUMPRODUCT($A730:$F730,Results!$B$15:$G$15)</f>
        <v>3.5196591859253368</v>
      </c>
      <c r="K730" s="10">
        <f ca="1">SUMPRODUCT($A730:$F730,Results!$B$16:$G$16)</f>
        <v>34.323116228916696</v>
      </c>
      <c r="L730" s="10">
        <f ca="1">SUMPRODUCT($A730:$F730,Results!$B$17:$G$17)</f>
        <v>-8.2805920114053251</v>
      </c>
      <c r="M730" s="10">
        <f ca="1">SUMPRODUCT($A730:$F730,Results!$B$18:$G$18)</f>
        <v>0.22745691196034368</v>
      </c>
      <c r="N730" s="10">
        <f ca="1">SUMPRODUCT($A730:$F730,Results!$B$19:$G$19)</f>
        <v>5.469721622041666</v>
      </c>
      <c r="O730" s="10">
        <f ca="1">SUMPRODUCT($A730:$F730,Results!$B$20:$G$20)</f>
        <v>3.2575713639733532</v>
      </c>
      <c r="P730" s="10" cm="1">
        <f t="array" aca="1" ref="P730" ca="1">SUMPRODUCT(J730:O730,TRANSPOSE(Test!BL$20:BL$25))+Test!$AD$20-Test!$BL$27</f>
        <v>-14.674704732175925</v>
      </c>
      <c r="Q730" s="10" cm="1">
        <f t="array" aca="1" ref="Q730" ca="1">SUMPRODUCT(J730:O730,TRANSPOSE(Test!ES$20:ES$25))+Test!$AD$20-Test!$ES$27</f>
        <v>-16.532494390297821</v>
      </c>
      <c r="R730" s="10">
        <f ca="1">I730-Results!$E$5*H730</f>
        <v>-15.199587208476153</v>
      </c>
      <c r="S730" s="10" cm="1">
        <f t="array" aca="1" ref="S730" ca="1">SUMPRODUCT(J730:O730,TRANSPOSE(Test!AR$28:AR$33))+Test!$AD$20-Test!$AC$26</f>
        <v>-9.0569527301804484</v>
      </c>
      <c r="T730" s="10">
        <f ca="1">SUMPRODUCT(J730:O730,Results!K$9:P$9)</f>
        <v>-15.985293674548931</v>
      </c>
      <c r="U730" s="10">
        <f ca="1">SUMPRODUCT(J730:O730,Results!K$9:P$9)+Test!$AD$20-Test!$AC$31</f>
        <v>-15.882277269663112</v>
      </c>
      <c r="V730" s="10">
        <f t="shared" ca="1" si="67"/>
        <v>2.1147935940957581</v>
      </c>
      <c r="W730" s="10">
        <f t="shared" ca="1" si="68"/>
        <v>3.9725832522176532</v>
      </c>
      <c r="X730" s="10">
        <f t="shared" ca="1" si="69"/>
        <v>2.6396760703959856</v>
      </c>
      <c r="Y730" s="10">
        <f t="shared" ca="1" si="70"/>
        <v>-3.5029584078997189</v>
      </c>
      <c r="Z730" s="10">
        <f ca="1">I730-Test!$AD$20</f>
        <v>-23.632382732369237</v>
      </c>
      <c r="AA730" s="10">
        <f t="shared" ca="1" si="71"/>
        <v>3.3223661315829442</v>
      </c>
    </row>
    <row r="731" spans="1:27">
      <c r="A731" s="6">
        <f ca="1">LN((RAND()^(-Results!$E$4))-1)</f>
        <v>12.176150197764791</v>
      </c>
      <c r="B731" s="6">
        <f ca="1">LN((RAND()^(-Results!$E$4))-1)</f>
        <v>0.83734724516698356</v>
      </c>
      <c r="C731" s="6">
        <f ca="1">LN((RAND()^(-Results!$E$4))-1)</f>
        <v>-0.94308797341905504</v>
      </c>
      <c r="D731" s="6">
        <f ca="1">LN((RAND()^(-Results!$E$4))-1)</f>
        <v>3.0188867284347274</v>
      </c>
      <c r="E731" s="6">
        <f ca="1">LN((RAND()^(-Results!$E$4))-1)</f>
        <v>4.5426591030579964</v>
      </c>
      <c r="F731" s="6">
        <f ca="1">LN((RAND()^(-Results!$E$4))-1)</f>
        <v>2.7693711391919855</v>
      </c>
      <c r="G731" s="6">
        <f ca="1">LN((RAND()^(-Results!$E$4))-1)</f>
        <v>4.0547892237962309</v>
      </c>
      <c r="H731" s="6">
        <f t="shared" ca="1" si="66"/>
        <v>1.5192424030744252</v>
      </c>
      <c r="I731" s="10">
        <f ca="1">SUMPRODUCT(J731:O731,Results!B$12:G$12)+Results!$E$5*H731</f>
        <v>41.47034096887586</v>
      </c>
      <c r="J731" s="10">
        <f ca="1">SUMPRODUCT($A731:$F731,Results!$B$15:$G$15)</f>
        <v>13.563233129083899</v>
      </c>
      <c r="K731" s="10">
        <f ca="1">SUMPRODUCT($A731:$F731,Results!$B$16:$G$16)</f>
        <v>60.404472343962382</v>
      </c>
      <c r="L731" s="10">
        <f ca="1">SUMPRODUCT($A731:$F731,Results!$B$17:$G$17)</f>
        <v>12.975220977314489</v>
      </c>
      <c r="M731" s="10">
        <f ca="1">SUMPRODUCT($A731:$F731,Results!$B$18:$G$18)</f>
        <v>-6.5630440151576082</v>
      </c>
      <c r="N731" s="10">
        <f ca="1">SUMPRODUCT($A731:$F731,Results!$B$19:$G$19)</f>
        <v>26.492286137328456</v>
      </c>
      <c r="O731" s="10">
        <f ca="1">SUMPRODUCT($A731:$F731,Results!$B$20:$G$20)</f>
        <v>-1.1219238101981066</v>
      </c>
      <c r="P731" s="10" cm="1">
        <f t="array" aca="1" ref="P731" ca="1">SUMPRODUCT(J731:O731,TRANSPOSE(Test!BL$20:BL$25))+Test!$AD$20-Test!$BL$27</f>
        <v>26.639892564457085</v>
      </c>
      <c r="Q731" s="10" cm="1">
        <f t="array" aca="1" ref="Q731" ca="1">SUMPRODUCT(J731:O731,TRANSPOSE(Test!ES$20:ES$25))+Test!$AD$20-Test!$ES$27</f>
        <v>31.234552871544722</v>
      </c>
      <c r="R731" s="10">
        <f ca="1">I731-Results!$E$5*H731</f>
        <v>32.354886550429313</v>
      </c>
      <c r="S731" s="10" cm="1">
        <f t="array" aca="1" ref="S731" ca="1">SUMPRODUCT(J731:O731,TRANSPOSE(Test!AR$28:AR$33))+Test!$AD$20-Test!$AC$26</f>
        <v>4.2054507739283142</v>
      </c>
      <c r="T731" s="10">
        <f ca="1">SUMPRODUCT(J731:O731,Results!K$9:P$9)</f>
        <v>31.646260781959104</v>
      </c>
      <c r="U731" s="10">
        <f ca="1">SUMPRODUCT(J731:O731,Results!K$9:P$9)+Test!$AD$20-Test!$AC$31</f>
        <v>31.749277186844921</v>
      </c>
      <c r="V731" s="10">
        <f t="shared" ca="1" si="67"/>
        <v>14.830448404418775</v>
      </c>
      <c r="W731" s="10">
        <f t="shared" ca="1" si="68"/>
        <v>10.235788097331138</v>
      </c>
      <c r="X731" s="10">
        <f t="shared" ca="1" si="69"/>
        <v>9.1154544184465465</v>
      </c>
      <c r="Y731" s="10">
        <f t="shared" ca="1" si="70"/>
        <v>37.264890194947547</v>
      </c>
      <c r="Z731" s="10">
        <f ca="1">I731-Test!$AD$20</f>
        <v>30.39786937458679</v>
      </c>
      <c r="AA731" s="10">
        <f t="shared" ca="1" si="71"/>
        <v>9.7210637820309387</v>
      </c>
    </row>
    <row r="732" spans="1:27">
      <c r="A732" s="6">
        <f ca="1">LN((RAND()^(-Results!$E$4))-1)</f>
        <v>8.1383506305102333</v>
      </c>
      <c r="B732" s="6">
        <f ca="1">LN((RAND()^(-Results!$E$4))-1)</f>
        <v>-0.27327874081773507</v>
      </c>
      <c r="C732" s="6">
        <f ca="1">LN((RAND()^(-Results!$E$4))-1)</f>
        <v>11.830681883582002</v>
      </c>
      <c r="D732" s="6">
        <f ca="1">LN((RAND()^(-Results!$E$4))-1)</f>
        <v>-0.46544481950350935</v>
      </c>
      <c r="E732" s="6">
        <f ca="1">LN((RAND()^(-Results!$E$4))-1)</f>
        <v>3.7488866832027137</v>
      </c>
      <c r="F732" s="6">
        <f ca="1">LN((RAND()^(-Results!$E$4))-1)</f>
        <v>0.18183836831356062</v>
      </c>
      <c r="G732" s="6">
        <f ca="1">LN((RAND()^(-Results!$E$4))-1)</f>
        <v>3.45482187433096</v>
      </c>
      <c r="H732" s="6">
        <f t="shared" ca="1" si="66"/>
        <v>0.91927505360915429</v>
      </c>
      <c r="I732" s="10">
        <f ca="1">SUMPRODUCT(J732:O732,Results!B$12:G$12)+Results!$E$5*H732</f>
        <v>58.379550250083902</v>
      </c>
      <c r="J732" s="10">
        <f ca="1">SUMPRODUCT($A732:$F732,Results!$B$15:$G$15)</f>
        <v>41.451609121680214</v>
      </c>
      <c r="K732" s="10">
        <f ca="1">SUMPRODUCT($A732:$F732,Results!$B$16:$G$16)</f>
        <v>47.075625656242366</v>
      </c>
      <c r="L732" s="10">
        <f ca="1">SUMPRODUCT($A732:$F732,Results!$B$17:$G$17)</f>
        <v>10.896450343393582</v>
      </c>
      <c r="M732" s="10">
        <f ca="1">SUMPRODUCT($A732:$F732,Results!$B$18:$G$18)</f>
        <v>6.8369325277153221</v>
      </c>
      <c r="N732" s="10">
        <f ca="1">SUMPRODUCT($A732:$F732,Results!$B$19:$G$19)</f>
        <v>15.91485480512263</v>
      </c>
      <c r="O732" s="10">
        <f ca="1">SUMPRODUCT($A732:$F732,Results!$B$20:$G$20)</f>
        <v>1.1291275646685388</v>
      </c>
      <c r="P732" s="10" cm="1">
        <f t="array" aca="1" ref="P732" ca="1">SUMPRODUCT(J732:O732,TRANSPOSE(Test!BL$20:BL$25))+Test!$AD$20-Test!$BL$27</f>
        <v>48.905629356828278</v>
      </c>
      <c r="Q732" s="10" cm="1">
        <f t="array" aca="1" ref="Q732" ca="1">SUMPRODUCT(J732:O732,TRANSPOSE(Test!ES$20:ES$25))+Test!$AD$20-Test!$ES$27</f>
        <v>54.013835480841237</v>
      </c>
      <c r="R732" s="10">
        <f ca="1">I732-Results!$E$5*H732</f>
        <v>52.863899928428978</v>
      </c>
      <c r="S732" s="10" cm="1">
        <f t="array" aca="1" ref="S732" ca="1">SUMPRODUCT(J732:O732,TRANSPOSE(Test!AR$28:AR$33))+Test!$AD$20-Test!$AC$26</f>
        <v>39.527157558369396</v>
      </c>
      <c r="T732" s="10">
        <f ca="1">SUMPRODUCT(J732:O732,Results!K$9:P$9)</f>
        <v>54.609423622634488</v>
      </c>
      <c r="U732" s="10">
        <f ca="1">SUMPRODUCT(J732:O732,Results!K$9:P$9)+Test!$AD$20-Test!$AC$31</f>
        <v>54.712440027520302</v>
      </c>
      <c r="V732" s="10">
        <f t="shared" ca="1" si="67"/>
        <v>9.4739208932556238</v>
      </c>
      <c r="W732" s="10">
        <f t="shared" ca="1" si="68"/>
        <v>4.3657147692426648</v>
      </c>
      <c r="X732" s="10">
        <f t="shared" ca="1" si="69"/>
        <v>5.515650321654924</v>
      </c>
      <c r="Y732" s="10">
        <f t="shared" ca="1" si="70"/>
        <v>18.852392691714506</v>
      </c>
      <c r="Z732" s="10">
        <f ca="1">I732-Test!$AD$20</f>
        <v>47.307078655794832</v>
      </c>
      <c r="AA732" s="10">
        <f t="shared" ca="1" si="71"/>
        <v>3.6671102225636005</v>
      </c>
    </row>
    <row r="733" spans="1:27">
      <c r="A733" s="6">
        <f ca="1">LN((RAND()^(-Results!$E$4))-1)</f>
        <v>5.9448030653129509</v>
      </c>
      <c r="B733" s="6">
        <f ca="1">LN((RAND()^(-Results!$E$4))-1)</f>
        <v>5.0573109212053691</v>
      </c>
      <c r="C733" s="6">
        <f ca="1">LN((RAND()^(-Results!$E$4))-1)</f>
        <v>-0.81351920420875035</v>
      </c>
      <c r="D733" s="6">
        <f ca="1">LN((RAND()^(-Results!$E$4))-1)</f>
        <v>-0.77595483329015036</v>
      </c>
      <c r="E733" s="6">
        <f ca="1">LN((RAND()^(-Results!$E$4))-1)</f>
        <v>-0.40329182342813258</v>
      </c>
      <c r="F733" s="6">
        <f ca="1">LN((RAND()^(-Results!$E$4))-1)</f>
        <v>1.3879778323477694</v>
      </c>
      <c r="G733" s="6">
        <f ca="1">LN((RAND()^(-Results!$E$4))-1)</f>
        <v>4.1051223580780718</v>
      </c>
      <c r="H733" s="6">
        <f t="shared" ca="1" si="66"/>
        <v>1.5695755373562661</v>
      </c>
      <c r="I733" s="10">
        <f ca="1">SUMPRODUCT(J733:O733,Results!B$12:G$12)+Results!$E$5*H733</f>
        <v>69.893547551087522</v>
      </c>
      <c r="J733" s="10">
        <f ca="1">SUMPRODUCT($A733:$F733,Results!$B$15:$G$15)</f>
        <v>25.688710743103751</v>
      </c>
      <c r="K733" s="10">
        <f ca="1">SUMPRODUCT($A733:$F733,Results!$B$16:$G$16)</f>
        <v>23.29561864050897</v>
      </c>
      <c r="L733" s="10">
        <f ca="1">SUMPRODUCT($A733:$F733,Results!$B$17:$G$17)</f>
        <v>14.83808552796749</v>
      </c>
      <c r="M733" s="10">
        <f ca="1">SUMPRODUCT($A733:$F733,Results!$B$18:$G$18)</f>
        <v>4.3885712318209391</v>
      </c>
      <c r="N733" s="10">
        <f ca="1">SUMPRODUCT($A733:$F733,Results!$B$19:$G$19)</f>
        <v>-16.311041907342023</v>
      </c>
      <c r="O733" s="10">
        <f ca="1">SUMPRODUCT($A733:$F733,Results!$B$20:$G$20)</f>
        <v>-13.310765458567158</v>
      </c>
      <c r="P733" s="10" cm="1">
        <f t="array" aca="1" ref="P733" ca="1">SUMPRODUCT(J733:O733,TRANSPOSE(Test!BL$20:BL$25))+Test!$AD$20-Test!$BL$27</f>
        <v>58.634635945671263</v>
      </c>
      <c r="Q733" s="10" cm="1">
        <f t="array" aca="1" ref="Q733" ca="1">SUMPRODUCT(J733:O733,TRANSPOSE(Test!ES$20:ES$25))+Test!$AD$20-Test!$ES$27</f>
        <v>60.621082373330722</v>
      </c>
      <c r="R733" s="10">
        <f ca="1">I733-Results!$E$5*H733</f>
        <v>60.476094326949926</v>
      </c>
      <c r="S733" s="10" cm="1">
        <f t="array" aca="1" ref="S733" ca="1">SUMPRODUCT(J733:O733,TRANSPOSE(Test!AR$28:AR$33))+Test!$AD$20-Test!$AC$26</f>
        <v>50.872835140843563</v>
      </c>
      <c r="T733" s="10">
        <f ca="1">SUMPRODUCT(J733:O733,Results!K$9:P$9)</f>
        <v>61.15286861621319</v>
      </c>
      <c r="U733" s="10">
        <f ca="1">SUMPRODUCT(J733:O733,Results!K$9:P$9)+Test!$AD$20-Test!$AC$31</f>
        <v>61.255885021099004</v>
      </c>
      <c r="V733" s="10">
        <f t="shared" ca="1" si="67"/>
        <v>11.258911605416259</v>
      </c>
      <c r="W733" s="10">
        <f t="shared" ca="1" si="68"/>
        <v>9.2724651777567999</v>
      </c>
      <c r="X733" s="10">
        <f t="shared" ca="1" si="69"/>
        <v>9.4174532241375957</v>
      </c>
      <c r="Y733" s="10">
        <f t="shared" ca="1" si="70"/>
        <v>19.020712410243959</v>
      </c>
      <c r="Z733" s="10">
        <f ca="1">I733-Test!$AD$20</f>
        <v>58.821075956798452</v>
      </c>
      <c r="AA733" s="10">
        <f t="shared" ca="1" si="71"/>
        <v>8.6376625299885177</v>
      </c>
    </row>
    <row r="734" spans="1:27">
      <c r="A734" s="6">
        <f ca="1">LN((RAND()^(-Results!$E$4))-1)</f>
        <v>1.3182351033092725</v>
      </c>
      <c r="B734" s="6">
        <f ca="1">LN((RAND()^(-Results!$E$4))-1)</f>
        <v>0.55870076132810975</v>
      </c>
      <c r="C734" s="6">
        <f ca="1">LN((RAND()^(-Results!$E$4))-1)</f>
        <v>-1.0013935289392841</v>
      </c>
      <c r="D734" s="6">
        <f ca="1">LN((RAND()^(-Results!$E$4))-1)</f>
        <v>12.316637340069741</v>
      </c>
      <c r="E734" s="6">
        <f ca="1">LN((RAND()^(-Results!$E$4))-1)</f>
        <v>0.60959002397112094</v>
      </c>
      <c r="F734" s="6">
        <f ca="1">LN((RAND()^(-Results!$E$4))-1)</f>
        <v>-0.39880964836932281</v>
      </c>
      <c r="G734" s="6">
        <f ca="1">LN((RAND()^(-Results!$E$4))-1)</f>
        <v>-1.1044311741751038</v>
      </c>
      <c r="H734" s="6">
        <f t="shared" ca="1" si="66"/>
        <v>-3.6399779948969098</v>
      </c>
      <c r="I734" s="10">
        <f ca="1">SUMPRODUCT(J734:O734,Results!B$12:G$12)+Results!$E$5*H734</f>
        <v>-72.054228837124754</v>
      </c>
      <c r="J734" s="10">
        <f ca="1">SUMPRODUCT($A734:$F734,Results!$B$15:$G$15)</f>
        <v>-22.763855055516782</v>
      </c>
      <c r="K734" s="10">
        <f ca="1">SUMPRODUCT($A734:$F734,Results!$B$16:$G$16)</f>
        <v>-16.465244824981401</v>
      </c>
      <c r="L734" s="10">
        <f ca="1">SUMPRODUCT($A734:$F734,Results!$B$17:$G$17)</f>
        <v>9.4576314912934691</v>
      </c>
      <c r="M734" s="10">
        <f ca="1">SUMPRODUCT($A734:$F734,Results!$B$18:$G$18)</f>
        <v>-20.726274632638415</v>
      </c>
      <c r="N734" s="10">
        <f ca="1">SUMPRODUCT($A734:$F734,Results!$B$19:$G$19)</f>
        <v>10.666564230932334</v>
      </c>
      <c r="O734" s="10">
        <f ca="1">SUMPRODUCT($A734:$F734,Results!$B$20:$G$20)</f>
        <v>48.092957890401543</v>
      </c>
      <c r="P734" s="10" cm="1">
        <f t="array" aca="1" ref="P734" ca="1">SUMPRODUCT(J734:O734,TRANSPOSE(Test!BL$20:BL$25))+Test!$AD$20-Test!$BL$27</f>
        <v>-53.249557330999792</v>
      </c>
      <c r="Q734" s="10" cm="1">
        <f t="array" aca="1" ref="Q734" ca="1">SUMPRODUCT(J734:O734,TRANSPOSE(Test!ES$20:ES$25))+Test!$AD$20-Test!$ES$27</f>
        <v>-52.558020068929551</v>
      </c>
      <c r="R734" s="10">
        <f ca="1">I734-Results!$E$5*H734</f>
        <v>-50.214360867743295</v>
      </c>
      <c r="S734" s="10" cm="1">
        <f t="array" aca="1" ref="S734" ca="1">SUMPRODUCT(J734:O734,TRANSPOSE(Test!AR$28:AR$33))+Test!$AD$20-Test!$AC$26</f>
        <v>-56.400435744338552</v>
      </c>
      <c r="T734" s="10">
        <f ca="1">SUMPRODUCT(J734:O734,Results!K$9:P$9)</f>
        <v>-52.844068652273023</v>
      </c>
      <c r="U734" s="10">
        <f ca="1">SUMPRODUCT(J734:O734,Results!K$9:P$9)+Test!$AD$20-Test!$AC$31</f>
        <v>-52.741052247387202</v>
      </c>
      <c r="V734" s="10">
        <f t="shared" ca="1" si="67"/>
        <v>-18.804671506124961</v>
      </c>
      <c r="W734" s="10">
        <f t="shared" ca="1" si="68"/>
        <v>-19.496208768195203</v>
      </c>
      <c r="X734" s="10">
        <f t="shared" ca="1" si="69"/>
        <v>-21.839867969381459</v>
      </c>
      <c r="Y734" s="10">
        <f t="shared" ca="1" si="70"/>
        <v>-15.653793092786202</v>
      </c>
      <c r="Z734" s="10">
        <f ca="1">I734-Test!$AD$20</f>
        <v>-83.126700431413823</v>
      </c>
      <c r="AA734" s="10">
        <f t="shared" ca="1" si="71"/>
        <v>-19.313176589737552</v>
      </c>
    </row>
    <row r="735" spans="1:27">
      <c r="A735" s="6">
        <f ca="1">LN((RAND()^(-Results!$E$4))-1)</f>
        <v>2.3061178058437388</v>
      </c>
      <c r="B735" s="6">
        <f ca="1">LN((RAND()^(-Results!$E$4))-1)</f>
        <v>2.3607189626332703</v>
      </c>
      <c r="C735" s="6">
        <f ca="1">LN((RAND()^(-Results!$E$4))-1)</f>
        <v>1.538137052176396</v>
      </c>
      <c r="D735" s="6">
        <f ca="1">LN((RAND()^(-Results!$E$4))-1)</f>
        <v>-4.0252257870758985</v>
      </c>
      <c r="E735" s="6">
        <f ca="1">LN((RAND()^(-Results!$E$4))-1)</f>
        <v>0.26632276375676828</v>
      </c>
      <c r="F735" s="6">
        <f ca="1">LN((RAND()^(-Results!$E$4))-1)</f>
        <v>6.0387646254817335E-3</v>
      </c>
      <c r="G735" s="6">
        <f ca="1">LN((RAND()^(-Results!$E$4))-1)</f>
        <v>6.5520634802386422</v>
      </c>
      <c r="H735" s="6">
        <f t="shared" ca="1" si="66"/>
        <v>4.0165166595168369</v>
      </c>
      <c r="I735" s="10">
        <f ca="1">SUMPRODUCT(J735:O735,Results!B$12:G$12)+Results!$E$5*H735</f>
        <v>72.0608220219533</v>
      </c>
      <c r="J735" s="10">
        <f ca="1">SUMPRODUCT($A735:$F735,Results!$B$15:$G$15)</f>
        <v>22.41407681671177</v>
      </c>
      <c r="K735" s="10">
        <f ca="1">SUMPRODUCT($A735:$F735,Results!$B$16:$G$16)</f>
        <v>13.748609738682136</v>
      </c>
      <c r="L735" s="10">
        <f ca="1">SUMPRODUCT($A735:$F735,Results!$B$17:$G$17)</f>
        <v>5.3504771194751264</v>
      </c>
      <c r="M735" s="10">
        <f ca="1">SUMPRODUCT($A735:$F735,Results!$B$18:$G$18)</f>
        <v>9.7552179605086291</v>
      </c>
      <c r="N735" s="10">
        <f ca="1">SUMPRODUCT($A735:$F735,Results!$B$19:$G$19)</f>
        <v>-11.230144021834981</v>
      </c>
      <c r="O735" s="10">
        <f ca="1">SUMPRODUCT($A735:$F735,Results!$B$20:$G$20)</f>
        <v>-20.095251477760133</v>
      </c>
      <c r="P735" s="10" cm="1">
        <f t="array" aca="1" ref="P735" ca="1">SUMPRODUCT(J735:O735,TRANSPOSE(Test!BL$20:BL$25))+Test!$AD$20-Test!$BL$27</f>
        <v>47.874107962340062</v>
      </c>
      <c r="Q735" s="10" cm="1">
        <f t="array" aca="1" ref="Q735" ca="1">SUMPRODUCT(J735:O735,TRANSPOSE(Test!ES$20:ES$25))+Test!$AD$20-Test!$ES$27</f>
        <v>49.047717695634233</v>
      </c>
      <c r="R735" s="10">
        <f ca="1">I735-Results!$E$5*H735</f>
        <v>47.961722064852282</v>
      </c>
      <c r="S735" s="10" cm="1">
        <f t="array" aca="1" ref="S735" ca="1">SUMPRODUCT(J735:O735,TRANSPOSE(Test!AR$28:AR$33))+Test!$AD$20-Test!$AC$26</f>
        <v>46.279129067415255</v>
      </c>
      <c r="T735" s="10">
        <f ca="1">SUMPRODUCT(J735:O735,Results!K$9:P$9)</f>
        <v>49.420484317727343</v>
      </c>
      <c r="U735" s="10">
        <f ca="1">SUMPRODUCT(J735:O735,Results!K$9:P$9)+Test!$AD$20-Test!$AC$31</f>
        <v>49.523500722613164</v>
      </c>
      <c r="V735" s="10">
        <f t="shared" ca="1" si="67"/>
        <v>24.186714059613237</v>
      </c>
      <c r="W735" s="10">
        <f t="shared" ca="1" si="68"/>
        <v>23.013104326319066</v>
      </c>
      <c r="X735" s="10">
        <f t="shared" ca="1" si="69"/>
        <v>24.099099957101018</v>
      </c>
      <c r="Y735" s="10">
        <f t="shared" ca="1" si="70"/>
        <v>25.781692954538045</v>
      </c>
      <c r="Z735" s="10">
        <f ca="1">I735-Test!$AD$20</f>
        <v>60.98835042766423</v>
      </c>
      <c r="AA735" s="10">
        <f t="shared" ca="1" si="71"/>
        <v>22.537321299340135</v>
      </c>
    </row>
    <row r="736" spans="1:27">
      <c r="A736" s="6">
        <f ca="1">LN((RAND()^(-Results!$E$4))-1)</f>
        <v>2.9648447155069153</v>
      </c>
      <c r="B736" s="6">
        <f ca="1">LN((RAND()^(-Results!$E$4))-1)</f>
        <v>7.715669356831877</v>
      </c>
      <c r="C736" s="6">
        <f ca="1">LN((RAND()^(-Results!$E$4))-1)</f>
        <v>-2.1539260561567719</v>
      </c>
      <c r="D736" s="6">
        <f ca="1">LN((RAND()^(-Results!$E$4))-1)</f>
        <v>1.6419268740707365</v>
      </c>
      <c r="E736" s="6">
        <f ca="1">LN((RAND()^(-Results!$E$4))-1)</f>
        <v>1.6363309829131023</v>
      </c>
      <c r="F736" s="6">
        <f ca="1">LN((RAND()^(-Results!$E$4))-1)</f>
        <v>-1.7971197414795976</v>
      </c>
      <c r="G736" s="6">
        <f ca="1">LN((RAND()^(-Results!$E$4))-1)</f>
        <v>1.2417127772916063</v>
      </c>
      <c r="H736" s="6">
        <f t="shared" ca="1" si="66"/>
        <v>-1.2938340434301994</v>
      </c>
      <c r="I736" s="10">
        <f ca="1">SUMPRODUCT(J736:O736,Results!B$12:G$12)+Results!$E$5*H736</f>
        <v>49.016439806413629</v>
      </c>
      <c r="J736" s="10">
        <f ca="1">SUMPRODUCT($A736:$F736,Results!$B$15:$G$15)</f>
        <v>17.248987892215062</v>
      </c>
      <c r="K736" s="10">
        <f ca="1">SUMPRODUCT($A736:$F736,Results!$B$16:$G$16)</f>
        <v>-7.8243223211353818</v>
      </c>
      <c r="L736" s="10">
        <f ca="1">SUMPRODUCT($A736:$F736,Results!$B$17:$G$17)</f>
        <v>19.548329109783477</v>
      </c>
      <c r="M736" s="10">
        <f ca="1">SUMPRODUCT($A736:$F736,Results!$B$18:$G$18)</f>
        <v>4.6194534298646399</v>
      </c>
      <c r="N736" s="10">
        <f ca="1">SUMPRODUCT($A736:$F736,Results!$B$19:$G$19)</f>
        <v>-27.277030545192858</v>
      </c>
      <c r="O736" s="10">
        <f ca="1">SUMPRODUCT($A736:$F736,Results!$B$20:$G$20)</f>
        <v>-9.7708812650216039</v>
      </c>
      <c r="P736" s="10" cm="1">
        <f t="array" aca="1" ref="P736" ca="1">SUMPRODUCT(J736:O736,TRANSPOSE(Test!BL$20:BL$25))+Test!$AD$20-Test!$BL$27</f>
        <v>57.266447552483086</v>
      </c>
      <c r="Q736" s="10" cm="1">
        <f t="array" aca="1" ref="Q736" ca="1">SUMPRODUCT(J736:O736,TRANSPOSE(Test!ES$20:ES$25))+Test!$AD$20-Test!$ES$27</f>
        <v>58.07027569051121</v>
      </c>
      <c r="R736" s="10">
        <f ca="1">I736-Results!$E$5*H736</f>
        <v>56.779444066994827</v>
      </c>
      <c r="S736" s="10" cm="1">
        <f t="array" aca="1" ref="S736" ca="1">SUMPRODUCT(J736:O736,TRANSPOSE(Test!AR$28:AR$33))+Test!$AD$20-Test!$AC$26</f>
        <v>53.066831799496953</v>
      </c>
      <c r="T736" s="10">
        <f ca="1">SUMPRODUCT(J736:O736,Results!K$9:P$9)</f>
        <v>57.671499869784512</v>
      </c>
      <c r="U736" s="10">
        <f ca="1">SUMPRODUCT(J736:O736,Results!K$9:P$9)+Test!$AD$20-Test!$AC$31</f>
        <v>57.774516274670333</v>
      </c>
      <c r="V736" s="10">
        <f t="shared" ca="1" si="67"/>
        <v>-8.250007746069457</v>
      </c>
      <c r="W736" s="10">
        <f t="shared" ca="1" si="68"/>
        <v>-9.0538358840975803</v>
      </c>
      <c r="X736" s="10">
        <f t="shared" ca="1" si="69"/>
        <v>-7.763004260581198</v>
      </c>
      <c r="Y736" s="10">
        <f t="shared" ca="1" si="70"/>
        <v>-4.0503919930833234</v>
      </c>
      <c r="Z736" s="10">
        <f ca="1">I736-Test!$AD$20</f>
        <v>37.94396821212456</v>
      </c>
      <c r="AA736" s="10">
        <f t="shared" ca="1" si="71"/>
        <v>-8.7580764682567036</v>
      </c>
    </row>
    <row r="737" spans="1:27">
      <c r="A737" s="6">
        <f ca="1">LN((RAND()^(-Results!$E$4))-1)</f>
        <v>4.0132060671766592</v>
      </c>
      <c r="B737" s="6">
        <f ca="1">LN((RAND()^(-Results!$E$4))-1)</f>
        <v>1.5835678083712625</v>
      </c>
      <c r="C737" s="6">
        <f ca="1">LN((RAND()^(-Results!$E$4))-1)</f>
        <v>1.7469219190108793</v>
      </c>
      <c r="D737" s="6">
        <f ca="1">LN((RAND()^(-Results!$E$4))-1)</f>
        <v>-4.395028949883404E-2</v>
      </c>
      <c r="E737" s="6">
        <f ca="1">LN((RAND()^(-Results!$E$4))-1)</f>
        <v>-2.2375898482575609</v>
      </c>
      <c r="F737" s="6">
        <f ca="1">LN((RAND()^(-Results!$E$4))-1)</f>
        <v>5.6957812916130903</v>
      </c>
      <c r="G737" s="6">
        <f ca="1">LN((RAND()^(-Results!$E$4))-1)</f>
        <v>16.4427315243945</v>
      </c>
      <c r="H737" s="6">
        <f t="shared" ca="1" si="66"/>
        <v>13.907184703672694</v>
      </c>
      <c r="I737" s="10">
        <f ca="1">SUMPRODUCT(J737:O737,Results!B$12:G$12)+Results!$E$5*H737</f>
        <v>102.82100131257042</v>
      </c>
      <c r="J737" s="10">
        <f ca="1">SUMPRODUCT($A737:$F737,Results!$B$15:$G$15)</f>
        <v>19.09863026616404</v>
      </c>
      <c r="K737" s="10">
        <f ca="1">SUMPRODUCT($A737:$F737,Results!$B$16:$G$16)</f>
        <v>39.623706036942927</v>
      </c>
      <c r="L737" s="10">
        <f ca="1">SUMPRODUCT($A737:$F737,Results!$B$17:$G$17)</f>
        <v>2.8523957257999388</v>
      </c>
      <c r="M737" s="10">
        <f ca="1">SUMPRODUCT($A737:$F737,Results!$B$18:$G$18)</f>
        <v>0.20697618239892851</v>
      </c>
      <c r="N737" s="10">
        <f ca="1">SUMPRODUCT($A737:$F737,Results!$B$19:$G$19)</f>
        <v>-4.0627963233507298</v>
      </c>
      <c r="O737" s="10">
        <f ca="1">SUMPRODUCT($A737:$F737,Results!$B$20:$G$20)</f>
        <v>2.5564252391496467</v>
      </c>
      <c r="P737" s="10" cm="1">
        <f t="array" aca="1" ref="P737" ca="1">SUMPRODUCT(J737:O737,TRANSPOSE(Test!BL$20:BL$25))+Test!$AD$20-Test!$BL$27</f>
        <v>17.601757396663494</v>
      </c>
      <c r="Q737" s="10" cm="1">
        <f t="array" aca="1" ref="Q737" ca="1">SUMPRODUCT(J737:O737,TRANSPOSE(Test!ES$20:ES$25))+Test!$AD$20-Test!$ES$27</f>
        <v>17.939485370377358</v>
      </c>
      <c r="R737" s="10">
        <f ca="1">I737-Results!$E$5*H737</f>
        <v>19.377893090534258</v>
      </c>
      <c r="S737" s="10" cm="1">
        <f t="array" aca="1" ref="S737" ca="1">SUMPRODUCT(J737:O737,TRANSPOSE(Test!AR$28:AR$33))+Test!$AD$20-Test!$AC$26</f>
        <v>17.007941229513868</v>
      </c>
      <c r="T737" s="10">
        <f ca="1">SUMPRODUCT(J737:O737,Results!K$9:P$9)</f>
        <v>18.939663763187657</v>
      </c>
      <c r="U737" s="10">
        <f ca="1">SUMPRODUCT(J737:O737,Results!K$9:P$9)+Test!$AD$20-Test!$AC$31</f>
        <v>19.042680168073474</v>
      </c>
      <c r="V737" s="10">
        <f t="shared" ca="1" si="67"/>
        <v>85.219243915906929</v>
      </c>
      <c r="W737" s="10">
        <f t="shared" ca="1" si="68"/>
        <v>84.881515942193062</v>
      </c>
      <c r="X737" s="10">
        <f t="shared" ca="1" si="69"/>
        <v>83.443108222036159</v>
      </c>
      <c r="Y737" s="10">
        <f t="shared" ca="1" si="70"/>
        <v>85.813060083056541</v>
      </c>
      <c r="Z737" s="10">
        <f ca="1">I737-Test!$AD$20</f>
        <v>91.748529718281347</v>
      </c>
      <c r="AA737" s="10">
        <f t="shared" ca="1" si="71"/>
        <v>83.778321144496942</v>
      </c>
    </row>
    <row r="738" spans="1:27">
      <c r="A738" s="6">
        <f ca="1">LN((RAND()^(-Results!$E$4))-1)</f>
        <v>1.3353955285627592</v>
      </c>
      <c r="B738" s="6">
        <f ca="1">LN((RAND()^(-Results!$E$4))-1)</f>
        <v>5.8901299843557222</v>
      </c>
      <c r="C738" s="6">
        <f ca="1">LN((RAND()^(-Results!$E$4))-1)</f>
        <v>8.6735818802964229</v>
      </c>
      <c r="D738" s="6">
        <f ca="1">LN((RAND()^(-Results!$E$4))-1)</f>
        <v>1.4874355497901044</v>
      </c>
      <c r="E738" s="6">
        <f ca="1">LN((RAND()^(-Results!$E$4))-1)</f>
        <v>2.1562905554895178</v>
      </c>
      <c r="F738" s="6">
        <f ca="1">LN((RAND()^(-Results!$E$4))-1)</f>
        <v>3.406117428842601</v>
      </c>
      <c r="G738" s="6">
        <f ca="1">LN((RAND()^(-Results!$E$4))-1)</f>
        <v>14.502331194801434</v>
      </c>
      <c r="H738" s="6">
        <f t="shared" ca="1" si="66"/>
        <v>11.966784374079628</v>
      </c>
      <c r="I738" s="10">
        <f ca="1">SUMPRODUCT(J738:O738,Results!B$12:G$12)+Results!$E$5*H738</f>
        <v>112.42020615204883</v>
      </c>
      <c r="J738" s="10">
        <f ca="1">SUMPRODUCT($A738:$F738,Results!$B$15:$G$15)</f>
        <v>35.73351206438835</v>
      </c>
      <c r="K738" s="10">
        <f ca="1">SUMPRODUCT($A738:$F738,Results!$B$16:$G$16)</f>
        <v>24.222082527626121</v>
      </c>
      <c r="L738" s="10">
        <f ca="1">SUMPRODUCT($A738:$F738,Results!$B$17:$G$17)</f>
        <v>10.409314364710866</v>
      </c>
      <c r="M738" s="10">
        <f ca="1">SUMPRODUCT($A738:$F738,Results!$B$18:$G$18)</f>
        <v>9.6990777725939914</v>
      </c>
      <c r="N738" s="10">
        <f ca="1">SUMPRODUCT($A738:$F738,Results!$B$19:$G$19)</f>
        <v>-19.439831871258658</v>
      </c>
      <c r="O738" s="10">
        <f ca="1">SUMPRODUCT($A738:$F738,Results!$B$20:$G$20)</f>
        <v>6.8040242651299794</v>
      </c>
      <c r="P738" s="10" cm="1">
        <f t="array" aca="1" ref="P738" ca="1">SUMPRODUCT(J738:O738,TRANSPOSE(Test!BL$20:BL$25))+Test!$AD$20-Test!$BL$27</f>
        <v>42.693454181125325</v>
      </c>
      <c r="Q738" s="10" cm="1">
        <f t="array" aca="1" ref="Q738" ca="1">SUMPRODUCT(J738:O738,TRANSPOSE(Test!ES$20:ES$25))+Test!$AD$20-Test!$ES$27</f>
        <v>41.913017939700609</v>
      </c>
      <c r="R738" s="10">
        <f ca="1">I738-Results!$E$5*H738</f>
        <v>40.619499907571068</v>
      </c>
      <c r="S738" s="10" cm="1">
        <f t="array" aca="1" ref="S738" ca="1">SUMPRODUCT(J738:O738,TRANSPOSE(Test!AR$28:AR$33))+Test!$AD$20-Test!$AC$26</f>
        <v>50.893824128487111</v>
      </c>
      <c r="T738" s="10">
        <f ca="1">SUMPRODUCT(J738:O738,Results!K$9:P$9)</f>
        <v>41.797136366046431</v>
      </c>
      <c r="U738" s="10">
        <f ca="1">SUMPRODUCT(J738:O738,Results!K$9:P$9)+Test!$AD$20-Test!$AC$31</f>
        <v>41.900152770932252</v>
      </c>
      <c r="V738" s="10">
        <f t="shared" ca="1" si="67"/>
        <v>69.726751970923516</v>
      </c>
      <c r="W738" s="10">
        <f t="shared" ca="1" si="68"/>
        <v>70.507188212348225</v>
      </c>
      <c r="X738" s="10">
        <f t="shared" ca="1" si="69"/>
        <v>71.800706244477766</v>
      </c>
      <c r="Y738" s="10">
        <f t="shared" ca="1" si="70"/>
        <v>61.526382023561723</v>
      </c>
      <c r="Z738" s="10">
        <f ca="1">I738-Test!$AD$20</f>
        <v>101.34773455775976</v>
      </c>
      <c r="AA738" s="10">
        <f t="shared" ca="1" si="71"/>
        <v>70.520053381116583</v>
      </c>
    </row>
    <row r="739" spans="1:27">
      <c r="A739" s="6">
        <f ca="1">LN((RAND()^(-Results!$E$4))-1)</f>
        <v>-0.28786071307881694</v>
      </c>
      <c r="B739" s="6">
        <f ca="1">LN((RAND()^(-Results!$E$4))-1)</f>
        <v>-4.9890614245661498E-2</v>
      </c>
      <c r="C739" s="6">
        <f ca="1">LN((RAND()^(-Results!$E$4))-1)</f>
        <v>1.3719897655571804</v>
      </c>
      <c r="D739" s="6">
        <f ca="1">LN((RAND()^(-Results!$E$4))-1)</f>
        <v>2.2359510377815388</v>
      </c>
      <c r="E739" s="6">
        <f ca="1">LN((RAND()^(-Results!$E$4))-1)</f>
        <v>-0.5682299851681899</v>
      </c>
      <c r="F739" s="6">
        <f ca="1">LN((RAND()^(-Results!$E$4))-1)</f>
        <v>0.61514777176178703</v>
      </c>
      <c r="G739" s="6">
        <f ca="1">LN((RAND()^(-Results!$E$4))-1)</f>
        <v>-0.53005822857807861</v>
      </c>
      <c r="H739" s="6">
        <f t="shared" ca="1" si="66"/>
        <v>-3.0656050492998843</v>
      </c>
      <c r="I739" s="10">
        <f ca="1">SUMPRODUCT(J739:O739,Results!B$12:G$12)+Results!$E$5*H739</f>
        <v>-29.362378861865352</v>
      </c>
      <c r="J739" s="10">
        <f ca="1">SUMPRODUCT($A739:$F739,Results!$B$15:$G$15)</f>
        <v>-1.0559475361097126</v>
      </c>
      <c r="K739" s="10">
        <f ca="1">SUMPRODUCT($A739:$F739,Results!$B$16:$G$16)</f>
        <v>-1.2566149178328807</v>
      </c>
      <c r="L739" s="10">
        <f ca="1">SUMPRODUCT($A739:$F739,Results!$B$17:$G$17)</f>
        <v>0.7172757284116783</v>
      </c>
      <c r="M739" s="10">
        <f ca="1">SUMPRODUCT($A739:$F739,Results!$B$18:$G$18)</f>
        <v>-3.1969632995303052</v>
      </c>
      <c r="N739" s="10">
        <f ca="1">SUMPRODUCT($A739:$F739,Results!$B$19:$G$19)</f>
        <v>0.3983225418441253</v>
      </c>
      <c r="O739" s="10">
        <f ca="1">SUMPRODUCT($A739:$F739,Results!$B$20:$G$20)</f>
        <v>12.030903923945591</v>
      </c>
      <c r="P739" s="10" cm="1">
        <f t="array" aca="1" ref="P739" ca="1">SUMPRODUCT(J739:O739,TRANSPOSE(Test!BL$20:BL$25))+Test!$AD$20-Test!$BL$27</f>
        <v>-11.640641432958986</v>
      </c>
      <c r="Q739" s="10" cm="1">
        <f t="array" aca="1" ref="Q739" ca="1">SUMPRODUCT(J739:O739,TRANSPOSE(Test!ES$20:ES$25))+Test!$AD$20-Test!$ES$27</f>
        <v>-11.632472787923586</v>
      </c>
      <c r="R739" s="10">
        <f ca="1">I739-Results!$E$5*H739</f>
        <v>-10.968748566066047</v>
      </c>
      <c r="S739" s="10" cm="1">
        <f t="array" aca="1" ref="S739" ca="1">SUMPRODUCT(J739:O739,TRANSPOSE(Test!AR$28:AR$33))+Test!$AD$20-Test!$AC$26</f>
        <v>-9.0680256861878252</v>
      </c>
      <c r="T739" s="10">
        <f ca="1">SUMPRODUCT(J739:O739,Results!K$9:P$9)</f>
        <v>-11.418611459745977</v>
      </c>
      <c r="U739" s="10">
        <f ca="1">SUMPRODUCT(J739:O739,Results!K$9:P$9)+Test!$AD$20-Test!$AC$31</f>
        <v>-11.315595054860157</v>
      </c>
      <c r="V739" s="10">
        <f t="shared" ca="1" si="67"/>
        <v>-17.721737428906366</v>
      </c>
      <c r="W739" s="10">
        <f t="shared" ca="1" si="68"/>
        <v>-17.729906073941766</v>
      </c>
      <c r="X739" s="10">
        <f t="shared" ca="1" si="69"/>
        <v>-18.393630295799305</v>
      </c>
      <c r="Y739" s="10">
        <f t="shared" ca="1" si="70"/>
        <v>-20.294353175677529</v>
      </c>
      <c r="Z739" s="10">
        <f ca="1">I739-Test!$AD$20</f>
        <v>-40.434850456154422</v>
      </c>
      <c r="AA739" s="10">
        <f t="shared" ca="1" si="71"/>
        <v>-18.046783807005195</v>
      </c>
    </row>
    <row r="740" spans="1:27">
      <c r="A740" s="6">
        <f ca="1">LN((RAND()^(-Results!$E$4))-1)</f>
        <v>6.9387030481070688</v>
      </c>
      <c r="B740" s="6">
        <f ca="1">LN((RAND()^(-Results!$E$4))-1)</f>
        <v>0.59965852270371167</v>
      </c>
      <c r="C740" s="6">
        <f ca="1">LN((RAND()^(-Results!$E$4))-1)</f>
        <v>0.49704349203576309</v>
      </c>
      <c r="D740" s="6">
        <f ca="1">LN((RAND()^(-Results!$E$4))-1)</f>
        <v>5.1097174083199546</v>
      </c>
      <c r="E740" s="6">
        <f ca="1">LN((RAND()^(-Results!$E$4))-1)</f>
        <v>13.193299581682528</v>
      </c>
      <c r="F740" s="6">
        <f ca="1">LN((RAND()^(-Results!$E$4))-1)</f>
        <v>-0.51240681412431877</v>
      </c>
      <c r="G740" s="6">
        <f ca="1">LN((RAND()^(-Results!$E$4))-1)</f>
        <v>8.4541726475008012</v>
      </c>
      <c r="H740" s="6">
        <f t="shared" ca="1" si="66"/>
        <v>5.918625826778996</v>
      </c>
      <c r="I740" s="10">
        <f ca="1">SUMPRODUCT(J740:O740,Results!B$12:G$12)+Results!$E$5*H740</f>
        <v>31.767697134081192</v>
      </c>
      <c r="J740" s="10">
        <f ca="1">SUMPRODUCT($A740:$F740,Results!$B$15:$G$15)</f>
        <v>-6.295001444723086</v>
      </c>
      <c r="K740" s="10">
        <f ca="1">SUMPRODUCT($A740:$F740,Results!$B$16:$G$16)</f>
        <v>38.009504603555428</v>
      </c>
      <c r="L740" s="10">
        <f ca="1">SUMPRODUCT($A740:$F740,Results!$B$17:$G$17)</f>
        <v>6.5951087168453855</v>
      </c>
      <c r="M740" s="10">
        <f ca="1">SUMPRODUCT($A740:$F740,Results!$B$18:$G$18)</f>
        <v>-3.6331350676556844</v>
      </c>
      <c r="N740" s="10">
        <f ca="1">SUMPRODUCT($A740:$F740,Results!$B$19:$G$19)</f>
        <v>40.395233868832683</v>
      </c>
      <c r="O740" s="10">
        <f ca="1">SUMPRODUCT($A740:$F740,Results!$B$20:$G$20)</f>
        <v>2.1094481157220097</v>
      </c>
      <c r="P740" s="10" cm="1">
        <f t="array" aca="1" ref="P740" ca="1">SUMPRODUCT(J740:O740,TRANSPOSE(Test!BL$20:BL$25))+Test!$AD$20-Test!$BL$27</f>
        <v>-4.4487730864613546</v>
      </c>
      <c r="Q740" s="10" cm="1">
        <f t="array" aca="1" ref="Q740" ca="1">SUMPRODUCT(J740:O740,TRANSPOSE(Test!ES$20:ES$25))+Test!$AD$20-Test!$ES$27</f>
        <v>-2.4617062223210517</v>
      </c>
      <c r="R740" s="10">
        <f ca="1">I740-Results!$E$5*H740</f>
        <v>-3.7440578265927833</v>
      </c>
      <c r="S740" s="10" cm="1">
        <f t="array" aca="1" ref="S740" ca="1">SUMPRODUCT(J740:O740,TRANSPOSE(Test!AR$28:AR$33))+Test!$AD$20-Test!$AC$26</f>
        <v>-20.029030653840145</v>
      </c>
      <c r="T740" s="10">
        <f ca="1">SUMPRODUCT(J740:O740,Results!K$9:P$9)</f>
        <v>-4.015519135095067</v>
      </c>
      <c r="U740" s="10">
        <f ca="1">SUMPRODUCT(J740:O740,Results!K$9:P$9)+Test!$AD$20-Test!$AC$31</f>
        <v>-3.9125027302092477</v>
      </c>
      <c r="V740" s="10">
        <f t="shared" ca="1" si="67"/>
        <v>36.216470220542547</v>
      </c>
      <c r="W740" s="10">
        <f t="shared" ca="1" si="68"/>
        <v>34.229403356402244</v>
      </c>
      <c r="X740" s="10">
        <f t="shared" ca="1" si="69"/>
        <v>35.511754960673976</v>
      </c>
      <c r="Y740" s="10">
        <f t="shared" ca="1" si="70"/>
        <v>51.796727787921341</v>
      </c>
      <c r="Z740" s="10">
        <f ca="1">I740-Test!$AD$20</f>
        <v>20.695225539792123</v>
      </c>
      <c r="AA740" s="10">
        <f t="shared" ca="1" si="71"/>
        <v>35.680199864290444</v>
      </c>
    </row>
    <row r="741" spans="1:27">
      <c r="A741" s="6">
        <f ca="1">LN((RAND()^(-Results!$E$4))-1)</f>
        <v>4.9412707678367997</v>
      </c>
      <c r="B741" s="6">
        <f ca="1">LN((RAND()^(-Results!$E$4))-1)</f>
        <v>2.5864073719582539</v>
      </c>
      <c r="C741" s="6">
        <f ca="1">LN((RAND()^(-Results!$E$4))-1)</f>
        <v>0.76913439104428349</v>
      </c>
      <c r="D741" s="6">
        <f ca="1">LN((RAND()^(-Results!$E$4))-1)</f>
        <v>-2.9621438702463574</v>
      </c>
      <c r="E741" s="6">
        <f ca="1">LN((RAND()^(-Results!$E$4))-1)</f>
        <v>2.6927476784663567</v>
      </c>
      <c r="F741" s="6">
        <f ca="1">LN((RAND()^(-Results!$E$4))-1)</f>
        <v>2.4285727131198298</v>
      </c>
      <c r="G741" s="6">
        <f ca="1">LN((RAND()^(-Results!$E$4))-1)</f>
        <v>4.8077600346978997</v>
      </c>
      <c r="H741" s="6">
        <f t="shared" ca="1" si="66"/>
        <v>2.272213213976094</v>
      </c>
      <c r="I741" s="10">
        <f ca="1">SUMPRODUCT(J741:O741,Results!B$12:G$12)+Results!$E$5*H741</f>
        <v>58.815254403197727</v>
      </c>
      <c r="J741" s="10">
        <f ca="1">SUMPRODUCT($A741:$F741,Results!$B$15:$G$15)</f>
        <v>21.997640785790963</v>
      </c>
      <c r="K741" s="10">
        <f ca="1">SUMPRODUCT($A741:$F741,Results!$B$16:$G$16)</f>
        <v>37.6802749014415</v>
      </c>
      <c r="L741" s="10">
        <f ca="1">SUMPRODUCT($A741:$F741,Results!$B$17:$G$17)</f>
        <v>5.3072635649261404</v>
      </c>
      <c r="M741" s="10">
        <f ca="1">SUMPRODUCT($A741:$F741,Results!$B$18:$G$18)</f>
        <v>7.873595651306533</v>
      </c>
      <c r="N741" s="10">
        <f ca="1">SUMPRODUCT($A741:$F741,Results!$B$19:$G$19)</f>
        <v>-0.44584073694366189</v>
      </c>
      <c r="O741" s="10">
        <f ca="1">SUMPRODUCT($A741:$F741,Results!$B$20:$G$20)</f>
        <v>-19.706806913909503</v>
      </c>
      <c r="P741" s="10" cm="1">
        <f t="array" aca="1" ref="P741" ca="1">SUMPRODUCT(J741:O741,TRANSPOSE(Test!BL$20:BL$25))+Test!$AD$20-Test!$BL$27</f>
        <v>44.771013269536553</v>
      </c>
      <c r="Q741" s="10" cm="1">
        <f t="array" aca="1" ref="Q741" ca="1">SUMPRODUCT(J741:O741,TRANSPOSE(Test!ES$20:ES$25))+Test!$AD$20-Test!$ES$27</f>
        <v>45.898911102258836</v>
      </c>
      <c r="R741" s="10">
        <f ca="1">I741-Results!$E$5*H741</f>
        <v>45.181975119341161</v>
      </c>
      <c r="S741" s="10" cm="1">
        <f t="array" aca="1" ref="S741" ca="1">SUMPRODUCT(J741:O741,TRANSPOSE(Test!AR$28:AR$33))+Test!$AD$20-Test!$AC$26</f>
        <v>38.971288600936418</v>
      </c>
      <c r="T741" s="10">
        <f ca="1">SUMPRODUCT(J741:O741,Results!K$9:P$9)</f>
        <v>46.113733969683345</v>
      </c>
      <c r="U741" s="10">
        <f ca="1">SUMPRODUCT(J741:O741,Results!K$9:P$9)+Test!$AD$20-Test!$AC$31</f>
        <v>46.216750374569166</v>
      </c>
      <c r="V741" s="10">
        <f t="shared" ca="1" si="67"/>
        <v>14.044241133661174</v>
      </c>
      <c r="W741" s="10">
        <f t="shared" ca="1" si="68"/>
        <v>12.916343300938891</v>
      </c>
      <c r="X741" s="10">
        <f t="shared" ca="1" si="69"/>
        <v>13.633279283856567</v>
      </c>
      <c r="Y741" s="10">
        <f t="shared" ca="1" si="70"/>
        <v>19.843965802261309</v>
      </c>
      <c r="Z741" s="10">
        <f ca="1">I741-Test!$AD$20</f>
        <v>47.742782808908657</v>
      </c>
      <c r="AA741" s="10">
        <f t="shared" ca="1" si="71"/>
        <v>12.598504028628561</v>
      </c>
    </row>
    <row r="742" spans="1:27">
      <c r="A742" s="6">
        <f ca="1">LN((RAND()^(-Results!$E$4))-1)</f>
        <v>-0.52310196942194254</v>
      </c>
      <c r="B742" s="6">
        <f ca="1">LN((RAND()^(-Results!$E$4))-1)</f>
        <v>0.34637736169819666</v>
      </c>
      <c r="C742" s="6">
        <f ca="1">LN((RAND()^(-Results!$E$4))-1)</f>
        <v>7.9388947807987167</v>
      </c>
      <c r="D742" s="6">
        <f ca="1">LN((RAND()^(-Results!$E$4))-1)</f>
        <v>1.5209276364433619</v>
      </c>
      <c r="E742" s="6">
        <f ca="1">LN((RAND()^(-Results!$E$4))-1)</f>
        <v>2.2559592378092082</v>
      </c>
      <c r="F742" s="6">
        <f ca="1">LN((RAND()^(-Results!$E$4))-1)</f>
        <v>8.8405508235148957</v>
      </c>
      <c r="G742" s="6">
        <f ca="1">LN((RAND()^(-Results!$E$4))-1)</f>
        <v>1.2766698771812026</v>
      </c>
      <c r="H742" s="6">
        <f t="shared" ca="1" si="66"/>
        <v>-1.2588769435406031</v>
      </c>
      <c r="I742" s="10">
        <f ca="1">SUMPRODUCT(J742:O742,Results!B$12:G$12)+Results!$E$5*H742</f>
        <v>-29.658429746652331</v>
      </c>
      <c r="J742" s="10">
        <f ca="1">SUMPRODUCT($A742:$F742,Results!$B$15:$G$15)</f>
        <v>14.897323653338862</v>
      </c>
      <c r="K742" s="10">
        <f ca="1">SUMPRODUCT($A742:$F742,Results!$B$16:$G$16)</f>
        <v>50.858406885449476</v>
      </c>
      <c r="L742" s="10">
        <f ca="1">SUMPRODUCT($A742:$F742,Results!$B$17:$G$17)</f>
        <v>-8.9824817135804906</v>
      </c>
      <c r="M742" s="10">
        <f ca="1">SUMPRODUCT($A742:$F742,Results!$B$18:$G$18)</f>
        <v>3.1382246067066015</v>
      </c>
      <c r="N742" s="10">
        <f ca="1">SUMPRODUCT($A742:$F742,Results!$B$19:$G$19)</f>
        <v>8.273890848577194</v>
      </c>
      <c r="O742" s="10">
        <f ca="1">SUMPRODUCT($A742:$F742,Results!$B$20:$G$20)</f>
        <v>17.441327239343295</v>
      </c>
      <c r="P742" s="10" cm="1">
        <f t="array" aca="1" ref="P742" ca="1">SUMPRODUCT(J742:O742,TRANSPOSE(Test!BL$20:BL$25))+Test!$AD$20-Test!$BL$27</f>
        <v>-19.669577892928078</v>
      </c>
      <c r="Q742" s="10" cm="1">
        <f t="array" aca="1" ref="Q742" ca="1">SUMPRODUCT(J742:O742,TRANSPOSE(Test!ES$20:ES$25))+Test!$AD$20-Test!$ES$27</f>
        <v>-22.820494146786253</v>
      </c>
      <c r="R742" s="10">
        <f ca="1">I742-Results!$E$5*H742</f>
        <v>-22.105168085408714</v>
      </c>
      <c r="S742" s="10" cm="1">
        <f t="array" aca="1" ref="S742" ca="1">SUMPRODUCT(J742:O742,TRANSPOSE(Test!AR$28:AR$33))+Test!$AD$20-Test!$AC$26</f>
        <v>-6.838161096376032</v>
      </c>
      <c r="T742" s="10">
        <f ca="1">SUMPRODUCT(J742:O742,Results!K$9:P$9)</f>
        <v>-22.689132840024072</v>
      </c>
      <c r="U742" s="10">
        <f ca="1">SUMPRODUCT(J742:O742,Results!K$9:P$9)+Test!$AD$20-Test!$AC$31</f>
        <v>-22.586116435138251</v>
      </c>
      <c r="V742" s="10">
        <f t="shared" ca="1" si="67"/>
        <v>-9.9888518537242525</v>
      </c>
      <c r="W742" s="10">
        <f t="shared" ca="1" si="68"/>
        <v>-6.8379355998660785</v>
      </c>
      <c r="X742" s="10">
        <f t="shared" ca="1" si="69"/>
        <v>-7.5532616612436172</v>
      </c>
      <c r="Y742" s="10">
        <f t="shared" ca="1" si="70"/>
        <v>-22.820268650276297</v>
      </c>
      <c r="Z742" s="10">
        <f ca="1">I742-Test!$AD$20</f>
        <v>-40.730901340941401</v>
      </c>
      <c r="AA742" s="10">
        <f t="shared" ca="1" si="71"/>
        <v>-7.0723133115140797</v>
      </c>
    </row>
    <row r="743" spans="1:27">
      <c r="A743" s="6">
        <f ca="1">LN((RAND()^(-Results!$E$4))-1)</f>
        <v>3.2043080691004304</v>
      </c>
      <c r="B743" s="6">
        <f ca="1">LN((RAND()^(-Results!$E$4))-1)</f>
        <v>2.7058481497778515</v>
      </c>
      <c r="C743" s="6">
        <f ca="1">LN((RAND()^(-Results!$E$4))-1)</f>
        <v>-0.17080937977999303</v>
      </c>
      <c r="D743" s="6">
        <f ca="1">LN((RAND()^(-Results!$E$4))-1)</f>
        <v>-0.57828817265788468</v>
      </c>
      <c r="E743" s="6">
        <f ca="1">LN((RAND()^(-Results!$E$4))-1)</f>
        <v>9.7874520525234647</v>
      </c>
      <c r="F743" s="6">
        <f ca="1">LN((RAND()^(-Results!$E$4))-1)</f>
        <v>10.506189513220045</v>
      </c>
      <c r="G743" s="6">
        <f ca="1">LN((RAND()^(-Results!$E$4))-1)</f>
        <v>13.164555885917979</v>
      </c>
      <c r="H743" s="6">
        <f t="shared" ca="1" si="66"/>
        <v>10.629009065196174</v>
      </c>
      <c r="I743" s="10">
        <f ca="1">SUMPRODUCT(J743:O743,Results!B$12:G$12)+Results!$E$5*H743</f>
        <v>55.976217541759283</v>
      </c>
      <c r="J743" s="10">
        <f ca="1">SUMPRODUCT($A743:$F743,Results!$B$15:$G$15)</f>
        <v>5.6378352049871925</v>
      </c>
      <c r="K743" s="10">
        <f ca="1">SUMPRODUCT($A743:$F743,Results!$B$16:$G$16)</f>
        <v>81.099190373066165</v>
      </c>
      <c r="L743" s="10">
        <f ca="1">SUMPRODUCT($A743:$F743,Results!$B$17:$G$17)</f>
        <v>-9.3576038859658048</v>
      </c>
      <c r="M743" s="10">
        <f ca="1">SUMPRODUCT($A743:$F743,Results!$B$18:$G$18)</f>
        <v>6.5886818996207133</v>
      </c>
      <c r="N743" s="10">
        <f ca="1">SUMPRODUCT($A743:$F743,Results!$B$19:$G$19)</f>
        <v>21.785074718965703</v>
      </c>
      <c r="O743" s="10">
        <f ca="1">SUMPRODUCT($A743:$F743,Results!$B$20:$G$20)</f>
        <v>-12.308226172756429</v>
      </c>
      <c r="P743" s="10" cm="1">
        <f t="array" aca="1" ref="P743" ca="1">SUMPRODUCT(J743:O743,TRANSPOSE(Test!BL$20:BL$25))+Test!$AD$20-Test!$BL$27</f>
        <v>-3.3443544260983682</v>
      </c>
      <c r="Q743" s="10" cm="1">
        <f t="array" aca="1" ref="Q743" ca="1">SUMPRODUCT(J743:O743,TRANSPOSE(Test!ES$20:ES$25))+Test!$AD$20-Test!$ES$27</f>
        <v>-7.5070308607211711</v>
      </c>
      <c r="R743" s="10">
        <f ca="1">I743-Results!$E$5*H743</f>
        <v>-7.797836849417763</v>
      </c>
      <c r="S743" s="10" cm="1">
        <f t="array" aca="1" ref="S743" ca="1">SUMPRODUCT(J743:O743,TRANSPOSE(Test!AR$28:AR$33))+Test!$AD$20-Test!$AC$26</f>
        <v>-1.3775798167708739</v>
      </c>
      <c r="T743" s="10">
        <f ca="1">SUMPRODUCT(J743:O743,Results!K$9:P$9)</f>
        <v>-8.4670089702857769</v>
      </c>
      <c r="U743" s="10">
        <f ca="1">SUMPRODUCT(J743:O743,Results!K$9:P$9)+Test!$AD$20-Test!$AC$31</f>
        <v>-8.3639925653999576</v>
      </c>
      <c r="V743" s="10">
        <f t="shared" ca="1" si="67"/>
        <v>59.320571967857653</v>
      </c>
      <c r="W743" s="10">
        <f t="shared" ca="1" si="68"/>
        <v>63.483248402480456</v>
      </c>
      <c r="X743" s="10">
        <f t="shared" ca="1" si="69"/>
        <v>63.774054391177046</v>
      </c>
      <c r="Y743" s="10">
        <f t="shared" ca="1" si="70"/>
        <v>57.353797358530159</v>
      </c>
      <c r="Z743" s="10">
        <f ca="1">I743-Test!$AD$20</f>
        <v>44.903745947470213</v>
      </c>
      <c r="AA743" s="10">
        <f t="shared" ca="1" si="71"/>
        <v>64.340210107159237</v>
      </c>
    </row>
    <row r="744" spans="1:27">
      <c r="A744" s="6">
        <f ca="1">LN((RAND()^(-Results!$E$4))-1)</f>
        <v>3.9861492163897791</v>
      </c>
      <c r="B744" s="6">
        <f ca="1">LN((RAND()^(-Results!$E$4))-1)</f>
        <v>5.429473218139794</v>
      </c>
      <c r="C744" s="6">
        <f ca="1">LN((RAND()^(-Results!$E$4))-1)</f>
        <v>-0.51599469338712223</v>
      </c>
      <c r="D744" s="6">
        <f ca="1">LN((RAND()^(-Results!$E$4))-1)</f>
        <v>1.2456849063478199</v>
      </c>
      <c r="E744" s="6">
        <f ca="1">LN((RAND()^(-Results!$E$4))-1)</f>
        <v>0.83257535126219184</v>
      </c>
      <c r="F744" s="6">
        <f ca="1">LN((RAND()^(-Results!$E$4))-1)</f>
        <v>8.4493102413171695</v>
      </c>
      <c r="G744" s="6">
        <f ca="1">LN((RAND()^(-Results!$E$4))-1)</f>
        <v>-4.0907532551031176</v>
      </c>
      <c r="H744" s="6">
        <f t="shared" ca="1" si="66"/>
        <v>-6.6263000758249238</v>
      </c>
      <c r="I744" s="10">
        <f ca="1">SUMPRODUCT(J744:O744,Results!B$12:G$12)+Results!$E$5*H744</f>
        <v>-16.846245732712433</v>
      </c>
      <c r="J744" s="10">
        <f ca="1">SUMPRODUCT($A744:$F744,Results!$B$15:$G$15)</f>
        <v>18.963188163692273</v>
      </c>
      <c r="K744" s="10">
        <f ca="1">SUMPRODUCT($A744:$F744,Results!$B$16:$G$16)</f>
        <v>51.441493457183512</v>
      </c>
      <c r="L744" s="10">
        <f ca="1">SUMPRODUCT($A744:$F744,Results!$B$17:$G$17)</f>
        <v>4.8990072269556695</v>
      </c>
      <c r="M744" s="10">
        <f ca="1">SUMPRODUCT($A744:$F744,Results!$B$18:$G$18)</f>
        <v>2.2067318106990292</v>
      </c>
      <c r="N744" s="10">
        <f ca="1">SUMPRODUCT($A744:$F744,Results!$B$19:$G$19)</f>
        <v>-10.733434070684735</v>
      </c>
      <c r="O744" s="10">
        <f ca="1">SUMPRODUCT($A744:$F744,Results!$B$20:$G$20)</f>
        <v>-0.73213052066973816</v>
      </c>
      <c r="P744" s="10" cm="1">
        <f t="array" aca="1" ref="P744" ca="1">SUMPRODUCT(J744:O744,TRANSPOSE(Test!BL$20:BL$25))+Test!$AD$20-Test!$BL$27</f>
        <v>23.941726048885087</v>
      </c>
      <c r="Q744" s="10" cm="1">
        <f t="array" aca="1" ref="Q744" ca="1">SUMPRODUCT(J744:O744,TRANSPOSE(Test!ES$20:ES$25))+Test!$AD$20-Test!$ES$27</f>
        <v>21.896748406731049</v>
      </c>
      <c r="R744" s="10">
        <f ca="1">I744-Results!$E$5*H744</f>
        <v>22.911554722237113</v>
      </c>
      <c r="S744" s="10" cm="1">
        <f t="array" aca="1" ref="S744" ca="1">SUMPRODUCT(J744:O744,TRANSPOSE(Test!AR$28:AR$33))+Test!$AD$20-Test!$AC$26</f>
        <v>25.558878567991833</v>
      </c>
      <c r="T744" s="10">
        <f ca="1">SUMPRODUCT(J744:O744,Results!K$9:P$9)</f>
        <v>22.178204945896915</v>
      </c>
      <c r="U744" s="10">
        <f ca="1">SUMPRODUCT(J744:O744,Results!K$9:P$9)+Test!$AD$20-Test!$AC$31</f>
        <v>22.281221350782737</v>
      </c>
      <c r="V744" s="10">
        <f t="shared" ca="1" si="67"/>
        <v>-40.78797178159752</v>
      </c>
      <c r="W744" s="10">
        <f t="shared" ca="1" si="68"/>
        <v>-38.742994139443482</v>
      </c>
      <c r="X744" s="10">
        <f t="shared" ca="1" si="69"/>
        <v>-39.757800454949546</v>
      </c>
      <c r="Y744" s="10">
        <f t="shared" ca="1" si="70"/>
        <v>-42.405124300704266</v>
      </c>
      <c r="Z744" s="10">
        <f ca="1">I744-Test!$AD$20</f>
        <v>-27.918717327001502</v>
      </c>
      <c r="AA744" s="10">
        <f t="shared" ca="1" si="71"/>
        <v>-39.127467083495169</v>
      </c>
    </row>
    <row r="745" spans="1:27">
      <c r="A745" s="6">
        <f ca="1">LN((RAND()^(-Results!$E$4))-1)</f>
        <v>0.36895144029524868</v>
      </c>
      <c r="B745" s="6">
        <f ca="1">LN((RAND()^(-Results!$E$4))-1)</f>
        <v>-1.195754768175701</v>
      </c>
      <c r="C745" s="6">
        <f ca="1">LN((RAND()^(-Results!$E$4))-1)</f>
        <v>-0.58731868910847573</v>
      </c>
      <c r="D745" s="6">
        <f ca="1">LN((RAND()^(-Results!$E$4))-1)</f>
        <v>3.7016207789467841</v>
      </c>
      <c r="E745" s="6">
        <f ca="1">LN((RAND()^(-Results!$E$4))-1)</f>
        <v>-0.91922329574288697</v>
      </c>
      <c r="F745" s="6">
        <f ca="1">LN((RAND()^(-Results!$E$4))-1)</f>
        <v>1.4852490223801136</v>
      </c>
      <c r="G745" s="6">
        <f ca="1">LN((RAND()^(-Results!$E$4))-1)</f>
        <v>-1.180672917339882</v>
      </c>
      <c r="H745" s="6">
        <f t="shared" ca="1" si="66"/>
        <v>-3.7162197380616879</v>
      </c>
      <c r="I745" s="10">
        <f ca="1">SUMPRODUCT(J745:O745,Results!B$12:G$12)+Results!$E$5*H745</f>
        <v>-50.167176132302728</v>
      </c>
      <c r="J745" s="10">
        <f ca="1">SUMPRODUCT($A745:$F745,Results!$B$15:$G$15)</f>
        <v>-10.273522081119076</v>
      </c>
      <c r="K745" s="10">
        <f ca="1">SUMPRODUCT($A745:$F745,Results!$B$16:$G$16)</f>
        <v>2.4713710665591373</v>
      </c>
      <c r="L745" s="10">
        <f ca="1">SUMPRODUCT($A745:$F745,Results!$B$17:$G$17)</f>
        <v>-1.1182438888117383</v>
      </c>
      <c r="M745" s="10">
        <f ca="1">SUMPRODUCT($A745:$F745,Results!$B$18:$G$18)</f>
        <v>-8.5628379619300095</v>
      </c>
      <c r="N745" s="10">
        <f ca="1">SUMPRODUCT($A745:$F745,Results!$B$19:$G$19)</f>
        <v>8.1211248058523218</v>
      </c>
      <c r="O745" s="10">
        <f ca="1">SUMPRODUCT($A745:$F745,Results!$B$20:$G$20)</f>
        <v>17.965175199411259</v>
      </c>
      <c r="P745" s="10" cm="1">
        <f t="array" aca="1" ref="P745" ca="1">SUMPRODUCT(J745:O745,TRANSPOSE(Test!BL$20:BL$25))+Test!$AD$20-Test!$BL$27</f>
        <v>-29.528677193724022</v>
      </c>
      <c r="Q745" s="10" cm="1">
        <f t="array" aca="1" ref="Q745" ca="1">SUMPRODUCT(J745:O745,TRANSPOSE(Test!ES$20:ES$25))+Test!$AD$20-Test!$ES$27</f>
        <v>-29.499367280002748</v>
      </c>
      <c r="R745" s="10">
        <f ca="1">I745-Results!$E$5*H745</f>
        <v>-27.869857703932603</v>
      </c>
      <c r="S745" s="10" cm="1">
        <f t="array" aca="1" ref="S745" ca="1">SUMPRODUCT(J745:O745,TRANSPOSE(Test!AR$28:AR$33))+Test!$AD$20-Test!$AC$26</f>
        <v>-29.293842490428489</v>
      </c>
      <c r="T745" s="10">
        <f ca="1">SUMPRODUCT(J745:O745,Results!K$9:P$9)</f>
        <v>-29.182484447306255</v>
      </c>
      <c r="U745" s="10">
        <f ca="1">SUMPRODUCT(J745:O745,Results!K$9:P$9)+Test!$AD$20-Test!$AC$31</f>
        <v>-29.079468042420437</v>
      </c>
      <c r="V745" s="10">
        <f t="shared" ca="1" si="67"/>
        <v>-20.638498938578707</v>
      </c>
      <c r="W745" s="10">
        <f t="shared" ca="1" si="68"/>
        <v>-20.667808852299981</v>
      </c>
      <c r="X745" s="10">
        <f t="shared" ca="1" si="69"/>
        <v>-22.297318428370126</v>
      </c>
      <c r="Y745" s="10">
        <f t="shared" ca="1" si="70"/>
        <v>-20.87333364187424</v>
      </c>
      <c r="Z745" s="10">
        <f ca="1">I745-Test!$AD$20</f>
        <v>-61.239647726591798</v>
      </c>
      <c r="AA745" s="10">
        <f t="shared" ca="1" si="71"/>
        <v>-21.087708089882291</v>
      </c>
    </row>
    <row r="746" spans="1:27">
      <c r="A746" s="6">
        <f ca="1">LN((RAND()^(-Results!$E$4))-1)</f>
        <v>5.4682465202342021</v>
      </c>
      <c r="B746" s="6">
        <f ca="1">LN((RAND()^(-Results!$E$4))-1)</f>
        <v>0.56030581874016538</v>
      </c>
      <c r="C746" s="6">
        <f ca="1">LN((RAND()^(-Results!$E$4))-1)</f>
        <v>-0.23277350310517791</v>
      </c>
      <c r="D746" s="6">
        <f ca="1">LN((RAND()^(-Results!$E$4))-1)</f>
        <v>1.3466977040745607</v>
      </c>
      <c r="E746" s="6">
        <f ca="1">LN((RAND()^(-Results!$E$4))-1)</f>
        <v>8.0667088973272616</v>
      </c>
      <c r="F746" s="6">
        <f ca="1">LN((RAND()^(-Results!$E$4))-1)</f>
        <v>5.3956862972873108</v>
      </c>
      <c r="G746" s="6">
        <f ca="1">LN((RAND()^(-Results!$E$4))-1)</f>
        <v>0.91622862267039229</v>
      </c>
      <c r="H746" s="6">
        <f t="shared" ca="1" si="66"/>
        <v>-1.6193181980514133</v>
      </c>
      <c r="I746" s="10">
        <f ca="1">SUMPRODUCT(J746:O746,Results!B$12:G$12)+Results!$E$5*H746</f>
        <v>-13.663873220220001</v>
      </c>
      <c r="J746" s="10">
        <f ca="1">SUMPRODUCT($A746:$F746,Results!$B$15:$G$15)</f>
        <v>1.5050106551853666</v>
      </c>
      <c r="K746" s="10">
        <f ca="1">SUMPRODUCT($A746:$F746,Results!$B$16:$G$16)</f>
        <v>59.212162800817985</v>
      </c>
      <c r="L746" s="10">
        <f ca="1">SUMPRODUCT($A746:$F746,Results!$B$17:$G$17)</f>
        <v>-2.1097574629915528</v>
      </c>
      <c r="M746" s="10">
        <f ca="1">SUMPRODUCT($A746:$F746,Results!$B$18:$G$18)</f>
        <v>-0.17437378675901322</v>
      </c>
      <c r="N746" s="10">
        <f ca="1">SUMPRODUCT($A746:$F746,Results!$B$19:$G$19)</f>
        <v>28.206584238086037</v>
      </c>
      <c r="O746" s="10">
        <f ca="1">SUMPRODUCT($A746:$F746,Results!$B$20:$G$20)</f>
        <v>-4.4601297090130991</v>
      </c>
      <c r="P746" s="10" cm="1">
        <f t="array" aca="1" ref="P746" ca="1">SUMPRODUCT(J746:O746,TRANSPOSE(Test!BL$20:BL$25))+Test!$AD$20-Test!$BL$27</f>
        <v>-3.6422040007813905</v>
      </c>
      <c r="Q746" s="10" cm="1">
        <f t="array" aca="1" ref="Q746" ca="1">SUMPRODUCT(J746:O746,TRANSPOSE(Test!ES$20:ES$25))+Test!$AD$20-Test!$ES$27</f>
        <v>-4.0315851784192951</v>
      </c>
      <c r="R746" s="10">
        <f ca="1">I746-Results!$E$5*H746</f>
        <v>-3.9479640319115212</v>
      </c>
      <c r="S746" s="10" cm="1">
        <f t="array" aca="1" ref="S746" ca="1">SUMPRODUCT(J746:O746,TRANSPOSE(Test!AR$28:AR$33))+Test!$AD$20-Test!$AC$26</f>
        <v>-11.022377163848935</v>
      </c>
      <c r="T746" s="10">
        <f ca="1">SUMPRODUCT(J746:O746,Results!K$9:P$9)</f>
        <v>-4.6127978740567679</v>
      </c>
      <c r="U746" s="10">
        <f ca="1">SUMPRODUCT(J746:O746,Results!K$9:P$9)+Test!$AD$20-Test!$AC$31</f>
        <v>-4.5097814691709486</v>
      </c>
      <c r="V746" s="10">
        <f t="shared" ca="1" si="67"/>
        <v>-10.021669219438611</v>
      </c>
      <c r="W746" s="10">
        <f t="shared" ca="1" si="68"/>
        <v>-9.632288041800706</v>
      </c>
      <c r="X746" s="10">
        <f t="shared" ca="1" si="69"/>
        <v>-9.7159091883084798</v>
      </c>
      <c r="Y746" s="10">
        <f t="shared" ca="1" si="70"/>
        <v>-2.6414960563710661</v>
      </c>
      <c r="Z746" s="10">
        <f ca="1">I746-Test!$AD$20</f>
        <v>-24.736344814509071</v>
      </c>
      <c r="AA746" s="10">
        <f t="shared" ca="1" si="71"/>
        <v>-9.1540917510490516</v>
      </c>
    </row>
    <row r="747" spans="1:27">
      <c r="A747" s="6">
        <f ca="1">LN((RAND()^(-Results!$E$4))-1)</f>
        <v>-3.4904055235485734</v>
      </c>
      <c r="B747" s="6">
        <f ca="1">LN((RAND()^(-Results!$E$4))-1)</f>
        <v>0.31709065994093721</v>
      </c>
      <c r="C747" s="6">
        <f ca="1">LN((RAND()^(-Results!$E$4))-1)</f>
        <v>4.0348288619388875</v>
      </c>
      <c r="D747" s="6">
        <f ca="1">LN((RAND()^(-Results!$E$4))-1)</f>
        <v>5.6733304037892722</v>
      </c>
      <c r="E747" s="6">
        <f ca="1">LN((RAND()^(-Results!$E$4))-1)</f>
        <v>3.7327634365237414</v>
      </c>
      <c r="F747" s="6">
        <f ca="1">LN((RAND()^(-Results!$E$4))-1)</f>
        <v>5.9988134582418784</v>
      </c>
      <c r="G747" s="6">
        <f ca="1">LN((RAND()^(-Results!$E$4))-1)</f>
        <v>3.5986887210348466</v>
      </c>
      <c r="H747" s="6">
        <f t="shared" ca="1" si="66"/>
        <v>1.0631419003130409</v>
      </c>
      <c r="I747" s="10">
        <f ca="1">SUMPRODUCT(J747:O747,Results!B$12:G$12)+Results!$E$5*H747</f>
        <v>-50.155814283351283</v>
      </c>
      <c r="J747" s="10">
        <f ca="1">SUMPRODUCT($A747:$F747,Results!$B$15:$G$15)</f>
        <v>-10.171804982968951</v>
      </c>
      <c r="K747" s="10">
        <f ca="1">SUMPRODUCT($A747:$F747,Results!$B$16:$G$16)</f>
        <v>18.794985261274512</v>
      </c>
      <c r="L747" s="10">
        <f ca="1">SUMPRODUCT($A747:$F747,Results!$B$17:$G$17)</f>
        <v>-9.021349733603568</v>
      </c>
      <c r="M747" s="10">
        <f ca="1">SUMPRODUCT($A747:$F747,Results!$B$18:$G$18)</f>
        <v>-4.4083007669555458</v>
      </c>
      <c r="N747" s="10">
        <f ca="1">SUMPRODUCT($A747:$F747,Results!$B$19:$G$19)</f>
        <v>10.863931015553424</v>
      </c>
      <c r="O747" s="10">
        <f ca="1">SUMPRODUCT($A747:$F747,Results!$B$20:$G$20)</f>
        <v>29.684253656813151</v>
      </c>
      <c r="P747" s="10" cm="1">
        <f t="array" aca="1" ref="P747" ca="1">SUMPRODUCT(J747:O747,TRANSPOSE(Test!BL$20:BL$25))+Test!$AD$20-Test!$BL$27</f>
        <v>-53.142235879402222</v>
      </c>
      <c r="Q747" s="10" cm="1">
        <f t="array" aca="1" ref="Q747" ca="1">SUMPRODUCT(J747:O747,TRANSPOSE(Test!ES$20:ES$25))+Test!$AD$20-Test!$ES$27</f>
        <v>-57.38660107681951</v>
      </c>
      <c r="R747" s="10">
        <f ca="1">I747-Results!$E$5*H747</f>
        <v>-56.534665685229527</v>
      </c>
      <c r="S747" s="10" cm="1">
        <f t="array" aca="1" ref="S747" ca="1">SUMPRODUCT(J747:O747,TRANSPOSE(Test!AR$28:AR$33))+Test!$AD$20-Test!$AC$26</f>
        <v>-39.313655668512084</v>
      </c>
      <c r="T747" s="10">
        <f ca="1">SUMPRODUCT(J747:O747,Results!K$9:P$9)</f>
        <v>-58.062198998535074</v>
      </c>
      <c r="U747" s="10">
        <f ca="1">SUMPRODUCT(J747:O747,Results!K$9:P$9)+Test!$AD$20-Test!$AC$31</f>
        <v>-57.959182593649253</v>
      </c>
      <c r="V747" s="10">
        <f t="shared" ca="1" si="67"/>
        <v>2.9864215960509384</v>
      </c>
      <c r="W747" s="10">
        <f t="shared" ca="1" si="68"/>
        <v>7.2307867934682264</v>
      </c>
      <c r="X747" s="10">
        <f t="shared" ca="1" si="69"/>
        <v>6.3788514018782436</v>
      </c>
      <c r="Y747" s="10">
        <f t="shared" ca="1" si="70"/>
        <v>-10.8421586148392</v>
      </c>
      <c r="Z747" s="10">
        <f ca="1">I747-Test!$AD$20</f>
        <v>-61.228285877640353</v>
      </c>
      <c r="AA747" s="10">
        <f t="shared" ca="1" si="71"/>
        <v>7.8033683102979694</v>
      </c>
    </row>
    <row r="748" spans="1:27">
      <c r="A748" s="6">
        <f ca="1">LN((RAND()^(-Results!$E$4))-1)</f>
        <v>9.8297183317666796</v>
      </c>
      <c r="B748" s="6">
        <f ca="1">LN((RAND()^(-Results!$E$4))-1)</f>
        <v>-8.4767539915730383E-2</v>
      </c>
      <c r="C748" s="6">
        <f ca="1">LN((RAND()^(-Results!$E$4))-1)</f>
        <v>6.7276185855865522</v>
      </c>
      <c r="D748" s="6">
        <f ca="1">LN((RAND()^(-Results!$E$4))-1)</f>
        <v>5.6425044903373234</v>
      </c>
      <c r="E748" s="6">
        <f ca="1">LN((RAND()^(-Results!$E$4))-1)</f>
        <v>0.74547176959696848</v>
      </c>
      <c r="F748" s="6">
        <f ca="1">LN((RAND()^(-Results!$E$4))-1)</f>
        <v>-3.318382179487759</v>
      </c>
      <c r="G748" s="6">
        <f ca="1">LN((RAND()^(-Results!$E$4))-1)</f>
        <v>8.0910061004413354</v>
      </c>
      <c r="H748" s="6">
        <f t="shared" ca="1" si="66"/>
        <v>5.5554592797195301</v>
      </c>
      <c r="I748" s="10">
        <f ca="1">SUMPRODUCT(J748:O748,Results!B$12:G$12)+Results!$E$5*H748</f>
        <v>71.638868848129988</v>
      </c>
      <c r="J748" s="10">
        <f ca="1">SUMPRODUCT($A748:$F748,Results!$B$15:$G$15)</f>
        <v>23.583793402250656</v>
      </c>
      <c r="K748" s="10">
        <f ca="1">SUMPRODUCT($A748:$F748,Results!$B$16:$G$16)</f>
        <v>16.435668404903367</v>
      </c>
      <c r="L748" s="10">
        <f ca="1">SUMPRODUCT($A748:$F748,Results!$B$17:$G$17)</f>
        <v>21.305606782220512</v>
      </c>
      <c r="M748" s="10">
        <f ca="1">SUMPRODUCT($A748:$F748,Results!$B$18:$G$18)</f>
        <v>-7.9009969005275353</v>
      </c>
      <c r="N748" s="10">
        <f ca="1">SUMPRODUCT($A748:$F748,Results!$B$19:$G$19)</f>
        <v>14.158398696574228</v>
      </c>
      <c r="O748" s="10">
        <f ca="1">SUMPRODUCT($A748:$F748,Results!$B$20:$G$20)</f>
        <v>21.078718917824034</v>
      </c>
      <c r="P748" s="10" cm="1">
        <f t="array" aca="1" ref="P748" ca="1">SUMPRODUCT(J748:O748,TRANSPOSE(Test!BL$20:BL$25))+Test!$AD$20-Test!$BL$27</f>
        <v>30.526898745470582</v>
      </c>
      <c r="Q748" s="10" cm="1">
        <f t="array" aca="1" ref="Q748" ca="1">SUMPRODUCT(J748:O748,TRANSPOSE(Test!ES$20:ES$25))+Test!$AD$20-Test!$ES$27</f>
        <v>37.771295226637491</v>
      </c>
      <c r="R748" s="10">
        <f ca="1">I748-Results!$E$5*H748</f>
        <v>38.306113169812804</v>
      </c>
      <c r="S748" s="10" cm="1">
        <f t="array" aca="1" ref="S748" ca="1">SUMPRODUCT(J748:O748,TRANSPOSE(Test!AR$28:AR$33))+Test!$AD$20-Test!$AC$26</f>
        <v>12.547338444252494</v>
      </c>
      <c r="T748" s="10">
        <f ca="1">SUMPRODUCT(J748:O748,Results!K$9:P$9)</f>
        <v>38.565286536245445</v>
      </c>
      <c r="U748" s="10">
        <f ca="1">SUMPRODUCT(J748:O748,Results!K$9:P$9)+Test!$AD$20-Test!$AC$31</f>
        <v>38.668302941131266</v>
      </c>
      <c r="V748" s="10">
        <f t="shared" ca="1" si="67"/>
        <v>41.111970102659406</v>
      </c>
      <c r="W748" s="10">
        <f t="shared" ca="1" si="68"/>
        <v>33.867573621492497</v>
      </c>
      <c r="X748" s="10">
        <f t="shared" ca="1" si="69"/>
        <v>33.332755678317184</v>
      </c>
      <c r="Y748" s="10">
        <f t="shared" ca="1" si="70"/>
        <v>59.091530403877492</v>
      </c>
      <c r="Z748" s="10">
        <f ca="1">I748-Test!$AD$20</f>
        <v>60.566397253840918</v>
      </c>
      <c r="AA748" s="10">
        <f t="shared" ca="1" si="71"/>
        <v>32.970565906998722</v>
      </c>
    </row>
    <row r="749" spans="1:27">
      <c r="A749" s="6">
        <f ca="1">LN((RAND()^(-Results!$E$4))-1)</f>
        <v>13.936912113692985</v>
      </c>
      <c r="B749" s="6">
        <f ca="1">LN((RAND()^(-Results!$E$4))-1)</f>
        <v>7.0839679742612853</v>
      </c>
      <c r="C749" s="6">
        <f ca="1">LN((RAND()^(-Results!$E$4))-1)</f>
        <v>3.8120814668046648</v>
      </c>
      <c r="D749" s="6">
        <f ca="1">LN((RAND()^(-Results!$E$4))-1)</f>
        <v>3.1169112216353434</v>
      </c>
      <c r="E749" s="6">
        <f ca="1">LN((RAND()^(-Results!$E$4))-1)</f>
        <v>-0.6446516669158594</v>
      </c>
      <c r="F749" s="6">
        <f ca="1">LN((RAND()^(-Results!$E$4))-1)</f>
        <v>0.81670377218176515</v>
      </c>
      <c r="G749" s="6">
        <f ca="1">LN((RAND()^(-Results!$E$4))-1)</f>
        <v>3.4004984703288779</v>
      </c>
      <c r="H749" s="6">
        <f t="shared" ca="1" si="66"/>
        <v>0.86495164960707216</v>
      </c>
      <c r="I749" s="10">
        <f ca="1">SUMPRODUCT(J749:O749,Results!B$12:G$12)+Results!$E$5*H749</f>
        <v>107.80391302850711</v>
      </c>
      <c r="J749" s="10">
        <f ca="1">SUMPRODUCT($A749:$F749,Results!$B$15:$G$15)</f>
        <v>50.948543439882997</v>
      </c>
      <c r="K749" s="10">
        <f ca="1">SUMPRODUCT($A749:$F749,Results!$B$16:$G$16)</f>
        <v>44.320911614676604</v>
      </c>
      <c r="L749" s="10">
        <f ca="1">SUMPRODUCT($A749:$F749,Results!$B$17:$G$17)</f>
        <v>33.228265987240626</v>
      </c>
      <c r="M749" s="10">
        <f ca="1">SUMPRODUCT($A749:$F749,Results!$B$18:$G$18)</f>
        <v>0.42359003118959099</v>
      </c>
      <c r="N749" s="10">
        <f ca="1">SUMPRODUCT($A749:$F749,Results!$B$19:$G$19)</f>
        <v>-15.160587000988402</v>
      </c>
      <c r="O749" s="10">
        <f ca="1">SUMPRODUCT($A749:$F749,Results!$B$20:$G$20)</f>
        <v>-0.40772971076464309</v>
      </c>
      <c r="P749" s="10" cm="1">
        <f t="array" aca="1" ref="P749" ca="1">SUMPRODUCT(J749:O749,TRANSPOSE(Test!BL$20:BL$25))+Test!$AD$20-Test!$BL$27</f>
        <v>95.747721441638134</v>
      </c>
      <c r="Q749" s="10" cm="1">
        <f t="array" aca="1" ref="Q749" ca="1">SUMPRODUCT(J749:O749,TRANSPOSE(Test!ES$20:ES$25))+Test!$AD$20-Test!$ES$27</f>
        <v>102.37139749057772</v>
      </c>
      <c r="R749" s="10">
        <f ca="1">I749-Results!$E$5*H749</f>
        <v>102.61420313086468</v>
      </c>
      <c r="S749" s="10" cm="1">
        <f t="array" aca="1" ref="S749" ca="1">SUMPRODUCT(J749:O749,TRANSPOSE(Test!AR$28:AR$33))+Test!$AD$20-Test!$AC$26</f>
        <v>75.16483128072332</v>
      </c>
      <c r="T749" s="10">
        <f ca="1">SUMPRODUCT(J749:O749,Results!K$9:P$9)</f>
        <v>103.50089399435878</v>
      </c>
      <c r="U749" s="10">
        <f ca="1">SUMPRODUCT(J749:O749,Results!K$9:P$9)+Test!$AD$20-Test!$AC$31</f>
        <v>103.6039103992446</v>
      </c>
      <c r="V749" s="10">
        <f t="shared" ca="1" si="67"/>
        <v>12.056191586868977</v>
      </c>
      <c r="W749" s="10">
        <f t="shared" ca="1" si="68"/>
        <v>5.4325155379293903</v>
      </c>
      <c r="X749" s="10">
        <f t="shared" ca="1" si="69"/>
        <v>5.1897098976424303</v>
      </c>
      <c r="Y749" s="10">
        <f t="shared" ca="1" si="70"/>
        <v>32.639081747783791</v>
      </c>
      <c r="Z749" s="10">
        <f ca="1">I749-Test!$AD$20</f>
        <v>96.731441434218041</v>
      </c>
      <c r="AA749" s="10">
        <f t="shared" ca="1" si="71"/>
        <v>4.2000026292625137</v>
      </c>
    </row>
    <row r="750" spans="1:27">
      <c r="A750" s="6">
        <f ca="1">LN((RAND()^(-Results!$E$4))-1)</f>
        <v>-8.5635894324960507E-2</v>
      </c>
      <c r="B750" s="6">
        <f ca="1">LN((RAND()^(-Results!$E$4))-1)</f>
        <v>1.4288041553821875</v>
      </c>
      <c r="C750" s="6">
        <f ca="1">LN((RAND()^(-Results!$E$4))-1)</f>
        <v>3.2682833307379422</v>
      </c>
      <c r="D750" s="6">
        <f ca="1">LN((RAND()^(-Results!$E$4))-1)</f>
        <v>2.5627529893637542</v>
      </c>
      <c r="E750" s="6">
        <f ca="1">LN((RAND()^(-Results!$E$4))-1)</f>
        <v>3.4665373085060667</v>
      </c>
      <c r="F750" s="6">
        <f ca="1">LN((RAND()^(-Results!$E$4))-1)</f>
        <v>-2.6921622948577424</v>
      </c>
      <c r="G750" s="6">
        <f ca="1">LN((RAND()^(-Results!$E$4))-1)</f>
        <v>4.9164774394522714</v>
      </c>
      <c r="H750" s="6">
        <f t="shared" ca="1" si="66"/>
        <v>2.3809306187304657</v>
      </c>
      <c r="I750" s="10">
        <f ca="1">SUMPRODUCT(J750:O750,Results!B$12:G$12)+Results!$E$5*H750</f>
        <v>19.679544291071323</v>
      </c>
      <c r="J750" s="10">
        <f ca="1">SUMPRODUCT($A750:$F750,Results!$B$15:$G$15)</f>
        <v>3.4447500605522738</v>
      </c>
      <c r="K750" s="10">
        <f ca="1">SUMPRODUCT($A750:$F750,Results!$B$16:$G$16)</f>
        <v>-10.989827114568692</v>
      </c>
      <c r="L750" s="10">
        <f ca="1">SUMPRODUCT($A750:$F750,Results!$B$17:$G$17)</f>
        <v>6.232516866763155</v>
      </c>
      <c r="M750" s="10">
        <f ca="1">SUMPRODUCT($A750:$F750,Results!$B$18:$G$18)</f>
        <v>1.1176861875263828</v>
      </c>
      <c r="N750" s="10">
        <f ca="1">SUMPRODUCT($A750:$F750,Results!$B$19:$G$19)</f>
        <v>0.56062123269279551</v>
      </c>
      <c r="O750" s="10">
        <f ca="1">SUMPRODUCT($A750:$F750,Results!$B$20:$G$20)</f>
        <v>7.2138217291833939</v>
      </c>
      <c r="P750" s="10" cm="1">
        <f t="array" aca="1" ref="P750" ca="1">SUMPRODUCT(J750:O750,TRANSPOSE(Test!BL$20:BL$25))+Test!$AD$20-Test!$BL$27</f>
        <v>5.7610103235757109</v>
      </c>
      <c r="Q750" s="10" cm="1">
        <f t="array" aca="1" ref="Q750" ca="1">SUMPRODUCT(J750:O750,TRANSPOSE(Test!ES$20:ES$25))+Test!$AD$20-Test!$ES$27</f>
        <v>6.5379412483456782</v>
      </c>
      <c r="R750" s="10">
        <f ca="1">I750-Results!$E$5*H750</f>
        <v>5.3939605786885281</v>
      </c>
      <c r="S750" s="10" cm="1">
        <f t="array" aca="1" ref="S750" ca="1">SUMPRODUCT(J750:O750,TRANSPOSE(Test!AR$28:AR$33))+Test!$AD$20-Test!$AC$26</f>
        <v>6.4329164142995428</v>
      </c>
      <c r="T750" s="10">
        <f ca="1">SUMPRODUCT(J750:O750,Results!K$9:P$9)</f>
        <v>5.9834874027462028</v>
      </c>
      <c r="U750" s="10">
        <f ca="1">SUMPRODUCT(J750:O750,Results!K$9:P$9)+Test!$AD$20-Test!$AC$31</f>
        <v>6.0865038076320221</v>
      </c>
      <c r="V750" s="10">
        <f t="shared" ca="1" si="67"/>
        <v>13.918533967495613</v>
      </c>
      <c r="W750" s="10">
        <f t="shared" ca="1" si="68"/>
        <v>13.141603042725645</v>
      </c>
      <c r="X750" s="10">
        <f t="shared" ca="1" si="69"/>
        <v>14.285583712382795</v>
      </c>
      <c r="Y750" s="10">
        <f t="shared" ca="1" si="70"/>
        <v>13.246627876771781</v>
      </c>
      <c r="Z750" s="10">
        <f ca="1">I750-Test!$AD$20</f>
        <v>8.6070726967822537</v>
      </c>
      <c r="AA750" s="10">
        <f t="shared" ca="1" si="71"/>
        <v>13.593040483439301</v>
      </c>
    </row>
    <row r="751" spans="1:27">
      <c r="A751" s="6">
        <f ca="1">LN((RAND()^(-Results!$E$4))-1)</f>
        <v>1.1300418635848606</v>
      </c>
      <c r="B751" s="6">
        <f ca="1">LN((RAND()^(-Results!$E$4))-1)</f>
        <v>-0.57918658145317614</v>
      </c>
      <c r="C751" s="6">
        <f ca="1">LN((RAND()^(-Results!$E$4))-1)</f>
        <v>-1.5326835578924087</v>
      </c>
      <c r="D751" s="6">
        <f ca="1">LN((RAND()^(-Results!$E$4))-1)</f>
        <v>2.7764158029622656</v>
      </c>
      <c r="E751" s="6">
        <f ca="1">LN((RAND()^(-Results!$E$4))-1)</f>
        <v>1.0815331034402418</v>
      </c>
      <c r="F751" s="6">
        <f ca="1">LN((RAND()^(-Results!$E$4))-1)</f>
        <v>2.5892047944686936</v>
      </c>
      <c r="G751" s="6">
        <f ca="1">LN((RAND()^(-Results!$E$4))-1)</f>
        <v>0.64803416382678658</v>
      </c>
      <c r="H751" s="6">
        <f t="shared" ca="1" si="66"/>
        <v>-1.8875126568950191</v>
      </c>
      <c r="I751" s="10">
        <f ca="1">SUMPRODUCT(J751:O751,Results!B$12:G$12)+Results!$E$5*H751</f>
        <v>-34.604847016707105</v>
      </c>
      <c r="J751" s="10">
        <f ca="1">SUMPRODUCT($A751:$F751,Results!$B$15:$G$15)</f>
        <v>-9.4793786132039788</v>
      </c>
      <c r="K751" s="10">
        <f ca="1">SUMPRODUCT($A751:$F751,Results!$B$16:$G$16)</f>
        <v>14.557274585689539</v>
      </c>
      <c r="L751" s="10">
        <f ca="1">SUMPRODUCT($A751:$F751,Results!$B$17:$G$17)</f>
        <v>-2.2080446085025867</v>
      </c>
      <c r="M751" s="10">
        <f ca="1">SUMPRODUCT($A751:$F751,Results!$B$18:$G$18)</f>
        <v>-6.2919027945758739</v>
      </c>
      <c r="N751" s="10">
        <f ca="1">SUMPRODUCT($A751:$F751,Results!$B$19:$G$19)</f>
        <v>11.271759394525452</v>
      </c>
      <c r="O751" s="10">
        <f ca="1">SUMPRODUCT($A751:$F751,Results!$B$20:$G$20)</f>
        <v>10.347142171258669</v>
      </c>
      <c r="P751" s="10" cm="1">
        <f t="array" aca="1" ref="P751" ca="1">SUMPRODUCT(J751:O751,TRANSPOSE(Test!BL$20:BL$25))+Test!$AD$20-Test!$BL$27</f>
        <v>-24.069073659660976</v>
      </c>
      <c r="Q751" s="10" cm="1">
        <f t="array" aca="1" ref="Q751" ca="1">SUMPRODUCT(J751:O751,TRANSPOSE(Test!ES$20:ES$25))+Test!$AD$20-Test!$ES$27</f>
        <v>-24.560848200812693</v>
      </c>
      <c r="R751" s="10">
        <f ca="1">I751-Results!$E$5*H751</f>
        <v>-23.279771075336988</v>
      </c>
      <c r="S751" s="10" cm="1">
        <f t="array" aca="1" ref="S751" ca="1">SUMPRODUCT(J751:O751,TRANSPOSE(Test!AR$28:AR$33))+Test!$AD$20-Test!$AC$26</f>
        <v>-25.053525787220025</v>
      </c>
      <c r="T751" s="10">
        <f ca="1">SUMPRODUCT(J751:O751,Results!K$9:P$9)</f>
        <v>-24.493409740364726</v>
      </c>
      <c r="U751" s="10">
        <f ca="1">SUMPRODUCT(J751:O751,Results!K$9:P$9)+Test!$AD$20-Test!$AC$31</f>
        <v>-24.390393335478905</v>
      </c>
      <c r="V751" s="10">
        <f t="shared" ca="1" si="67"/>
        <v>-10.535773357046128</v>
      </c>
      <c r="W751" s="10">
        <f t="shared" ca="1" si="68"/>
        <v>-10.043998815894412</v>
      </c>
      <c r="X751" s="10">
        <f t="shared" ca="1" si="69"/>
        <v>-11.325075941370116</v>
      </c>
      <c r="Y751" s="10">
        <f t="shared" ca="1" si="70"/>
        <v>-9.5513212294870797</v>
      </c>
      <c r="Z751" s="10">
        <f ca="1">I751-Test!$AD$20</f>
        <v>-45.677318610996174</v>
      </c>
      <c r="AA751" s="10">
        <f t="shared" ca="1" si="71"/>
        <v>-10.2144536812282</v>
      </c>
    </row>
    <row r="752" spans="1:27">
      <c r="A752" s="6">
        <f ca="1">LN((RAND()^(-Results!$E$4))-1)</f>
        <v>4.213305696513344</v>
      </c>
      <c r="B752" s="6">
        <f ca="1">LN((RAND()^(-Results!$E$4))-1)</f>
        <v>3.6274934023988492</v>
      </c>
      <c r="C752" s="6">
        <f ca="1">LN((RAND()^(-Results!$E$4))-1)</f>
        <v>4.4971240484723483</v>
      </c>
      <c r="D752" s="6">
        <f ca="1">LN((RAND()^(-Results!$E$4))-1)</f>
        <v>0.59825559640786796</v>
      </c>
      <c r="E752" s="6">
        <f ca="1">LN((RAND()^(-Results!$E$4))-1)</f>
        <v>6.2520953851432983</v>
      </c>
      <c r="F752" s="6">
        <f ca="1">LN((RAND()^(-Results!$E$4))-1)</f>
        <v>-2.0236769400345231</v>
      </c>
      <c r="G752" s="6">
        <f ca="1">LN((RAND()^(-Results!$E$4))-1)</f>
        <v>2.0257817513676062</v>
      </c>
      <c r="H752" s="6">
        <f t="shared" ca="1" si="66"/>
        <v>-0.50976506935419952</v>
      </c>
      <c r="I752" s="10">
        <f ca="1">SUMPRODUCT(J752:O752,Results!B$12:G$12)+Results!$E$5*H752</f>
        <v>42.832447375846868</v>
      </c>
      <c r="J752" s="10">
        <f ca="1">SUMPRODUCT($A752:$F752,Results!$B$15:$G$15)</f>
        <v>22.12429854266745</v>
      </c>
      <c r="K752" s="10">
        <f ca="1">SUMPRODUCT($A752:$F752,Results!$B$16:$G$16)</f>
        <v>14.678173307912981</v>
      </c>
      <c r="L752" s="10">
        <f ca="1">SUMPRODUCT($A752:$F752,Results!$B$17:$G$17)</f>
        <v>12.772388841642346</v>
      </c>
      <c r="M752" s="10">
        <f ca="1">SUMPRODUCT($A752:$F752,Results!$B$18:$G$18)</f>
        <v>7.5382122549931241</v>
      </c>
      <c r="N752" s="10">
        <f ca="1">SUMPRODUCT($A752:$F752,Results!$B$19:$G$19)</f>
        <v>0.71337723604562919</v>
      </c>
      <c r="O752" s="10">
        <f ca="1">SUMPRODUCT($A752:$F752,Results!$B$20:$G$20)</f>
        <v>-8.0337617409182798</v>
      </c>
      <c r="P752" s="10" cm="1">
        <f t="array" aca="1" ref="P752" ca="1">SUMPRODUCT(J752:O752,TRANSPOSE(Test!BL$20:BL$25))+Test!$AD$20-Test!$BL$27</f>
        <v>45.916726809927589</v>
      </c>
      <c r="Q752" s="10" cm="1">
        <f t="array" aca="1" ref="Q752" ca="1">SUMPRODUCT(J752:O752,TRANSPOSE(Test!ES$20:ES$25))+Test!$AD$20-Test!$ES$27</f>
        <v>48.084903245026481</v>
      </c>
      <c r="R752" s="10">
        <f ca="1">I752-Results!$E$5*H752</f>
        <v>45.891037791972067</v>
      </c>
      <c r="S752" s="10" cm="1">
        <f t="array" aca="1" ref="S752" ca="1">SUMPRODUCT(J752:O752,TRANSPOSE(Test!AR$28:AR$33))+Test!$AD$20-Test!$AC$26</f>
        <v>39.937728430282107</v>
      </c>
      <c r="T752" s="10">
        <f ca="1">SUMPRODUCT(J752:O752,Results!K$9:P$9)</f>
        <v>47.454996619956631</v>
      </c>
      <c r="U752" s="10">
        <f ca="1">SUMPRODUCT(J752:O752,Results!K$9:P$9)+Test!$AD$20-Test!$AC$31</f>
        <v>47.558013024842452</v>
      </c>
      <c r="V752" s="10">
        <f t="shared" ca="1" si="67"/>
        <v>-3.0842794340807203</v>
      </c>
      <c r="W752" s="10">
        <f t="shared" ca="1" si="68"/>
        <v>-5.252455869179613</v>
      </c>
      <c r="X752" s="10">
        <f t="shared" ca="1" si="69"/>
        <v>-3.0585904161251989</v>
      </c>
      <c r="Y752" s="10">
        <f t="shared" ca="1" si="70"/>
        <v>2.8947189455647617</v>
      </c>
      <c r="Z752" s="10">
        <f ca="1">I752-Test!$AD$20</f>
        <v>31.759975781557799</v>
      </c>
      <c r="AA752" s="10">
        <f t="shared" ca="1" si="71"/>
        <v>-4.725565648995584</v>
      </c>
    </row>
    <row r="753" spans="1:27">
      <c r="A753" s="6">
        <f ca="1">LN((RAND()^(-Results!$E$4))-1)</f>
        <v>4.2681157982964262</v>
      </c>
      <c r="B753" s="6">
        <f ca="1">LN((RAND()^(-Results!$E$4))-1)</f>
        <v>14.10011748540744</v>
      </c>
      <c r="C753" s="6">
        <f ca="1">LN((RAND()^(-Results!$E$4))-1)</f>
        <v>4.1381025287963977</v>
      </c>
      <c r="D753" s="6">
        <f ca="1">LN((RAND()^(-Results!$E$4))-1)</f>
        <v>-1.6820518313900792</v>
      </c>
      <c r="E753" s="6">
        <f ca="1">LN((RAND()^(-Results!$E$4))-1)</f>
        <v>4.0581380715214328</v>
      </c>
      <c r="F753" s="6">
        <f ca="1">LN((RAND()^(-Results!$E$4))-1)</f>
        <v>9.9400569580776921</v>
      </c>
      <c r="G753" s="6">
        <f ca="1">LN((RAND()^(-Results!$E$4))-1)</f>
        <v>2.4100271709488141</v>
      </c>
      <c r="H753" s="6">
        <f t="shared" ca="1" si="66"/>
        <v>-0.12551964977299157</v>
      </c>
      <c r="I753" s="10">
        <f ca="1">SUMPRODUCT(J753:O753,Results!B$12:G$12)+Results!$E$5*H753</f>
        <v>94.621054319145486</v>
      </c>
      <c r="J753" s="10">
        <f ca="1">SUMPRODUCT($A753:$F753,Results!$B$15:$G$15)</f>
        <v>57.950999665609558</v>
      </c>
      <c r="K753" s="10">
        <f ca="1">SUMPRODUCT($A753:$F753,Results!$B$16:$G$16)</f>
        <v>64.737290824758304</v>
      </c>
      <c r="L753" s="10">
        <f ca="1">SUMPRODUCT($A753:$F753,Results!$B$17:$G$17)</f>
        <v>17.18592464392222</v>
      </c>
      <c r="M753" s="10">
        <f ca="1">SUMPRODUCT($A753:$F753,Results!$B$18:$G$18)</f>
        <v>20.976837936611705</v>
      </c>
      <c r="N753" s="10">
        <f ca="1">SUMPRODUCT($A753:$F753,Results!$B$19:$G$19)</f>
        <v>-45.478576314149649</v>
      </c>
      <c r="O753" s="10">
        <f ca="1">SUMPRODUCT($A753:$F753,Results!$B$20:$G$20)</f>
        <v>-21.573593576242228</v>
      </c>
      <c r="P753" s="10" cm="1">
        <f t="array" aca="1" ref="P753" ca="1">SUMPRODUCT(J753:O753,TRANSPOSE(Test!BL$20:BL$25))+Test!$AD$20-Test!$BL$27</f>
        <v>101.22194881936623</v>
      </c>
      <c r="Q753" s="10" cm="1">
        <f t="array" aca="1" ref="Q753" ca="1">SUMPRODUCT(J753:O753,TRANSPOSE(Test!ES$20:ES$25))+Test!$AD$20-Test!$ES$27</f>
        <v>97.437897742037052</v>
      </c>
      <c r="R753" s="10">
        <f ca="1">I753-Results!$E$5*H753</f>
        <v>95.374172217783439</v>
      </c>
      <c r="S753" s="10" cm="1">
        <f t="array" aca="1" ref="S753" ca="1">SUMPRODUCT(J753:O753,TRANSPOSE(Test!AR$28:AR$33))+Test!$AD$20-Test!$AC$26</f>
        <v>110.02668858961017</v>
      </c>
      <c r="T753" s="10">
        <f ca="1">SUMPRODUCT(J753:O753,Results!K$9:P$9)</f>
        <v>97.019548263537629</v>
      </c>
      <c r="U753" s="10">
        <f ca="1">SUMPRODUCT(J753:O753,Results!K$9:P$9)+Test!$AD$20-Test!$AC$31</f>
        <v>97.12256466842345</v>
      </c>
      <c r="V753" s="10">
        <f t="shared" ca="1" si="67"/>
        <v>-6.6008945002207469</v>
      </c>
      <c r="W753" s="10">
        <f t="shared" ca="1" si="68"/>
        <v>-2.8168434228915658</v>
      </c>
      <c r="X753" s="10">
        <f t="shared" ca="1" si="69"/>
        <v>-0.75311789863795298</v>
      </c>
      <c r="Y753" s="10">
        <f t="shared" ca="1" si="70"/>
        <v>-15.405634270464688</v>
      </c>
      <c r="Z753" s="10">
        <f ca="1">I753-Test!$AD$20</f>
        <v>83.548582724856416</v>
      </c>
      <c r="AA753" s="10">
        <f t="shared" ca="1" si="71"/>
        <v>-2.5015103492779645</v>
      </c>
    </row>
    <row r="754" spans="1:27">
      <c r="A754" s="6">
        <f ca="1">LN((RAND()^(-Results!$E$4))-1)</f>
        <v>5.069261878858299</v>
      </c>
      <c r="B754" s="6">
        <f ca="1">LN((RAND()^(-Results!$E$4))-1)</f>
        <v>-1.0740250738252883</v>
      </c>
      <c r="C754" s="6">
        <f ca="1">LN((RAND()^(-Results!$E$4))-1)</f>
        <v>-0.74098731683586183</v>
      </c>
      <c r="D754" s="6">
        <f ca="1">LN((RAND()^(-Results!$E$4))-1)</f>
        <v>2.7720840763776584</v>
      </c>
      <c r="E754" s="6">
        <f ca="1">LN((RAND()^(-Results!$E$4))-1)</f>
        <v>1.2450061729781341</v>
      </c>
      <c r="F754" s="6">
        <f ca="1">LN((RAND()^(-Results!$E$4))-1)</f>
        <v>1.7365945055649796</v>
      </c>
      <c r="G754" s="6">
        <f ca="1">LN((RAND()^(-Results!$E$4))-1)</f>
        <v>-0.19852277849370198</v>
      </c>
      <c r="H754" s="6">
        <f t="shared" ca="1" si="66"/>
        <v>-2.7340695992155077</v>
      </c>
      <c r="I754" s="10">
        <f ca="1">SUMPRODUCT(J754:O754,Results!B$12:G$12)+Results!$E$5*H754</f>
        <v>-21.027517929469596</v>
      </c>
      <c r="J754" s="10">
        <f ca="1">SUMPRODUCT($A754:$F754,Results!$B$15:$G$15)</f>
        <v>-1.4781716396700415</v>
      </c>
      <c r="K754" s="10">
        <f ca="1">SUMPRODUCT($A754:$F754,Results!$B$16:$G$16)</f>
        <v>25.906935145648802</v>
      </c>
      <c r="L754" s="10">
        <f ca="1">SUMPRODUCT($A754:$F754,Results!$B$17:$G$17)</f>
        <v>3.1914714253615397</v>
      </c>
      <c r="M754" s="10">
        <f ca="1">SUMPRODUCT($A754:$F754,Results!$B$18:$G$18)</f>
        <v>-7.4297772989314232</v>
      </c>
      <c r="N754" s="10">
        <f ca="1">SUMPRODUCT($A754:$F754,Results!$B$19:$G$19)</f>
        <v>17.841039114120335</v>
      </c>
      <c r="O754" s="10">
        <f ca="1">SUMPRODUCT($A754:$F754,Results!$B$20:$G$20)</f>
        <v>8.3031805672966019</v>
      </c>
      <c r="P754" s="10" cm="1">
        <f t="array" aca="1" ref="P754" ca="1">SUMPRODUCT(J754:O754,TRANSPOSE(Test!BL$20:BL$25))+Test!$AD$20-Test!$BL$27</f>
        <v>-8.0770227457097494</v>
      </c>
      <c r="Q754" s="10" cm="1">
        <f t="array" aca="1" ref="Q754" ca="1">SUMPRODUCT(J754:O754,TRANSPOSE(Test!ES$20:ES$25))+Test!$AD$20-Test!$ES$27</f>
        <v>-6.0208114136862756</v>
      </c>
      <c r="R754" s="10">
        <f ca="1">I754-Results!$E$5*H754</f>
        <v>-4.6231003341765486</v>
      </c>
      <c r="S754" s="10" cm="1">
        <f t="array" aca="1" ref="S754" ca="1">SUMPRODUCT(J754:O754,TRANSPOSE(Test!AR$28:AR$33))+Test!$AD$20-Test!$AC$26</f>
        <v>-17.391103718299192</v>
      </c>
      <c r="T754" s="10">
        <f ca="1">SUMPRODUCT(J754:O754,Results!K$9:P$9)</f>
        <v>-5.6143257679366894</v>
      </c>
      <c r="U754" s="10">
        <f ca="1">SUMPRODUCT(J754:O754,Results!K$9:P$9)+Test!$AD$20-Test!$AC$31</f>
        <v>-5.51130936305087</v>
      </c>
      <c r="V754" s="10">
        <f t="shared" ca="1" si="67"/>
        <v>-12.950495183759847</v>
      </c>
      <c r="W754" s="10">
        <f t="shared" ca="1" si="68"/>
        <v>-15.006706515783321</v>
      </c>
      <c r="X754" s="10">
        <f t="shared" ca="1" si="69"/>
        <v>-16.404417595293047</v>
      </c>
      <c r="Y754" s="10">
        <f t="shared" ca="1" si="70"/>
        <v>-3.6364142111704041</v>
      </c>
      <c r="Z754" s="10">
        <f ca="1">I754-Test!$AD$20</f>
        <v>-32.099989523758666</v>
      </c>
      <c r="AA754" s="10">
        <f t="shared" ca="1" si="71"/>
        <v>-15.516208566418726</v>
      </c>
    </row>
    <row r="755" spans="1:27">
      <c r="A755" s="6">
        <f ca="1">LN((RAND()^(-Results!$E$4))-1)</f>
        <v>0.81422095283456308</v>
      </c>
      <c r="B755" s="6">
        <f ca="1">LN((RAND()^(-Results!$E$4))-1)</f>
        <v>2.4277706797754912</v>
      </c>
      <c r="C755" s="6">
        <f ca="1">LN((RAND()^(-Results!$E$4))-1)</f>
        <v>7.2417484916553043</v>
      </c>
      <c r="D755" s="6">
        <f ca="1">LN((RAND()^(-Results!$E$4))-1)</f>
        <v>4.1119916759710329E-2</v>
      </c>
      <c r="E755" s="6">
        <f ca="1">LN((RAND()^(-Results!$E$4))-1)</f>
        <v>-7.7135095592806406</v>
      </c>
      <c r="F755" s="6">
        <f ca="1">LN((RAND()^(-Results!$E$4))-1)</f>
        <v>6.1103574597586707</v>
      </c>
      <c r="G755" s="6">
        <f ca="1">LN((RAND()^(-Results!$E$4))-1)</f>
        <v>0.6444513956376845</v>
      </c>
      <c r="H755" s="6">
        <f t="shared" ca="1" si="66"/>
        <v>-1.8910954250841212</v>
      </c>
      <c r="I755" s="10">
        <f ca="1">SUMPRODUCT(J755:O755,Results!B$12:G$12)+Results!$E$5*H755</f>
        <v>14.013101080932749</v>
      </c>
      <c r="J755" s="10">
        <f ca="1">SUMPRODUCT($A755:$F755,Results!$B$15:$G$15)</f>
        <v>33.958218722516804</v>
      </c>
      <c r="K755" s="10">
        <f ca="1">SUMPRODUCT($A755:$F755,Results!$B$16:$G$16)</f>
        <v>23.443785755872792</v>
      </c>
      <c r="L755" s="10">
        <f ca="1">SUMPRODUCT($A755:$F755,Results!$B$17:$G$17)</f>
        <v>4.2623547400910766</v>
      </c>
      <c r="M755" s="10">
        <f ca="1">SUMPRODUCT($A755:$F755,Results!$B$18:$G$18)</f>
        <v>2.778116528401041</v>
      </c>
      <c r="N755" s="10">
        <f ca="1">SUMPRODUCT($A755:$F755,Results!$B$19:$G$19)</f>
        <v>-26.110857292976892</v>
      </c>
      <c r="O755" s="10">
        <f ca="1">SUMPRODUCT($A755:$F755,Results!$B$20:$G$20)</f>
        <v>15.869522941007084</v>
      </c>
      <c r="P755" s="10" cm="1">
        <f t="array" aca="1" ref="P755" ca="1">SUMPRODUCT(J755:O755,TRANSPOSE(Test!BL$20:BL$25))+Test!$AD$20-Test!$BL$27</f>
        <v>23.915082914120937</v>
      </c>
      <c r="Q755" s="10" cm="1">
        <f t="array" aca="1" ref="Q755" ca="1">SUMPRODUCT(J755:O755,TRANSPOSE(Test!ES$20:ES$25))+Test!$AD$20-Test!$ES$27</f>
        <v>23.669271600885949</v>
      </c>
      <c r="R755" s="10">
        <f ca="1">I755-Results!$E$5*H755</f>
        <v>25.359673631437477</v>
      </c>
      <c r="S755" s="10" cm="1">
        <f t="array" aca="1" ref="S755" ca="1">SUMPRODUCT(J755:O755,TRANSPOSE(Test!AR$28:AR$33))+Test!$AD$20-Test!$AC$26</f>
        <v>34.593478849451365</v>
      </c>
      <c r="T755" s="10">
        <f ca="1">SUMPRODUCT(J755:O755,Results!K$9:P$9)</f>
        <v>25.369356234861819</v>
      </c>
      <c r="U755" s="10">
        <f ca="1">SUMPRODUCT(J755:O755,Results!K$9:P$9)+Test!$AD$20-Test!$AC$31</f>
        <v>25.47237263974764</v>
      </c>
      <c r="V755" s="10">
        <f t="shared" ca="1" si="67"/>
        <v>-9.9019818331881879</v>
      </c>
      <c r="W755" s="10">
        <f t="shared" ca="1" si="68"/>
        <v>-9.6561705199532</v>
      </c>
      <c r="X755" s="10">
        <f t="shared" ca="1" si="69"/>
        <v>-11.346572550504728</v>
      </c>
      <c r="Y755" s="10">
        <f t="shared" ca="1" si="70"/>
        <v>-20.580377768518616</v>
      </c>
      <c r="Z755" s="10">
        <f ca="1">I755-Test!$AD$20</f>
        <v>2.9406294866436795</v>
      </c>
      <c r="AA755" s="10">
        <f t="shared" ca="1" si="71"/>
        <v>-11.459271558814891</v>
      </c>
    </row>
    <row r="756" spans="1:27">
      <c r="A756" s="6">
        <f ca="1">LN((RAND()^(-Results!$E$4))-1)</f>
        <v>0.50681220785264736</v>
      </c>
      <c r="B756" s="6">
        <f ca="1">LN((RAND()^(-Results!$E$4))-1)</f>
        <v>9.3043156978297598E-3</v>
      </c>
      <c r="C756" s="6">
        <f ca="1">LN((RAND()^(-Results!$E$4))-1)</f>
        <v>-0.11677133215153596</v>
      </c>
      <c r="D756" s="6">
        <f ca="1">LN((RAND()^(-Results!$E$4))-1)</f>
        <v>-1.1480219527779525</v>
      </c>
      <c r="E756" s="6">
        <f ca="1">LN((RAND()^(-Results!$E$4))-1)</f>
        <v>9.8194351352321565</v>
      </c>
      <c r="F756" s="6">
        <f ca="1">LN((RAND()^(-Results!$E$4))-1)</f>
        <v>-0.16174406410799705</v>
      </c>
      <c r="G756" s="6">
        <f ca="1">LN((RAND()^(-Results!$E$4))-1)</f>
        <v>2.61905899735982</v>
      </c>
      <c r="H756" s="6">
        <f t="shared" ca="1" si="66"/>
        <v>8.3512176638014246E-2</v>
      </c>
      <c r="I756" s="10">
        <f ca="1">SUMPRODUCT(J756:O756,Results!B$12:G$12)+Results!$E$5*H756</f>
        <v>-4.8127517169315457</v>
      </c>
      <c r="J756" s="10">
        <f ca="1">SUMPRODUCT($A756:$F756,Results!$B$15:$G$15)</f>
        <v>-6.5581556253916116</v>
      </c>
      <c r="K756" s="10">
        <f ca="1">SUMPRODUCT($A756:$F756,Results!$B$16:$G$16)</f>
        <v>20.198822201989728</v>
      </c>
      <c r="L756" s="10">
        <f ca="1">SUMPRODUCT($A756:$F756,Results!$B$17:$G$17)</f>
        <v>-5.1121940020512788</v>
      </c>
      <c r="M756" s="10">
        <f ca="1">SUMPRODUCT($A756:$F756,Results!$B$18:$G$18)</f>
        <v>6.224559216608732</v>
      </c>
      <c r="N756" s="10">
        <f ca="1">SUMPRODUCT($A756:$F756,Results!$B$19:$G$19)</f>
        <v>22.634325500145891</v>
      </c>
      <c r="O756" s="10">
        <f ca="1">SUMPRODUCT($A756:$F756,Results!$B$20:$G$20)</f>
        <v>-15.729436622338444</v>
      </c>
      <c r="P756" s="10" cm="1">
        <f t="array" aca="1" ref="P756" ca="1">SUMPRODUCT(J756:O756,TRANSPOSE(Test!BL$20:BL$25))+Test!$AD$20-Test!$BL$27</f>
        <v>-2.3389671648370793</v>
      </c>
      <c r="Q756" s="10" cm="1">
        <f t="array" aca="1" ref="Q756" ca="1">SUMPRODUCT(J756:O756,TRANSPOSE(Test!ES$20:ES$25))+Test!$AD$20-Test!$ES$27</f>
        <v>-3.3222770067451357</v>
      </c>
      <c r="R756" s="10">
        <f ca="1">I756-Results!$E$5*H756</f>
        <v>-5.3138247767596312</v>
      </c>
      <c r="S756" s="10" cm="1">
        <f t="array" aca="1" ref="S756" ca="1">SUMPRODUCT(J756:O756,TRANSPOSE(Test!AR$28:AR$33))+Test!$AD$20-Test!$AC$26</f>
        <v>-4.5633110887806634</v>
      </c>
      <c r="T756" s="10">
        <f ca="1">SUMPRODUCT(J756:O756,Results!K$9:P$9)</f>
        <v>-4.661868318056225</v>
      </c>
      <c r="U756" s="10">
        <f ca="1">SUMPRODUCT(J756:O756,Results!K$9:P$9)+Test!$AD$20-Test!$AC$31</f>
        <v>-4.5588519131704057</v>
      </c>
      <c r="V756" s="10">
        <f t="shared" ca="1" si="67"/>
        <v>-2.4737845520944663</v>
      </c>
      <c r="W756" s="10">
        <f t="shared" ca="1" si="68"/>
        <v>-1.49047471018641</v>
      </c>
      <c r="X756" s="10">
        <f t="shared" ca="1" si="69"/>
        <v>0.50107305982808548</v>
      </c>
      <c r="Y756" s="10">
        <f t="shared" ca="1" si="70"/>
        <v>-0.2494406281508823</v>
      </c>
      <c r="Z756" s="10">
        <f ca="1">I756-Test!$AD$20</f>
        <v>-15.885223311220615</v>
      </c>
      <c r="AA756" s="10">
        <f t="shared" ca="1" si="71"/>
        <v>-0.25389980376113996</v>
      </c>
    </row>
    <row r="757" spans="1:27">
      <c r="A757" s="6">
        <f ca="1">LN((RAND()^(-Results!$E$4))-1)</f>
        <v>2.7055855050156654</v>
      </c>
      <c r="B757" s="6">
        <f ca="1">LN((RAND()^(-Results!$E$4))-1)</f>
        <v>-3.9670886727747257</v>
      </c>
      <c r="C757" s="6">
        <f ca="1">LN((RAND()^(-Results!$E$4))-1)</f>
        <v>-0.46850320271382501</v>
      </c>
      <c r="D757" s="6">
        <f ca="1">LN((RAND()^(-Results!$E$4))-1)</f>
        <v>3.3800246050686584</v>
      </c>
      <c r="E757" s="6">
        <f ca="1">LN((RAND()^(-Results!$E$4))-1)</f>
        <v>6.5094783323130105</v>
      </c>
      <c r="F757" s="6">
        <f ca="1">LN((RAND()^(-Results!$E$4))-1)</f>
        <v>1.3761758841228224</v>
      </c>
      <c r="G757" s="6">
        <f ca="1">LN((RAND()^(-Results!$E$4))-1)</f>
        <v>-0.41966821026565715</v>
      </c>
      <c r="H757" s="6">
        <f t="shared" ca="1" si="66"/>
        <v>-2.9552150309874627</v>
      </c>
      <c r="I757" s="10">
        <f ca="1">SUMPRODUCT(J757:O757,Results!B$12:G$12)+Results!$E$5*H757</f>
        <v>-61.357911642497811</v>
      </c>
      <c r="J757" s="10">
        <f ca="1">SUMPRODUCT($A757:$F757,Results!$B$15:$G$15)</f>
        <v>-19.795571367729245</v>
      </c>
      <c r="K757" s="10">
        <f ca="1">SUMPRODUCT($A757:$F757,Results!$B$16:$G$16)</f>
        <v>27.16756164154183</v>
      </c>
      <c r="L757" s="10">
        <f ca="1">SUMPRODUCT($A757:$F757,Results!$B$17:$G$17)</f>
        <v>-7.1613744230437693</v>
      </c>
      <c r="M757" s="10">
        <f ca="1">SUMPRODUCT($A757:$F757,Results!$B$18:$G$18)</f>
        <v>-8.3767461956971534</v>
      </c>
      <c r="N757" s="10">
        <f ca="1">SUMPRODUCT($A757:$F757,Results!$B$19:$G$19)</f>
        <v>40.787366523008657</v>
      </c>
      <c r="O757" s="10">
        <f ca="1">SUMPRODUCT($A757:$F757,Results!$B$20:$G$20)</f>
        <v>10.631195936853212</v>
      </c>
      <c r="P757" s="10" cm="1">
        <f t="array" aca="1" ref="P757" ca="1">SUMPRODUCT(J757:O757,TRANSPOSE(Test!BL$20:BL$25))+Test!$AD$20-Test!$BL$27</f>
        <v>-45.016334831293506</v>
      </c>
      <c r="Q757" s="10" cm="1">
        <f t="array" aca="1" ref="Q757" ca="1">SUMPRODUCT(J757:O757,TRANSPOSE(Test!ES$20:ES$25))+Test!$AD$20-Test!$ES$27</f>
        <v>-44.399127242448628</v>
      </c>
      <c r="R757" s="10">
        <f ca="1">I757-Results!$E$5*H757</f>
        <v>-43.626621456573034</v>
      </c>
      <c r="S757" s="10" cm="1">
        <f t="array" aca="1" ref="S757" ca="1">SUMPRODUCT(J757:O757,TRANSPOSE(Test!AR$28:AR$33))+Test!$AD$20-Test!$AC$26</f>
        <v>-52.246858761075188</v>
      </c>
      <c r="T757" s="10">
        <f ca="1">SUMPRODUCT(J757:O757,Results!K$9:P$9)</f>
        <v>-44.918909199642997</v>
      </c>
      <c r="U757" s="10">
        <f ca="1">SUMPRODUCT(J757:O757,Results!K$9:P$9)+Test!$AD$20-Test!$AC$31</f>
        <v>-44.815892794757175</v>
      </c>
      <c r="V757" s="10">
        <f t="shared" ca="1" si="67"/>
        <v>-16.341576811204305</v>
      </c>
      <c r="W757" s="10">
        <f t="shared" ca="1" si="68"/>
        <v>-16.958784400049183</v>
      </c>
      <c r="X757" s="10">
        <f t="shared" ca="1" si="69"/>
        <v>-17.731290185924777</v>
      </c>
      <c r="Y757" s="10">
        <f t="shared" ca="1" si="70"/>
        <v>-9.1110528814226228</v>
      </c>
      <c r="Z757" s="10">
        <f ca="1">I757-Test!$AD$20</f>
        <v>-72.430383236786881</v>
      </c>
      <c r="AA757" s="10">
        <f t="shared" ca="1" si="71"/>
        <v>-16.542018847740636</v>
      </c>
    </row>
    <row r="758" spans="1:27">
      <c r="A758" s="6">
        <f ca="1">LN((RAND()^(-Results!$E$4))-1)</f>
        <v>7.3460168439832767</v>
      </c>
      <c r="B758" s="6">
        <f ca="1">LN((RAND()^(-Results!$E$4))-1)</f>
        <v>1.8401111951952198</v>
      </c>
      <c r="C758" s="6">
        <f ca="1">LN((RAND()^(-Results!$E$4))-1)</f>
        <v>0.60405273514677627</v>
      </c>
      <c r="D758" s="6">
        <f ca="1">LN((RAND()^(-Results!$E$4))-1)</f>
        <v>-0.34774169170647395</v>
      </c>
      <c r="E758" s="6">
        <f ca="1">LN((RAND()^(-Results!$E$4))-1)</f>
        <v>8.4472181347085904</v>
      </c>
      <c r="F758" s="6">
        <f ca="1">LN((RAND()^(-Results!$E$4))-1)</f>
        <v>1.894589495860729</v>
      </c>
      <c r="G758" s="6">
        <f ca="1">LN((RAND()^(-Results!$E$4))-1)</f>
        <v>-1.8319051749994311</v>
      </c>
      <c r="H758" s="6">
        <f t="shared" ca="1" si="66"/>
        <v>-4.367451995721237</v>
      </c>
      <c r="I758" s="10">
        <f ca="1">SUMPRODUCT(J758:O758,Results!B$12:G$12)+Results!$E$5*H758</f>
        <v>6.1013149705425747</v>
      </c>
      <c r="J758" s="10">
        <f ca="1">SUMPRODUCT($A758:$F758,Results!$B$15:$G$15)</f>
        <v>13.512694635931906</v>
      </c>
      <c r="K758" s="10">
        <f ca="1">SUMPRODUCT($A758:$F758,Results!$B$16:$G$16)</f>
        <v>50.58342525109812</v>
      </c>
      <c r="L758" s="10">
        <f ca="1">SUMPRODUCT($A758:$F758,Results!$B$17:$G$17)</f>
        <v>6.0220048432475473</v>
      </c>
      <c r="M758" s="10">
        <f ca="1">SUMPRODUCT($A758:$F758,Results!$B$18:$G$18)</f>
        <v>4.4907523194601362</v>
      </c>
      <c r="N758" s="10">
        <f ca="1">SUMPRODUCT($A758:$F758,Results!$B$19:$G$19)</f>
        <v>21.261589697769903</v>
      </c>
      <c r="O758" s="10">
        <f ca="1">SUMPRODUCT($A758:$F758,Results!$B$20:$G$20)</f>
        <v>-16.066518126759316</v>
      </c>
      <c r="P758" s="10" cm="1">
        <f t="array" aca="1" ref="P758" ca="1">SUMPRODUCT(J758:O758,TRANSPOSE(Test!BL$20:BL$25))+Test!$AD$20-Test!$BL$27</f>
        <v>31.624709970731601</v>
      </c>
      <c r="Q758" s="10" cm="1">
        <f t="array" aca="1" ref="Q758" ca="1">SUMPRODUCT(J758:O758,TRANSPOSE(Test!ES$20:ES$25))+Test!$AD$20-Test!$ES$27</f>
        <v>33.446876225085902</v>
      </c>
      <c r="R758" s="10">
        <f ca="1">I758-Results!$E$5*H758</f>
        <v>32.306026944869998</v>
      </c>
      <c r="S758" s="10" cm="1">
        <f t="array" aca="1" ref="S758" ca="1">SUMPRODUCT(J758:O758,TRANSPOSE(Test!AR$28:AR$33))+Test!$AD$20-Test!$AC$26</f>
        <v>18.942011817161351</v>
      </c>
      <c r="T758" s="10">
        <f ca="1">SUMPRODUCT(J758:O758,Results!K$9:P$9)</f>
        <v>32.878594334152893</v>
      </c>
      <c r="U758" s="10">
        <f ca="1">SUMPRODUCT(J758:O758,Results!K$9:P$9)+Test!$AD$20-Test!$AC$31</f>
        <v>32.981610739038715</v>
      </c>
      <c r="V758" s="10">
        <f t="shared" ca="1" si="67"/>
        <v>-25.523395000189026</v>
      </c>
      <c r="W758" s="10">
        <f t="shared" ca="1" si="68"/>
        <v>-27.345561254543327</v>
      </c>
      <c r="X758" s="10">
        <f t="shared" ca="1" si="69"/>
        <v>-26.204711974327424</v>
      </c>
      <c r="Y758" s="10">
        <f t="shared" ca="1" si="70"/>
        <v>-12.840696846618776</v>
      </c>
      <c r="Z758" s="10">
        <f ca="1">I758-Test!$AD$20</f>
        <v>-4.971156623746495</v>
      </c>
      <c r="AA758" s="10">
        <f t="shared" ca="1" si="71"/>
        <v>-26.88029576849614</v>
      </c>
    </row>
    <row r="759" spans="1:27">
      <c r="A759" s="6">
        <f ca="1">LN((RAND()^(-Results!$E$4))-1)</f>
        <v>3.6177398838641457</v>
      </c>
      <c r="B759" s="6">
        <f ca="1">LN((RAND()^(-Results!$E$4))-1)</f>
        <v>3.0671959632957235</v>
      </c>
      <c r="C759" s="6">
        <f ca="1">LN((RAND()^(-Results!$E$4))-1)</f>
        <v>1.326289446136772</v>
      </c>
      <c r="D759" s="6">
        <f ca="1">LN((RAND()^(-Results!$E$4))-1)</f>
        <v>2.8862364577717705E-3</v>
      </c>
      <c r="E759" s="6">
        <f ca="1">LN((RAND()^(-Results!$E$4))-1)</f>
        <v>-0.44723710995934746</v>
      </c>
      <c r="F759" s="6">
        <f ca="1">LN((RAND()^(-Results!$E$4))-1)</f>
        <v>8.7932819096787149</v>
      </c>
      <c r="G759" s="6">
        <f ca="1">LN((RAND()^(-Results!$E$4))-1)</f>
        <v>3.8221998716375976</v>
      </c>
      <c r="H759" s="6">
        <f t="shared" ca="1" si="66"/>
        <v>1.2866530509157919</v>
      </c>
      <c r="I759" s="10">
        <f ca="1">SUMPRODUCT(J759:O759,Results!B$12:G$12)+Results!$E$5*H759</f>
        <v>22.960923281269046</v>
      </c>
      <c r="J759" s="10">
        <f ca="1">SUMPRODUCT($A759:$F759,Results!$B$15:$G$15)</f>
        <v>19.814257836021802</v>
      </c>
      <c r="K759" s="10">
        <f ca="1">SUMPRODUCT($A759:$F759,Results!$B$16:$G$16)</f>
        <v>55.371233453242951</v>
      </c>
      <c r="L759" s="10">
        <f ca="1">SUMPRODUCT($A759:$F759,Results!$B$17:$G$17)</f>
        <v>0.2082728380795551</v>
      </c>
      <c r="M759" s="10">
        <f ca="1">SUMPRODUCT($A759:$F759,Results!$B$18:$G$18)</f>
        <v>2.2429440344480871</v>
      </c>
      <c r="N759" s="10">
        <f ca="1">SUMPRODUCT($A759:$F759,Results!$B$19:$G$19)</f>
        <v>-4.7007651090757134</v>
      </c>
      <c r="O759" s="10">
        <f ca="1">SUMPRODUCT($A759:$F759,Results!$B$20:$G$20)</f>
        <v>0.70605250522668772</v>
      </c>
      <c r="P759" s="10" cm="1">
        <f t="array" aca="1" ref="P759" ca="1">SUMPRODUCT(J759:O759,TRANSPOSE(Test!BL$20:BL$25))+Test!$AD$20-Test!$BL$27</f>
        <v>15.502387285616564</v>
      </c>
      <c r="Q759" s="10" cm="1">
        <f t="array" aca="1" ref="Q759" ca="1">SUMPRODUCT(J759:O759,TRANSPOSE(Test!ES$20:ES$25))+Test!$AD$20-Test!$ES$27</f>
        <v>13.875154781219315</v>
      </c>
      <c r="R759" s="10">
        <f ca="1">I759-Results!$E$5*H759</f>
        <v>15.241004975774295</v>
      </c>
      <c r="S759" s="10" cm="1">
        <f t="array" aca="1" ref="S759" ca="1">SUMPRODUCT(J759:O759,TRANSPOSE(Test!AR$28:AR$33))+Test!$AD$20-Test!$AC$26</f>
        <v>18.263723508016433</v>
      </c>
      <c r="T759" s="10">
        <f ca="1">SUMPRODUCT(J759:O759,Results!K$9:P$9)</f>
        <v>14.549945002824879</v>
      </c>
      <c r="U759" s="10">
        <f ca="1">SUMPRODUCT(J759:O759,Results!K$9:P$9)+Test!$AD$20-Test!$AC$31</f>
        <v>14.652961407710697</v>
      </c>
      <c r="V759" s="10">
        <f t="shared" ca="1" si="67"/>
        <v>7.4585359956524826</v>
      </c>
      <c r="W759" s="10">
        <f t="shared" ca="1" si="68"/>
        <v>9.0857685000497312</v>
      </c>
      <c r="X759" s="10">
        <f t="shared" ca="1" si="69"/>
        <v>7.7199183054947511</v>
      </c>
      <c r="Y759" s="10">
        <f t="shared" ca="1" si="70"/>
        <v>4.6971997732526134</v>
      </c>
      <c r="Z759" s="10">
        <f ca="1">I759-Test!$AD$20</f>
        <v>11.888451686979977</v>
      </c>
      <c r="AA759" s="10">
        <f t="shared" ca="1" si="71"/>
        <v>8.3079618735583498</v>
      </c>
    </row>
    <row r="760" spans="1:27">
      <c r="A760" s="6">
        <f ca="1">LN((RAND()^(-Results!$E$4))-1)</f>
        <v>2.8836123650278482</v>
      </c>
      <c r="B760" s="6">
        <f ca="1">LN((RAND()^(-Results!$E$4))-1)</f>
        <v>0.74522659830476501</v>
      </c>
      <c r="C760" s="6">
        <f ca="1">LN((RAND()^(-Results!$E$4))-1)</f>
        <v>0.67656386628796295</v>
      </c>
      <c r="D760" s="6">
        <f ca="1">LN((RAND()^(-Results!$E$4))-1)</f>
        <v>4.3309861664709759</v>
      </c>
      <c r="E760" s="6">
        <f ca="1">LN((RAND()^(-Results!$E$4))-1)</f>
        <v>2.7217292659147958</v>
      </c>
      <c r="F760" s="6">
        <f ca="1">LN((RAND()^(-Results!$E$4))-1)</f>
        <v>2.1096440488571124</v>
      </c>
      <c r="G760" s="6">
        <f ca="1">LN((RAND()^(-Results!$E$4))-1)</f>
        <v>2.3537261818530615</v>
      </c>
      <c r="H760" s="6">
        <f t="shared" ca="1" si="66"/>
        <v>-0.18182063886874422</v>
      </c>
      <c r="I760" s="10">
        <f ca="1">SUMPRODUCT(J760:O760,Results!B$12:G$12)+Results!$E$5*H760</f>
        <v>-11.868504975081741</v>
      </c>
      <c r="J760" s="10">
        <f ca="1">SUMPRODUCT($A760:$F760,Results!$B$15:$G$15)</f>
        <v>-1.5337917733078255</v>
      </c>
      <c r="K760" s="10">
        <f ca="1">SUMPRODUCT($A760:$F760,Results!$B$16:$G$16)</f>
        <v>19.255650153364329</v>
      </c>
      <c r="L760" s="10">
        <f ca="1">SUMPRODUCT($A760:$F760,Results!$B$17:$G$17)</f>
        <v>3.6683938981935849</v>
      </c>
      <c r="M760" s="10">
        <f ca="1">SUMPRODUCT($A760:$F760,Results!$B$18:$G$18)</f>
        <v>-5.8184505517876826</v>
      </c>
      <c r="N760" s="10">
        <f ca="1">SUMPRODUCT($A760:$F760,Results!$B$19:$G$19)</f>
        <v>11.394329341964685</v>
      </c>
      <c r="O760" s="10">
        <f ca="1">SUMPRODUCT($A760:$F760,Results!$B$20:$G$20)</f>
        <v>14.283809517059732</v>
      </c>
      <c r="P760" s="10" cm="1">
        <f t="array" aca="1" ref="P760" ca="1">SUMPRODUCT(J760:O760,TRANSPOSE(Test!BL$20:BL$25))+Test!$AD$20-Test!$BL$27</f>
        <v>-11.976612497721643</v>
      </c>
      <c r="Q760" s="10" cm="1">
        <f t="array" aca="1" ref="Q760" ca="1">SUMPRODUCT(J760:O760,TRANSPOSE(Test!ES$20:ES$25))+Test!$AD$20-Test!$ES$27</f>
        <v>-11.579906276286065</v>
      </c>
      <c r="R760" s="10">
        <f ca="1">I760-Results!$E$5*H760</f>
        <v>-10.777581141869277</v>
      </c>
      <c r="S760" s="10" cm="1">
        <f t="array" aca="1" ref="S760" ca="1">SUMPRODUCT(J760:O760,TRANSPOSE(Test!AR$28:AR$33))+Test!$AD$20-Test!$AC$26</f>
        <v>-15.272847954097136</v>
      </c>
      <c r="T760" s="10">
        <f ca="1">SUMPRODUCT(J760:O760,Results!K$9:P$9)</f>
        <v>-11.704613625885424</v>
      </c>
      <c r="U760" s="10">
        <f ca="1">SUMPRODUCT(J760:O760,Results!K$9:P$9)+Test!$AD$20-Test!$AC$31</f>
        <v>-11.601597220999604</v>
      </c>
      <c r="V760" s="10">
        <f t="shared" ca="1" si="67"/>
        <v>0.10810752263990153</v>
      </c>
      <c r="W760" s="10">
        <f t="shared" ca="1" si="68"/>
        <v>-0.2885986987956759</v>
      </c>
      <c r="X760" s="10">
        <f t="shared" ca="1" si="69"/>
        <v>-1.0909238332124644</v>
      </c>
      <c r="Y760" s="10">
        <f t="shared" ca="1" si="70"/>
        <v>3.4043429790153947</v>
      </c>
      <c r="Z760" s="10">
        <f ca="1">I760-Test!$AD$20</f>
        <v>-22.940976569370811</v>
      </c>
      <c r="AA760" s="10">
        <f t="shared" ca="1" si="71"/>
        <v>-0.26690775408213696</v>
      </c>
    </row>
    <row r="761" spans="1:27">
      <c r="A761" s="6">
        <f ca="1">LN((RAND()^(-Results!$E$4))-1)</f>
        <v>3.8289711226419887</v>
      </c>
      <c r="B761" s="6">
        <f ca="1">LN((RAND()^(-Results!$E$4))-1)</f>
        <v>6.8407400060839683</v>
      </c>
      <c r="C761" s="6">
        <f ca="1">LN((RAND()^(-Results!$E$4))-1)</f>
        <v>5.1740638992245618</v>
      </c>
      <c r="D761" s="6">
        <f ca="1">LN((RAND()^(-Results!$E$4))-1)</f>
        <v>1.0940306602341729</v>
      </c>
      <c r="E761" s="6">
        <f ca="1">LN((RAND()^(-Results!$E$4))-1)</f>
        <v>-0.66931918406544599</v>
      </c>
      <c r="F761" s="6">
        <f ca="1">LN((RAND()^(-Results!$E$4))-1)</f>
        <v>-1.6588828085245622</v>
      </c>
      <c r="G761" s="6">
        <f ca="1">LN((RAND()^(-Results!$E$4))-1)</f>
        <v>0.29116512793458338</v>
      </c>
      <c r="H761" s="6">
        <f t="shared" ca="1" si="66"/>
        <v>-2.2443816927872224</v>
      </c>
      <c r="I761" s="10">
        <f ca="1">SUMPRODUCT(J761:O761,Results!B$12:G$12)+Results!$E$5*H761</f>
        <v>59.351884447667516</v>
      </c>
      <c r="J761" s="10">
        <f ca="1">SUMPRODUCT($A761:$F761,Results!$B$15:$G$15)</f>
        <v>37.820542575484524</v>
      </c>
      <c r="K761" s="10">
        <f ca="1">SUMPRODUCT($A761:$F761,Results!$B$16:$G$16)</f>
        <v>-0.83574348456989256</v>
      </c>
      <c r="L761" s="10">
        <f ca="1">SUMPRODUCT($A761:$F761,Results!$B$17:$G$17)</f>
        <v>21.897952719053073</v>
      </c>
      <c r="M761" s="10">
        <f ca="1">SUMPRODUCT($A761:$F761,Results!$B$18:$G$18)</f>
        <v>7.6525799756058568</v>
      </c>
      <c r="N761" s="10">
        <f ca="1">SUMPRODUCT($A761:$F761,Results!$B$19:$G$19)</f>
        <v>-30.338693950831193</v>
      </c>
      <c r="O761" s="10">
        <f ca="1">SUMPRODUCT($A761:$F761,Results!$B$20:$G$20)</f>
        <v>-1.4496645709974043</v>
      </c>
      <c r="P761" s="10" cm="1">
        <f t="array" aca="1" ref="P761" ca="1">SUMPRODUCT(J761:O761,TRANSPOSE(Test!BL$20:BL$25))+Test!$AD$20-Test!$BL$27</f>
        <v>71.754104930719066</v>
      </c>
      <c r="Q761" s="10" cm="1">
        <f t="array" aca="1" ref="Q761" ca="1">SUMPRODUCT(J761:O761,TRANSPOSE(Test!ES$20:ES$25))+Test!$AD$20-Test!$ES$27</f>
        <v>74.203294589597206</v>
      </c>
      <c r="R761" s="10">
        <f ca="1">I761-Results!$E$5*H761</f>
        <v>72.818174604390848</v>
      </c>
      <c r="S761" s="10" cm="1">
        <f t="array" aca="1" ref="S761" ca="1">SUMPRODUCT(J761:O761,TRANSPOSE(Test!AR$28:AR$33))+Test!$AD$20-Test!$AC$26</f>
        <v>70.126771259209278</v>
      </c>
      <c r="T761" s="10">
        <f ca="1">SUMPRODUCT(J761:O761,Results!K$9:P$9)</f>
        <v>74.496326041195999</v>
      </c>
      <c r="U761" s="10">
        <f ca="1">SUMPRODUCT(J761:O761,Results!K$9:P$9)+Test!$AD$20-Test!$AC$31</f>
        <v>74.59934244608182</v>
      </c>
      <c r="V761" s="10">
        <f t="shared" ca="1" si="67"/>
        <v>-12.402220483051551</v>
      </c>
      <c r="W761" s="10">
        <f t="shared" ca="1" si="68"/>
        <v>-14.851410141929691</v>
      </c>
      <c r="X761" s="10">
        <f t="shared" ca="1" si="69"/>
        <v>-13.466290156723332</v>
      </c>
      <c r="Y761" s="10">
        <f t="shared" ca="1" si="70"/>
        <v>-10.774886811541762</v>
      </c>
      <c r="Z761" s="10">
        <f ca="1">I761-Test!$AD$20</f>
        <v>48.279412853378446</v>
      </c>
      <c r="AA761" s="10">
        <f t="shared" ca="1" si="71"/>
        <v>-15.247457998414305</v>
      </c>
    </row>
    <row r="762" spans="1:27">
      <c r="A762" s="6">
        <f ca="1">LN((RAND()^(-Results!$E$4))-1)</f>
        <v>3.3751185342210204</v>
      </c>
      <c r="B762" s="6">
        <f ca="1">LN((RAND()^(-Results!$E$4))-1)</f>
        <v>4.0421695093859053E-2</v>
      </c>
      <c r="C762" s="6">
        <f ca="1">LN((RAND()^(-Results!$E$4))-1)</f>
        <v>-4.4083228894315409</v>
      </c>
      <c r="D762" s="6">
        <f ca="1">LN((RAND()^(-Results!$E$4))-1)</f>
        <v>2.7401031900267125</v>
      </c>
      <c r="E762" s="6">
        <f ca="1">LN((RAND()^(-Results!$E$4))-1)</f>
        <v>2.8686688091747037</v>
      </c>
      <c r="F762" s="6">
        <f ca="1">LN((RAND()^(-Results!$E$4))-1)</f>
        <v>1.8999094541514077</v>
      </c>
      <c r="G762" s="6">
        <f ca="1">LN((RAND()^(-Results!$E$4))-1)</f>
        <v>1.6934339685930853</v>
      </c>
      <c r="H762" s="6">
        <f t="shared" ca="1" si="66"/>
        <v>-0.84211285212872045</v>
      </c>
      <c r="I762" s="10">
        <f ca="1">SUMPRODUCT(J762:O762,Results!B$12:G$12)+Results!$E$5*H762</f>
        <v>-18.919816001999667</v>
      </c>
      <c r="J762" s="10">
        <f ca="1">SUMPRODUCT($A762:$F762,Results!$B$15:$G$15)</f>
        <v>-12.168721810724174</v>
      </c>
      <c r="K762" s="10">
        <f ca="1">SUMPRODUCT($A762:$F762,Results!$B$16:$G$16)</f>
        <v>19.613568766590127</v>
      </c>
      <c r="L762" s="10">
        <f ca="1">SUMPRODUCT($A762:$F762,Results!$B$17:$G$17)</f>
        <v>0.89748913475411785</v>
      </c>
      <c r="M762" s="10">
        <f ca="1">SUMPRODUCT($A762:$F762,Results!$B$18:$G$18)</f>
        <v>-7.0876667985255919</v>
      </c>
      <c r="N762" s="10">
        <f ca="1">SUMPRODUCT($A762:$F762,Results!$B$19:$G$19)</f>
        <v>15.750192544664763</v>
      </c>
      <c r="O762" s="10">
        <f ca="1">SUMPRODUCT($A762:$F762,Results!$B$20:$G$20)</f>
        <v>2.5554170601475494</v>
      </c>
      <c r="P762" s="10" cm="1">
        <f t="array" aca="1" ref="P762" ca="1">SUMPRODUCT(J762:O762,TRANSPOSE(Test!BL$20:BL$25))+Test!$AD$20-Test!$BL$27</f>
        <v>-15.281164496217457</v>
      </c>
      <c r="Q762" s="10" cm="1">
        <f t="array" aca="1" ref="Q762" ca="1">SUMPRODUCT(J762:O762,TRANSPOSE(Test!ES$20:ES$25))+Test!$AD$20-Test!$ES$27</f>
        <v>-14.978004538901205</v>
      </c>
      <c r="R762" s="10">
        <f ca="1">I762-Results!$E$5*H762</f>
        <v>-13.867138889227345</v>
      </c>
      <c r="S762" s="10" cm="1">
        <f t="array" aca="1" ref="S762" ca="1">SUMPRODUCT(J762:O762,TRANSPOSE(Test!AR$28:AR$33))+Test!$AD$20-Test!$AC$26</f>
        <v>-22.92157183438696</v>
      </c>
      <c r="T762" s="10">
        <f ca="1">SUMPRODUCT(J762:O762,Results!K$9:P$9)</f>
        <v>-15.122559919044077</v>
      </c>
      <c r="U762" s="10">
        <f ca="1">SUMPRODUCT(J762:O762,Results!K$9:P$9)+Test!$AD$20-Test!$AC$31</f>
        <v>-15.019543514158258</v>
      </c>
      <c r="V762" s="10">
        <f t="shared" ca="1" si="67"/>
        <v>-3.6386515057822102</v>
      </c>
      <c r="W762" s="10">
        <f t="shared" ca="1" si="68"/>
        <v>-3.9418114630984622</v>
      </c>
      <c r="X762" s="10">
        <f t="shared" ca="1" si="69"/>
        <v>-5.0526771127723222</v>
      </c>
      <c r="Y762" s="10">
        <f t="shared" ca="1" si="70"/>
        <v>4.0017558323872926</v>
      </c>
      <c r="Z762" s="10">
        <f ca="1">I762-Test!$AD$20</f>
        <v>-29.992287596288737</v>
      </c>
      <c r="AA762" s="10">
        <f t="shared" ca="1" si="71"/>
        <v>-3.9002724878414092</v>
      </c>
    </row>
    <row r="763" spans="1:27">
      <c r="A763" s="6">
        <f ca="1">LN((RAND()^(-Results!$E$4))-1)</f>
        <v>1.3445137336183344</v>
      </c>
      <c r="B763" s="6">
        <f ca="1">LN((RAND()^(-Results!$E$4))-1)</f>
        <v>-1.2239083467948317</v>
      </c>
      <c r="C763" s="6">
        <f ca="1">LN((RAND()^(-Results!$E$4))-1)</f>
        <v>10.980171762824693</v>
      </c>
      <c r="D763" s="6">
        <f ca="1">LN((RAND()^(-Results!$E$4))-1)</f>
        <v>9.03197572667667</v>
      </c>
      <c r="E763" s="6">
        <f ca="1">LN((RAND()^(-Results!$E$4))-1)</f>
        <v>4.2311522030073014</v>
      </c>
      <c r="F763" s="6">
        <f ca="1">LN((RAND()^(-Results!$E$4))-1)</f>
        <v>5.3536320967514346</v>
      </c>
      <c r="G763" s="6">
        <f ca="1">LN((RAND()^(-Results!$E$4))-1)</f>
        <v>-1.9350385591823349</v>
      </c>
      <c r="H763" s="6">
        <f t="shared" ca="1" si="66"/>
        <v>-4.4705853799041408</v>
      </c>
      <c r="I763" s="10">
        <f ca="1">SUMPRODUCT(J763:O763,Results!B$12:G$12)+Results!$E$5*H763</f>
        <v>-74.116086808063258</v>
      </c>
      <c r="J763" s="10">
        <f ca="1">SUMPRODUCT($A763:$F763,Results!$B$15:$G$15)</f>
        <v>4.9795179295635785</v>
      </c>
      <c r="K763" s="10">
        <f ca="1">SUMPRODUCT($A763:$F763,Results!$B$16:$G$16)</f>
        <v>35.598261981015654</v>
      </c>
      <c r="L763" s="10">
        <f ca="1">SUMPRODUCT($A763:$F763,Results!$B$17:$G$17)</f>
        <v>-1.2113677575668715</v>
      </c>
      <c r="M763" s="10">
        <f ca="1">SUMPRODUCT($A763:$F763,Results!$B$18:$G$18)</f>
        <v>-8.7799318570796352</v>
      </c>
      <c r="N763" s="10">
        <f ca="1">SUMPRODUCT($A763:$F763,Results!$B$19:$G$19)</f>
        <v>25.063614546375646</v>
      </c>
      <c r="O763" s="10">
        <f ca="1">SUMPRODUCT($A763:$F763,Results!$B$20:$G$20)</f>
        <v>48.585186740405902</v>
      </c>
      <c r="P763" s="10" cm="1">
        <f t="array" aca="1" ref="P763" ca="1">SUMPRODUCT(J763:O763,TRANSPOSE(Test!BL$20:BL$25))+Test!$AD$20-Test!$BL$27</f>
        <v>-47.954212904416913</v>
      </c>
      <c r="Q763" s="10" cm="1">
        <f t="array" aca="1" ref="Q763" ca="1">SUMPRODUCT(J763:O763,TRANSPOSE(Test!ES$20:ES$25))+Test!$AD$20-Test!$ES$27</f>
        <v>-48.528872214707022</v>
      </c>
      <c r="R763" s="10">
        <f ca="1">I763-Results!$E$5*H763</f>
        <v>-47.292574528638411</v>
      </c>
      <c r="S763" s="10" cm="1">
        <f t="array" aca="1" ref="S763" ca="1">SUMPRODUCT(J763:O763,TRANSPOSE(Test!AR$28:AR$33))+Test!$AD$20-Test!$AC$26</f>
        <v>-41.33315071674491</v>
      </c>
      <c r="T763" s="10">
        <f ca="1">SUMPRODUCT(J763:O763,Results!K$9:P$9)</f>
        <v>-48.742726347423464</v>
      </c>
      <c r="U763" s="10">
        <f ca="1">SUMPRODUCT(J763:O763,Results!K$9:P$9)+Test!$AD$20-Test!$AC$31</f>
        <v>-48.639709942537642</v>
      </c>
      <c r="V763" s="10">
        <f t="shared" ca="1" si="67"/>
        <v>-26.161873903646345</v>
      </c>
      <c r="W763" s="10">
        <f t="shared" ca="1" si="68"/>
        <v>-25.587214593356236</v>
      </c>
      <c r="X763" s="10">
        <f t="shared" ca="1" si="69"/>
        <v>-26.823512279424847</v>
      </c>
      <c r="Y763" s="10">
        <f t="shared" ca="1" si="70"/>
        <v>-32.782936091318348</v>
      </c>
      <c r="Z763" s="10">
        <f ca="1">I763-Test!$AD$20</f>
        <v>-85.188558402352328</v>
      </c>
      <c r="AA763" s="10">
        <f t="shared" ca="1" si="71"/>
        <v>-25.476376865525616</v>
      </c>
    </row>
    <row r="764" spans="1:27">
      <c r="A764" s="6">
        <f ca="1">LN((RAND()^(-Results!$E$4))-1)</f>
        <v>0.47032620059521901</v>
      </c>
      <c r="B764" s="6">
        <f ca="1">LN((RAND()^(-Results!$E$4))-1)</f>
        <v>1.9313248466880941</v>
      </c>
      <c r="C764" s="6">
        <f ca="1">LN((RAND()^(-Results!$E$4))-1)</f>
        <v>-3.0378524833566796</v>
      </c>
      <c r="D764" s="6">
        <f ca="1">LN((RAND()^(-Results!$E$4))-1)</f>
        <v>3.795492321731055</v>
      </c>
      <c r="E764" s="6">
        <f ca="1">LN((RAND()^(-Results!$E$4))-1)</f>
        <v>0.18497254437401039</v>
      </c>
      <c r="F764" s="6">
        <f ca="1">LN((RAND()^(-Results!$E$4))-1)</f>
        <v>1.699214982030969</v>
      </c>
      <c r="G764" s="6">
        <f ca="1">LN((RAND()^(-Results!$E$4))-1)</f>
        <v>9.4063363309587604</v>
      </c>
      <c r="H764" s="6">
        <f t="shared" ca="1" si="66"/>
        <v>6.8707895102369552</v>
      </c>
      <c r="I764" s="10">
        <f ca="1">SUMPRODUCT(J764:O764,Results!B$12:G$12)+Results!$E$5*H764</f>
        <v>27.984036648646715</v>
      </c>
      <c r="J764" s="10">
        <f ca="1">SUMPRODUCT($A764:$F764,Results!$B$15:$G$15)</f>
        <v>-8.5717093272574001</v>
      </c>
      <c r="K764" s="10">
        <f ca="1">SUMPRODUCT($A764:$F764,Results!$B$16:$G$16)</f>
        <v>0.63554429548556435</v>
      </c>
      <c r="L764" s="10">
        <f ca="1">SUMPRODUCT($A764:$F764,Results!$B$17:$G$17)</f>
        <v>3.2263857491384038</v>
      </c>
      <c r="M764" s="10">
        <f ca="1">SUMPRODUCT($A764:$F764,Results!$B$18:$G$18)</f>
        <v>-6.2210766621925462</v>
      </c>
      <c r="N764" s="10">
        <f ca="1">SUMPRODUCT($A764:$F764,Results!$B$19:$G$19)</f>
        <v>-2.5065721810253425</v>
      </c>
      <c r="O764" s="10">
        <f ca="1">SUMPRODUCT($A764:$F764,Results!$B$20:$G$20)</f>
        <v>10.834241744610642</v>
      </c>
      <c r="P764" s="10" cm="1">
        <f t="array" aca="1" ref="P764" ca="1">SUMPRODUCT(J764:O764,TRANSPOSE(Test!BL$20:BL$25))+Test!$AD$20-Test!$BL$27</f>
        <v>-13.433906636163529</v>
      </c>
      <c r="Q764" s="10" cm="1">
        <f t="array" aca="1" ref="Q764" ca="1">SUMPRODUCT(J764:O764,TRANSPOSE(Test!ES$20:ES$25))+Test!$AD$20-Test!$ES$27</f>
        <v>-14.329514785973533</v>
      </c>
      <c r="R764" s="10">
        <f ca="1">I764-Results!$E$5*H764</f>
        <v>-13.24070041277502</v>
      </c>
      <c r="S764" s="10" cm="1">
        <f t="array" aca="1" ref="S764" ca="1">SUMPRODUCT(J764:O764,TRANSPOSE(Test!AR$28:AR$33))+Test!$AD$20-Test!$AC$26</f>
        <v>-13.24937470136801</v>
      </c>
      <c r="T764" s="10">
        <f ca="1">SUMPRODUCT(J764:O764,Results!K$9:P$9)</f>
        <v>-14.402247267895218</v>
      </c>
      <c r="U764" s="10">
        <f ca="1">SUMPRODUCT(J764:O764,Results!K$9:P$9)+Test!$AD$20-Test!$AC$31</f>
        <v>-14.299230863009399</v>
      </c>
      <c r="V764" s="10">
        <f t="shared" ca="1" si="67"/>
        <v>41.417943284810242</v>
      </c>
      <c r="W764" s="10">
        <f t="shared" ca="1" si="68"/>
        <v>42.313551434620251</v>
      </c>
      <c r="X764" s="10">
        <f t="shared" ca="1" si="69"/>
        <v>41.224737061421735</v>
      </c>
      <c r="Y764" s="10">
        <f t="shared" ca="1" si="70"/>
        <v>41.233411350014727</v>
      </c>
      <c r="Z764" s="10">
        <f ca="1">I764-Test!$AD$20</f>
        <v>16.911565054357645</v>
      </c>
      <c r="AA764" s="10">
        <f t="shared" ca="1" si="71"/>
        <v>42.283267511656113</v>
      </c>
    </row>
    <row r="765" spans="1:27">
      <c r="A765" s="6">
        <f ca="1">LN((RAND()^(-Results!$E$4))-1)</f>
        <v>-1.2025440185789582</v>
      </c>
      <c r="B765" s="6">
        <f ca="1">LN((RAND()^(-Results!$E$4))-1)</f>
        <v>0.99877912705818861</v>
      </c>
      <c r="C765" s="6">
        <f ca="1">LN((RAND()^(-Results!$E$4))-1)</f>
        <v>4.055352645009016</v>
      </c>
      <c r="D765" s="6">
        <f ca="1">LN((RAND()^(-Results!$E$4))-1)</f>
        <v>0.44339957609550096</v>
      </c>
      <c r="E765" s="6">
        <f ca="1">LN((RAND()^(-Results!$E$4))-1)</f>
        <v>1.0878779019285785</v>
      </c>
      <c r="F765" s="6">
        <f ca="1">LN((RAND()^(-Results!$E$4))-1)</f>
        <v>1.9266706098101249</v>
      </c>
      <c r="G765" s="6">
        <f ca="1">LN((RAND()^(-Results!$E$4))-1)</f>
        <v>7.7727790545850404</v>
      </c>
      <c r="H765" s="6">
        <f t="shared" ca="1" si="66"/>
        <v>5.2372322338632351</v>
      </c>
      <c r="I765" s="10">
        <f ca="1">SUMPRODUCT(J765:O765,Results!B$12:G$12)+Results!$E$5*H765</f>
        <v>30.296824455238351</v>
      </c>
      <c r="J765" s="10">
        <f ca="1">SUMPRODUCT($A765:$F765,Results!$B$15:$G$15)</f>
        <v>8.6660125612604588</v>
      </c>
      <c r="K765" s="10">
        <f ca="1">SUMPRODUCT($A765:$F765,Results!$B$16:$G$16)</f>
        <v>8.7822740565264041</v>
      </c>
      <c r="L765" s="10">
        <f ca="1">SUMPRODUCT($A765:$F765,Results!$B$17:$G$17)</f>
        <v>-1.3046077798950599</v>
      </c>
      <c r="M765" s="10">
        <f ca="1">SUMPRODUCT($A765:$F765,Results!$B$18:$G$18)</f>
        <v>3.5506633028429357</v>
      </c>
      <c r="N765" s="10">
        <f ca="1">SUMPRODUCT($A765:$F765,Results!$B$19:$G$19)</f>
        <v>-3.0214689996746369</v>
      </c>
      <c r="O765" s="10">
        <f ca="1">SUMPRODUCT($A765:$F765,Results!$B$20:$G$20)</f>
        <v>5.698187402460368</v>
      </c>
      <c r="P765" s="10" cm="1">
        <f t="array" aca="1" ref="P765" ca="1">SUMPRODUCT(J765:O765,TRANSPOSE(Test!BL$20:BL$25))+Test!$AD$20-Test!$BL$27</f>
        <v>0.28543511378342146</v>
      </c>
      <c r="Q765" s="10" cm="1">
        <f t="array" aca="1" ref="Q765" ca="1">SUMPRODUCT(J765:O765,TRANSPOSE(Test!ES$20:ES$25))+Test!$AD$20-Test!$ES$27</f>
        <v>-0.82698266782861829</v>
      </c>
      <c r="R765" s="10">
        <f ca="1">I765-Results!$E$5*H765</f>
        <v>-1.1265689479410597</v>
      </c>
      <c r="S765" s="10" cm="1">
        <f t="array" aca="1" ref="S765" ca="1">SUMPRODUCT(J765:O765,TRANSPOSE(Test!AR$28:AR$33))+Test!$AD$20-Test!$AC$26</f>
        <v>7.5252359420612702</v>
      </c>
      <c r="T765" s="10">
        <f ca="1">SUMPRODUCT(J765:O765,Results!K$9:P$9)</f>
        <v>-0.85409487752410929</v>
      </c>
      <c r="U765" s="10">
        <f ca="1">SUMPRODUCT(J765:O765,Results!K$9:P$9)+Test!$AD$20-Test!$AC$31</f>
        <v>-0.75107847263828909</v>
      </c>
      <c r="V765" s="10">
        <f t="shared" ca="1" si="67"/>
        <v>30.01138934145493</v>
      </c>
      <c r="W765" s="10">
        <f t="shared" ca="1" si="68"/>
        <v>31.123807123066968</v>
      </c>
      <c r="X765" s="10">
        <f t="shared" ca="1" si="69"/>
        <v>31.423393403179411</v>
      </c>
      <c r="Y765" s="10">
        <f t="shared" ca="1" si="70"/>
        <v>22.771588513177079</v>
      </c>
      <c r="Z765" s="10">
        <f ca="1">I765-Test!$AD$20</f>
        <v>19.224352860949281</v>
      </c>
      <c r="AA765" s="10">
        <f t="shared" ca="1" si="71"/>
        <v>31.047902927876642</v>
      </c>
    </row>
    <row r="766" spans="1:27">
      <c r="A766" s="6">
        <f ca="1">LN((RAND()^(-Results!$E$4))-1)</f>
        <v>3.2225164326946376</v>
      </c>
      <c r="B766" s="6">
        <f ca="1">LN((RAND()^(-Results!$E$4))-1)</f>
        <v>4.4406537753379407</v>
      </c>
      <c r="C766" s="6">
        <f ca="1">LN((RAND()^(-Results!$E$4))-1)</f>
        <v>-3.0608639163250517</v>
      </c>
      <c r="D766" s="6">
        <f ca="1">LN((RAND()^(-Results!$E$4))-1)</f>
        <v>1.4326404041324048</v>
      </c>
      <c r="E766" s="6">
        <f ca="1">LN((RAND()^(-Results!$E$4))-1)</f>
        <v>1.7034713552725989</v>
      </c>
      <c r="F766" s="6">
        <f ca="1">LN((RAND()^(-Results!$E$4))-1)</f>
        <v>8.2944598900990307</v>
      </c>
      <c r="G766" s="6">
        <f ca="1">LN((RAND()^(-Results!$E$4))-1)</f>
        <v>5.1456500928222759</v>
      </c>
      <c r="H766" s="6">
        <f t="shared" ca="1" si="66"/>
        <v>2.6101032721004702</v>
      </c>
      <c r="I766" s="10">
        <f ca="1">SUMPRODUCT(J766:O766,Results!B$12:G$12)+Results!$E$5*H766</f>
        <v>22.422878264480111</v>
      </c>
      <c r="J766" s="10">
        <f ca="1">SUMPRODUCT($A766:$F766,Results!$B$15:$G$15)</f>
        <v>7.2233279716234016</v>
      </c>
      <c r="K766" s="10">
        <f ca="1">SUMPRODUCT($A766:$F766,Results!$B$16:$G$16)</f>
        <v>48.272506849025646</v>
      </c>
      <c r="L766" s="10">
        <f ca="1">SUMPRODUCT($A766:$F766,Results!$B$17:$G$17)</f>
        <v>1.2121285897868592</v>
      </c>
      <c r="M766" s="10">
        <f ca="1">SUMPRODUCT($A766:$F766,Results!$B$18:$G$18)</f>
        <v>-0.1147016418568737</v>
      </c>
      <c r="N766" s="10">
        <f ca="1">SUMPRODUCT($A766:$F766,Results!$B$19:$G$19)</f>
        <v>-4.2095654258387531</v>
      </c>
      <c r="O766" s="10">
        <f ca="1">SUMPRODUCT($A766:$F766,Results!$B$20:$G$20)</f>
        <v>-1.8482971183160846</v>
      </c>
      <c r="P766" s="10" cm="1">
        <f t="array" aca="1" ref="P766" ca="1">SUMPRODUCT(J766:O766,TRANSPOSE(Test!BL$20:BL$25))+Test!$AD$20-Test!$BL$27</f>
        <v>8.1590011783392811</v>
      </c>
      <c r="Q766" s="10" cm="1">
        <f t="array" aca="1" ref="Q766" ca="1">SUMPRODUCT(J766:O766,TRANSPOSE(Test!ES$20:ES$25))+Test!$AD$20-Test!$ES$27</f>
        <v>5.5247052431382144</v>
      </c>
      <c r="R766" s="10">
        <f ca="1">I766-Results!$E$5*H766</f>
        <v>6.762258631877291</v>
      </c>
      <c r="S766" s="10" cm="1">
        <f t="array" aca="1" ref="S766" ca="1">SUMPRODUCT(J766:O766,TRANSPOSE(Test!AR$28:AR$33))+Test!$AD$20-Test!$AC$26</f>
        <v>9.0509946116633113</v>
      </c>
      <c r="T766" s="10">
        <f ca="1">SUMPRODUCT(J766:O766,Results!K$9:P$9)</f>
        <v>5.579143225683346</v>
      </c>
      <c r="U766" s="10">
        <f ca="1">SUMPRODUCT(J766:O766,Results!K$9:P$9)+Test!$AD$20-Test!$AC$31</f>
        <v>5.6821596305691653</v>
      </c>
      <c r="V766" s="10">
        <f t="shared" ca="1" si="67"/>
        <v>14.26387708614083</v>
      </c>
      <c r="W766" s="10">
        <f t="shared" ca="1" si="68"/>
        <v>16.898173021341897</v>
      </c>
      <c r="X766" s="10">
        <f t="shared" ca="1" si="69"/>
        <v>15.66061963260282</v>
      </c>
      <c r="Y766" s="10">
        <f t="shared" ca="1" si="70"/>
        <v>13.3718836528168</v>
      </c>
      <c r="Z766" s="10">
        <f ca="1">I766-Test!$AD$20</f>
        <v>11.350406670191042</v>
      </c>
      <c r="AA766" s="10">
        <f t="shared" ca="1" si="71"/>
        <v>16.740718633910944</v>
      </c>
    </row>
    <row r="767" spans="1:27">
      <c r="A767" s="6">
        <f ca="1">LN((RAND()^(-Results!$E$4))-1)</f>
        <v>1.4501368717392489</v>
      </c>
      <c r="B767" s="6">
        <f ca="1">LN((RAND()^(-Results!$E$4))-1)</f>
        <v>3.141848340188746</v>
      </c>
      <c r="C767" s="6">
        <f ca="1">LN((RAND()^(-Results!$E$4))-1)</f>
        <v>-1.8178533164193305</v>
      </c>
      <c r="D767" s="6">
        <f ca="1">LN((RAND()^(-Results!$E$4))-1)</f>
        <v>4.3539180234914152</v>
      </c>
      <c r="E767" s="6">
        <f ca="1">LN((RAND()^(-Results!$E$4))-1)</f>
        <v>1.6302994885517974</v>
      </c>
      <c r="F767" s="6">
        <f ca="1">LN((RAND()^(-Results!$E$4))-1)</f>
        <v>6.2870864354267653</v>
      </c>
      <c r="G767" s="6">
        <f ca="1">LN((RAND()^(-Results!$E$4))-1)</f>
        <v>12.207771332566963</v>
      </c>
      <c r="H767" s="6">
        <f t="shared" ca="1" si="66"/>
        <v>9.6722245118451582</v>
      </c>
      <c r="I767" s="10">
        <f ca="1">SUMPRODUCT(J767:O767,Results!B$12:G$12)+Results!$E$5*H767</f>
        <v>41.841630987408145</v>
      </c>
      <c r="J767" s="10">
        <f ca="1">SUMPRODUCT($A767:$F767,Results!$B$15:$G$15)</f>
        <v>-2.4856575497053361</v>
      </c>
      <c r="K767" s="10">
        <f ca="1">SUMPRODUCT($A767:$F767,Results!$B$16:$G$16)</f>
        <v>29.168039131993773</v>
      </c>
      <c r="L767" s="10">
        <f ca="1">SUMPRODUCT($A767:$F767,Results!$B$17:$G$17)</f>
        <v>0.98933368723930215</v>
      </c>
      <c r="M767" s="10">
        <f ca="1">SUMPRODUCT($A767:$F767,Results!$B$18:$G$18)</f>
        <v>-5.056371871036248</v>
      </c>
      <c r="N767" s="10">
        <f ca="1">SUMPRODUCT($A767:$F767,Results!$B$19:$G$19)</f>
        <v>-3.6454263215762062E-2</v>
      </c>
      <c r="O767" s="10">
        <f ca="1">SUMPRODUCT($A767:$F767,Results!$B$20:$G$20)</f>
        <v>13.44604388221817</v>
      </c>
      <c r="P767" s="10" cm="1">
        <f t="array" aca="1" ref="P767" ca="1">SUMPRODUCT(J767:O767,TRANSPOSE(Test!BL$20:BL$25))+Test!$AD$20-Test!$BL$27</f>
        <v>-15.175444585724364</v>
      </c>
      <c r="Q767" s="10" cm="1">
        <f t="array" aca="1" ref="Q767" ca="1">SUMPRODUCT(J767:O767,TRANSPOSE(Test!ES$20:ES$25))+Test!$AD$20-Test!$ES$27</f>
        <v>-17.634190281868062</v>
      </c>
      <c r="R767" s="10">
        <f ca="1">I767-Results!$E$5*H767</f>
        <v>-16.191716083662804</v>
      </c>
      <c r="S767" s="10" cm="1">
        <f t="array" aca="1" ref="S767" ca="1">SUMPRODUCT(J767:O767,TRANSPOSE(Test!AR$28:AR$33))+Test!$AD$20-Test!$AC$26</f>
        <v>-12.38676950927586</v>
      </c>
      <c r="T767" s="10">
        <f ca="1">SUMPRODUCT(J767:O767,Results!K$9:P$9)</f>
        <v>-17.777497611115685</v>
      </c>
      <c r="U767" s="10">
        <f ca="1">SUMPRODUCT(J767:O767,Results!K$9:P$9)+Test!$AD$20-Test!$AC$31</f>
        <v>-17.674481206229864</v>
      </c>
      <c r="V767" s="10">
        <f t="shared" ca="1" si="67"/>
        <v>57.017075573132509</v>
      </c>
      <c r="W767" s="10">
        <f t="shared" ca="1" si="68"/>
        <v>59.47582126927621</v>
      </c>
      <c r="X767" s="10">
        <f t="shared" ca="1" si="69"/>
        <v>58.033347071070949</v>
      </c>
      <c r="Y767" s="10">
        <f t="shared" ca="1" si="70"/>
        <v>54.228400496684003</v>
      </c>
      <c r="Z767" s="10">
        <f ca="1">I767-Test!$AD$20</f>
        <v>30.769159393119075</v>
      </c>
      <c r="AA767" s="10">
        <f t="shared" ca="1" si="71"/>
        <v>59.516112193638008</v>
      </c>
    </row>
    <row r="768" spans="1:27">
      <c r="A768" s="6">
        <f ca="1">LN((RAND()^(-Results!$E$4))-1)</f>
        <v>6.8893799599314427</v>
      </c>
      <c r="B768" s="6">
        <f ca="1">LN((RAND()^(-Results!$E$4))-1)</f>
        <v>0.26110714222564091</v>
      </c>
      <c r="C768" s="6">
        <f ca="1">LN((RAND()^(-Results!$E$4))-1)</f>
        <v>1.2226904953857864</v>
      </c>
      <c r="D768" s="6">
        <f ca="1">LN((RAND()^(-Results!$E$4))-1)</f>
        <v>17.496164919367992</v>
      </c>
      <c r="E768" s="6">
        <f ca="1">LN((RAND()^(-Results!$E$4))-1)</f>
        <v>6.3959487070873404</v>
      </c>
      <c r="F768" s="6">
        <f ca="1">LN((RAND()^(-Results!$E$4))-1)</f>
        <v>3.6793542490777966</v>
      </c>
      <c r="G768" s="6">
        <f ca="1">LN((RAND()^(-Results!$E$4))-1)</f>
        <v>13.596363176261022</v>
      </c>
      <c r="H768" s="6">
        <f t="shared" ca="1" si="66"/>
        <v>11.060816355539217</v>
      </c>
      <c r="I768" s="10">
        <f ca="1">SUMPRODUCT(J768:O768,Results!B$12:G$12)+Results!$E$5*H768</f>
        <v>-0.25970259099212001</v>
      </c>
      <c r="J768" s="10">
        <f ca="1">SUMPRODUCT($A768:$F768,Results!$B$15:$G$15)</f>
        <v>-22.693380366581763</v>
      </c>
      <c r="K768" s="10">
        <f ca="1">SUMPRODUCT($A768:$F768,Results!$B$16:$G$16)</f>
        <v>29.115322027243408</v>
      </c>
      <c r="L768" s="10">
        <f ca="1">SUMPRODUCT($A768:$F768,Results!$B$17:$G$17)</f>
        <v>11.572354076520547</v>
      </c>
      <c r="M768" s="10">
        <f ca="1">SUMPRODUCT($A768:$F768,Results!$B$18:$G$18)</f>
        <v>-27.781958986892192</v>
      </c>
      <c r="N768" s="10">
        <f ca="1">SUMPRODUCT($A768:$F768,Results!$B$19:$G$19)</f>
        <v>38.981782537118207</v>
      </c>
      <c r="O768" s="10">
        <f ca="1">SUMPRODUCT($A768:$F768,Results!$B$20:$G$20)</f>
        <v>64.871947876726182</v>
      </c>
      <c r="P768" s="10" cm="1">
        <f t="array" aca="1" ref="P768" ca="1">SUMPRODUCT(J768:O768,TRANSPOSE(Test!BL$20:BL$25))+Test!$AD$20-Test!$BL$27</f>
        <v>-71.160951938989314</v>
      </c>
      <c r="Q768" s="10" cm="1">
        <f t="array" aca="1" ref="Q768" ca="1">SUMPRODUCT(J768:O768,TRANSPOSE(Test!ES$20:ES$25))+Test!$AD$20-Test!$ES$27</f>
        <v>-69.752348713742691</v>
      </c>
      <c r="R768" s="10">
        <f ca="1">I768-Results!$E$5*H768</f>
        <v>-66.62460072422742</v>
      </c>
      <c r="S768" s="10" cm="1">
        <f t="array" aca="1" ref="S768" ca="1">SUMPRODUCT(J768:O768,TRANSPOSE(Test!AR$28:AR$33))+Test!$AD$20-Test!$AC$26</f>
        <v>-82.475289212551218</v>
      </c>
      <c r="T768" s="10">
        <f ca="1">SUMPRODUCT(J768:O768,Results!K$9:P$9)</f>
        <v>-70.470587590637365</v>
      </c>
      <c r="U768" s="10">
        <f ca="1">SUMPRODUCT(J768:O768,Results!K$9:P$9)+Test!$AD$20-Test!$AC$31</f>
        <v>-70.367571185751544</v>
      </c>
      <c r="V768" s="10">
        <f t="shared" ca="1" si="67"/>
        <v>70.901249347997194</v>
      </c>
      <c r="W768" s="10">
        <f t="shared" ca="1" si="68"/>
        <v>69.492646122750571</v>
      </c>
      <c r="X768" s="10">
        <f t="shared" ca="1" si="69"/>
        <v>66.3648981332353</v>
      </c>
      <c r="Y768" s="10">
        <f t="shared" ca="1" si="70"/>
        <v>82.215586621559098</v>
      </c>
      <c r="Z768" s="10">
        <f ca="1">I768-Test!$AD$20</f>
        <v>-11.33217418528119</v>
      </c>
      <c r="AA768" s="10">
        <f t="shared" ca="1" si="71"/>
        <v>70.107868594759424</v>
      </c>
    </row>
    <row r="769" spans="1:27">
      <c r="A769" s="6">
        <f ca="1">LN((RAND()^(-Results!$E$4))-1)</f>
        <v>8.4562475624493239</v>
      </c>
      <c r="B769" s="6">
        <f ca="1">LN((RAND()^(-Results!$E$4))-1)</f>
        <v>2.9159255792151653</v>
      </c>
      <c r="C769" s="6">
        <f ca="1">LN((RAND()^(-Results!$E$4))-1)</f>
        <v>1.7526526575833414</v>
      </c>
      <c r="D769" s="6">
        <f ca="1">LN((RAND()^(-Results!$E$4))-1)</f>
        <v>2.223282198867671</v>
      </c>
      <c r="E769" s="6">
        <f ca="1">LN((RAND()^(-Results!$E$4))-1)</f>
        <v>7.9870638263261275</v>
      </c>
      <c r="F769" s="6">
        <f ca="1">LN((RAND()^(-Results!$E$4))-1)</f>
        <v>13.848587992774664</v>
      </c>
      <c r="G769" s="6">
        <f ca="1">LN((RAND()^(-Results!$E$4))-1)</f>
        <v>1.362796819093854</v>
      </c>
      <c r="H769" s="6">
        <f t="shared" ca="1" si="66"/>
        <v>-1.1727500016279517</v>
      </c>
      <c r="I769" s="10">
        <f ca="1">SUMPRODUCT(J769:O769,Results!B$12:G$12)+Results!$E$5*H769</f>
        <v>-6.0180410063136307</v>
      </c>
      <c r="J769" s="10">
        <f ca="1">SUMPRODUCT($A769:$F769,Results!$B$15:$G$15)</f>
        <v>17.661344486260361</v>
      </c>
      <c r="K769" s="10">
        <f ca="1">SUMPRODUCT($A769:$F769,Results!$B$16:$G$16)</f>
        <v>111.09601326369204</v>
      </c>
      <c r="L769" s="10">
        <f ca="1">SUMPRODUCT($A769:$F769,Results!$B$17:$G$17)</f>
        <v>-3.1346553778096133</v>
      </c>
      <c r="M769" s="10">
        <f ca="1">SUMPRODUCT($A769:$F769,Results!$B$18:$G$18)</f>
        <v>0.58897281551528957</v>
      </c>
      <c r="N769" s="10">
        <f ca="1">SUMPRODUCT($A769:$F769,Results!$B$19:$G$19)</f>
        <v>27.132096954411708</v>
      </c>
      <c r="O769" s="10">
        <f ca="1">SUMPRODUCT($A769:$F769,Results!$B$20:$G$20)</f>
        <v>1.3331496713433975</v>
      </c>
      <c r="P769" s="10" cm="1">
        <f t="array" aca="1" ref="P769" ca="1">SUMPRODUCT(J769:O769,TRANSPOSE(Test!BL$20:BL$25))+Test!$AD$20-Test!$BL$27</f>
        <v>1.9535263970850885</v>
      </c>
      <c r="Q769" s="10" cm="1">
        <f t="array" aca="1" ref="Q769" ca="1">SUMPRODUCT(J769:O769,TRANSPOSE(Test!ES$20:ES$25))+Test!$AD$20-Test!$ES$27</f>
        <v>-0.32233530078152128</v>
      </c>
      <c r="R769" s="10">
        <f ca="1">I769-Results!$E$5*H769</f>
        <v>1.0184590034540797</v>
      </c>
      <c r="S769" s="10" cm="1">
        <f t="array" aca="1" ref="S769" ca="1">SUMPRODUCT(J769:O769,TRANSPOSE(Test!AR$28:AR$33))+Test!$AD$20-Test!$AC$26</f>
        <v>-2.5428455243111188</v>
      </c>
      <c r="T769" s="10">
        <f ca="1">SUMPRODUCT(J769:O769,Results!K$9:P$9)</f>
        <v>-0.49627272973050118</v>
      </c>
      <c r="U769" s="10">
        <f ca="1">SUMPRODUCT(J769:O769,Results!K$9:P$9)+Test!$AD$20-Test!$AC$31</f>
        <v>-0.39325632484468187</v>
      </c>
      <c r="V769" s="10">
        <f t="shared" ca="1" si="67"/>
        <v>-7.9715674033987192</v>
      </c>
      <c r="W769" s="10">
        <f t="shared" ca="1" si="68"/>
        <v>-5.6957057055321094</v>
      </c>
      <c r="X769" s="10">
        <f t="shared" ca="1" si="69"/>
        <v>-7.0365000097677104</v>
      </c>
      <c r="Y769" s="10">
        <f t="shared" ca="1" si="70"/>
        <v>-3.4751954820025119</v>
      </c>
      <c r="Z769" s="10">
        <f ca="1">I769-Test!$AD$20</f>
        <v>-17.0905126006027</v>
      </c>
      <c r="AA769" s="10">
        <f t="shared" ca="1" si="71"/>
        <v>-5.6247846814689488</v>
      </c>
    </row>
    <row r="770" spans="1:27">
      <c r="A770" s="6">
        <f ca="1">LN((RAND()^(-Results!$E$4))-1)</f>
        <v>1.5842091583973421</v>
      </c>
      <c r="B770" s="6">
        <f ca="1">LN((RAND()^(-Results!$E$4))-1)</f>
        <v>3.9750443433001204</v>
      </c>
      <c r="C770" s="6">
        <f ca="1">LN((RAND()^(-Results!$E$4))-1)</f>
        <v>2.9579590929183142</v>
      </c>
      <c r="D770" s="6">
        <f ca="1">LN((RAND()^(-Results!$E$4))-1)</f>
        <v>0.31018447477483746</v>
      </c>
      <c r="E770" s="6">
        <f ca="1">LN((RAND()^(-Results!$E$4))-1)</f>
        <v>1.8720162238851512</v>
      </c>
      <c r="F770" s="6">
        <f ca="1">LN((RAND()^(-Results!$E$4))-1)</f>
        <v>-1.3041305010216779</v>
      </c>
      <c r="G770" s="6">
        <f ca="1">LN((RAND()^(-Results!$E$4))-1)</f>
        <v>2.6571537849991151</v>
      </c>
      <c r="H770" s="6">
        <f t="shared" ca="1" si="66"/>
        <v>0.12160696427730944</v>
      </c>
      <c r="I770" s="10">
        <f ca="1">SUMPRODUCT(J770:O770,Results!B$12:G$12)+Results!$E$5*H770</f>
        <v>39.384384692656681</v>
      </c>
      <c r="J770" s="10">
        <f ca="1">SUMPRODUCT($A770:$F770,Results!$B$15:$G$15)</f>
        <v>19.040187399104624</v>
      </c>
      <c r="K770" s="10">
        <f ca="1">SUMPRODUCT($A770:$F770,Results!$B$16:$G$16)</f>
        <v>-6.8414490291032415E-2</v>
      </c>
      <c r="L770" s="10">
        <f ca="1">SUMPRODUCT($A770:$F770,Results!$B$17:$G$17)</f>
        <v>10.885514053529862</v>
      </c>
      <c r="M770" s="10">
        <f ca="1">SUMPRODUCT($A770:$F770,Results!$B$18:$G$18)</f>
        <v>6.223508234691093</v>
      </c>
      <c r="N770" s="10">
        <f ca="1">SUMPRODUCT($A770:$F770,Results!$B$19:$G$19)</f>
        <v>-13.59653844573829</v>
      </c>
      <c r="O770" s="10">
        <f ca="1">SUMPRODUCT($A770:$F770,Results!$B$20:$G$20)</f>
        <v>-4.3834636218801464</v>
      </c>
      <c r="P770" s="10" cm="1">
        <f t="array" aca="1" ref="P770" ca="1">SUMPRODUCT(J770:O770,TRANSPOSE(Test!BL$20:BL$25))+Test!$AD$20-Test!$BL$27</f>
        <v>39.056855062501057</v>
      </c>
      <c r="Q770" s="10" cm="1">
        <f t="array" aca="1" ref="Q770" ca="1">SUMPRODUCT(J770:O770,TRANSPOSE(Test!ES$20:ES$25))+Test!$AD$20-Test!$ES$27</f>
        <v>40.004346269045683</v>
      </c>
      <c r="R770" s="10">
        <f ca="1">I770-Results!$E$5*H770</f>
        <v>38.654742906992823</v>
      </c>
      <c r="S770" s="10" cm="1">
        <f t="array" aca="1" ref="S770" ca="1">SUMPRODUCT(J770:O770,TRANSPOSE(Test!AR$28:AR$33))+Test!$AD$20-Test!$AC$26</f>
        <v>39.007058990831339</v>
      </c>
      <c r="T770" s="10">
        <f ca="1">SUMPRODUCT(J770:O770,Results!K$9:P$9)</f>
        <v>39.824801693378298</v>
      </c>
      <c r="U770" s="10">
        <f ca="1">SUMPRODUCT(J770:O770,Results!K$9:P$9)+Test!$AD$20-Test!$AC$31</f>
        <v>39.927818098264119</v>
      </c>
      <c r="V770" s="10">
        <f t="shared" ca="1" si="67"/>
        <v>0.32752963015562386</v>
      </c>
      <c r="W770" s="10">
        <f t="shared" ca="1" si="68"/>
        <v>-0.61996157638900229</v>
      </c>
      <c r="X770" s="10">
        <f t="shared" ca="1" si="69"/>
        <v>0.7296417856638584</v>
      </c>
      <c r="Y770" s="10">
        <f t="shared" ca="1" si="70"/>
        <v>0.37732570182534175</v>
      </c>
      <c r="Z770" s="10">
        <f ca="1">I770-Test!$AD$20</f>
        <v>28.311913098367611</v>
      </c>
      <c r="AA770" s="10">
        <f t="shared" ca="1" si="71"/>
        <v>-0.54343340560743769</v>
      </c>
    </row>
    <row r="771" spans="1:27">
      <c r="A771" s="6">
        <f ca="1">LN((RAND()^(-Results!$E$4))-1)</f>
        <v>2.0700617230637817</v>
      </c>
      <c r="B771" s="6">
        <f ca="1">LN((RAND()^(-Results!$E$4))-1)</f>
        <v>-0.17910492858572849</v>
      </c>
      <c r="C771" s="6">
        <f ca="1">LN((RAND()^(-Results!$E$4))-1)</f>
        <v>-1.9292043108165298</v>
      </c>
      <c r="D771" s="6">
        <f ca="1">LN((RAND()^(-Results!$E$4))-1)</f>
        <v>4.3495754344679263</v>
      </c>
      <c r="E771" s="6">
        <f ca="1">LN((RAND()^(-Results!$E$4))-1)</f>
        <v>-2.8024682253137785</v>
      </c>
      <c r="F771" s="6">
        <f ca="1">LN((RAND()^(-Results!$E$4))-1)</f>
        <v>-0.46446471936926365</v>
      </c>
      <c r="G771" s="6">
        <f ca="1">LN((RAND()^(-Results!$E$4))-1)</f>
        <v>0.96096645903928957</v>
      </c>
      <c r="H771" s="6">
        <f t="shared" ref="H771:H834" ca="1" si="72">G771-$AC$5</f>
        <v>-1.574580361682516</v>
      </c>
      <c r="I771" s="10">
        <f ca="1">SUMPRODUCT(J771:O771,Results!B$12:G$12)+Results!$E$5*H771</f>
        <v>-19.822081479523703</v>
      </c>
      <c r="J771" s="10">
        <f ca="1">SUMPRODUCT($A771:$F771,Results!$B$15:$G$15)</f>
        <v>-6.9695521293883127</v>
      </c>
      <c r="K771" s="10">
        <f ca="1">SUMPRODUCT($A771:$F771,Results!$B$16:$G$16)</f>
        <v>-7.8107433607805508</v>
      </c>
      <c r="L771" s="10">
        <f ca="1">SUMPRODUCT($A771:$F771,Results!$B$17:$G$17)</f>
        <v>6.3330757029425682</v>
      </c>
      <c r="M771" s="10">
        <f ca="1">SUMPRODUCT($A771:$F771,Results!$B$18:$G$18)</f>
        <v>-10.547149606803425</v>
      </c>
      <c r="N771" s="10">
        <f ca="1">SUMPRODUCT($A771:$F771,Results!$B$19:$G$19)</f>
        <v>0.62497029198604004</v>
      </c>
      <c r="O771" s="10">
        <f ca="1">SUMPRODUCT($A771:$F771,Results!$B$20:$G$20)</f>
        <v>17.653544571947563</v>
      </c>
      <c r="P771" s="10" cm="1">
        <f t="array" aca="1" ref="P771" ca="1">SUMPRODUCT(J771:O771,TRANSPOSE(Test!BL$20:BL$25))+Test!$AD$20-Test!$BL$27</f>
        <v>-13.88219661077266</v>
      </c>
      <c r="Q771" s="10" cm="1">
        <f t="array" aca="1" ref="Q771" ca="1">SUMPRODUCT(J771:O771,TRANSPOSE(Test!ES$20:ES$25))+Test!$AD$20-Test!$ES$27</f>
        <v>-12.199636502719574</v>
      </c>
      <c r="R771" s="10">
        <f ca="1">I771-Results!$E$5*H771</f>
        <v>-10.374599309428607</v>
      </c>
      <c r="S771" s="10" cm="1">
        <f t="array" aca="1" ref="S771" ca="1">SUMPRODUCT(J771:O771,TRANSPOSE(Test!AR$28:AR$33))+Test!$AD$20-Test!$AC$26</f>
        <v>-18.458976992988866</v>
      </c>
      <c r="T771" s="10">
        <f ca="1">SUMPRODUCT(J771:O771,Results!K$9:P$9)</f>
        <v>-11.59286438223117</v>
      </c>
      <c r="U771" s="10">
        <f ca="1">SUMPRODUCT(J771:O771,Results!K$9:P$9)+Test!$AD$20-Test!$AC$31</f>
        <v>-11.489847977345351</v>
      </c>
      <c r="V771" s="10">
        <f t="shared" ref="V771:V834" ca="1" si="73">I771-P771</f>
        <v>-5.9398848687510437</v>
      </c>
      <c r="W771" s="10">
        <f t="shared" ref="W771:W834" ca="1" si="74">I771-Q771</f>
        <v>-7.6224449768041289</v>
      </c>
      <c r="X771" s="10">
        <f t="shared" ref="X771:X834" ca="1" si="75">I771-R771</f>
        <v>-9.4474821700950962</v>
      </c>
      <c r="Y771" s="10">
        <f t="shared" ref="Y771:Y834" ca="1" si="76">I771-S771</f>
        <v>-1.3631044865348372</v>
      </c>
      <c r="Z771" s="10">
        <f ca="1">I771-Test!$AD$20</f>
        <v>-30.894553073812773</v>
      </c>
      <c r="AA771" s="10">
        <f t="shared" ref="AA771:AA834" ca="1" si="77">I771-U771</f>
        <v>-8.3322335021783527</v>
      </c>
    </row>
    <row r="772" spans="1:27">
      <c r="A772" s="6">
        <f ca="1">LN((RAND()^(-Results!$E$4))-1)</f>
        <v>-8.4305577487789635E-2</v>
      </c>
      <c r="B772" s="6">
        <f ca="1">LN((RAND()^(-Results!$E$4))-1)</f>
        <v>7.6109994373665515</v>
      </c>
      <c r="C772" s="6">
        <f ca="1">LN((RAND()^(-Results!$E$4))-1)</f>
        <v>0.37121111063731571</v>
      </c>
      <c r="D772" s="6">
        <f ca="1">LN((RAND()^(-Results!$E$4))-1)</f>
        <v>1.3091593627358324</v>
      </c>
      <c r="E772" s="6">
        <f ca="1">LN((RAND()^(-Results!$E$4))-1)</f>
        <v>-1.9417368134462345</v>
      </c>
      <c r="F772" s="6">
        <f ca="1">LN((RAND()^(-Results!$E$4))-1)</f>
        <v>2.6542369007114108</v>
      </c>
      <c r="G772" s="6">
        <f ca="1">LN((RAND()^(-Results!$E$4))-1)</f>
        <v>6.5078004621520202</v>
      </c>
      <c r="H772" s="6">
        <f t="shared" ca="1" si="72"/>
        <v>3.9722536414302145</v>
      </c>
      <c r="I772" s="10">
        <f ca="1">SUMPRODUCT(J772:O772,Results!B$12:G$12)+Results!$E$5*H772</f>
        <v>63.808388318239082</v>
      </c>
      <c r="J772" s="10">
        <f ca="1">SUMPRODUCT($A772:$F772,Results!$B$15:$G$15)</f>
        <v>21.616754221668085</v>
      </c>
      <c r="K772" s="10">
        <f ca="1">SUMPRODUCT($A772:$F772,Results!$B$16:$G$16)</f>
        <v>0.12646625151011293</v>
      </c>
      <c r="L772" s="10">
        <f ca="1">SUMPRODUCT($A772:$F772,Results!$B$17:$G$17)</f>
        <v>12.417469670663381</v>
      </c>
      <c r="M772" s="10">
        <f ca="1">SUMPRODUCT($A772:$F772,Results!$B$18:$G$18)</f>
        <v>5.5305332227764197</v>
      </c>
      <c r="N772" s="10">
        <f ca="1">SUMPRODUCT($A772:$F772,Results!$B$19:$G$19)</f>
        <v>-36.736591788187731</v>
      </c>
      <c r="O772" s="10">
        <f ca="1">SUMPRODUCT($A772:$F772,Results!$B$20:$G$20)</f>
        <v>0.14462212074443492</v>
      </c>
      <c r="P772" s="10" cm="1">
        <f t="array" aca="1" ref="P772" ca="1">SUMPRODUCT(J772:O772,TRANSPOSE(Test!BL$20:BL$25))+Test!$AD$20-Test!$BL$27</f>
        <v>41.989153120779982</v>
      </c>
      <c r="Q772" s="10" cm="1">
        <f t="array" aca="1" ref="Q772" ca="1">SUMPRODUCT(J772:O772,TRANSPOSE(Test!ES$20:ES$25))+Test!$AD$20-Test!$ES$27</f>
        <v>40.252760778018384</v>
      </c>
      <c r="R772" s="10">
        <f ca="1">I772-Results!$E$5*H772</f>
        <v>39.974866469657798</v>
      </c>
      <c r="S772" s="10" cm="1">
        <f t="array" aca="1" ref="S772" ca="1">SUMPRODUCT(J772:O772,TRANSPOSE(Test!AR$28:AR$33))+Test!$AD$20-Test!$AC$26</f>
        <v>49.368976894414757</v>
      </c>
      <c r="T772" s="10">
        <f ca="1">SUMPRODUCT(J772:O772,Results!K$9:P$9)</f>
        <v>40.366942039823137</v>
      </c>
      <c r="U772" s="10">
        <f ca="1">SUMPRODUCT(J772:O772,Results!K$9:P$9)+Test!$AD$20-Test!$AC$31</f>
        <v>40.469958444708958</v>
      </c>
      <c r="V772" s="10">
        <f t="shared" ca="1" si="73"/>
        <v>21.819235197459101</v>
      </c>
      <c r="W772" s="10">
        <f t="shared" ca="1" si="74"/>
        <v>23.555627540220698</v>
      </c>
      <c r="X772" s="10">
        <f t="shared" ca="1" si="75"/>
        <v>23.833521848581285</v>
      </c>
      <c r="Y772" s="10">
        <f t="shared" ca="1" si="76"/>
        <v>14.439411423824325</v>
      </c>
      <c r="Z772" s="10">
        <f ca="1">I772-Test!$AD$20</f>
        <v>52.735916723950012</v>
      </c>
      <c r="AA772" s="10">
        <f t="shared" ca="1" si="77"/>
        <v>23.338429873530124</v>
      </c>
    </row>
    <row r="773" spans="1:27">
      <c r="A773" s="6">
        <f ca="1">LN((RAND()^(-Results!$E$4))-1)</f>
        <v>0.76062915961510413</v>
      </c>
      <c r="B773" s="6">
        <f ca="1">LN((RAND()^(-Results!$E$4))-1)</f>
        <v>3.2636587294590265</v>
      </c>
      <c r="C773" s="6">
        <f ca="1">LN((RAND()^(-Results!$E$4))-1)</f>
        <v>4.3078588475088546</v>
      </c>
      <c r="D773" s="6">
        <f ca="1">LN((RAND()^(-Results!$E$4))-1)</f>
        <v>9.346395215253807</v>
      </c>
      <c r="E773" s="6">
        <f ca="1">LN((RAND()^(-Results!$E$4))-1)</f>
        <v>0.41841559881186757</v>
      </c>
      <c r="F773" s="6">
        <f ca="1">LN((RAND()^(-Results!$E$4))-1)</f>
        <v>1.589983955599455</v>
      </c>
      <c r="G773" s="6">
        <f ca="1">LN((RAND()^(-Results!$E$4))-1)</f>
        <v>-0.33324899139688419</v>
      </c>
      <c r="H773" s="6">
        <f t="shared" ca="1" si="72"/>
        <v>-2.8687958121186901</v>
      </c>
      <c r="I773" s="10">
        <f ca="1">SUMPRODUCT(J773:O773,Results!B$12:G$12)+Results!$E$5*H773</f>
        <v>-34.160274813719141</v>
      </c>
      <c r="J773" s="10">
        <f ca="1">SUMPRODUCT($A773:$F773,Results!$B$15:$G$15)</f>
        <v>2.871630116008558</v>
      </c>
      <c r="K773" s="10">
        <f ca="1">SUMPRODUCT($A773:$F773,Results!$B$16:$G$16)</f>
        <v>-2.9074606513428467</v>
      </c>
      <c r="L773" s="10">
        <f ca="1">SUMPRODUCT($A773:$F773,Results!$B$17:$G$17)</f>
        <v>11.174151352276191</v>
      </c>
      <c r="M773" s="10">
        <f ca="1">SUMPRODUCT($A773:$F773,Results!$B$18:$G$18)</f>
        <v>-9.5587401746733569</v>
      </c>
      <c r="N773" s="10">
        <f ca="1">SUMPRODUCT($A773:$F773,Results!$B$19:$G$19)</f>
        <v>-5.5953773274582259</v>
      </c>
      <c r="O773" s="10">
        <f ca="1">SUMPRODUCT($A773:$F773,Results!$B$20:$G$20)</f>
        <v>39.606013254550426</v>
      </c>
      <c r="P773" s="10" cm="1">
        <f t="array" aca="1" ref="P773" ca="1">SUMPRODUCT(J773:O773,TRANSPOSE(Test!BL$20:BL$25))+Test!$AD$20-Test!$BL$27</f>
        <v>-17.840457414075015</v>
      </c>
      <c r="Q773" s="10" cm="1">
        <f t="array" aca="1" ref="Q773" ca="1">SUMPRODUCT(J773:O773,TRANSPOSE(Test!ES$20:ES$25))+Test!$AD$20-Test!$ES$27</f>
        <v>-18.04066214016899</v>
      </c>
      <c r="R773" s="10">
        <f ca="1">I773-Results!$E$5*H773</f>
        <v>-16.947499941007003</v>
      </c>
      <c r="S773" s="10" cm="1">
        <f t="array" aca="1" ref="S773" ca="1">SUMPRODUCT(J773:O773,TRANSPOSE(Test!AR$28:AR$33))+Test!$AD$20-Test!$AC$26</f>
        <v>-13.768720613072281</v>
      </c>
      <c r="T773" s="10">
        <f ca="1">SUMPRODUCT(J773:O773,Results!K$9:P$9)</f>
        <v>-18.204588870524276</v>
      </c>
      <c r="U773" s="10">
        <f ca="1">SUMPRODUCT(J773:O773,Results!K$9:P$9)+Test!$AD$20-Test!$AC$31</f>
        <v>-18.101572465638455</v>
      </c>
      <c r="V773" s="10">
        <f t="shared" ca="1" si="73"/>
        <v>-16.319817399644126</v>
      </c>
      <c r="W773" s="10">
        <f t="shared" ca="1" si="74"/>
        <v>-16.119612673550151</v>
      </c>
      <c r="X773" s="10">
        <f t="shared" ca="1" si="75"/>
        <v>-17.212774872712139</v>
      </c>
      <c r="Y773" s="10">
        <f t="shared" ca="1" si="76"/>
        <v>-20.391554200646858</v>
      </c>
      <c r="Z773" s="10">
        <f ca="1">I773-Test!$AD$20</f>
        <v>-45.232746408008211</v>
      </c>
      <c r="AA773" s="10">
        <f t="shared" ca="1" si="77"/>
        <v>-16.058702348080686</v>
      </c>
    </row>
    <row r="774" spans="1:27">
      <c r="A774" s="6">
        <f ca="1">LN((RAND()^(-Results!$E$4))-1)</f>
        <v>-0.20413823263934774</v>
      </c>
      <c r="B774" s="6">
        <f ca="1">LN((RAND()^(-Results!$E$4))-1)</f>
        <v>5.916195713698845</v>
      </c>
      <c r="C774" s="6">
        <f ca="1">LN((RAND()^(-Results!$E$4))-1)</f>
        <v>4.7268961784859203</v>
      </c>
      <c r="D774" s="6">
        <f ca="1">LN((RAND()^(-Results!$E$4))-1)</f>
        <v>0.92988935041999776</v>
      </c>
      <c r="E774" s="6">
        <f ca="1">LN((RAND()^(-Results!$E$4))-1)</f>
        <v>-1.0281901216844247</v>
      </c>
      <c r="F774" s="6">
        <f ca="1">LN((RAND()^(-Results!$E$4))-1)</f>
        <v>3.240269660004707</v>
      </c>
      <c r="G774" s="6">
        <f ca="1">LN((RAND()^(-Results!$E$4))-1)</f>
        <v>4.9502345770252152</v>
      </c>
      <c r="H774" s="6">
        <f t="shared" ca="1" si="72"/>
        <v>2.4146877563034095</v>
      </c>
      <c r="I774" s="10">
        <f ca="1">SUMPRODUCT(J774:O774,Results!B$12:G$12)+Results!$E$5*H774</f>
        <v>48.87627411098098</v>
      </c>
      <c r="J774" s="10">
        <f ca="1">SUMPRODUCT($A774:$F774,Results!$B$15:$G$15)</f>
        <v>27.242251454154101</v>
      </c>
      <c r="K774" s="10">
        <f ca="1">SUMPRODUCT($A774:$F774,Results!$B$16:$G$16)</f>
        <v>9.9664748035031572</v>
      </c>
      <c r="L774" s="10">
        <f ca="1">SUMPRODUCT($A774:$F774,Results!$B$17:$G$17)</f>
        <v>8.9662535932969902</v>
      </c>
      <c r="M774" s="10">
        <f ca="1">SUMPRODUCT($A774:$F774,Results!$B$18:$G$18)</f>
        <v>7.3013676446264242</v>
      </c>
      <c r="N774" s="10">
        <f ca="1">SUMPRODUCT($A774:$F774,Results!$B$19:$G$19)</f>
        <v>-28.231471802561604</v>
      </c>
      <c r="O774" s="10">
        <f ca="1">SUMPRODUCT($A774:$F774,Results!$B$20:$G$20)</f>
        <v>4.6597195310048436</v>
      </c>
      <c r="P774" s="10" cm="1">
        <f t="array" aca="1" ref="P774" ca="1">SUMPRODUCT(J774:O774,TRANSPOSE(Test!BL$20:BL$25))+Test!$AD$20-Test!$BL$27</f>
        <v>36.367505124005376</v>
      </c>
      <c r="Q774" s="10" cm="1">
        <f t="array" aca="1" ref="Q774" ca="1">SUMPRODUCT(J774:O774,TRANSPOSE(Test!ES$20:ES$25))+Test!$AD$20-Test!$ES$27</f>
        <v>34.909414926284889</v>
      </c>
      <c r="R774" s="10">
        <f ca="1">I774-Results!$E$5*H774</f>
        <v>34.388147573160524</v>
      </c>
      <c r="S774" s="10" cm="1">
        <f t="array" aca="1" ref="S774" ca="1">SUMPRODUCT(J774:O774,TRANSPOSE(Test!AR$28:AR$33))+Test!$AD$20-Test!$AC$26</f>
        <v>45.898759375028938</v>
      </c>
      <c r="T774" s="10">
        <f ca="1">SUMPRODUCT(J774:O774,Results!K$9:P$9)</f>
        <v>35.089182982663516</v>
      </c>
      <c r="U774" s="10">
        <f ca="1">SUMPRODUCT(J774:O774,Results!K$9:P$9)+Test!$AD$20-Test!$AC$31</f>
        <v>35.192199387549337</v>
      </c>
      <c r="V774" s="10">
        <f t="shared" ca="1" si="73"/>
        <v>12.508768986975603</v>
      </c>
      <c r="W774" s="10">
        <f t="shared" ca="1" si="74"/>
        <v>13.966859184696091</v>
      </c>
      <c r="X774" s="10">
        <f t="shared" ca="1" si="75"/>
        <v>14.488126537820456</v>
      </c>
      <c r="Y774" s="10">
        <f t="shared" ca="1" si="76"/>
        <v>2.9775147359520417</v>
      </c>
      <c r="Z774" s="10">
        <f ca="1">I774-Test!$AD$20</f>
        <v>37.80380251669191</v>
      </c>
      <c r="AA774" s="10">
        <f t="shared" ca="1" si="77"/>
        <v>13.684074723431642</v>
      </c>
    </row>
    <row r="775" spans="1:27">
      <c r="A775" s="6">
        <f ca="1">LN((RAND()^(-Results!$E$4))-1)</f>
        <v>0.5881926123209561</v>
      </c>
      <c r="B775" s="6">
        <f ca="1">LN((RAND()^(-Results!$E$4))-1)</f>
        <v>0.50606695462293361</v>
      </c>
      <c r="C775" s="6">
        <f ca="1">LN((RAND()^(-Results!$E$4))-1)</f>
        <v>2.7478674953065307</v>
      </c>
      <c r="D775" s="6">
        <f ca="1">LN((RAND()^(-Results!$E$4))-1)</f>
        <v>-0.79566302979066594</v>
      </c>
      <c r="E775" s="6">
        <f ca="1">LN((RAND()^(-Results!$E$4))-1)</f>
        <v>-2.0261299832018573</v>
      </c>
      <c r="F775" s="6">
        <f ca="1">LN((RAND()^(-Results!$E$4))-1)</f>
        <v>0.57594687598720518</v>
      </c>
      <c r="G775" s="6">
        <f ca="1">LN((RAND()^(-Results!$E$4))-1)</f>
        <v>6.3358688730126849</v>
      </c>
      <c r="H775" s="6">
        <f t="shared" ca="1" si="72"/>
        <v>3.8003220522908792</v>
      </c>
      <c r="I775" s="10">
        <f ca="1">SUMPRODUCT(J775:O775,Results!B$12:G$12)+Results!$E$5*H775</f>
        <v>38.540169918279645</v>
      </c>
      <c r="J775" s="10">
        <f ca="1">SUMPRODUCT($A775:$F775,Results!$B$15:$G$15)</f>
        <v>12.86113854291855</v>
      </c>
      <c r="K775" s="10">
        <f ca="1">SUMPRODUCT($A775:$F775,Results!$B$16:$G$16)</f>
        <v>4.2352029762572734</v>
      </c>
      <c r="L775" s="10">
        <f ca="1">SUMPRODUCT($A775:$F775,Results!$B$17:$G$17)</f>
        <v>2.4087220868476615</v>
      </c>
      <c r="M775" s="10">
        <f ca="1">SUMPRODUCT($A775:$F775,Results!$B$18:$G$18)</f>
        <v>2.4120485705879697</v>
      </c>
      <c r="N775" s="10">
        <f ca="1">SUMPRODUCT($A775:$F775,Results!$B$19:$G$19)</f>
        <v>-7.4931661201503035</v>
      </c>
      <c r="O775" s="10">
        <f ca="1">SUMPRODUCT($A775:$F775,Results!$B$20:$G$20)</f>
        <v>0.9598898545530764</v>
      </c>
      <c r="P775" s="10" cm="1">
        <f t="array" aca="1" ref="P775" ca="1">SUMPRODUCT(J775:O775,TRANSPOSE(Test!BL$20:BL$25))+Test!$AD$20-Test!$BL$27</f>
        <v>14.755892678586711</v>
      </c>
      <c r="Q775" s="10" cm="1">
        <f t="array" aca="1" ref="Q775" ca="1">SUMPRODUCT(J775:O775,TRANSPOSE(Test!ES$20:ES$25))+Test!$AD$20-Test!$ES$27</f>
        <v>15.535250848761891</v>
      </c>
      <c r="R775" s="10">
        <f ca="1">I775-Results!$E$5*H775</f>
        <v>15.738237604534369</v>
      </c>
      <c r="S775" s="10" cm="1">
        <f t="array" aca="1" ref="S775" ca="1">SUMPRODUCT(J775:O775,TRANSPOSE(Test!AR$28:AR$33))+Test!$AD$20-Test!$AC$26</f>
        <v>17.04115346213252</v>
      </c>
      <c r="T775" s="10">
        <f ca="1">SUMPRODUCT(J775:O775,Results!K$9:P$9)</f>
        <v>16.163452095154973</v>
      </c>
      <c r="U775" s="10">
        <f ca="1">SUMPRODUCT(J775:O775,Results!K$9:P$9)+Test!$AD$20-Test!$AC$31</f>
        <v>16.266468500040794</v>
      </c>
      <c r="V775" s="10">
        <f t="shared" ca="1" si="73"/>
        <v>23.784277239692933</v>
      </c>
      <c r="W775" s="10">
        <f t="shared" ca="1" si="74"/>
        <v>23.004919069517754</v>
      </c>
      <c r="X775" s="10">
        <f t="shared" ca="1" si="75"/>
        <v>22.801932313745276</v>
      </c>
      <c r="Y775" s="10">
        <f t="shared" ca="1" si="76"/>
        <v>21.499016456147125</v>
      </c>
      <c r="Z775" s="10">
        <f ca="1">I775-Test!$AD$20</f>
        <v>27.467698323990575</v>
      </c>
      <c r="AA775" s="10">
        <f t="shared" ca="1" si="77"/>
        <v>22.273701418238851</v>
      </c>
    </row>
    <row r="776" spans="1:27">
      <c r="A776" s="6">
        <f ca="1">LN((RAND()^(-Results!$E$4))-1)</f>
        <v>0.90313295080786837</v>
      </c>
      <c r="B776" s="6">
        <f ca="1">LN((RAND()^(-Results!$E$4))-1)</f>
        <v>5.0434626017262749</v>
      </c>
      <c r="C776" s="6">
        <f ca="1">LN((RAND()^(-Results!$E$4))-1)</f>
        <v>-2.4594136501168289</v>
      </c>
      <c r="D776" s="6">
        <f ca="1">LN((RAND()^(-Results!$E$4))-1)</f>
        <v>1.038508772911674</v>
      </c>
      <c r="E776" s="6">
        <f ca="1">LN((RAND()^(-Results!$E$4))-1)</f>
        <v>1.8592610979022266</v>
      </c>
      <c r="F776" s="6">
        <f ca="1">LN((RAND()^(-Results!$E$4))-1)</f>
        <v>3.1876691188272437</v>
      </c>
      <c r="G776" s="6">
        <f ca="1">LN((RAND()^(-Results!$E$4))-1)</f>
        <v>-1.1214176676635264</v>
      </c>
      <c r="H776" s="6">
        <f t="shared" ca="1" si="72"/>
        <v>-3.6569644883853321</v>
      </c>
      <c r="I776" s="10">
        <f ca="1">SUMPRODUCT(J776:O776,Results!B$12:G$12)+Results!$E$5*H776</f>
        <v>-4.7722067812327325</v>
      </c>
      <c r="J776" s="10">
        <f ca="1">SUMPRODUCT($A776:$F776,Results!$B$15:$G$15)</f>
        <v>6.2263437599442808</v>
      </c>
      <c r="K776" s="10">
        <f ca="1">SUMPRODUCT($A776:$F776,Results!$B$16:$G$16)</f>
        <v>14.251255154429614</v>
      </c>
      <c r="L776" s="10">
        <f ca="1">SUMPRODUCT($A776:$F776,Results!$B$17:$G$17)</f>
        <v>5.37481354780647</v>
      </c>
      <c r="M776" s="10">
        <f ca="1">SUMPRODUCT($A776:$F776,Results!$B$18:$G$18)</f>
        <v>2.7764374198112467</v>
      </c>
      <c r="N776" s="10">
        <f ca="1">SUMPRODUCT($A776:$F776,Results!$B$19:$G$19)</f>
        <v>-13.713999112541767</v>
      </c>
      <c r="O776" s="10">
        <f ca="1">SUMPRODUCT($A776:$F776,Results!$B$20:$G$20)</f>
        <v>-5.1535851602062426</v>
      </c>
      <c r="P776" s="10" cm="1">
        <f t="array" aca="1" ref="P776" ca="1">SUMPRODUCT(J776:O776,TRANSPOSE(Test!BL$20:BL$25))+Test!$AD$20-Test!$BL$27</f>
        <v>19.206226726180649</v>
      </c>
      <c r="Q776" s="10" cm="1">
        <f t="array" aca="1" ref="Q776" ca="1">SUMPRODUCT(J776:O776,TRANSPOSE(Test!ES$20:ES$25))+Test!$AD$20-Test!$ES$27</f>
        <v>17.303556541964003</v>
      </c>
      <c r="R776" s="10">
        <f ca="1">I776-Results!$E$5*H776</f>
        <v>17.169580149079259</v>
      </c>
      <c r="S776" s="10" cm="1">
        <f t="array" aca="1" ref="S776" ca="1">SUMPRODUCT(J776:O776,TRANSPOSE(Test!AR$28:AR$33))+Test!$AD$20-Test!$AC$26</f>
        <v>21.409520823689761</v>
      </c>
      <c r="T776" s="10">
        <f ca="1">SUMPRODUCT(J776:O776,Results!K$9:P$9)</f>
        <v>16.982193064859608</v>
      </c>
      <c r="U776" s="10">
        <f ca="1">SUMPRODUCT(J776:O776,Results!K$9:P$9)+Test!$AD$20-Test!$AC$31</f>
        <v>17.085209469745429</v>
      </c>
      <c r="V776" s="10">
        <f t="shared" ca="1" si="73"/>
        <v>-23.978433507413381</v>
      </c>
      <c r="W776" s="10">
        <f t="shared" ca="1" si="74"/>
        <v>-22.075763323196735</v>
      </c>
      <c r="X776" s="10">
        <f t="shared" ca="1" si="75"/>
        <v>-21.941786930311991</v>
      </c>
      <c r="Y776" s="10">
        <f t="shared" ca="1" si="76"/>
        <v>-26.181727604922493</v>
      </c>
      <c r="Z776" s="10">
        <f ca="1">I776-Test!$AD$20</f>
        <v>-15.844678375521802</v>
      </c>
      <c r="AA776" s="10">
        <f t="shared" ca="1" si="77"/>
        <v>-21.857416250978162</v>
      </c>
    </row>
    <row r="777" spans="1:27">
      <c r="A777" s="6">
        <f ca="1">LN((RAND()^(-Results!$E$4))-1)</f>
        <v>6.0933955610041526</v>
      </c>
      <c r="B777" s="6">
        <f ca="1">LN((RAND()^(-Results!$E$4))-1)</f>
        <v>6.3845749881964622</v>
      </c>
      <c r="C777" s="6">
        <f ca="1">LN((RAND()^(-Results!$E$4))-1)</f>
        <v>-2.9131159220969747</v>
      </c>
      <c r="D777" s="6">
        <f ca="1">LN((RAND()^(-Results!$E$4))-1)</f>
        <v>2.3001793044603289</v>
      </c>
      <c r="E777" s="6">
        <f ca="1">LN((RAND()^(-Results!$E$4))-1)</f>
        <v>-1.0195217088956192</v>
      </c>
      <c r="F777" s="6">
        <f ca="1">LN((RAND()^(-Results!$E$4))-1)</f>
        <v>3.5195471533902882</v>
      </c>
      <c r="G777" s="6">
        <f ca="1">LN((RAND()^(-Results!$E$4))-1)</f>
        <v>0.78153692005751896</v>
      </c>
      <c r="H777" s="6">
        <f t="shared" ca="1" si="72"/>
        <v>-1.7540099006642866</v>
      </c>
      <c r="I777" s="10">
        <f ca="1">SUMPRODUCT(J777:O777,Results!B$12:G$12)+Results!$E$5*H777</f>
        <v>36.066947213043875</v>
      </c>
      <c r="J777" s="10">
        <f ca="1">SUMPRODUCT($A777:$F777,Results!$B$15:$G$15)</f>
        <v>19.298285757824985</v>
      </c>
      <c r="K777" s="10">
        <f ca="1">SUMPRODUCT($A777:$F777,Results!$B$16:$G$16)</f>
        <v>26.003190370070318</v>
      </c>
      <c r="L777" s="10">
        <f ca="1">SUMPRODUCT($A777:$F777,Results!$B$17:$G$17)</f>
        <v>16.312648093624986</v>
      </c>
      <c r="M777" s="10">
        <f ca="1">SUMPRODUCT($A777:$F777,Results!$B$18:$G$18)</f>
        <v>-1.0418581873570232</v>
      </c>
      <c r="N777" s="10">
        <f ca="1">SUMPRODUCT($A777:$F777,Results!$B$19:$G$19)</f>
        <v>-18.895212437758317</v>
      </c>
      <c r="O777" s="10">
        <f ca="1">SUMPRODUCT($A777:$F777,Results!$B$20:$G$20)</f>
        <v>-2.4423281041153357</v>
      </c>
      <c r="P777" s="10" cm="1">
        <f t="array" aca="1" ref="P777" ca="1">SUMPRODUCT(J777:O777,TRANSPOSE(Test!BL$20:BL$25))+Test!$AD$20-Test!$BL$27</f>
        <v>44.817859721397433</v>
      </c>
      <c r="Q777" s="10" cm="1">
        <f t="array" aca="1" ref="Q777" ca="1">SUMPRODUCT(J777:O777,TRANSPOSE(Test!ES$20:ES$25))+Test!$AD$20-Test!$ES$27</f>
        <v>45.705134043535693</v>
      </c>
      <c r="R777" s="10">
        <f ca="1">I777-Results!$E$5*H777</f>
        <v>46.591006617029592</v>
      </c>
      <c r="S777" s="10" cm="1">
        <f t="array" aca="1" ref="S777" ca="1">SUMPRODUCT(J777:O777,TRANSPOSE(Test!AR$28:AR$33))+Test!$AD$20-Test!$AC$26</f>
        <v>37.857124248260156</v>
      </c>
      <c r="T777" s="10">
        <f ca="1">SUMPRODUCT(J777:O777,Results!K$9:P$9)</f>
        <v>46.187316186731806</v>
      </c>
      <c r="U777" s="10">
        <f ca="1">SUMPRODUCT(J777:O777,Results!K$9:P$9)+Test!$AD$20-Test!$AC$31</f>
        <v>46.290332591617627</v>
      </c>
      <c r="V777" s="10">
        <f t="shared" ca="1" si="73"/>
        <v>-8.7509125083535579</v>
      </c>
      <c r="W777" s="10">
        <f t="shared" ca="1" si="74"/>
        <v>-9.6381868304918186</v>
      </c>
      <c r="X777" s="10">
        <f t="shared" ca="1" si="75"/>
        <v>-10.524059403985717</v>
      </c>
      <c r="Y777" s="10">
        <f t="shared" ca="1" si="76"/>
        <v>-1.7901770352162814</v>
      </c>
      <c r="Z777" s="10">
        <f ca="1">I777-Test!$AD$20</f>
        <v>24.994475618754805</v>
      </c>
      <c r="AA777" s="10">
        <f t="shared" ca="1" si="77"/>
        <v>-10.223385378573752</v>
      </c>
    </row>
    <row r="778" spans="1:27">
      <c r="A778" s="6">
        <f ca="1">LN((RAND()^(-Results!$E$4))-1)</f>
        <v>5.9282814384266134</v>
      </c>
      <c r="B778" s="6">
        <f ca="1">LN((RAND()^(-Results!$E$4))-1)</f>
        <v>0.52911605804167472</v>
      </c>
      <c r="C778" s="6">
        <f ca="1">LN((RAND()^(-Results!$E$4))-1)</f>
        <v>1.4498820683318729</v>
      </c>
      <c r="D778" s="6">
        <f ca="1">LN((RAND()^(-Results!$E$4))-1)</f>
        <v>-2.6218503377263169</v>
      </c>
      <c r="E778" s="6">
        <f ca="1">LN((RAND()^(-Results!$E$4))-1)</f>
        <v>-1.2193069573447526</v>
      </c>
      <c r="F778" s="6">
        <f ca="1">LN((RAND()^(-Results!$E$4))-1)</f>
        <v>0.92812365802072228</v>
      </c>
      <c r="G778" s="6">
        <f ca="1">LN((RAND()^(-Results!$E$4))-1)</f>
        <v>1.2370938963413798</v>
      </c>
      <c r="H778" s="6">
        <f t="shared" ca="1" si="72"/>
        <v>-1.2984529243804259</v>
      </c>
      <c r="I778" s="10">
        <f ca="1">SUMPRODUCT(J778:O778,Results!B$12:G$12)+Results!$E$5*H778</f>
        <v>37.424741443778615</v>
      </c>
      <c r="J778" s="10">
        <f ca="1">SUMPRODUCT($A778:$F778,Results!$B$15:$G$15)</f>
        <v>22.850630310621842</v>
      </c>
      <c r="K778" s="10">
        <f ca="1">SUMPRODUCT($A778:$F778,Results!$B$16:$G$16)</f>
        <v>28.72271801499058</v>
      </c>
      <c r="L778" s="10">
        <f ca="1">SUMPRODUCT($A778:$F778,Results!$B$17:$G$17)</f>
        <v>7.1668343168215163</v>
      </c>
      <c r="M778" s="10">
        <f ca="1">SUMPRODUCT($A778:$F778,Results!$B$18:$G$18)</f>
        <v>3.4187437988361027</v>
      </c>
      <c r="N778" s="10">
        <f ca="1">SUMPRODUCT($A778:$F778,Results!$B$19:$G$19)</f>
        <v>-2.9294073289031664E-2</v>
      </c>
      <c r="O778" s="10">
        <f ca="1">SUMPRODUCT($A778:$F778,Results!$B$20:$G$20)</f>
        <v>-12.498167758951862</v>
      </c>
      <c r="P778" s="10" cm="1">
        <f t="array" aca="1" ref="P778" ca="1">SUMPRODUCT(J778:O778,TRANSPOSE(Test!BL$20:BL$25))+Test!$AD$20-Test!$BL$27</f>
        <v>41.734113319199665</v>
      </c>
      <c r="Q778" s="10" cm="1">
        <f t="array" aca="1" ref="Q778" ca="1">SUMPRODUCT(J778:O778,TRANSPOSE(Test!ES$20:ES$25))+Test!$AD$20-Test!$ES$27</f>
        <v>44.944126808625739</v>
      </c>
      <c r="R778" s="10">
        <f ca="1">I778-Results!$E$5*H778</f>
        <v>45.215458990061173</v>
      </c>
      <c r="S778" s="10" cm="1">
        <f t="array" aca="1" ref="S778" ca="1">SUMPRODUCT(J778:O778,TRANSPOSE(Test!AR$28:AR$33))+Test!$AD$20-Test!$AC$26</f>
        <v>32.872813638417838</v>
      </c>
      <c r="T778" s="10">
        <f ca="1">SUMPRODUCT(J778:O778,Results!K$9:P$9)</f>
        <v>45.946513668240996</v>
      </c>
      <c r="U778" s="10">
        <f ca="1">SUMPRODUCT(J778:O778,Results!K$9:P$9)+Test!$AD$20-Test!$AC$31</f>
        <v>46.049530073126817</v>
      </c>
      <c r="V778" s="10">
        <f t="shared" ca="1" si="73"/>
        <v>-4.3093718754210499</v>
      </c>
      <c r="W778" s="10">
        <f t="shared" ca="1" si="74"/>
        <v>-7.5193853648471247</v>
      </c>
      <c r="X778" s="10">
        <f t="shared" ca="1" si="75"/>
        <v>-7.7907175462825577</v>
      </c>
      <c r="Y778" s="10">
        <f t="shared" ca="1" si="76"/>
        <v>4.5519278053607763</v>
      </c>
      <c r="Z778" s="10">
        <f ca="1">I778-Test!$AD$20</f>
        <v>26.352269849489545</v>
      </c>
      <c r="AA778" s="10">
        <f t="shared" ca="1" si="77"/>
        <v>-8.6247886293482026</v>
      </c>
    </row>
    <row r="779" spans="1:27">
      <c r="A779" s="6">
        <f ca="1">LN((RAND()^(-Results!$E$4))-1)</f>
        <v>2.7574150220130949</v>
      </c>
      <c r="B779" s="6">
        <f ca="1">LN((RAND()^(-Results!$E$4))-1)</f>
        <v>4.517911558133771</v>
      </c>
      <c r="C779" s="6">
        <f ca="1">LN((RAND()^(-Results!$E$4))-1)</f>
        <v>7.6757605055042548</v>
      </c>
      <c r="D779" s="6">
        <f ca="1">LN((RAND()^(-Results!$E$4))-1)</f>
        <v>-1.5630880882742095</v>
      </c>
      <c r="E779" s="6">
        <f ca="1">LN((RAND()^(-Results!$E$4))-1)</f>
        <v>1.2687068356619877</v>
      </c>
      <c r="F779" s="6">
        <f ca="1">LN((RAND()^(-Results!$E$4))-1)</f>
        <v>0.38675933087246778</v>
      </c>
      <c r="G779" s="6">
        <f ca="1">LN((RAND()^(-Results!$E$4))-1)</f>
        <v>8.821841950975454</v>
      </c>
      <c r="H779" s="6">
        <f t="shared" ca="1" si="72"/>
        <v>6.2862951302536487</v>
      </c>
      <c r="I779" s="10">
        <f ca="1">SUMPRODUCT(J779:O779,Results!B$12:G$12)+Results!$E$5*H779</f>
        <v>98.452686418909707</v>
      </c>
      <c r="J779" s="10">
        <f ca="1">SUMPRODUCT($A779:$F779,Results!$B$15:$G$15)</f>
        <v>38.763902635281561</v>
      </c>
      <c r="K779" s="10">
        <f ca="1">SUMPRODUCT($A779:$F779,Results!$B$16:$G$16)</f>
        <v>17.664747296642279</v>
      </c>
      <c r="L779" s="10">
        <f ca="1">SUMPRODUCT($A779:$F779,Results!$B$17:$G$17)</f>
        <v>11.945608768983766</v>
      </c>
      <c r="M779" s="10">
        <f ca="1">SUMPRODUCT($A779:$F779,Results!$B$18:$G$18)</f>
        <v>12.060728428821708</v>
      </c>
      <c r="N779" s="10">
        <f ca="1">SUMPRODUCT($A779:$F779,Results!$B$19:$G$19)</f>
        <v>-17.905573739204804</v>
      </c>
      <c r="O779" s="10">
        <f ca="1">SUMPRODUCT($A779:$F779,Results!$B$20:$G$20)</f>
        <v>-7.1851908842640624</v>
      </c>
      <c r="P779" s="10" cm="1">
        <f t="array" aca="1" ref="P779" ca="1">SUMPRODUCT(J779:O779,TRANSPOSE(Test!BL$20:BL$25))+Test!$AD$20-Test!$BL$27</f>
        <v>61.08069842892634</v>
      </c>
      <c r="Q779" s="10" cm="1">
        <f t="array" aca="1" ref="Q779" ca="1">SUMPRODUCT(J779:O779,TRANSPOSE(Test!ES$20:ES$25))+Test!$AD$20-Test!$ES$27</f>
        <v>62.490458236456078</v>
      </c>
      <c r="R779" s="10">
        <f ca="1">I779-Results!$E$5*H779</f>
        <v>60.734915637387815</v>
      </c>
      <c r="S779" s="10" cm="1">
        <f t="array" aca="1" ref="S779" ca="1">SUMPRODUCT(J779:O779,TRANSPOSE(Test!AR$28:AR$33))+Test!$AD$20-Test!$AC$26</f>
        <v>63.166287687281027</v>
      </c>
      <c r="T779" s="10">
        <f ca="1">SUMPRODUCT(J779:O779,Results!K$9:P$9)</f>
        <v>62.705417134549336</v>
      </c>
      <c r="U779" s="10">
        <f ca="1">SUMPRODUCT(J779:O779,Results!K$9:P$9)+Test!$AD$20-Test!$AC$31</f>
        <v>62.808433539435157</v>
      </c>
      <c r="V779" s="10">
        <f t="shared" ca="1" si="73"/>
        <v>37.371987989983367</v>
      </c>
      <c r="W779" s="10">
        <f t="shared" ca="1" si="74"/>
        <v>35.962228182453629</v>
      </c>
      <c r="X779" s="10">
        <f t="shared" ca="1" si="75"/>
        <v>37.717770781521892</v>
      </c>
      <c r="Y779" s="10">
        <f t="shared" ca="1" si="76"/>
        <v>35.28639873162868</v>
      </c>
      <c r="Z779" s="10">
        <f ca="1">I779-Test!$AD$20</f>
        <v>87.380214824620637</v>
      </c>
      <c r="AA779" s="10">
        <f t="shared" ca="1" si="77"/>
        <v>35.64425287947455</v>
      </c>
    </row>
    <row r="780" spans="1:27">
      <c r="A780" s="6">
        <f ca="1">LN((RAND()^(-Results!$E$4))-1)</f>
        <v>2.5520097467905685</v>
      </c>
      <c r="B780" s="6">
        <f ca="1">LN((RAND()^(-Results!$E$4))-1)</f>
        <v>3.9326797504667774</v>
      </c>
      <c r="C780" s="6">
        <f ca="1">LN((RAND()^(-Results!$E$4))-1)</f>
        <v>5.5270341204209457</v>
      </c>
      <c r="D780" s="6">
        <f ca="1">LN((RAND()^(-Results!$E$4))-1)</f>
        <v>0.35884600625726837</v>
      </c>
      <c r="E780" s="6">
        <f ca="1">LN((RAND()^(-Results!$E$4))-1)</f>
        <v>17.883064951979446</v>
      </c>
      <c r="F780" s="6">
        <f ca="1">LN((RAND()^(-Results!$E$4))-1)</f>
        <v>4.625997543574174</v>
      </c>
      <c r="G780" s="6">
        <f ca="1">LN((RAND()^(-Results!$E$4))-1)</f>
        <v>1.1461334582013001</v>
      </c>
      <c r="H780" s="6">
        <f t="shared" ca="1" si="72"/>
        <v>-1.3894133625205056</v>
      </c>
      <c r="I780" s="10">
        <f ca="1">SUMPRODUCT(J780:O780,Results!B$12:G$12)+Results!$E$5*H780</f>
        <v>-0.14181070417937569</v>
      </c>
      <c r="J780" s="10">
        <f ca="1">SUMPRODUCT($A780:$F780,Results!$B$15:$G$15)</f>
        <v>11.894142349989071</v>
      </c>
      <c r="K780" s="10">
        <f ca="1">SUMPRODUCT($A780:$F780,Results!$B$16:$G$16)</f>
        <v>64.430532059165174</v>
      </c>
      <c r="L780" s="10">
        <f ca="1">SUMPRODUCT($A780:$F780,Results!$B$17:$G$17)</f>
        <v>-3.0798215847031383</v>
      </c>
      <c r="M780" s="10">
        <f ca="1">SUMPRODUCT($A780:$F780,Results!$B$18:$G$18)</f>
        <v>14.223364115008369</v>
      </c>
      <c r="N780" s="10">
        <f ca="1">SUMPRODUCT($A780:$F780,Results!$B$19:$G$19)</f>
        <v>28.998053203781353</v>
      </c>
      <c r="O780" s="10">
        <f ca="1">SUMPRODUCT($A780:$F780,Results!$B$20:$G$20)</f>
        <v>-15.475851176972879</v>
      </c>
      <c r="P780" s="10" cm="1">
        <f t="array" aca="1" ref="P780" ca="1">SUMPRODUCT(J780:O780,TRANSPOSE(Test!BL$20:BL$25))+Test!$AD$20-Test!$BL$27</f>
        <v>14.855965937348621</v>
      </c>
      <c r="Q780" s="10" cm="1">
        <f t="array" aca="1" ref="Q780" ca="1">SUMPRODUCT(J780:O780,TRANSPOSE(Test!ES$20:ES$25))+Test!$AD$20-Test!$ES$27</f>
        <v>11.838107744792929</v>
      </c>
      <c r="R780" s="10">
        <f ca="1">I780-Results!$E$5*H780</f>
        <v>8.1946694709436585</v>
      </c>
      <c r="S780" s="10" cm="1">
        <f t="array" aca="1" ref="S780" ca="1">SUMPRODUCT(J780:O780,TRANSPOSE(Test!AR$28:AR$33))+Test!$AD$20-Test!$AC$26</f>
        <v>15.875077563016886</v>
      </c>
      <c r="T780" s="10">
        <f ca="1">SUMPRODUCT(J780:O780,Results!K$9:P$9)</f>
        <v>9.3932587143755395</v>
      </c>
      <c r="U780" s="10">
        <f ca="1">SUMPRODUCT(J780:O780,Results!K$9:P$9)+Test!$AD$20-Test!$AC$31</f>
        <v>9.4962751192613606</v>
      </c>
      <c r="V780" s="10">
        <f t="shared" ca="1" si="73"/>
        <v>-14.997776641527997</v>
      </c>
      <c r="W780" s="10">
        <f t="shared" ca="1" si="74"/>
        <v>-11.979918448972304</v>
      </c>
      <c r="X780" s="10">
        <f t="shared" ca="1" si="75"/>
        <v>-8.3364801751230342</v>
      </c>
      <c r="Y780" s="10">
        <f t="shared" ca="1" si="76"/>
        <v>-16.016888267196261</v>
      </c>
      <c r="Z780" s="10">
        <f ca="1">I780-Test!$AD$20</f>
        <v>-11.214282298468445</v>
      </c>
      <c r="AA780" s="10">
        <f t="shared" ca="1" si="77"/>
        <v>-9.6380858234407363</v>
      </c>
    </row>
    <row r="781" spans="1:27">
      <c r="A781" s="6">
        <f ca="1">LN((RAND()^(-Results!$E$4))-1)</f>
        <v>-0.95891233166758261</v>
      </c>
      <c r="B781" s="6">
        <f ca="1">LN((RAND()^(-Results!$E$4))-1)</f>
        <v>3.4281347060991765</v>
      </c>
      <c r="C781" s="6">
        <f ca="1">LN((RAND()^(-Results!$E$4))-1)</f>
        <v>9.8380392817699764</v>
      </c>
      <c r="D781" s="6">
        <f ca="1">LN((RAND()^(-Results!$E$4))-1)</f>
        <v>2.7208358037654103</v>
      </c>
      <c r="E781" s="6">
        <f ca="1">LN((RAND()^(-Results!$E$4))-1)</f>
        <v>9.4726260783336649</v>
      </c>
      <c r="F781" s="6">
        <f ca="1">LN((RAND()^(-Results!$E$4))-1)</f>
        <v>7.9461433055877517</v>
      </c>
      <c r="G781" s="6">
        <f ca="1">LN((RAND()^(-Results!$E$4))-1)</f>
        <v>-1.0457592019421664</v>
      </c>
      <c r="H781" s="6">
        <f t="shared" ca="1" si="72"/>
        <v>-3.5813060226639721</v>
      </c>
      <c r="I781" s="10">
        <f ca="1">SUMPRODUCT(J781:O781,Results!B$12:G$12)+Results!$E$5*H781</f>
        <v>-34.881860758948406</v>
      </c>
      <c r="J781" s="10">
        <f ca="1">SUMPRODUCT($A781:$F781,Results!$B$15:$G$15)</f>
        <v>18.041887901325985</v>
      </c>
      <c r="K781" s="10">
        <f ca="1">SUMPRODUCT($A781:$F781,Results!$B$16:$G$16)</f>
        <v>53.868687740061105</v>
      </c>
      <c r="L781" s="10">
        <f ca="1">SUMPRODUCT($A781:$F781,Results!$B$17:$G$17)</f>
        <v>-5.5517344339493144</v>
      </c>
      <c r="M781" s="10">
        <f ca="1">SUMPRODUCT($A781:$F781,Results!$B$18:$G$18)</f>
        <v>9.2604509485477475</v>
      </c>
      <c r="N781" s="10">
        <f ca="1">SUMPRODUCT($A781:$F781,Results!$B$19:$G$19)</f>
        <v>10.267763672712459</v>
      </c>
      <c r="O781" s="10">
        <f ca="1">SUMPRODUCT($A781:$F781,Results!$B$20:$G$20)</f>
        <v>12.836053157197213</v>
      </c>
      <c r="P781" s="10" cm="1">
        <f t="array" aca="1" ref="P781" ca="1">SUMPRODUCT(J781:O781,TRANSPOSE(Test!BL$20:BL$25))+Test!$AD$20-Test!$BL$27</f>
        <v>-7.5039443363077378</v>
      </c>
      <c r="Q781" s="10" cm="1">
        <f t="array" aca="1" ref="Q781" ca="1">SUMPRODUCT(J781:O781,TRANSPOSE(Test!ES$20:ES$25))+Test!$AD$20-Test!$ES$27</f>
        <v>-11.898314623753476</v>
      </c>
      <c r="R781" s="10">
        <f ca="1">I781-Results!$E$5*H781</f>
        <v>-13.394024622964572</v>
      </c>
      <c r="S781" s="10" cm="1">
        <f t="array" aca="1" ref="S781" ca="1">SUMPRODUCT(J781:O781,TRANSPOSE(Test!AR$28:AR$33))+Test!$AD$20-Test!$AC$26</f>
        <v>6.7357214718418792</v>
      </c>
      <c r="T781" s="10">
        <f ca="1">SUMPRODUCT(J781:O781,Results!K$9:P$9)</f>
        <v>-13.148656077826473</v>
      </c>
      <c r="U781" s="10">
        <f ca="1">SUMPRODUCT(J781:O781,Results!K$9:P$9)+Test!$AD$20-Test!$AC$31</f>
        <v>-13.045639672940654</v>
      </c>
      <c r="V781" s="10">
        <f t="shared" ca="1" si="73"/>
        <v>-27.377916422640666</v>
      </c>
      <c r="W781" s="10">
        <f t="shared" ca="1" si="74"/>
        <v>-22.983546135194928</v>
      </c>
      <c r="X781" s="10">
        <f t="shared" ca="1" si="75"/>
        <v>-21.487836135983834</v>
      </c>
      <c r="Y781" s="10">
        <f t="shared" ca="1" si="76"/>
        <v>-41.617582230790283</v>
      </c>
      <c r="Z781" s="10">
        <f ca="1">I781-Test!$AD$20</f>
        <v>-45.954332353237476</v>
      </c>
      <c r="AA781" s="10">
        <f t="shared" ca="1" si="77"/>
        <v>-21.836221086007754</v>
      </c>
    </row>
    <row r="782" spans="1:27">
      <c r="A782" s="6">
        <f ca="1">LN((RAND()^(-Results!$E$4))-1)</f>
        <v>-0.36610146230243068</v>
      </c>
      <c r="B782" s="6">
        <f ca="1">LN((RAND()^(-Results!$E$4))-1)</f>
        <v>3.6367917979902131</v>
      </c>
      <c r="C782" s="6">
        <f ca="1">LN((RAND()^(-Results!$E$4))-1)</f>
        <v>1.4782620574440686</v>
      </c>
      <c r="D782" s="6">
        <f ca="1">LN((RAND()^(-Results!$E$4))-1)</f>
        <v>-1.9254012336919069</v>
      </c>
      <c r="E782" s="6">
        <f ca="1">LN((RAND()^(-Results!$E$4))-1)</f>
        <v>0.61369049828539957</v>
      </c>
      <c r="F782" s="6">
        <f ca="1">LN((RAND()^(-Results!$E$4))-1)</f>
        <v>2.8608608978031467</v>
      </c>
      <c r="G782" s="6">
        <f ca="1">LN((RAND()^(-Results!$E$4))-1)</f>
        <v>-0.8510269309748546</v>
      </c>
      <c r="H782" s="6">
        <f t="shared" ca="1" si="72"/>
        <v>-3.3865737516966603</v>
      </c>
      <c r="I782" s="10">
        <f ca="1">SUMPRODUCT(J782:O782,Results!B$12:G$12)+Results!$E$5*H782</f>
        <v>4.9865841493288769</v>
      </c>
      <c r="J782" s="10">
        <f ca="1">SUMPRODUCT($A782:$F782,Results!$B$15:$G$15)</f>
        <v>16.434098023193609</v>
      </c>
      <c r="K782" s="10">
        <f ca="1">SUMPRODUCT($A782:$F782,Results!$B$16:$G$16)</f>
        <v>14.722028169162298</v>
      </c>
      <c r="L782" s="10">
        <f ca="1">SUMPRODUCT($A782:$F782,Results!$B$17:$G$17)</f>
        <v>1.6793418579187955</v>
      </c>
      <c r="M782" s="10">
        <f ca="1">SUMPRODUCT($A782:$F782,Results!$B$18:$G$18)</f>
        <v>8.3887782224374821</v>
      </c>
      <c r="N782" s="10">
        <f ca="1">SUMPRODUCT($A782:$F782,Results!$B$19:$G$19)</f>
        <v>-15.679696691602693</v>
      </c>
      <c r="O782" s="10">
        <f ca="1">SUMPRODUCT($A782:$F782,Results!$B$20:$G$20)</f>
        <v>-9.7202432594929249</v>
      </c>
      <c r="P782" s="10" cm="1">
        <f t="array" aca="1" ref="P782" ca="1">SUMPRODUCT(J782:O782,TRANSPOSE(Test!BL$20:BL$25))+Test!$AD$20-Test!$BL$27</f>
        <v>27.617168933589518</v>
      </c>
      <c r="Q782" s="10" cm="1">
        <f t="array" aca="1" ref="Q782" ca="1">SUMPRODUCT(J782:O782,TRANSPOSE(Test!ES$20:ES$25))+Test!$AD$20-Test!$ES$27</f>
        <v>25.995816308156279</v>
      </c>
      <c r="R782" s="10">
        <f ca="1">I782-Results!$E$5*H782</f>
        <v>25.306026659508838</v>
      </c>
      <c r="S782" s="10" cm="1">
        <f t="array" aca="1" ref="S782" ca="1">SUMPRODUCT(J782:O782,TRANSPOSE(Test!AR$28:AR$33))+Test!$AD$20-Test!$AC$26</f>
        <v>33.994384326151007</v>
      </c>
      <c r="T782" s="10">
        <f ca="1">SUMPRODUCT(J782:O782,Results!K$9:P$9)</f>
        <v>26.021809264593792</v>
      </c>
      <c r="U782" s="10">
        <f ca="1">SUMPRODUCT(J782:O782,Results!K$9:P$9)+Test!$AD$20-Test!$AC$31</f>
        <v>26.124825669479613</v>
      </c>
      <c r="V782" s="10">
        <f t="shared" ca="1" si="73"/>
        <v>-22.630584784260641</v>
      </c>
      <c r="W782" s="10">
        <f t="shared" ca="1" si="74"/>
        <v>-21.009232158827402</v>
      </c>
      <c r="X782" s="10">
        <f t="shared" ca="1" si="75"/>
        <v>-20.319442510179961</v>
      </c>
      <c r="Y782" s="10">
        <f t="shared" ca="1" si="76"/>
        <v>-29.00780017682213</v>
      </c>
      <c r="Z782" s="10">
        <f ca="1">I782-Test!$AD$20</f>
        <v>-6.0858874449601927</v>
      </c>
      <c r="AA782" s="10">
        <f t="shared" ca="1" si="77"/>
        <v>-21.138241520150736</v>
      </c>
    </row>
    <row r="783" spans="1:27">
      <c r="A783" s="6">
        <f ca="1">LN((RAND()^(-Results!$E$4))-1)</f>
        <v>-0.84541052537905881</v>
      </c>
      <c r="B783" s="6">
        <f ca="1">LN((RAND()^(-Results!$E$4))-1)</f>
        <v>10.908649907569306</v>
      </c>
      <c r="C783" s="6">
        <f ca="1">LN((RAND()^(-Results!$E$4))-1)</f>
        <v>3.3003893735078336</v>
      </c>
      <c r="D783" s="6">
        <f ca="1">LN((RAND()^(-Results!$E$4))-1)</f>
        <v>8.989143037127727</v>
      </c>
      <c r="E783" s="6">
        <f ca="1">LN((RAND()^(-Results!$E$4))-1)</f>
        <v>2.6032962852198955</v>
      </c>
      <c r="F783" s="6">
        <f ca="1">LN((RAND()^(-Results!$E$4))-1)</f>
        <v>0.66502068987075558</v>
      </c>
      <c r="G783" s="6">
        <f ca="1">LN((RAND()^(-Results!$E$4))-1)</f>
        <v>2.0364720571533734</v>
      </c>
      <c r="H783" s="6">
        <f t="shared" ca="1" si="72"/>
        <v>-0.49907476356843228</v>
      </c>
      <c r="I783" s="10">
        <f ca="1">SUMPRODUCT(J783:O783,Results!B$12:G$12)+Results!$E$5*H783</f>
        <v>23.265154386998912</v>
      </c>
      <c r="J783" s="10">
        <f ca="1">SUMPRODUCT($A783:$F783,Results!$B$15:$G$15)</f>
        <v>17.268926444307958</v>
      </c>
      <c r="K783" s="10">
        <f ca="1">SUMPRODUCT($A783:$F783,Results!$B$16:$G$16)</f>
        <v>-17.877887120902194</v>
      </c>
      <c r="L783" s="10">
        <f ca="1">SUMPRODUCT($A783:$F783,Results!$B$17:$G$17)</f>
        <v>22.486465938637245</v>
      </c>
      <c r="M783" s="10">
        <f ca="1">SUMPRODUCT($A783:$F783,Results!$B$18:$G$18)</f>
        <v>0.6128157107243567</v>
      </c>
      <c r="N783" s="10">
        <f ca="1">SUMPRODUCT($A783:$F783,Results!$B$19:$G$19)</f>
        <v>-38.201811735819959</v>
      </c>
      <c r="O783" s="10">
        <f ca="1">SUMPRODUCT($A783:$F783,Results!$B$20:$G$20)</f>
        <v>25.908742840412501</v>
      </c>
      <c r="P783" s="10" cm="1">
        <f t="array" aca="1" ref="P783" ca="1">SUMPRODUCT(J783:O783,TRANSPOSE(Test!BL$20:BL$25))+Test!$AD$20-Test!$BL$27</f>
        <v>29.648955102701521</v>
      </c>
      <c r="Q783" s="10" cm="1">
        <f t="array" aca="1" ref="Q783" ca="1">SUMPRODUCT(J783:O783,TRANSPOSE(Test!ES$20:ES$25))+Test!$AD$20-Test!$ES$27</f>
        <v>27.374920855058981</v>
      </c>
      <c r="R783" s="10">
        <f ca="1">I783-Results!$E$5*H783</f>
        <v>26.259602968409506</v>
      </c>
      <c r="S783" s="10" cm="1">
        <f t="array" aca="1" ref="S783" ca="1">SUMPRODUCT(J783:O783,TRANSPOSE(Test!AR$28:AR$33))+Test!$AD$20-Test!$AC$26</f>
        <v>39.129621946118753</v>
      </c>
      <c r="T783" s="10">
        <f ca="1">SUMPRODUCT(J783:O783,Results!K$9:P$9)</f>
        <v>26.278268967183212</v>
      </c>
      <c r="U783" s="10">
        <f ca="1">SUMPRODUCT(J783:O783,Results!K$9:P$9)+Test!$AD$20-Test!$AC$31</f>
        <v>26.38128537206903</v>
      </c>
      <c r="V783" s="10">
        <f t="shared" ca="1" si="73"/>
        <v>-6.3838007157026091</v>
      </c>
      <c r="W783" s="10">
        <f t="shared" ca="1" si="74"/>
        <v>-4.1097664680600694</v>
      </c>
      <c r="X783" s="10">
        <f t="shared" ca="1" si="75"/>
        <v>-2.9944485814105946</v>
      </c>
      <c r="Y783" s="10">
        <f t="shared" ca="1" si="76"/>
        <v>-15.864467559119841</v>
      </c>
      <c r="Z783" s="10">
        <f ca="1">I783-Test!$AD$20</f>
        <v>12.192682792709842</v>
      </c>
      <c r="AA783" s="10">
        <f t="shared" ca="1" si="77"/>
        <v>-3.116130985070118</v>
      </c>
    </row>
    <row r="784" spans="1:27">
      <c r="A784" s="6">
        <f ca="1">LN((RAND()^(-Results!$E$4))-1)</f>
        <v>5.3882445709971298</v>
      </c>
      <c r="B784" s="6">
        <f ca="1">LN((RAND()^(-Results!$E$4))-1)</f>
        <v>2.3205441397268434</v>
      </c>
      <c r="C784" s="6">
        <f ca="1">LN((RAND()^(-Results!$E$4))-1)</f>
        <v>5.4178628972374074</v>
      </c>
      <c r="D784" s="6">
        <f ca="1">LN((RAND()^(-Results!$E$4))-1)</f>
        <v>-6.1880493569028603E-4</v>
      </c>
      <c r="E784" s="6">
        <f ca="1">LN((RAND()^(-Results!$E$4))-1)</f>
        <v>5.1528651189974282</v>
      </c>
      <c r="F784" s="6">
        <f ca="1">LN((RAND()^(-Results!$E$4))-1)</f>
        <v>2.1446527235191084</v>
      </c>
      <c r="G784" s="6">
        <f ca="1">LN((RAND()^(-Results!$E$4))-1)</f>
        <v>1.8938069603792334</v>
      </c>
      <c r="H784" s="6">
        <f t="shared" ca="1" si="72"/>
        <v>-0.64173986034257235</v>
      </c>
      <c r="I784" s="10">
        <f ca="1">SUMPRODUCT(J784:O784,Results!B$12:G$12)+Results!$E$5*H784</f>
        <v>32.869290309023498</v>
      </c>
      <c r="J784" s="10">
        <f ca="1">SUMPRODUCT($A784:$F784,Results!$B$15:$G$15)</f>
        <v>25.455050369186146</v>
      </c>
      <c r="K784" s="10">
        <f ca="1">SUMPRODUCT($A784:$F784,Results!$B$16:$G$16)</f>
        <v>41.433589593760928</v>
      </c>
      <c r="L784" s="10">
        <f ca="1">SUMPRODUCT($A784:$F784,Results!$B$17:$G$17)</f>
        <v>7.3611249882042369</v>
      </c>
      <c r="M784" s="10">
        <f ca="1">SUMPRODUCT($A784:$F784,Results!$B$18:$G$18)</f>
        <v>6.4328272300275433</v>
      </c>
      <c r="N784" s="10">
        <f ca="1">SUMPRODUCT($A784:$F784,Results!$B$19:$G$19)</f>
        <v>7.8413861032010583</v>
      </c>
      <c r="O784" s="10">
        <f ca="1">SUMPRODUCT($A784:$F784,Results!$B$20:$G$20)</f>
        <v>-5.1859627163412814</v>
      </c>
      <c r="P784" s="10" cm="1">
        <f t="array" aca="1" ref="P784" ca="1">SUMPRODUCT(J784:O784,TRANSPOSE(Test!BL$20:BL$25))+Test!$AD$20-Test!$BL$27</f>
        <v>36.185367784325905</v>
      </c>
      <c r="Q784" s="10" cm="1">
        <f t="array" aca="1" ref="Q784" ca="1">SUMPRODUCT(J784:O784,TRANSPOSE(Test!ES$20:ES$25))+Test!$AD$20-Test!$ES$27</f>
        <v>37.797853284296295</v>
      </c>
      <c r="R784" s="10">
        <f ca="1">I784-Results!$E$5*H784</f>
        <v>36.719729471078935</v>
      </c>
      <c r="S784" s="10" cm="1">
        <f t="array" aca="1" ref="S784" ca="1">SUMPRODUCT(J784:O784,TRANSPOSE(Test!AR$28:AR$33))+Test!$AD$20-Test!$AC$26</f>
        <v>31.18073209015796</v>
      </c>
      <c r="T784" s="10">
        <f ca="1">SUMPRODUCT(J784:O784,Results!K$9:P$9)</f>
        <v>37.675834225321658</v>
      </c>
      <c r="U784" s="10">
        <f ca="1">SUMPRODUCT(J784:O784,Results!K$9:P$9)+Test!$AD$20-Test!$AC$31</f>
        <v>37.778850630207479</v>
      </c>
      <c r="V784" s="10">
        <f t="shared" ca="1" si="73"/>
        <v>-3.3160774753024072</v>
      </c>
      <c r="W784" s="10">
        <f t="shared" ca="1" si="74"/>
        <v>-4.9285629752727971</v>
      </c>
      <c r="X784" s="10">
        <f t="shared" ca="1" si="75"/>
        <v>-3.8504391620554372</v>
      </c>
      <c r="Y784" s="10">
        <f t="shared" ca="1" si="76"/>
        <v>1.6885582188655377</v>
      </c>
      <c r="Z784" s="10">
        <f ca="1">I784-Test!$AD$20</f>
        <v>21.796818714734428</v>
      </c>
      <c r="AA784" s="10">
        <f t="shared" ca="1" si="77"/>
        <v>-4.9095603211839816</v>
      </c>
    </row>
    <row r="785" spans="1:27">
      <c r="A785" s="6">
        <f ca="1">LN((RAND()^(-Results!$E$4))-1)</f>
        <v>-0.68461844570816521</v>
      </c>
      <c r="B785" s="6">
        <f ca="1">LN((RAND()^(-Results!$E$4))-1)</f>
        <v>11.550122966929029</v>
      </c>
      <c r="C785" s="6">
        <f ca="1">LN((RAND()^(-Results!$E$4))-1)</f>
        <v>-0.1996417410910607</v>
      </c>
      <c r="D785" s="6">
        <f ca="1">LN((RAND()^(-Results!$E$4))-1)</f>
        <v>10.799863414125261</v>
      </c>
      <c r="E785" s="6">
        <f ca="1">LN((RAND()^(-Results!$E$4))-1)</f>
        <v>2.4444396547767204</v>
      </c>
      <c r="F785" s="6">
        <f ca="1">LN((RAND()^(-Results!$E$4))-1)</f>
        <v>4.425671430181616</v>
      </c>
      <c r="G785" s="6">
        <f ca="1">LN((RAND()^(-Results!$E$4))-1)</f>
        <v>-0.49614412477854303</v>
      </c>
      <c r="H785" s="6">
        <f t="shared" ca="1" si="72"/>
        <v>-3.0316909455003489</v>
      </c>
      <c r="I785" s="10">
        <f ca="1">SUMPRODUCT(J785:O785,Results!B$12:G$12)+Results!$E$5*H785</f>
        <v>-11.953824881478795</v>
      </c>
      <c r="J785" s="10">
        <f ca="1">SUMPRODUCT($A785:$F785,Results!$B$15:$G$15)</f>
        <v>7.6210401107601387</v>
      </c>
      <c r="K785" s="10">
        <f ca="1">SUMPRODUCT($A785:$F785,Results!$B$16:$G$16)</f>
        <v>-4.301777828053666</v>
      </c>
      <c r="L785" s="10">
        <f ca="1">SUMPRODUCT($A785:$F785,Results!$B$17:$G$17)</f>
        <v>19.400330974673768</v>
      </c>
      <c r="M785" s="10">
        <f ca="1">SUMPRODUCT($A785:$F785,Results!$B$18:$G$18)</f>
        <v>-4.2381983923527198</v>
      </c>
      <c r="N785" s="10">
        <f ca="1">SUMPRODUCT($A785:$F785,Results!$B$19:$G$19)</f>
        <v>-35.938137198132893</v>
      </c>
      <c r="O785" s="10">
        <f ca="1">SUMPRODUCT($A785:$F785,Results!$B$20:$G$20)</f>
        <v>31.329892810329699</v>
      </c>
      <c r="P785" s="10" cm="1">
        <f t="array" aca="1" ref="P785" ca="1">SUMPRODUCT(J785:O785,TRANSPOSE(Test!BL$20:BL$25))+Test!$AD$20-Test!$BL$27</f>
        <v>10.191019005910039</v>
      </c>
      <c r="Q785" s="10" cm="1">
        <f t="array" aca="1" ref="Q785" ca="1">SUMPRODUCT(J785:O785,TRANSPOSE(Test!ES$20:ES$25))+Test!$AD$20-Test!$ES$27</f>
        <v>6.0792847505405518</v>
      </c>
      <c r="R785" s="10">
        <f ca="1">I785-Results!$E$5*H785</f>
        <v>6.2363207915232977</v>
      </c>
      <c r="S785" s="10" cm="1">
        <f t="array" aca="1" ref="S785" ca="1">SUMPRODUCT(J785:O785,TRANSPOSE(Test!AR$28:AR$33))+Test!$AD$20-Test!$AC$26</f>
        <v>20.534181663822579</v>
      </c>
      <c r="T785" s="10">
        <f ca="1">SUMPRODUCT(J785:O785,Results!K$9:P$9)</f>
        <v>4.95030531109375</v>
      </c>
      <c r="U785" s="10">
        <f ca="1">SUMPRODUCT(J785:O785,Results!K$9:P$9)+Test!$AD$20-Test!$AC$31</f>
        <v>5.0533217159795694</v>
      </c>
      <c r="V785" s="10">
        <f t="shared" ca="1" si="73"/>
        <v>-22.144843887388834</v>
      </c>
      <c r="W785" s="10">
        <f t="shared" ca="1" si="74"/>
        <v>-18.033109632019347</v>
      </c>
      <c r="X785" s="10">
        <f t="shared" ca="1" si="75"/>
        <v>-18.190145673002093</v>
      </c>
      <c r="Y785" s="10">
        <f t="shared" ca="1" si="76"/>
        <v>-32.488006545301374</v>
      </c>
      <c r="Z785" s="10">
        <f ca="1">I785-Test!$AD$20</f>
        <v>-23.026296475767865</v>
      </c>
      <c r="AA785" s="10">
        <f t="shared" ca="1" si="77"/>
        <v>-17.007146597458366</v>
      </c>
    </row>
    <row r="786" spans="1:27">
      <c r="A786" s="6">
        <f ca="1">LN((RAND()^(-Results!$E$4))-1)</f>
        <v>-2.5058601544802546</v>
      </c>
      <c r="B786" s="6">
        <f ca="1">LN((RAND()^(-Results!$E$4))-1)</f>
        <v>2.6471230898147442</v>
      </c>
      <c r="C786" s="6">
        <f ca="1">LN((RAND()^(-Results!$E$4))-1)</f>
        <v>-0.15571566199920847</v>
      </c>
      <c r="D786" s="6">
        <f ca="1">LN((RAND()^(-Results!$E$4))-1)</f>
        <v>-2.2194904808394682</v>
      </c>
      <c r="E786" s="6">
        <f ca="1">LN((RAND()^(-Results!$E$4))-1)</f>
        <v>1.0661398026921753</v>
      </c>
      <c r="F786" s="6">
        <f ca="1">LN((RAND()^(-Results!$E$4))-1)</f>
        <v>3.1077472414331204</v>
      </c>
      <c r="G786" s="6">
        <f ca="1">LN((RAND()^(-Results!$E$4))-1)</f>
        <v>4.4166783995578047</v>
      </c>
      <c r="H786" s="6">
        <f t="shared" ca="1" si="72"/>
        <v>1.881131578835999</v>
      </c>
      <c r="I786" s="10">
        <f ca="1">SUMPRODUCT(J786:O786,Results!B$12:G$12)+Results!$E$5*H786</f>
        <v>17.285711377277185</v>
      </c>
      <c r="J786" s="10">
        <f ca="1">SUMPRODUCT($A786:$F786,Results!$B$15:$G$15)</f>
        <v>5.6253606398488447</v>
      </c>
      <c r="K786" s="10">
        <f ca="1">SUMPRODUCT($A786:$F786,Results!$B$16:$G$16)</f>
        <v>9.2924207189768566</v>
      </c>
      <c r="L786" s="10">
        <f ca="1">SUMPRODUCT($A786:$F786,Results!$B$17:$G$17)</f>
        <v>-4.0785127993231445</v>
      </c>
      <c r="M786" s="10">
        <f ca="1">SUMPRODUCT($A786:$F786,Results!$B$18:$G$18)</f>
        <v>7.6229298272498429</v>
      </c>
      <c r="N786" s="10">
        <f ca="1">SUMPRODUCT($A786:$F786,Results!$B$19:$G$19)</f>
        <v>-12.206788224102889</v>
      </c>
      <c r="O786" s="10">
        <f ca="1">SUMPRODUCT($A786:$F786,Results!$B$20:$G$20)</f>
        <v>-10.251141871689969</v>
      </c>
      <c r="P786" s="10" cm="1">
        <f t="array" aca="1" ref="P786" ca="1">SUMPRODUCT(J786:O786,TRANSPOSE(Test!BL$20:BL$25))+Test!$AD$20-Test!$BL$27</f>
        <v>9.5219088404832704</v>
      </c>
      <c r="Q786" s="10" cm="1">
        <f t="array" aca="1" ref="Q786" ca="1">SUMPRODUCT(J786:O786,TRANSPOSE(Test!ES$20:ES$25))+Test!$AD$20-Test!$ES$27</f>
        <v>6.5865859847370949</v>
      </c>
      <c r="R786" s="10">
        <f ca="1">I786-Results!$E$5*H786</f>
        <v>5.9989219042611914</v>
      </c>
      <c r="S786" s="10" cm="1">
        <f t="array" aca="1" ref="S786" ca="1">SUMPRODUCT(J786:O786,TRANSPOSE(Test!AR$28:AR$33))+Test!$AD$20-Test!$AC$26</f>
        <v>18.842458549250082</v>
      </c>
      <c r="T786" s="10">
        <f ca="1">SUMPRODUCT(J786:O786,Results!K$9:P$9)</f>
        <v>6.3819771663694054</v>
      </c>
      <c r="U786" s="10">
        <f ca="1">SUMPRODUCT(J786:O786,Results!K$9:P$9)+Test!$AD$20-Test!$AC$31</f>
        <v>6.4849935712552256</v>
      </c>
      <c r="V786" s="10">
        <f t="shared" ca="1" si="73"/>
        <v>7.7638025367939143</v>
      </c>
      <c r="W786" s="10">
        <f t="shared" ca="1" si="74"/>
        <v>10.69912539254009</v>
      </c>
      <c r="X786" s="10">
        <f t="shared" ca="1" si="75"/>
        <v>11.286789473015993</v>
      </c>
      <c r="Y786" s="10">
        <f t="shared" ca="1" si="76"/>
        <v>-1.5567471719728978</v>
      </c>
      <c r="Z786" s="10">
        <f ca="1">I786-Test!$AD$20</f>
        <v>6.213239782988115</v>
      </c>
      <c r="AA786" s="10">
        <f t="shared" ca="1" si="77"/>
        <v>10.800717806021959</v>
      </c>
    </row>
    <row r="787" spans="1:27">
      <c r="A787" s="6">
        <f ca="1">LN((RAND()^(-Results!$E$4))-1)</f>
        <v>2.2676152253911357</v>
      </c>
      <c r="B787" s="6">
        <f ca="1">LN((RAND()^(-Results!$E$4))-1)</f>
        <v>-0.65416728103337618</v>
      </c>
      <c r="C787" s="6">
        <f ca="1">LN((RAND()^(-Results!$E$4))-1)</f>
        <v>-2.2653109511046572</v>
      </c>
      <c r="D787" s="6">
        <f ca="1">LN((RAND()^(-Results!$E$4))-1)</f>
        <v>1.8690266385270871</v>
      </c>
      <c r="E787" s="6">
        <f ca="1">LN((RAND()^(-Results!$E$4))-1)</f>
        <v>2.354729683887304</v>
      </c>
      <c r="F787" s="6">
        <f ca="1">LN((RAND()^(-Results!$E$4))-1)</f>
        <v>3.4807331710075369</v>
      </c>
      <c r="G787" s="6">
        <f ca="1">LN((RAND()^(-Results!$E$4))-1)</f>
        <v>-2.4152140643907138</v>
      </c>
      <c r="H787" s="6">
        <f t="shared" ca="1" si="72"/>
        <v>-4.9507608851125191</v>
      </c>
      <c r="I787" s="10">
        <f ca="1">SUMPRODUCT(J787:O787,Results!B$12:G$12)+Results!$E$5*H787</f>
        <v>-49.377752446604063</v>
      </c>
      <c r="J787" s="10">
        <f ca="1">SUMPRODUCT($A787:$F787,Results!$B$15:$G$15)</f>
        <v>-8.7161457325970311</v>
      </c>
      <c r="K787" s="10">
        <f ca="1">SUMPRODUCT($A787:$F787,Results!$B$16:$G$16)</f>
        <v>26.482015855384745</v>
      </c>
      <c r="L787" s="10">
        <f ca="1">SUMPRODUCT($A787:$F787,Results!$B$17:$G$17)</f>
        <v>-3.346369057161338</v>
      </c>
      <c r="M787" s="10">
        <f ca="1">SUMPRODUCT($A787:$F787,Results!$B$18:$G$18)</f>
        <v>-5.1336791552086352</v>
      </c>
      <c r="N787" s="10">
        <f ca="1">SUMPRODUCT($A787:$F787,Results!$B$19:$G$19)</f>
        <v>16.138401105967166</v>
      </c>
      <c r="O787" s="10">
        <f ca="1">SUMPRODUCT($A787:$F787,Results!$B$20:$G$20)</f>
        <v>4.2532726976129585</v>
      </c>
      <c r="P787" s="10" cm="1">
        <f t="array" aca="1" ref="P787" ca="1">SUMPRODUCT(J787:O787,TRANSPOSE(Test!BL$20:BL$25))+Test!$AD$20-Test!$BL$27</f>
        <v>-20.366087016285014</v>
      </c>
      <c r="Q787" s="10" cm="1">
        <f t="array" aca="1" ref="Q787" ca="1">SUMPRODUCT(J787:O787,TRANSPOSE(Test!ES$20:ES$25))+Test!$AD$20-Test!$ES$27</f>
        <v>-20.860134556504462</v>
      </c>
      <c r="R787" s="10">
        <f ca="1">I787-Results!$E$5*H787</f>
        <v>-19.673187135928949</v>
      </c>
      <c r="S787" s="10" cm="1">
        <f t="array" aca="1" ref="S787" ca="1">SUMPRODUCT(J787:O787,TRANSPOSE(Test!AR$28:AR$33))+Test!$AD$20-Test!$AC$26</f>
        <v>-23.577920831718885</v>
      </c>
      <c r="T787" s="10">
        <f ca="1">SUMPRODUCT(J787:O787,Results!K$9:P$9)</f>
        <v>-20.857121817836042</v>
      </c>
      <c r="U787" s="10">
        <f ca="1">SUMPRODUCT(J787:O787,Results!K$9:P$9)+Test!$AD$20-Test!$AC$31</f>
        <v>-20.754105412950224</v>
      </c>
      <c r="V787" s="10">
        <f t="shared" ca="1" si="73"/>
        <v>-29.011665430319049</v>
      </c>
      <c r="W787" s="10">
        <f t="shared" ca="1" si="74"/>
        <v>-28.517617890099601</v>
      </c>
      <c r="X787" s="10">
        <f t="shared" ca="1" si="75"/>
        <v>-29.704565310675115</v>
      </c>
      <c r="Y787" s="10">
        <f t="shared" ca="1" si="76"/>
        <v>-25.799831614885179</v>
      </c>
      <c r="Z787" s="10">
        <f ca="1">I787-Test!$AD$20</f>
        <v>-60.450224040893133</v>
      </c>
      <c r="AA787" s="10">
        <f t="shared" ca="1" si="77"/>
        <v>-28.623647033653839</v>
      </c>
    </row>
    <row r="788" spans="1:27">
      <c r="A788" s="6">
        <f ca="1">LN((RAND()^(-Results!$E$4))-1)</f>
        <v>-0.50524504372164236</v>
      </c>
      <c r="B788" s="6">
        <f ca="1">LN((RAND()^(-Results!$E$4))-1)</f>
        <v>-4.3291673433522</v>
      </c>
      <c r="C788" s="6">
        <f ca="1">LN((RAND()^(-Results!$E$4))-1)</f>
        <v>3.7311021210888682</v>
      </c>
      <c r="D788" s="6">
        <f ca="1">LN((RAND()^(-Results!$E$4))-1)</f>
        <v>-0.73460474721229074</v>
      </c>
      <c r="E788" s="6">
        <f ca="1">LN((RAND()^(-Results!$E$4))-1)</f>
        <v>1.1780060729038095</v>
      </c>
      <c r="F788" s="6">
        <f ca="1">LN((RAND()^(-Results!$E$4))-1)</f>
        <v>2.3722460078333261</v>
      </c>
      <c r="G788" s="6">
        <f ca="1">LN((RAND()^(-Results!$E$4))-1)</f>
        <v>0.37413698983037125</v>
      </c>
      <c r="H788" s="6">
        <f t="shared" ca="1" si="72"/>
        <v>-2.1614098308914347</v>
      </c>
      <c r="I788" s="10">
        <f ca="1">SUMPRODUCT(J788:O788,Results!B$12:G$12)+Results!$E$5*H788</f>
        <v>-42.770426441944835</v>
      </c>
      <c r="J788" s="10">
        <f ca="1">SUMPRODUCT($A788:$F788,Results!$B$15:$G$15)</f>
        <v>-3.5263643821017228</v>
      </c>
      <c r="K788" s="10">
        <f ca="1">SUMPRODUCT($A788:$F788,Results!$B$16:$G$16)</f>
        <v>20.962050491659539</v>
      </c>
      <c r="L788" s="10">
        <f ca="1">SUMPRODUCT($A788:$F788,Results!$B$17:$G$17)</f>
        <v>-11.44815551752372</v>
      </c>
      <c r="M788" s="10">
        <f ca="1">SUMPRODUCT($A788:$F788,Results!$B$18:$G$18)</f>
        <v>-0.88112544346442323</v>
      </c>
      <c r="N788" s="10">
        <f ca="1">SUMPRODUCT($A788:$F788,Results!$B$19:$G$19)</f>
        <v>21.987789342397871</v>
      </c>
      <c r="O788" s="10">
        <f ca="1">SUMPRODUCT($A788:$F788,Results!$B$20:$G$20)</f>
        <v>6.6758087510933004</v>
      </c>
      <c r="P788" s="10" cm="1">
        <f t="array" aca="1" ref="P788" ca="1">SUMPRODUCT(J788:O788,TRANSPOSE(Test!BL$20:BL$25))+Test!$AD$20-Test!$BL$27</f>
        <v>-30.332654213700518</v>
      </c>
      <c r="Q788" s="10" cm="1">
        <f t="array" aca="1" ref="Q788" ca="1">SUMPRODUCT(J788:O788,TRANSPOSE(Test!ES$20:ES$25))+Test!$AD$20-Test!$ES$27</f>
        <v>-30.487808036596142</v>
      </c>
      <c r="R788" s="10">
        <f ca="1">I788-Results!$E$5*H788</f>
        <v>-29.801967456596227</v>
      </c>
      <c r="S788" s="10" cm="1">
        <f t="array" aca="1" ref="S788" ca="1">SUMPRODUCT(J788:O788,TRANSPOSE(Test!AR$28:AR$33))+Test!$AD$20-Test!$AC$26</f>
        <v>-26.996593986096165</v>
      </c>
      <c r="T788" s="10">
        <f ca="1">SUMPRODUCT(J788:O788,Results!K$9:P$9)</f>
        <v>-30.144898808304454</v>
      </c>
      <c r="U788" s="10">
        <f ca="1">SUMPRODUCT(J788:O788,Results!K$9:P$9)+Test!$AD$20-Test!$AC$31</f>
        <v>-30.041882403418633</v>
      </c>
      <c r="V788" s="10">
        <f t="shared" ca="1" si="73"/>
        <v>-12.437772228244317</v>
      </c>
      <c r="W788" s="10">
        <f t="shared" ca="1" si="74"/>
        <v>-12.282618405348693</v>
      </c>
      <c r="X788" s="10">
        <f t="shared" ca="1" si="75"/>
        <v>-12.968458985348608</v>
      </c>
      <c r="Y788" s="10">
        <f t="shared" ca="1" si="76"/>
        <v>-15.77383245584867</v>
      </c>
      <c r="Z788" s="10">
        <f ca="1">I788-Test!$AD$20</f>
        <v>-53.842898036233905</v>
      </c>
      <c r="AA788" s="10">
        <f t="shared" ca="1" si="77"/>
        <v>-12.728544038526202</v>
      </c>
    </row>
    <row r="789" spans="1:27">
      <c r="A789" s="6">
        <f ca="1">LN((RAND()^(-Results!$E$4))-1)</f>
        <v>2.4708095833659041</v>
      </c>
      <c r="B789" s="6">
        <f ca="1">LN((RAND()^(-Results!$E$4))-1)</f>
        <v>0.19732332165106561</v>
      </c>
      <c r="C789" s="6">
        <f ca="1">LN((RAND()^(-Results!$E$4))-1)</f>
        <v>4.1667124803835955</v>
      </c>
      <c r="D789" s="6">
        <f ca="1">LN((RAND()^(-Results!$E$4))-1)</f>
        <v>0.47237410902389382</v>
      </c>
      <c r="E789" s="6">
        <f ca="1">LN((RAND()^(-Results!$E$4))-1)</f>
        <v>1.8624176146648279</v>
      </c>
      <c r="F789" s="6">
        <f ca="1">LN((RAND()^(-Results!$E$4))-1)</f>
        <v>8.113043306635392</v>
      </c>
      <c r="G789" s="6">
        <f ca="1">LN((RAND()^(-Results!$E$4))-1)</f>
        <v>3.4769664022196687</v>
      </c>
      <c r="H789" s="6">
        <f t="shared" ca="1" si="72"/>
        <v>0.94141958149786298</v>
      </c>
      <c r="I789" s="10">
        <f ca="1">SUMPRODUCT(J789:O789,Results!B$12:G$12)+Results!$E$5*H789</f>
        <v>-2.2837253734436631</v>
      </c>
      <c r="J789" s="10">
        <f ca="1">SUMPRODUCT($A789:$F789,Results!$B$15:$G$15)</f>
        <v>13.354130295773178</v>
      </c>
      <c r="K789" s="10">
        <f ca="1">SUMPRODUCT($A789:$F789,Results!$B$16:$G$16)</f>
        <v>56.248685577014392</v>
      </c>
      <c r="L789" s="10">
        <f ca="1">SUMPRODUCT($A789:$F789,Results!$B$17:$G$17)</f>
        <v>-5.8881838906278103</v>
      </c>
      <c r="M789" s="10">
        <f ca="1">SUMPRODUCT($A789:$F789,Results!$B$18:$G$18)</f>
        <v>1.4050041462842024</v>
      </c>
      <c r="N789" s="10">
        <f ca="1">SUMPRODUCT($A789:$F789,Results!$B$19:$G$19)</f>
        <v>11.49504605197107</v>
      </c>
      <c r="O789" s="10">
        <f ca="1">SUMPRODUCT($A789:$F789,Results!$B$20:$G$20)</f>
        <v>7.1615298661438667</v>
      </c>
      <c r="P789" s="10" cm="1">
        <f t="array" aca="1" ref="P789" ca="1">SUMPRODUCT(J789:O789,TRANSPOSE(Test!BL$20:BL$25))+Test!$AD$20-Test!$BL$27</f>
        <v>-7.4244466240499154</v>
      </c>
      <c r="Q789" s="10" cm="1">
        <f t="array" aca="1" ref="Q789" ca="1">SUMPRODUCT(J789:O789,TRANSPOSE(Test!ES$20:ES$25))+Test!$AD$20-Test!$ES$27</f>
        <v>-9.0124973958169488</v>
      </c>
      <c r="R789" s="10">
        <f ca="1">I789-Results!$E$5*H789</f>
        <v>-7.932242862430841</v>
      </c>
      <c r="S789" s="10" cm="1">
        <f t="array" aca="1" ref="S789" ca="1">SUMPRODUCT(J789:O789,TRANSPOSE(Test!AR$28:AR$33))+Test!$AD$20-Test!$AC$26</f>
        <v>-3.2105223760383872</v>
      </c>
      <c r="T789" s="10">
        <f ca="1">SUMPRODUCT(J789:O789,Results!K$9:P$9)</f>
        <v>-8.6252899717758016</v>
      </c>
      <c r="U789" s="10">
        <f ca="1">SUMPRODUCT(J789:O789,Results!K$9:P$9)+Test!$AD$20-Test!$AC$31</f>
        <v>-8.5222735668899823</v>
      </c>
      <c r="V789" s="10">
        <f t="shared" ca="1" si="73"/>
        <v>5.1407212506062523</v>
      </c>
      <c r="W789" s="10">
        <f t="shared" ca="1" si="74"/>
        <v>6.7287720223732856</v>
      </c>
      <c r="X789" s="10">
        <f t="shared" ca="1" si="75"/>
        <v>5.6485174889871779</v>
      </c>
      <c r="Y789" s="10">
        <f t="shared" ca="1" si="76"/>
        <v>0.92679700259472408</v>
      </c>
      <c r="Z789" s="10">
        <f ca="1">I789-Test!$AD$20</f>
        <v>-13.356196967732732</v>
      </c>
      <c r="AA789" s="10">
        <f t="shared" ca="1" si="77"/>
        <v>6.2385481934463192</v>
      </c>
    </row>
    <row r="790" spans="1:27">
      <c r="A790" s="6">
        <f ca="1">LN((RAND()^(-Results!$E$4))-1)</f>
        <v>12.18163586562145</v>
      </c>
      <c r="B790" s="6">
        <f ca="1">LN((RAND()^(-Results!$E$4))-1)</f>
        <v>0.75208466814995434</v>
      </c>
      <c r="C790" s="6">
        <f ca="1">LN((RAND()^(-Results!$E$4))-1)</f>
        <v>5.2396758205154486</v>
      </c>
      <c r="D790" s="6">
        <f ca="1">LN((RAND()^(-Results!$E$4))-1)</f>
        <v>4.0971085845141229</v>
      </c>
      <c r="E790" s="6">
        <f ca="1">LN((RAND()^(-Results!$E$4))-1)</f>
        <v>1.8990444231356864</v>
      </c>
      <c r="F790" s="6">
        <f ca="1">LN((RAND()^(-Results!$E$4))-1)</f>
        <v>-2.4819839405645761</v>
      </c>
      <c r="G790" s="6">
        <f ca="1">LN((RAND()^(-Results!$E$4))-1)</f>
        <v>0.59864760485712487</v>
      </c>
      <c r="H790" s="6">
        <f t="shared" ca="1" si="72"/>
        <v>-1.9368992158646807</v>
      </c>
      <c r="I790" s="10">
        <f ca="1">SUMPRODUCT(J790:O790,Results!B$12:G$12)+Results!$E$5*H790</f>
        <v>44.131636435619754</v>
      </c>
      <c r="J790" s="10">
        <f ca="1">SUMPRODUCT($A790:$F790,Results!$B$15:$G$15)</f>
        <v>28.746220341272945</v>
      </c>
      <c r="K790" s="10">
        <f ca="1">SUMPRODUCT($A790:$F790,Results!$B$16:$G$16)</f>
        <v>31.734582715387432</v>
      </c>
      <c r="L790" s="10">
        <f ca="1">SUMPRODUCT($A790:$F790,Results!$B$17:$G$17)</f>
        <v>22.979179533839236</v>
      </c>
      <c r="M790" s="10">
        <f ca="1">SUMPRODUCT($A790:$F790,Results!$B$18:$G$18)</f>
        <v>-5.5254453676290858</v>
      </c>
      <c r="N790" s="10">
        <f ca="1">SUMPRODUCT($A790:$F790,Results!$B$19:$G$19)</f>
        <v>15.707869991052341</v>
      </c>
      <c r="O790" s="10">
        <f ca="1">SUMPRODUCT($A790:$F790,Results!$B$20:$G$20)</f>
        <v>9.6302397780274767</v>
      </c>
      <c r="P790" s="10" cm="1">
        <f t="array" aca="1" ref="P790" ca="1">SUMPRODUCT(J790:O790,TRANSPOSE(Test!BL$20:BL$25))+Test!$AD$20-Test!$BL$27</f>
        <v>47.727544111384404</v>
      </c>
      <c r="Q790" s="10" cm="1">
        <f t="array" aca="1" ref="Q790" ca="1">SUMPRODUCT(J790:O790,TRANSPOSE(Test!ES$20:ES$25))+Test!$AD$20-Test!$ES$27</f>
        <v>55.437527761829188</v>
      </c>
      <c r="R790" s="10">
        <f ca="1">I790-Results!$E$5*H790</f>
        <v>55.753031730807834</v>
      </c>
      <c r="S790" s="10" cm="1">
        <f t="array" aca="1" ref="S790" ca="1">SUMPRODUCT(J790:O790,TRANSPOSE(Test!AR$28:AR$33))+Test!$AD$20-Test!$AC$26</f>
        <v>25.149452066719576</v>
      </c>
      <c r="T790" s="10">
        <f ca="1">SUMPRODUCT(J790:O790,Results!K$9:P$9)</f>
        <v>56.245799944137772</v>
      </c>
      <c r="U790" s="10">
        <f ca="1">SUMPRODUCT(J790:O790,Results!K$9:P$9)+Test!$AD$20-Test!$AC$31</f>
        <v>56.348816349023593</v>
      </c>
      <c r="V790" s="10">
        <f t="shared" ca="1" si="73"/>
        <v>-3.59590767576465</v>
      </c>
      <c r="W790" s="10">
        <f t="shared" ca="1" si="74"/>
        <v>-11.305891326209434</v>
      </c>
      <c r="X790" s="10">
        <f t="shared" ca="1" si="75"/>
        <v>-11.62139529518808</v>
      </c>
      <c r="Y790" s="10">
        <f t="shared" ca="1" si="76"/>
        <v>18.982184368900178</v>
      </c>
      <c r="Z790" s="10">
        <f ca="1">I790-Test!$AD$20</f>
        <v>33.059164841330684</v>
      </c>
      <c r="AA790" s="10">
        <f t="shared" ca="1" si="77"/>
        <v>-12.217179913403839</v>
      </c>
    </row>
    <row r="791" spans="1:27">
      <c r="A791" s="6">
        <f ca="1">LN((RAND()^(-Results!$E$4))-1)</f>
        <v>1.9626753244515069</v>
      </c>
      <c r="B791" s="6">
        <f ca="1">LN((RAND()^(-Results!$E$4))-1)</f>
        <v>0.8254703158756268</v>
      </c>
      <c r="C791" s="6">
        <f ca="1">LN((RAND()^(-Results!$E$4))-1)</f>
        <v>-0.47795048272526891</v>
      </c>
      <c r="D791" s="6">
        <f ca="1">LN((RAND()^(-Results!$E$4))-1)</f>
        <v>4.7560715568993865</v>
      </c>
      <c r="E791" s="6">
        <f ca="1">LN((RAND()^(-Results!$E$4))-1)</f>
        <v>5.5496305650372335</v>
      </c>
      <c r="F791" s="6">
        <f ca="1">LN((RAND()^(-Results!$E$4))-1)</f>
        <v>-4.6761705395323689</v>
      </c>
      <c r="G791" s="6">
        <f ca="1">LN((RAND()^(-Results!$E$4))-1)</f>
        <v>7.3860825767724281</v>
      </c>
      <c r="H791" s="6">
        <f t="shared" ca="1" si="72"/>
        <v>4.8505357560506219</v>
      </c>
      <c r="I791" s="10">
        <f ca="1">SUMPRODUCT(J791:O791,Results!B$12:G$12)+Results!$E$5*H791</f>
        <v>25.987490666860133</v>
      </c>
      <c r="J791" s="10">
        <f ca="1">SUMPRODUCT($A791:$F791,Results!$B$15:$G$15)</f>
        <v>-9.8740150655439098</v>
      </c>
      <c r="K791" s="10">
        <f ca="1">SUMPRODUCT($A791:$F791,Results!$B$16:$G$16)</f>
        <v>-15.578029984004923</v>
      </c>
      <c r="L791" s="10">
        <f ca="1">SUMPRODUCT($A791:$F791,Results!$B$17:$G$17)</f>
        <v>9.2649363996220195</v>
      </c>
      <c r="M791" s="10">
        <f ca="1">SUMPRODUCT($A791:$F791,Results!$B$18:$G$18)</f>
        <v>-5.0236444475412867</v>
      </c>
      <c r="N791" s="10">
        <f ca="1">SUMPRODUCT($A791:$F791,Results!$B$19:$G$19)</f>
        <v>12.284973915087546</v>
      </c>
      <c r="O791" s="10">
        <f ca="1">SUMPRODUCT($A791:$F791,Results!$B$20:$G$20)</f>
        <v>8.4360302379402086</v>
      </c>
      <c r="P791" s="10" cm="1">
        <f t="array" aca="1" ref="P791" ca="1">SUMPRODUCT(J791:O791,TRANSPOSE(Test!BL$20:BL$25))+Test!$AD$20-Test!$BL$27</f>
        <v>-4.2532333479762388</v>
      </c>
      <c r="Q791" s="10" cm="1">
        <f t="array" aca="1" ref="Q791" ca="1">SUMPRODUCT(J791:O791,TRANSPOSE(Test!ES$20:ES$25))+Test!$AD$20-Test!$ES$27</f>
        <v>-2.236942673313731</v>
      </c>
      <c r="R791" s="10">
        <f ca="1">I791-Results!$E$5*H791</f>
        <v>-3.1157238694435989</v>
      </c>
      <c r="S791" s="10" cm="1">
        <f t="array" aca="1" ref="S791" ca="1">SUMPRODUCT(J791:O791,TRANSPOSE(Test!AR$28:AR$33))+Test!$AD$20-Test!$AC$26</f>
        <v>-12.126378477925543</v>
      </c>
      <c r="T791" s="10">
        <f ca="1">SUMPRODUCT(J791:O791,Results!K$9:P$9)</f>
        <v>-3.1350552600037913</v>
      </c>
      <c r="U791" s="10">
        <f ca="1">SUMPRODUCT(J791:O791,Results!K$9:P$9)+Test!$AD$20-Test!$AC$31</f>
        <v>-3.032038855117972</v>
      </c>
      <c r="V791" s="10">
        <f t="shared" ca="1" si="73"/>
        <v>30.240724014836371</v>
      </c>
      <c r="W791" s="10">
        <f t="shared" ca="1" si="74"/>
        <v>28.224433340173864</v>
      </c>
      <c r="X791" s="10">
        <f t="shared" ca="1" si="75"/>
        <v>29.103214536303732</v>
      </c>
      <c r="Y791" s="10">
        <f t="shared" ca="1" si="76"/>
        <v>38.113869144785674</v>
      </c>
      <c r="Z791" s="10">
        <f ca="1">I791-Test!$AD$20</f>
        <v>14.915019072571063</v>
      </c>
      <c r="AA791" s="10">
        <f t="shared" ca="1" si="77"/>
        <v>29.019529521978104</v>
      </c>
    </row>
    <row r="792" spans="1:27">
      <c r="A792" s="6">
        <f ca="1">LN((RAND()^(-Results!$E$4))-1)</f>
        <v>-1.1046959125606697</v>
      </c>
      <c r="B792" s="6">
        <f ca="1">LN((RAND()^(-Results!$E$4))-1)</f>
        <v>8.7865406318585734E-2</v>
      </c>
      <c r="C792" s="6">
        <f ca="1">LN((RAND()^(-Results!$E$4))-1)</f>
        <v>3.411798041060746</v>
      </c>
      <c r="D792" s="6">
        <f ca="1">LN((RAND()^(-Results!$E$4))-1)</f>
        <v>15.197113294004053</v>
      </c>
      <c r="E792" s="6">
        <f ca="1">LN((RAND()^(-Results!$E$4))-1)</f>
        <v>2.9628999865621406</v>
      </c>
      <c r="F792" s="6">
        <f ca="1">LN((RAND()^(-Results!$E$4))-1)</f>
        <v>1.5091290313365135</v>
      </c>
      <c r="G792" s="6">
        <f ca="1">LN((RAND()^(-Results!$E$4))-1)</f>
        <v>2.3783215162398106</v>
      </c>
      <c r="H792" s="6">
        <f t="shared" ca="1" si="72"/>
        <v>-0.15722530448199512</v>
      </c>
      <c r="I792" s="10">
        <f ca="1">SUMPRODUCT(J792:O792,Results!B$12:G$12)+Results!$E$5*H792</f>
        <v>-80.492581719882153</v>
      </c>
      <c r="J792" s="10">
        <f ca="1">SUMPRODUCT($A792:$F792,Results!$B$15:$G$15)</f>
        <v>-25.643616614889417</v>
      </c>
      <c r="K792" s="10">
        <f ca="1">SUMPRODUCT($A792:$F792,Results!$B$16:$G$16)</f>
        <v>-11.892981585582412</v>
      </c>
      <c r="L792" s="10">
        <f ca="1">SUMPRODUCT($A792:$F792,Results!$B$17:$G$17)</f>
        <v>4.6747047908139043</v>
      </c>
      <c r="M792" s="10">
        <f ca="1">SUMPRODUCT($A792:$F792,Results!$B$18:$G$18)</f>
        <v>-21.746113948895733</v>
      </c>
      <c r="N792" s="10">
        <f ca="1">SUMPRODUCT($A792:$F792,Results!$B$19:$G$19)</f>
        <v>17.771606080339073</v>
      </c>
      <c r="O792" s="10">
        <f ca="1">SUMPRODUCT($A792:$F792,Results!$B$20:$G$20)</f>
        <v>65.717961577371554</v>
      </c>
      <c r="P792" s="10" cm="1">
        <f t="array" aca="1" ref="P792" ca="1">SUMPRODUCT(J792:O792,TRANSPOSE(Test!BL$20:BL$25))+Test!$AD$20-Test!$BL$27</f>
        <v>-80.613399199180193</v>
      </c>
      <c r="Q792" s="10" cm="1">
        <f t="array" aca="1" ref="Q792" ca="1">SUMPRODUCT(J792:O792,TRANSPOSE(Test!ES$20:ES$25))+Test!$AD$20-Test!$ES$27</f>
        <v>-81.791470246405353</v>
      </c>
      <c r="R792" s="10">
        <f ca="1">I792-Results!$E$5*H792</f>
        <v>-79.549229892990184</v>
      </c>
      <c r="S792" s="10" cm="1">
        <f t="array" aca="1" ref="S792" ca="1">SUMPRODUCT(J792:O792,TRANSPOSE(Test!AR$28:AR$33))+Test!$AD$20-Test!$AC$26</f>
        <v>-75.78017663286515</v>
      </c>
      <c r="T792" s="10">
        <f ca="1">SUMPRODUCT(J792:O792,Results!K$9:P$9)</f>
        <v>-82.578354693329828</v>
      </c>
      <c r="U792" s="10">
        <f ca="1">SUMPRODUCT(J792:O792,Results!K$9:P$9)+Test!$AD$20-Test!$AC$31</f>
        <v>-82.475338288444007</v>
      </c>
      <c r="V792" s="10">
        <f t="shared" ca="1" si="73"/>
        <v>0.1208174792980401</v>
      </c>
      <c r="W792" s="10">
        <f t="shared" ca="1" si="74"/>
        <v>1.2988885265232</v>
      </c>
      <c r="X792" s="10">
        <f t="shared" ca="1" si="75"/>
        <v>-0.94335182689196984</v>
      </c>
      <c r="Y792" s="10">
        <f t="shared" ca="1" si="76"/>
        <v>-4.7124050870170038</v>
      </c>
      <c r="Z792" s="10">
        <f ca="1">I792-Test!$AD$20</f>
        <v>-91.565053314171223</v>
      </c>
      <c r="AA792" s="10">
        <f t="shared" ca="1" si="77"/>
        <v>1.9827565685618538</v>
      </c>
    </row>
    <row r="793" spans="1:27">
      <c r="A793" s="6">
        <f ca="1">LN((RAND()^(-Results!$E$4))-1)</f>
        <v>4.5178395885790703</v>
      </c>
      <c r="B793" s="6">
        <f ca="1">LN((RAND()^(-Results!$E$4))-1)</f>
        <v>8.7245566357363842</v>
      </c>
      <c r="C793" s="6">
        <f ca="1">LN((RAND()^(-Results!$E$4))-1)</f>
        <v>1.0318402929088688</v>
      </c>
      <c r="D793" s="6">
        <f ca="1">LN((RAND()^(-Results!$E$4))-1)</f>
        <v>0.93132521490449705</v>
      </c>
      <c r="E793" s="6">
        <f ca="1">LN((RAND()^(-Results!$E$4))-1)</f>
        <v>1.3513425216008792</v>
      </c>
      <c r="F793" s="6">
        <f ca="1">LN((RAND()^(-Results!$E$4))-1)</f>
        <v>2.6279641256250312</v>
      </c>
      <c r="G793" s="6">
        <f ca="1">LN((RAND()^(-Results!$E$4))-1)</f>
        <v>4.3366111480422669</v>
      </c>
      <c r="H793" s="6">
        <f t="shared" ca="1" si="72"/>
        <v>1.8010643273204612</v>
      </c>
      <c r="I793" s="10">
        <f ca="1">SUMPRODUCT(J793:O793,Results!B$12:G$12)+Results!$E$5*H793</f>
        <v>78.193905999861983</v>
      </c>
      <c r="J793" s="10">
        <f ca="1">SUMPRODUCT($A793:$F793,Results!$B$15:$G$15)</f>
        <v>32.84040497083798</v>
      </c>
      <c r="K793" s="10">
        <f ca="1">SUMPRODUCT($A793:$F793,Results!$B$16:$G$16)</f>
        <v>22.504066872996589</v>
      </c>
      <c r="L793" s="10">
        <f ca="1">SUMPRODUCT($A793:$F793,Results!$B$17:$G$17)</f>
        <v>18.668615047215106</v>
      </c>
      <c r="M793" s="10">
        <f ca="1">SUMPRODUCT($A793:$F793,Results!$B$18:$G$18)</f>
        <v>7.9181658444850544</v>
      </c>
      <c r="N793" s="10">
        <f ca="1">SUMPRODUCT($A793:$F793,Results!$B$19:$G$19)</f>
        <v>-29.051969336608078</v>
      </c>
      <c r="O793" s="10">
        <f ca="1">SUMPRODUCT($A793:$F793,Results!$B$20:$G$20)</f>
        <v>-8.8618171318928596</v>
      </c>
      <c r="P793" s="10" cm="1">
        <f t="array" aca="1" ref="P793" ca="1">SUMPRODUCT(J793:O793,TRANSPOSE(Test!BL$20:BL$25))+Test!$AD$20-Test!$BL$27</f>
        <v>68.24519766057729</v>
      </c>
      <c r="Q793" s="10" cm="1">
        <f t="array" aca="1" ref="Q793" ca="1">SUMPRODUCT(J793:O793,TRANSPOSE(Test!ES$20:ES$25))+Test!$AD$20-Test!$ES$27</f>
        <v>68.354329255831033</v>
      </c>
      <c r="R793" s="10">
        <f ca="1">I793-Results!$E$5*H793</f>
        <v>67.387520035939218</v>
      </c>
      <c r="S793" s="10" cm="1">
        <f t="array" aca="1" ref="S793" ca="1">SUMPRODUCT(J793:O793,TRANSPOSE(Test!AR$28:AR$33))+Test!$AD$20-Test!$AC$26</f>
        <v>66.786413808553505</v>
      </c>
      <c r="T793" s="10">
        <f ca="1">SUMPRODUCT(J793:O793,Results!K$9:P$9)</f>
        <v>68.309164424369072</v>
      </c>
      <c r="U793" s="10">
        <f ca="1">SUMPRODUCT(J793:O793,Results!K$9:P$9)+Test!$AD$20-Test!$AC$31</f>
        <v>68.412180829254893</v>
      </c>
      <c r="V793" s="10">
        <f t="shared" ca="1" si="73"/>
        <v>9.9487083392846927</v>
      </c>
      <c r="W793" s="10">
        <f t="shared" ca="1" si="74"/>
        <v>9.8395767440309498</v>
      </c>
      <c r="X793" s="10">
        <f t="shared" ca="1" si="75"/>
        <v>10.806385963922764</v>
      </c>
      <c r="Y793" s="10">
        <f t="shared" ca="1" si="76"/>
        <v>11.407492191308478</v>
      </c>
      <c r="Z793" s="10">
        <f ca="1">I793-Test!$AD$20</f>
        <v>67.121434405572913</v>
      </c>
      <c r="AA793" s="10">
        <f t="shared" ca="1" si="77"/>
        <v>9.7817251706070891</v>
      </c>
    </row>
    <row r="794" spans="1:27">
      <c r="A794" s="6">
        <f ca="1">LN((RAND()^(-Results!$E$4))-1)</f>
        <v>4.924320465554862</v>
      </c>
      <c r="B794" s="6">
        <f ca="1">LN((RAND()^(-Results!$E$4))-1)</f>
        <v>1.8508234581001524</v>
      </c>
      <c r="C794" s="6">
        <f ca="1">LN((RAND()^(-Results!$E$4))-1)</f>
        <v>12.703925969970669</v>
      </c>
      <c r="D794" s="6">
        <f ca="1">LN((RAND()^(-Results!$E$4))-1)</f>
        <v>-1.6566912016430422</v>
      </c>
      <c r="E794" s="6">
        <f ca="1">LN((RAND()^(-Results!$E$4))-1)</f>
        <v>4.7647913175931791</v>
      </c>
      <c r="F794" s="6">
        <f ca="1">LN((RAND()^(-Results!$E$4))-1)</f>
        <v>6.8237975264464206</v>
      </c>
      <c r="G794" s="6">
        <f ca="1">LN((RAND()^(-Results!$E$4))-1)</f>
        <v>-3.4189265217927804</v>
      </c>
      <c r="H794" s="6">
        <f t="shared" ca="1" si="72"/>
        <v>-5.9544733425145857</v>
      </c>
      <c r="I794" s="10">
        <f ca="1">SUMPRODUCT(J794:O794,Results!B$12:G$12)+Results!$E$5*H794</f>
        <v>3.2028808437473089</v>
      </c>
      <c r="J794" s="10">
        <f ca="1">SUMPRODUCT($A794:$F794,Results!$B$15:$G$15)</f>
        <v>45.030066023465515</v>
      </c>
      <c r="K794" s="10">
        <f ca="1">SUMPRODUCT($A794:$F794,Results!$B$16:$G$16)</f>
        <v>71.632807261563201</v>
      </c>
      <c r="L794" s="10">
        <f ca="1">SUMPRODUCT($A794:$F794,Results!$B$17:$G$17)</f>
        <v>1.5212689694824348</v>
      </c>
      <c r="M794" s="10">
        <f ca="1">SUMPRODUCT($A794:$F794,Results!$B$18:$G$18)</f>
        <v>12.683388028079873</v>
      </c>
      <c r="N794" s="10">
        <f ca="1">SUMPRODUCT($A794:$F794,Results!$B$19:$G$19)</f>
        <v>8.2482465304107748</v>
      </c>
      <c r="O794" s="10">
        <f ca="1">SUMPRODUCT($A794:$F794,Results!$B$20:$G$20)</f>
        <v>-0.45291707988134267</v>
      </c>
      <c r="P794" s="10" cm="1">
        <f t="array" aca="1" ref="P794" ca="1">SUMPRODUCT(J794:O794,TRANSPOSE(Test!BL$20:BL$25))+Test!$AD$20-Test!$BL$27</f>
        <v>39.621782297136221</v>
      </c>
      <c r="Q794" s="10" cm="1">
        <f t="array" aca="1" ref="Q794" ca="1">SUMPRODUCT(J794:O794,TRANSPOSE(Test!ES$20:ES$25))+Test!$AD$20-Test!$ES$27</f>
        <v>40.043386527861898</v>
      </c>
      <c r="R794" s="10">
        <f ca="1">I794-Results!$E$5*H794</f>
        <v>38.929720898834823</v>
      </c>
      <c r="S794" s="10" cm="1">
        <f t="array" aca="1" ref="S794" ca="1">SUMPRODUCT(J794:O794,TRANSPOSE(Test!AR$28:AR$33))+Test!$AD$20-Test!$AC$26</f>
        <v>43.212047115887351</v>
      </c>
      <c r="T794" s="10">
        <f ca="1">SUMPRODUCT(J794:O794,Results!K$9:P$9)</f>
        <v>40.330419035388807</v>
      </c>
      <c r="U794" s="10">
        <f ca="1">SUMPRODUCT(J794:O794,Results!K$9:P$9)+Test!$AD$20-Test!$AC$31</f>
        <v>40.433435440274629</v>
      </c>
      <c r="V794" s="10">
        <f t="shared" ca="1" si="73"/>
        <v>-36.418901453388912</v>
      </c>
      <c r="W794" s="10">
        <f t="shared" ca="1" si="74"/>
        <v>-36.840505684114589</v>
      </c>
      <c r="X794" s="10">
        <f t="shared" ca="1" si="75"/>
        <v>-35.726840055087514</v>
      </c>
      <c r="Y794" s="10">
        <f t="shared" ca="1" si="76"/>
        <v>-40.009166272140043</v>
      </c>
      <c r="Z794" s="10">
        <f ca="1">I794-Test!$AD$20</f>
        <v>-7.8695907505417608</v>
      </c>
      <c r="AA794" s="10">
        <f t="shared" ca="1" si="77"/>
        <v>-37.23055459652732</v>
      </c>
    </row>
    <row r="795" spans="1:27">
      <c r="A795" s="6">
        <f ca="1">LN((RAND()^(-Results!$E$4))-1)</f>
        <v>4.7968555353860189</v>
      </c>
      <c r="B795" s="6">
        <f ca="1">LN((RAND()^(-Results!$E$4))-1)</f>
        <v>3.1287868418701845</v>
      </c>
      <c r="C795" s="6">
        <f ca="1">LN((RAND()^(-Results!$E$4))-1)</f>
        <v>2.4331757444075071</v>
      </c>
      <c r="D795" s="6">
        <f ca="1">LN((RAND()^(-Results!$E$4))-1)</f>
        <v>0.37047490844649017</v>
      </c>
      <c r="E795" s="6">
        <f ca="1">LN((RAND()^(-Results!$E$4))-1)</f>
        <v>2.5430903093843682</v>
      </c>
      <c r="F795" s="6">
        <f ca="1">LN((RAND()^(-Results!$E$4))-1)</f>
        <v>0.51847265681855814</v>
      </c>
      <c r="G795" s="6">
        <f ca="1">LN((RAND()^(-Results!$E$4))-1)</f>
        <v>7.6111930453301158</v>
      </c>
      <c r="H795" s="6">
        <f t="shared" ca="1" si="72"/>
        <v>5.0756462246083096</v>
      </c>
      <c r="I795" s="10">
        <f ca="1">SUMPRODUCT(J795:O795,Results!B$12:G$12)+Results!$E$5*H795</f>
        <v>71.171975614153951</v>
      </c>
      <c r="J795" s="10">
        <f ca="1">SUMPRODUCT($A795:$F795,Results!$B$15:$G$15)</f>
        <v>20.936446150472666</v>
      </c>
      <c r="K795" s="10">
        <f ca="1">SUMPRODUCT($A795:$F795,Results!$B$16:$G$16)</f>
        <v>22.600430777922192</v>
      </c>
      <c r="L795" s="10">
        <f ca="1">SUMPRODUCT($A795:$F795,Results!$B$17:$G$17)</f>
        <v>10.832202639154545</v>
      </c>
      <c r="M795" s="10">
        <f ca="1">SUMPRODUCT($A795:$F795,Results!$B$18:$G$18)</f>
        <v>4.0290022121482298</v>
      </c>
      <c r="N795" s="10">
        <f ca="1">SUMPRODUCT($A795:$F795,Results!$B$19:$G$19)</f>
        <v>-2.6574128544543831</v>
      </c>
      <c r="O795" s="10">
        <f ca="1">SUMPRODUCT($A795:$F795,Results!$B$20:$G$20)</f>
        <v>-5.5368157641796403</v>
      </c>
      <c r="P795" s="10" cm="1">
        <f t="array" aca="1" ref="P795" ca="1">SUMPRODUCT(J795:O795,TRANSPOSE(Test!BL$20:BL$25))+Test!$AD$20-Test!$BL$27</f>
        <v>39.511492028740442</v>
      </c>
      <c r="Q795" s="10" cm="1">
        <f t="array" aca="1" ref="Q795" ca="1">SUMPRODUCT(J795:O795,TRANSPOSE(Test!ES$20:ES$25))+Test!$AD$20-Test!$ES$27</f>
        <v>41.411386492567644</v>
      </c>
      <c r="R795" s="10">
        <f ca="1">I795-Results!$E$5*H795</f>
        <v>40.718098266504093</v>
      </c>
      <c r="S795" s="10" cm="1">
        <f t="array" aca="1" ref="S795" ca="1">SUMPRODUCT(J795:O795,TRANSPOSE(Test!AR$28:AR$33))+Test!$AD$20-Test!$AC$26</f>
        <v>33.616487870960604</v>
      </c>
      <c r="T795" s="10">
        <f ca="1">SUMPRODUCT(J795:O795,Results!K$9:P$9)</f>
        <v>41.485577611390362</v>
      </c>
      <c r="U795" s="10">
        <f ca="1">SUMPRODUCT(J795:O795,Results!K$9:P$9)+Test!$AD$20-Test!$AC$31</f>
        <v>41.588594016276183</v>
      </c>
      <c r="V795" s="10">
        <f t="shared" ca="1" si="73"/>
        <v>31.660483585413509</v>
      </c>
      <c r="W795" s="10">
        <f t="shared" ca="1" si="74"/>
        <v>29.760589121586307</v>
      </c>
      <c r="X795" s="10">
        <f t="shared" ca="1" si="75"/>
        <v>30.453877347649858</v>
      </c>
      <c r="Y795" s="10">
        <f t="shared" ca="1" si="76"/>
        <v>37.555487743193346</v>
      </c>
      <c r="Z795" s="10">
        <f ca="1">I795-Test!$AD$20</f>
        <v>60.099504019864881</v>
      </c>
      <c r="AA795" s="10">
        <f t="shared" ca="1" si="77"/>
        <v>29.583381597877768</v>
      </c>
    </row>
    <row r="796" spans="1:27">
      <c r="A796" s="6">
        <f ca="1">LN((RAND()^(-Results!$E$4))-1)</f>
        <v>7.3589719351635487</v>
      </c>
      <c r="B796" s="6">
        <f ca="1">LN((RAND()^(-Results!$E$4))-1)</f>
        <v>4.8879706148038773</v>
      </c>
      <c r="C796" s="6">
        <f ca="1">LN((RAND()^(-Results!$E$4))-1)</f>
        <v>5.8300014509487266</v>
      </c>
      <c r="D796" s="6">
        <f ca="1">LN((RAND()^(-Results!$E$4))-1)</f>
        <v>2.5349293424976715</v>
      </c>
      <c r="E796" s="6">
        <f ca="1">LN((RAND()^(-Results!$E$4))-1)</f>
        <v>14.377160544693307</v>
      </c>
      <c r="F796" s="6">
        <f ca="1">LN((RAND()^(-Results!$E$4))-1)</f>
        <v>1.0513840211328465</v>
      </c>
      <c r="G796" s="6">
        <f ca="1">LN((RAND()^(-Results!$E$4))-1)</f>
        <v>2.1687175643115686</v>
      </c>
      <c r="H796" s="6">
        <f t="shared" ca="1" si="72"/>
        <v>-0.36682925641023711</v>
      </c>
      <c r="I796" s="10">
        <f ca="1">SUMPRODUCT(J796:O796,Results!B$12:G$12)+Results!$E$5*H796</f>
        <v>39.946214500107693</v>
      </c>
      <c r="J796" s="10">
        <f ca="1">SUMPRODUCT($A796:$F796,Results!$B$15:$G$15)</f>
        <v>23.623557595957131</v>
      </c>
      <c r="K796" s="10">
        <f ca="1">SUMPRODUCT($A796:$F796,Results!$B$16:$G$16)</f>
        <v>53.128310210225528</v>
      </c>
      <c r="L796" s="10">
        <f ca="1">SUMPRODUCT($A796:$F796,Results!$B$17:$G$17)</f>
        <v>12.4728770378919</v>
      </c>
      <c r="M796" s="10">
        <f ca="1">SUMPRODUCT($A796:$F796,Results!$B$18:$G$18)</f>
        <v>9.0335391015488664</v>
      </c>
      <c r="N796" s="10">
        <f ca="1">SUMPRODUCT($A796:$F796,Results!$B$19:$G$19)</f>
        <v>21.285922118878553</v>
      </c>
      <c r="O796" s="10">
        <f ca="1">SUMPRODUCT($A796:$F796,Results!$B$20:$G$20)</f>
        <v>-9.0393945322855505</v>
      </c>
      <c r="P796" s="10" cm="1">
        <f t="array" aca="1" ref="P796" ca="1">SUMPRODUCT(J796:O796,TRANSPOSE(Test!BL$20:BL$25))+Test!$AD$20-Test!$BL$27</f>
        <v>43.873092538120751</v>
      </c>
      <c r="Q796" s="10" cm="1">
        <f t="array" aca="1" ref="Q796" ca="1">SUMPRODUCT(J796:O796,TRANSPOSE(Test!ES$20:ES$25))+Test!$AD$20-Test!$ES$27</f>
        <v>45.205379235853606</v>
      </c>
      <c r="R796" s="10">
        <f ca="1">I796-Results!$E$5*H796</f>
        <v>42.147190038569114</v>
      </c>
      <c r="S796" s="10" cm="1">
        <f t="array" aca="1" ref="S796" ca="1">SUMPRODUCT(J796:O796,TRANSPOSE(Test!AR$28:AR$33))+Test!$AD$20-Test!$AC$26</f>
        <v>33.783238553114785</v>
      </c>
      <c r="T796" s="10">
        <f ca="1">SUMPRODUCT(J796:O796,Results!K$9:P$9)</f>
        <v>43.529913524482239</v>
      </c>
      <c r="U796" s="10">
        <f ca="1">SUMPRODUCT(J796:O796,Results!K$9:P$9)+Test!$AD$20-Test!$AC$31</f>
        <v>43.632929929368061</v>
      </c>
      <c r="V796" s="10">
        <f t="shared" ca="1" si="73"/>
        <v>-3.9268780380130579</v>
      </c>
      <c r="W796" s="10">
        <f t="shared" ca="1" si="74"/>
        <v>-5.2591647357459124</v>
      </c>
      <c r="X796" s="10">
        <f t="shared" ca="1" si="75"/>
        <v>-2.2009755384614209</v>
      </c>
      <c r="Y796" s="10">
        <f t="shared" ca="1" si="76"/>
        <v>6.1629759469929084</v>
      </c>
      <c r="Z796" s="10">
        <f ca="1">I796-Test!$AD$20</f>
        <v>28.873742905818624</v>
      </c>
      <c r="AA796" s="10">
        <f t="shared" ca="1" si="77"/>
        <v>-3.6867154292603672</v>
      </c>
    </row>
    <row r="797" spans="1:27">
      <c r="A797" s="6">
        <f ca="1">LN((RAND()^(-Results!$E$4))-1)</f>
        <v>-0.87647561510158811</v>
      </c>
      <c r="B797" s="6">
        <f ca="1">LN((RAND()^(-Results!$E$4))-1)</f>
        <v>0.12362766817521578</v>
      </c>
      <c r="C797" s="6">
        <f ca="1">LN((RAND()^(-Results!$E$4))-1)</f>
        <v>6.6209658939523868</v>
      </c>
      <c r="D797" s="6">
        <f ca="1">LN((RAND()^(-Results!$E$4))-1)</f>
        <v>-2.2706249077820964</v>
      </c>
      <c r="E797" s="6">
        <f ca="1">LN((RAND()^(-Results!$E$4))-1)</f>
        <v>1.0272163263711096</v>
      </c>
      <c r="F797" s="6">
        <f ca="1">LN((RAND()^(-Results!$E$4))-1)</f>
        <v>-0.91160102068018534</v>
      </c>
      <c r="G797" s="6">
        <f ca="1">LN((RAND()^(-Results!$E$4))-1)</f>
        <v>-0.41292514835401328</v>
      </c>
      <c r="H797" s="6">
        <f t="shared" ca="1" si="72"/>
        <v>-2.9484719690758192</v>
      </c>
      <c r="I797" s="10">
        <f ca="1">SUMPRODUCT(J797:O797,Results!B$12:G$12)+Results!$E$5*H797</f>
        <v>2.3111934812075177</v>
      </c>
      <c r="J797" s="10">
        <f ca="1">SUMPRODUCT($A797:$F797,Results!$B$15:$G$15)</f>
        <v>18.309056176190282</v>
      </c>
      <c r="K797" s="10">
        <f ca="1">SUMPRODUCT($A797:$F797,Results!$B$16:$G$16)</f>
        <v>2.2702945319725822</v>
      </c>
      <c r="L797" s="10">
        <f ca="1">SUMPRODUCT($A797:$F797,Results!$B$17:$G$17)</f>
        <v>0.22240964623441428</v>
      </c>
      <c r="M797" s="10">
        <f ca="1">SUMPRODUCT($A797:$F797,Results!$B$18:$G$18)</f>
        <v>8.7650188074169684</v>
      </c>
      <c r="N797" s="10">
        <f ca="1">SUMPRODUCT($A797:$F797,Results!$B$19:$G$19)</f>
        <v>-3.9001857983394945</v>
      </c>
      <c r="O797" s="10">
        <f ca="1">SUMPRODUCT($A797:$F797,Results!$B$20:$G$20)</f>
        <v>-3.7653028963544739</v>
      </c>
      <c r="P797" s="10" cm="1">
        <f t="array" aca="1" ref="P797" ca="1">SUMPRODUCT(J797:O797,TRANSPOSE(Test!BL$20:BL$25))+Test!$AD$20-Test!$BL$27</f>
        <v>20.763077886908277</v>
      </c>
      <c r="Q797" s="10" cm="1">
        <f t="array" aca="1" ref="Q797" ca="1">SUMPRODUCT(J797:O797,TRANSPOSE(Test!ES$20:ES$25))+Test!$AD$20-Test!$ES$27</f>
        <v>21.358796797781146</v>
      </c>
      <c r="R797" s="10">
        <f ca="1">I797-Results!$E$5*H797</f>
        <v>20.002025295662435</v>
      </c>
      <c r="S797" s="10" cm="1">
        <f t="array" aca="1" ref="S797" ca="1">SUMPRODUCT(J797:O797,TRANSPOSE(Test!AR$28:AR$33))+Test!$AD$20-Test!$AC$26</f>
        <v>26.317577192844325</v>
      </c>
      <c r="T797" s="10">
        <f ca="1">SUMPRODUCT(J797:O797,Results!K$9:P$9)</f>
        <v>21.487438109607233</v>
      </c>
      <c r="U797" s="10">
        <f ca="1">SUMPRODUCT(J797:O797,Results!K$9:P$9)+Test!$AD$20-Test!$AC$31</f>
        <v>21.590454514493054</v>
      </c>
      <c r="V797" s="10">
        <f t="shared" ca="1" si="73"/>
        <v>-18.45188440570076</v>
      </c>
      <c r="W797" s="10">
        <f t="shared" ca="1" si="74"/>
        <v>-19.047603316573628</v>
      </c>
      <c r="X797" s="10">
        <f t="shared" ca="1" si="75"/>
        <v>-17.690831814454917</v>
      </c>
      <c r="Y797" s="10">
        <f t="shared" ca="1" si="76"/>
        <v>-24.006383711636808</v>
      </c>
      <c r="Z797" s="10">
        <f ca="1">I797-Test!$AD$20</f>
        <v>-8.761278113081552</v>
      </c>
      <c r="AA797" s="10">
        <f t="shared" ca="1" si="77"/>
        <v>-19.279261033285536</v>
      </c>
    </row>
    <row r="798" spans="1:27">
      <c r="A798" s="6">
        <f ca="1">LN((RAND()^(-Results!$E$4))-1)</f>
        <v>0.59977533029940233</v>
      </c>
      <c r="B798" s="6">
        <f ca="1">LN((RAND()^(-Results!$E$4))-1)</f>
        <v>4.2717801703716995</v>
      </c>
      <c r="C798" s="6">
        <f ca="1">LN((RAND()^(-Results!$E$4))-1)</f>
        <v>0.54597903318128971</v>
      </c>
      <c r="D798" s="6">
        <f ca="1">LN((RAND()^(-Results!$E$4))-1)</f>
        <v>6.2515346506345004</v>
      </c>
      <c r="E798" s="6">
        <f ca="1">LN((RAND()^(-Results!$E$4))-1)</f>
        <v>5.8207076638199791</v>
      </c>
      <c r="F798" s="6">
        <f ca="1">LN((RAND()^(-Results!$E$4))-1)</f>
        <v>3.5454586698074286</v>
      </c>
      <c r="G798" s="6">
        <f ca="1">LN((RAND()^(-Results!$E$4))-1)</f>
        <v>3.5755221848427712</v>
      </c>
      <c r="H798" s="6">
        <f t="shared" ca="1" si="72"/>
        <v>1.0399753641209655</v>
      </c>
      <c r="I798" s="10">
        <f ca="1">SUMPRODUCT(J798:O798,Results!B$12:G$12)+Results!$E$5*H798</f>
        <v>-9.3479010597950474</v>
      </c>
      <c r="J798" s="10">
        <f ca="1">SUMPRODUCT($A798:$F798,Results!$B$15:$G$15)</f>
        <v>-3.0080374788042916</v>
      </c>
      <c r="K798" s="10">
        <f ca="1">SUMPRODUCT($A798:$F798,Results!$B$16:$G$16)</f>
        <v>17.096264319920767</v>
      </c>
      <c r="L798" s="10">
        <f ca="1">SUMPRODUCT($A798:$F798,Results!$B$17:$G$17)</f>
        <v>4.7268437037320536</v>
      </c>
      <c r="M798" s="10">
        <f ca="1">SUMPRODUCT($A798:$F798,Results!$B$18:$G$18)</f>
        <v>-3.1366289758104879</v>
      </c>
      <c r="N798" s="10">
        <f ca="1">SUMPRODUCT($A798:$F798,Results!$B$19:$G$19)</f>
        <v>2.3750232174118611</v>
      </c>
      <c r="O798" s="10">
        <f ca="1">SUMPRODUCT($A798:$F798,Results!$B$20:$G$20)</f>
        <v>17.047697711741645</v>
      </c>
      <c r="P798" s="10" cm="1">
        <f t="array" aca="1" ref="P798" ca="1">SUMPRODUCT(J798:O798,TRANSPOSE(Test!BL$20:BL$25))+Test!$AD$20-Test!$BL$27</f>
        <v>-13.135724480695039</v>
      </c>
      <c r="Q798" s="10" cm="1">
        <f t="array" aca="1" ref="Q798" ca="1">SUMPRODUCT(J798:O798,TRANSPOSE(Test!ES$20:ES$25))+Test!$AD$20-Test!$ES$27</f>
        <v>-15.53362341858826</v>
      </c>
      <c r="R798" s="10">
        <f ca="1">I798-Results!$E$5*H798</f>
        <v>-15.58775324452084</v>
      </c>
      <c r="S798" s="10" cm="1">
        <f t="array" aca="1" ref="S798" ca="1">SUMPRODUCT(J798:O798,TRANSPOSE(Test!AR$28:AR$33))+Test!$AD$20-Test!$AC$26</f>
        <v>-9.7325024004246643</v>
      </c>
      <c r="T798" s="10">
        <f ca="1">SUMPRODUCT(J798:O798,Results!K$9:P$9)</f>
        <v>-16.568554426994588</v>
      </c>
      <c r="U798" s="10">
        <f ca="1">SUMPRODUCT(J798:O798,Results!K$9:P$9)+Test!$AD$20-Test!$AC$31</f>
        <v>-16.465538022108767</v>
      </c>
      <c r="V798" s="10">
        <f t="shared" ca="1" si="73"/>
        <v>3.7878234208999917</v>
      </c>
      <c r="W798" s="10">
        <f t="shared" ca="1" si="74"/>
        <v>6.1857223587932122</v>
      </c>
      <c r="X798" s="10">
        <f t="shared" ca="1" si="75"/>
        <v>6.2398521847257928</v>
      </c>
      <c r="Y798" s="10">
        <f t="shared" ca="1" si="76"/>
        <v>0.38460134062961693</v>
      </c>
      <c r="Z798" s="10">
        <f ca="1">I798-Test!$AD$20</f>
        <v>-20.420372654084119</v>
      </c>
      <c r="AA798" s="10">
        <f t="shared" ca="1" si="77"/>
        <v>7.1176369623137195</v>
      </c>
    </row>
    <row r="799" spans="1:27">
      <c r="A799" s="6">
        <f ca="1">LN((RAND()^(-Results!$E$4))-1)</f>
        <v>5.1198939588290466</v>
      </c>
      <c r="B799" s="6">
        <f ca="1">LN((RAND()^(-Results!$E$4))-1)</f>
        <v>-1.5924054489459827</v>
      </c>
      <c r="C799" s="6">
        <f ca="1">LN((RAND()^(-Results!$E$4))-1)</f>
        <v>2.8704417535381288</v>
      </c>
      <c r="D799" s="6">
        <f ca="1">LN((RAND()^(-Results!$E$4))-1)</f>
        <v>12.174697409987843</v>
      </c>
      <c r="E799" s="6">
        <f ca="1">LN((RAND()^(-Results!$E$4))-1)</f>
        <v>8.8547075519844487</v>
      </c>
      <c r="F799" s="6">
        <f ca="1">LN((RAND()^(-Results!$E$4))-1)</f>
        <v>0.70616728919451788</v>
      </c>
      <c r="G799" s="6">
        <f ca="1">LN((RAND()^(-Results!$E$4))-1)</f>
        <v>1.7326501241067738</v>
      </c>
      <c r="H799" s="6">
        <f t="shared" ca="1" si="72"/>
        <v>-0.80289669661503194</v>
      </c>
      <c r="I799" s="10">
        <f ca="1">SUMPRODUCT(J799:O799,Results!B$12:G$12)+Results!$E$5*H799</f>
        <v>-58.846067285692804</v>
      </c>
      <c r="J799" s="10">
        <f ca="1">SUMPRODUCT($A799:$F799,Results!$B$15:$G$15)</f>
        <v>-19.523893817152427</v>
      </c>
      <c r="K799" s="10">
        <f ca="1">SUMPRODUCT($A799:$F799,Results!$B$16:$G$16)</f>
        <v>23.141057894548759</v>
      </c>
      <c r="L799" s="10">
        <f ca="1">SUMPRODUCT($A799:$F799,Results!$B$17:$G$17)</f>
        <v>5.6800116769598157</v>
      </c>
      <c r="M799" s="10">
        <f ca="1">SUMPRODUCT($A799:$F799,Results!$B$18:$G$18)</f>
        <v>-18.04339843237614</v>
      </c>
      <c r="N799" s="10">
        <f ca="1">SUMPRODUCT($A799:$F799,Results!$B$19:$G$19)</f>
        <v>44.016703199977776</v>
      </c>
      <c r="O799" s="10">
        <f ca="1">SUMPRODUCT($A799:$F799,Results!$B$20:$G$20)</f>
        <v>43.481046974114996</v>
      </c>
      <c r="P799" s="10" cm="1">
        <f t="array" aca="1" ref="P799" ca="1">SUMPRODUCT(J799:O799,TRANSPOSE(Test!BL$20:BL$25))+Test!$AD$20-Test!$BL$27</f>
        <v>-56.967898605356936</v>
      </c>
      <c r="Q799" s="10" cm="1">
        <f t="array" aca="1" ref="Q799" ca="1">SUMPRODUCT(J799:O799,TRANSPOSE(Test!ES$20:ES$25))+Test!$AD$20-Test!$ES$27</f>
        <v>-55.220508296745315</v>
      </c>
      <c r="R799" s="10">
        <f ca="1">I799-Results!$E$5*H799</f>
        <v>-54.028687106002614</v>
      </c>
      <c r="S799" s="10" cm="1">
        <f t="array" aca="1" ref="S799" ca="1">SUMPRODUCT(J799:O799,TRANSPOSE(Test!AR$28:AR$33))+Test!$AD$20-Test!$AC$26</f>
        <v>-67.273268476032854</v>
      </c>
      <c r="T799" s="10">
        <f ca="1">SUMPRODUCT(J799:O799,Results!K$9:P$9)</f>
        <v>-56.260488743288988</v>
      </c>
      <c r="U799" s="10">
        <f ca="1">SUMPRODUCT(J799:O799,Results!K$9:P$9)+Test!$AD$20-Test!$AC$31</f>
        <v>-56.157472338403167</v>
      </c>
      <c r="V799" s="10">
        <f t="shared" ca="1" si="73"/>
        <v>-1.8781686803358681</v>
      </c>
      <c r="W799" s="10">
        <f t="shared" ca="1" si="74"/>
        <v>-3.6255589889474891</v>
      </c>
      <c r="X799" s="10">
        <f t="shared" ca="1" si="75"/>
        <v>-4.8173801796901898</v>
      </c>
      <c r="Y799" s="10">
        <f t="shared" ca="1" si="76"/>
        <v>8.4272011903400497</v>
      </c>
      <c r="Z799" s="10">
        <f ca="1">I799-Test!$AD$20</f>
        <v>-69.918538879981867</v>
      </c>
      <c r="AA799" s="10">
        <f t="shared" ca="1" si="77"/>
        <v>-2.6885949472896371</v>
      </c>
    </row>
    <row r="800" spans="1:27">
      <c r="A800" s="6">
        <f ca="1">LN((RAND()^(-Results!$E$4))-1)</f>
        <v>0.96066685206220515</v>
      </c>
      <c r="B800" s="6">
        <f ca="1">LN((RAND()^(-Results!$E$4))-1)</f>
        <v>-2.9083389591060973</v>
      </c>
      <c r="C800" s="6">
        <f ca="1">LN((RAND()^(-Results!$E$4))-1)</f>
        <v>2.6728666014173874</v>
      </c>
      <c r="D800" s="6">
        <f ca="1">LN((RAND()^(-Results!$E$4))-1)</f>
        <v>2.419607305002359</v>
      </c>
      <c r="E800" s="6">
        <f ca="1">LN((RAND()^(-Results!$E$4))-1)</f>
        <v>8.1396782872503408</v>
      </c>
      <c r="F800" s="6">
        <f ca="1">LN((RAND()^(-Results!$E$4))-1)</f>
        <v>0.70247938544474342</v>
      </c>
      <c r="G800" s="6">
        <f ca="1">LN((RAND()^(-Results!$E$4))-1)</f>
        <v>3.398463976523622</v>
      </c>
      <c r="H800" s="6">
        <f t="shared" ca="1" si="72"/>
        <v>0.86291715580181627</v>
      </c>
      <c r="I800" s="10">
        <f ca="1">SUMPRODUCT(J800:O800,Results!B$12:G$12)+Results!$E$5*H800</f>
        <v>-29.922071994081378</v>
      </c>
      <c r="J800" s="10">
        <f ca="1">SUMPRODUCT($A800:$F800,Results!$B$15:$G$15)</f>
        <v>-12.221165613502414</v>
      </c>
      <c r="K800" s="10">
        <f ca="1">SUMPRODUCT($A800:$F800,Results!$B$16:$G$16)</f>
        <v>22.974153601860195</v>
      </c>
      <c r="L800" s="10">
        <f ca="1">SUMPRODUCT($A800:$F800,Results!$B$17:$G$17)</f>
        <v>-7.2240305449896924</v>
      </c>
      <c r="M800" s="10">
        <f ca="1">SUMPRODUCT($A800:$F800,Results!$B$18:$G$18)</f>
        <v>-2.3363691799840298</v>
      </c>
      <c r="N800" s="10">
        <f ca="1">SUMPRODUCT($A800:$F800,Results!$B$19:$G$19)</f>
        <v>35.32818341875609</v>
      </c>
      <c r="O800" s="10">
        <f ca="1">SUMPRODUCT($A800:$F800,Results!$B$20:$G$20)</f>
        <v>7.6957815160362886</v>
      </c>
      <c r="P800" s="10" cm="1">
        <f t="array" aca="1" ref="P800" ca="1">SUMPRODUCT(J800:O800,TRANSPOSE(Test!BL$20:BL$25))+Test!$AD$20-Test!$BL$27</f>
        <v>-34.488198824014646</v>
      </c>
      <c r="Q800" s="10" cm="1">
        <f t="array" aca="1" ref="Q800" ca="1">SUMPRODUCT(J800:O800,TRANSPOSE(Test!ES$20:ES$25))+Test!$AD$20-Test!$ES$27</f>
        <v>-34.603840661310663</v>
      </c>
      <c r="R800" s="10">
        <f ca="1">I800-Results!$E$5*H800</f>
        <v>-35.099574928892274</v>
      </c>
      <c r="S800" s="10" cm="1">
        <f t="array" aca="1" ref="S800" ca="1">SUMPRODUCT(J800:O800,TRANSPOSE(Test!AR$28:AR$33))+Test!$AD$20-Test!$AC$26</f>
        <v>-36.701359636177749</v>
      </c>
      <c r="T800" s="10">
        <f ca="1">SUMPRODUCT(J800:O800,Results!K$9:P$9)</f>
        <v>-35.505829746734847</v>
      </c>
      <c r="U800" s="10">
        <f ca="1">SUMPRODUCT(J800:O800,Results!K$9:P$9)+Test!$AD$20-Test!$AC$31</f>
        <v>-35.402813341849026</v>
      </c>
      <c r="V800" s="10">
        <f t="shared" ca="1" si="73"/>
        <v>4.5661268299332676</v>
      </c>
      <c r="W800" s="10">
        <f t="shared" ca="1" si="74"/>
        <v>4.6817686672292851</v>
      </c>
      <c r="X800" s="10">
        <f t="shared" ca="1" si="75"/>
        <v>5.1775029348108959</v>
      </c>
      <c r="Y800" s="10">
        <f t="shared" ca="1" si="76"/>
        <v>6.7792876420963708</v>
      </c>
      <c r="Z800" s="10">
        <f ca="1">I800-Test!$AD$20</f>
        <v>-40.994543588370448</v>
      </c>
      <c r="AA800" s="10">
        <f t="shared" ca="1" si="77"/>
        <v>5.4807413477676477</v>
      </c>
    </row>
    <row r="801" spans="1:27">
      <c r="A801" s="6">
        <f ca="1">LN((RAND()^(-Results!$E$4))-1)</f>
        <v>0.31126924465815159</v>
      </c>
      <c r="B801" s="6">
        <f ca="1">LN((RAND()^(-Results!$E$4))-1)</f>
        <v>5.1457699526362983</v>
      </c>
      <c r="C801" s="6">
        <f ca="1">LN((RAND()^(-Results!$E$4))-1)</f>
        <v>6.0979050353050601</v>
      </c>
      <c r="D801" s="6">
        <f ca="1">LN((RAND()^(-Results!$E$4))-1)</f>
        <v>4.8959031768646026</v>
      </c>
      <c r="E801" s="6">
        <f ca="1">LN((RAND()^(-Results!$E$4))-1)</f>
        <v>0.58888649623673373</v>
      </c>
      <c r="F801" s="6">
        <f ca="1">LN((RAND()^(-Results!$E$4))-1)</f>
        <v>2.0594403702576822</v>
      </c>
      <c r="G801" s="6">
        <f ca="1">LN((RAND()^(-Results!$E$4))-1)</f>
        <v>1.8350771355686244</v>
      </c>
      <c r="H801" s="6">
        <f t="shared" ca="1" si="72"/>
        <v>-0.70046968515318131</v>
      </c>
      <c r="I801" s="10">
        <f ca="1">SUMPRODUCT(J801:O801,Results!B$12:G$12)+Results!$E$5*H801</f>
        <v>12.014597286572558</v>
      </c>
      <c r="J801" s="10">
        <f ca="1">SUMPRODUCT($A801:$F801,Results!$B$15:$G$15)</f>
        <v>20.161116388231935</v>
      </c>
      <c r="K801" s="10">
        <f ca="1">SUMPRODUCT($A801:$F801,Results!$B$16:$G$16)</f>
        <v>4.3823512932852022</v>
      </c>
      <c r="L801" s="10">
        <f ca="1">SUMPRODUCT($A801:$F801,Results!$B$17:$G$17)</f>
        <v>11.382430752069494</v>
      </c>
      <c r="M801" s="10">
        <f ca="1">SUMPRODUCT($A801:$F801,Results!$B$18:$G$18)</f>
        <v>1.2878547525346022</v>
      </c>
      <c r="N801" s="10">
        <f ca="1">SUMPRODUCT($A801:$F801,Results!$B$19:$G$19)</f>
        <v>-18.297719213252226</v>
      </c>
      <c r="O801" s="10">
        <f ca="1">SUMPRODUCT($A801:$F801,Results!$B$20:$G$20)</f>
        <v>20.905780374607637</v>
      </c>
      <c r="P801" s="10" cm="1">
        <f t="array" aca="1" ref="P801" ca="1">SUMPRODUCT(J801:O801,TRANSPOSE(Test!BL$20:BL$25))+Test!$AD$20-Test!$BL$27</f>
        <v>17.207626487388531</v>
      </c>
      <c r="Q801" s="10" cm="1">
        <f t="array" aca="1" ref="Q801" ca="1">SUMPRODUCT(J801:O801,TRANSPOSE(Test!ES$20:ES$25))+Test!$AD$20-Test!$ES$27</f>
        <v>16.481728446156737</v>
      </c>
      <c r="R801" s="10">
        <f ca="1">I801-Results!$E$5*H801</f>
        <v>16.217415397491646</v>
      </c>
      <c r="S801" s="10" cm="1">
        <f t="array" aca="1" ref="S801" ca="1">SUMPRODUCT(J801:O801,TRANSPOSE(Test!AR$28:AR$33))+Test!$AD$20-Test!$AC$26</f>
        <v>24.694225811930764</v>
      </c>
      <c r="T801" s="10">
        <f ca="1">SUMPRODUCT(J801:O801,Results!K$9:P$9)</f>
        <v>16.355441601032396</v>
      </c>
      <c r="U801" s="10">
        <f ca="1">SUMPRODUCT(J801:O801,Results!K$9:P$9)+Test!$AD$20-Test!$AC$31</f>
        <v>16.458458005918217</v>
      </c>
      <c r="V801" s="10">
        <f t="shared" ca="1" si="73"/>
        <v>-5.1930292008159729</v>
      </c>
      <c r="W801" s="10">
        <f t="shared" ca="1" si="74"/>
        <v>-4.4671311595841789</v>
      </c>
      <c r="X801" s="10">
        <f t="shared" ca="1" si="75"/>
        <v>-4.2028181109190879</v>
      </c>
      <c r="Y801" s="10">
        <f t="shared" ca="1" si="76"/>
        <v>-12.679628525358206</v>
      </c>
      <c r="Z801" s="10">
        <f ca="1">I801-Test!$AD$20</f>
        <v>0.94212569228348819</v>
      </c>
      <c r="AA801" s="10">
        <f t="shared" ca="1" si="77"/>
        <v>-4.4438607193456594</v>
      </c>
    </row>
    <row r="802" spans="1:27">
      <c r="A802" s="6">
        <f ca="1">LN((RAND()^(-Results!$E$4))-1)</f>
        <v>-0.6396460906795256</v>
      </c>
      <c r="B802" s="6">
        <f ca="1">LN((RAND()^(-Results!$E$4))-1)</f>
        <v>5.9907756572327466</v>
      </c>
      <c r="C802" s="6">
        <f ca="1">LN((RAND()^(-Results!$E$4))-1)</f>
        <v>1.3457261255302926</v>
      </c>
      <c r="D802" s="6">
        <f ca="1">LN((RAND()^(-Results!$E$4))-1)</f>
        <v>-1.5254217174253462</v>
      </c>
      <c r="E802" s="6">
        <f ca="1">LN((RAND()^(-Results!$E$4))-1)</f>
        <v>-2.7716396993161085</v>
      </c>
      <c r="F802" s="6">
        <f ca="1">LN((RAND()^(-Results!$E$4))-1)</f>
        <v>-1.4205150202781804</v>
      </c>
      <c r="G802" s="6">
        <f ca="1">LN((RAND()^(-Results!$E$4))-1)</f>
        <v>7.895887432937025</v>
      </c>
      <c r="H802" s="6">
        <f t="shared" ca="1" si="72"/>
        <v>5.3603406122152197</v>
      </c>
      <c r="I802" s="10">
        <f ca="1">SUMPRODUCT(J802:O802,Results!B$12:G$12)+Results!$E$5*H802</f>
        <v>86.609919345167512</v>
      </c>
      <c r="J802" s="10">
        <f ca="1">SUMPRODUCT($A802:$F802,Results!$B$15:$G$15)</f>
        <v>24.445122756487056</v>
      </c>
      <c r="K802" s="10">
        <f ca="1">SUMPRODUCT($A802:$F802,Results!$B$16:$G$16)</f>
        <v>-17.546479006815268</v>
      </c>
      <c r="L802" s="10">
        <f ca="1">SUMPRODUCT($A802:$F802,Results!$B$17:$G$17)</f>
        <v>12.849387836331609</v>
      </c>
      <c r="M802" s="10">
        <f ca="1">SUMPRODUCT($A802:$F802,Results!$B$18:$G$18)</f>
        <v>9.1605423482145767</v>
      </c>
      <c r="N802" s="10">
        <f ca="1">SUMPRODUCT($A802:$F802,Results!$B$19:$G$19)</f>
        <v>-37.568767904432733</v>
      </c>
      <c r="O802" s="10">
        <f ca="1">SUMPRODUCT($A802:$F802,Results!$B$20:$G$20)</f>
        <v>-9.8601734312758857</v>
      </c>
      <c r="P802" s="10" cm="1">
        <f t="array" aca="1" ref="P802" ca="1">SUMPRODUCT(J802:O802,TRANSPOSE(Test!BL$20:BL$25))+Test!$AD$20-Test!$BL$27</f>
        <v>55.578101945576151</v>
      </c>
      <c r="Q802" s="10" cm="1">
        <f t="array" aca="1" ref="Q802" ca="1">SUMPRODUCT(J802:O802,TRANSPOSE(Test!ES$20:ES$25))+Test!$AD$20-Test!$ES$27</f>
        <v>55.634688591331667</v>
      </c>
      <c r="R802" s="10">
        <f ca="1">I802-Results!$E$5*H802</f>
        <v>54.44787567187619</v>
      </c>
      <c r="S802" s="10" cm="1">
        <f t="array" aca="1" ref="S802" ca="1">SUMPRODUCT(J802:O802,TRANSPOSE(Test!AR$28:AR$33))+Test!$AD$20-Test!$AC$26</f>
        <v>60.937841724491008</v>
      </c>
      <c r="T802" s="10">
        <f ca="1">SUMPRODUCT(J802:O802,Results!K$9:P$9)</f>
        <v>55.921441623591491</v>
      </c>
      <c r="U802" s="10">
        <f ca="1">SUMPRODUCT(J802:O802,Results!K$9:P$9)+Test!$AD$20-Test!$AC$31</f>
        <v>56.024458028477312</v>
      </c>
      <c r="V802" s="10">
        <f t="shared" ca="1" si="73"/>
        <v>31.031817399591361</v>
      </c>
      <c r="W802" s="10">
        <f t="shared" ca="1" si="74"/>
        <v>30.975230753835845</v>
      </c>
      <c r="X802" s="10">
        <f t="shared" ca="1" si="75"/>
        <v>32.162043673291322</v>
      </c>
      <c r="Y802" s="10">
        <f t="shared" ca="1" si="76"/>
        <v>25.672077620676504</v>
      </c>
      <c r="Z802" s="10">
        <f ca="1">I802-Test!$AD$20</f>
        <v>75.537447750878442</v>
      </c>
      <c r="AA802" s="10">
        <f t="shared" ca="1" si="77"/>
        <v>30.5854613166902</v>
      </c>
    </row>
    <row r="803" spans="1:27">
      <c r="A803" s="6">
        <f ca="1">LN((RAND()^(-Results!$E$4))-1)</f>
        <v>4.4324698857994189</v>
      </c>
      <c r="B803" s="6">
        <f ca="1">LN((RAND()^(-Results!$E$4))-1)</f>
        <v>2.0061944629462531</v>
      </c>
      <c r="C803" s="6">
        <f ca="1">LN((RAND()^(-Results!$E$4))-1)</f>
        <v>-1.3551717517755961</v>
      </c>
      <c r="D803" s="6">
        <f ca="1">LN((RAND()^(-Results!$E$4))-1)</f>
        <v>7.5869472384568821</v>
      </c>
      <c r="E803" s="6">
        <f ca="1">LN((RAND()^(-Results!$E$4))-1)</f>
        <v>15.712569644408466</v>
      </c>
      <c r="F803" s="6">
        <f ca="1">LN((RAND()^(-Results!$E$4))-1)</f>
        <v>3.6790488422105754</v>
      </c>
      <c r="G803" s="6">
        <f ca="1">LN((RAND()^(-Results!$E$4))-1)</f>
        <v>-1.6827182110155032</v>
      </c>
      <c r="H803" s="6">
        <f t="shared" ca="1" si="72"/>
        <v>-4.2182650317373085</v>
      </c>
      <c r="I803" s="10">
        <f ca="1">SUMPRODUCT(J803:O803,Results!B$12:G$12)+Results!$E$5*H803</f>
        <v>-61.692067115932488</v>
      </c>
      <c r="J803" s="10">
        <f ca="1">SUMPRODUCT($A803:$F803,Results!$B$15:$G$15)</f>
        <v>-18.757087425873994</v>
      </c>
      <c r="K803" s="10">
        <f ca="1">SUMPRODUCT($A803:$F803,Results!$B$16:$G$16)</f>
        <v>48.281895609956372</v>
      </c>
      <c r="L803" s="10">
        <f ca="1">SUMPRODUCT($A803:$F803,Results!$B$17:$G$17)</f>
        <v>0.2838125020642801</v>
      </c>
      <c r="M803" s="10">
        <f ca="1">SUMPRODUCT($A803:$F803,Results!$B$18:$G$18)</f>
        <v>-5.7307048759643244</v>
      </c>
      <c r="N803" s="10">
        <f ca="1">SUMPRODUCT($A803:$F803,Results!$B$19:$G$19)</f>
        <v>42.527847451420989</v>
      </c>
      <c r="O803" s="10">
        <f ca="1">SUMPRODUCT($A803:$F803,Results!$B$20:$G$20)</f>
        <v>10.422918243506986</v>
      </c>
      <c r="P803" s="10" cm="1">
        <f t="array" aca="1" ref="P803" ca="1">SUMPRODUCT(J803:O803,TRANSPOSE(Test!BL$20:BL$25))+Test!$AD$20-Test!$BL$27</f>
        <v>-33.753245733604956</v>
      </c>
      <c r="Q803" s="10" cm="1">
        <f t="array" aca="1" ref="Q803" ca="1">SUMPRODUCT(J803:O803,TRANSPOSE(Test!ES$20:ES$25))+Test!$AD$20-Test!$ES$27</f>
        <v>-35.534293536559375</v>
      </c>
      <c r="R803" s="10">
        <f ca="1">I803-Results!$E$5*H803</f>
        <v>-36.382476925508641</v>
      </c>
      <c r="S803" s="10" cm="1">
        <f t="array" aca="1" ref="S803" ca="1">SUMPRODUCT(J803:O803,TRANSPOSE(Test!AR$28:AR$33))+Test!$AD$20-Test!$AC$26</f>
        <v>-42.040892883650521</v>
      </c>
      <c r="T803" s="10">
        <f ca="1">SUMPRODUCT(J803:O803,Results!K$9:P$9)</f>
        <v>-37.795208896819133</v>
      </c>
      <c r="U803" s="10">
        <f ca="1">SUMPRODUCT(J803:O803,Results!K$9:P$9)+Test!$AD$20-Test!$AC$31</f>
        <v>-37.692192491933312</v>
      </c>
      <c r="V803" s="10">
        <f t="shared" ca="1" si="73"/>
        <v>-27.938821382327532</v>
      </c>
      <c r="W803" s="10">
        <f t="shared" ca="1" si="74"/>
        <v>-26.157773579373114</v>
      </c>
      <c r="X803" s="10">
        <f t="shared" ca="1" si="75"/>
        <v>-25.309590190423847</v>
      </c>
      <c r="Y803" s="10">
        <f t="shared" ca="1" si="76"/>
        <v>-19.651174232281967</v>
      </c>
      <c r="Z803" s="10">
        <f ca="1">I803-Test!$AD$20</f>
        <v>-72.764538710221558</v>
      </c>
      <c r="AA803" s="10">
        <f t="shared" ca="1" si="77"/>
        <v>-23.999874623999176</v>
      </c>
    </row>
    <row r="804" spans="1:27">
      <c r="A804" s="6">
        <f ca="1">LN((RAND()^(-Results!$E$4))-1)</f>
        <v>2.7324315492076079</v>
      </c>
      <c r="B804" s="6">
        <f ca="1">LN((RAND()^(-Results!$E$4))-1)</f>
        <v>2.640574127335007</v>
      </c>
      <c r="C804" s="6">
        <f ca="1">LN((RAND()^(-Results!$E$4))-1)</f>
        <v>5.0342128892017</v>
      </c>
      <c r="D804" s="6">
        <f ca="1">LN((RAND()^(-Results!$E$4))-1)</f>
        <v>4.4848070206752775</v>
      </c>
      <c r="E804" s="6">
        <f ca="1">LN((RAND()^(-Results!$E$4))-1)</f>
        <v>2.6024610992442025</v>
      </c>
      <c r="F804" s="6">
        <f ca="1">LN((RAND()^(-Results!$E$4))-1)</f>
        <v>-0.20561506563820139</v>
      </c>
      <c r="G804" s="6">
        <f ca="1">LN((RAND()^(-Results!$E$4))-1)</f>
        <v>-0.26078489469180466</v>
      </c>
      <c r="H804" s="6">
        <f t="shared" ca="1" si="72"/>
        <v>-2.7963317154136105</v>
      </c>
      <c r="I804" s="10">
        <f ca="1">SUMPRODUCT(J804:O804,Results!B$12:G$12)+Results!$E$5*H804</f>
        <v>-2.1673934016545573</v>
      </c>
      <c r="J804" s="10">
        <f ca="1">SUMPRODUCT($A804:$F804,Results!$B$15:$G$15)</f>
        <v>13.921413790644685</v>
      </c>
      <c r="K804" s="10">
        <f ca="1">SUMPRODUCT($A804:$F804,Results!$B$16:$G$16)</f>
        <v>7.6003918884486161</v>
      </c>
      <c r="L804" s="10">
        <f ca="1">SUMPRODUCT($A804:$F804,Results!$B$17:$G$17)</f>
        <v>11.113514344493414</v>
      </c>
      <c r="M804" s="10">
        <f ca="1">SUMPRODUCT($A804:$F804,Results!$B$18:$G$18)</f>
        <v>-1.1297047847642456</v>
      </c>
      <c r="N804" s="10">
        <f ca="1">SUMPRODUCT($A804:$F804,Results!$B$19:$G$19)</f>
        <v>-0.76309281605104107</v>
      </c>
      <c r="O804" s="10">
        <f ca="1">SUMPRODUCT($A804:$F804,Results!$B$20:$G$20)</f>
        <v>15.998962382034502</v>
      </c>
      <c r="P804" s="10" cm="1">
        <f t="array" aca="1" ref="P804" ca="1">SUMPRODUCT(J804:O804,TRANSPOSE(Test!BL$20:BL$25))+Test!$AD$20-Test!$BL$27</f>
        <v>13.577312857212213</v>
      </c>
      <c r="Q804" s="10" cm="1">
        <f t="array" aca="1" ref="Q804" ca="1">SUMPRODUCT(J804:O804,TRANSPOSE(Test!ES$20:ES$25))+Test!$AD$20-Test!$ES$27</f>
        <v>14.986786005963534</v>
      </c>
      <c r="R804" s="10">
        <f ca="1">I804-Results!$E$5*H804</f>
        <v>14.610596890827104</v>
      </c>
      <c r="S804" s="10" cm="1">
        <f t="array" aca="1" ref="S804" ca="1">SUMPRODUCT(J804:O804,TRANSPOSE(Test!AR$28:AR$33))+Test!$AD$20-Test!$AC$26</f>
        <v>12.254737396421225</v>
      </c>
      <c r="T804" s="10">
        <f ca="1">SUMPRODUCT(J804:O804,Results!K$9:P$9)</f>
        <v>14.803337457049803</v>
      </c>
      <c r="U804" s="10">
        <f ca="1">SUMPRODUCT(J804:O804,Results!K$9:P$9)+Test!$AD$20-Test!$AC$31</f>
        <v>14.906353861935623</v>
      </c>
      <c r="V804" s="10">
        <f t="shared" ca="1" si="73"/>
        <v>-15.744706258866771</v>
      </c>
      <c r="W804" s="10">
        <f t="shared" ca="1" si="74"/>
        <v>-17.154179407618091</v>
      </c>
      <c r="X804" s="10">
        <f t="shared" ca="1" si="75"/>
        <v>-16.777990292481661</v>
      </c>
      <c r="Y804" s="10">
        <f t="shared" ca="1" si="76"/>
        <v>-14.422130798075782</v>
      </c>
      <c r="Z804" s="10">
        <f ca="1">I804-Test!$AD$20</f>
        <v>-13.239864995943627</v>
      </c>
      <c r="AA804" s="10">
        <f t="shared" ca="1" si="77"/>
        <v>-17.073747263590178</v>
      </c>
    </row>
    <row r="805" spans="1:27">
      <c r="A805" s="6">
        <f ca="1">LN((RAND()^(-Results!$E$4))-1)</f>
        <v>2.634429337525507</v>
      </c>
      <c r="B805" s="6">
        <f ca="1">LN((RAND()^(-Results!$E$4))-1)</f>
        <v>-0.42742204329387357</v>
      </c>
      <c r="C805" s="6">
        <f ca="1">LN((RAND()^(-Results!$E$4))-1)</f>
        <v>1.4965296398079169</v>
      </c>
      <c r="D805" s="6">
        <f ca="1">LN((RAND()^(-Results!$E$4))-1)</f>
        <v>0.89156829785974567</v>
      </c>
      <c r="E805" s="6">
        <f ca="1">LN((RAND()^(-Results!$E$4))-1)</f>
        <v>1.058376681848181</v>
      </c>
      <c r="F805" s="6">
        <f ca="1">LN((RAND()^(-Results!$E$4))-1)</f>
        <v>0.40791517248662384</v>
      </c>
      <c r="G805" s="6">
        <f ca="1">LN((RAND()^(-Results!$E$4))-1)</f>
        <v>2.460017093031452</v>
      </c>
      <c r="H805" s="6">
        <f t="shared" ca="1" si="72"/>
        <v>-7.552972769035371E-2</v>
      </c>
      <c r="I805" s="10">
        <f ca="1">SUMPRODUCT(J805:O805,Results!B$12:G$12)+Results!$E$5*H805</f>
        <v>4.6777998854145455</v>
      </c>
      <c r="J805" s="10">
        <f ca="1">SUMPRODUCT($A805:$F805,Results!$B$15:$G$15)</f>
        <v>4.8717402497812161</v>
      </c>
      <c r="K805" s="10">
        <f ca="1">SUMPRODUCT($A805:$F805,Results!$B$16:$G$16)</f>
        <v>13.766521205328669</v>
      </c>
      <c r="L805" s="10">
        <f ca="1">SUMPRODUCT($A805:$F805,Results!$B$17:$G$17)</f>
        <v>2.4964163669698558</v>
      </c>
      <c r="M805" s="10">
        <f ca="1">SUMPRODUCT($A805:$F805,Results!$B$18:$G$18)</f>
        <v>-1.4269741694946378</v>
      </c>
      <c r="N805" s="10">
        <f ca="1">SUMPRODUCT($A805:$F805,Results!$B$19:$G$19)</f>
        <v>8.2143037391511413</v>
      </c>
      <c r="O805" s="10">
        <f ca="1">SUMPRODUCT($A805:$F805,Results!$B$20:$G$20)</f>
        <v>3.0895600179392195</v>
      </c>
      <c r="P805" s="10" cm="1">
        <f t="array" aca="1" ref="P805" ca="1">SUMPRODUCT(J805:O805,TRANSPOSE(Test!BL$20:BL$25))+Test!$AD$20-Test!$BL$27</f>
        <v>3.3431432684053011</v>
      </c>
      <c r="Q805" s="10" cm="1">
        <f t="array" aca="1" ref="Q805" ca="1">SUMPRODUCT(J805:O805,TRANSPOSE(Test!ES$20:ES$25))+Test!$AD$20-Test!$ES$27</f>
        <v>4.8068668239508767</v>
      </c>
      <c r="R805" s="10">
        <f ca="1">I805-Results!$E$5*H805</f>
        <v>5.1309782515566678</v>
      </c>
      <c r="S805" s="10" cm="1">
        <f t="array" aca="1" ref="S805" ca="1">SUMPRODUCT(J805:O805,TRANSPOSE(Test!AR$28:AR$33))+Test!$AD$20-Test!$AC$26</f>
        <v>-0.42381328083657088</v>
      </c>
      <c r="T805" s="10">
        <f ca="1">SUMPRODUCT(J805:O805,Results!K$9:P$9)</f>
        <v>5.0753329888862346</v>
      </c>
      <c r="U805" s="10">
        <f ca="1">SUMPRODUCT(J805:O805,Results!K$9:P$9)+Test!$AD$20-Test!$AC$31</f>
        <v>5.1783493937720539</v>
      </c>
      <c r="V805" s="10">
        <f t="shared" ca="1" si="73"/>
        <v>1.3346566170092444</v>
      </c>
      <c r="W805" s="10">
        <f t="shared" ca="1" si="74"/>
        <v>-0.12906693853633122</v>
      </c>
      <c r="X805" s="10">
        <f t="shared" ca="1" si="75"/>
        <v>-0.45317836614212226</v>
      </c>
      <c r="Y805" s="10">
        <f t="shared" ca="1" si="76"/>
        <v>5.1016131662511164</v>
      </c>
      <c r="Z805" s="10">
        <f ca="1">I805-Test!$AD$20</f>
        <v>-6.3946717088745242</v>
      </c>
      <c r="AA805" s="10">
        <f t="shared" ca="1" si="77"/>
        <v>-0.50054950835750844</v>
      </c>
    </row>
    <row r="806" spans="1:27">
      <c r="A806" s="6">
        <f ca="1">LN((RAND()^(-Results!$E$4))-1)</f>
        <v>7.9946768782699547</v>
      </c>
      <c r="B806" s="6">
        <f ca="1">LN((RAND()^(-Results!$E$4))-1)</f>
        <v>5.8001464521117523</v>
      </c>
      <c r="C806" s="6">
        <f ca="1">LN((RAND()^(-Results!$E$4))-1)</f>
        <v>0.39387282327492179</v>
      </c>
      <c r="D806" s="6">
        <f ca="1">LN((RAND()^(-Results!$E$4))-1)</f>
        <v>3.6895695406697491</v>
      </c>
      <c r="E806" s="6">
        <f ca="1">LN((RAND()^(-Results!$E$4))-1)</f>
        <v>4.1283611616855129</v>
      </c>
      <c r="F806" s="6">
        <f ca="1">LN((RAND()^(-Results!$E$4))-1)</f>
        <v>0.19370817188618841</v>
      </c>
      <c r="G806" s="6">
        <f ca="1">LN((RAND()^(-Results!$E$4))-1)</f>
        <v>-0.6589284485592668</v>
      </c>
      <c r="H806" s="6">
        <f t="shared" ca="1" si="72"/>
        <v>-3.1944752692810727</v>
      </c>
      <c r="I806" s="10">
        <f ca="1">SUMPRODUCT(J806:O806,Results!B$12:G$12)+Results!$E$5*H806</f>
        <v>33.795998564387233</v>
      </c>
      <c r="J806" s="10">
        <f ca="1">SUMPRODUCT($A806:$F806,Results!$B$15:$G$15)</f>
        <v>21.645469915050597</v>
      </c>
      <c r="K806" s="10">
        <f ca="1">SUMPRODUCT($A806:$F806,Results!$B$16:$G$16)</f>
        <v>25.935298819453536</v>
      </c>
      <c r="L806" s="10">
        <f ca="1">SUMPRODUCT($A806:$F806,Results!$B$17:$G$17)</f>
        <v>20.683696778737588</v>
      </c>
      <c r="M806" s="10">
        <f ca="1">SUMPRODUCT($A806:$F806,Results!$B$18:$G$18)</f>
        <v>9.8831594606695154E-3</v>
      </c>
      <c r="N806" s="10">
        <f ca="1">SUMPRODUCT($A806:$F806,Results!$B$19:$G$19)</f>
        <v>-4.1557171217245727</v>
      </c>
      <c r="O806" s="10">
        <f ca="1">SUMPRODUCT($A806:$F806,Results!$B$20:$G$20)</f>
        <v>-1.1696299374000385</v>
      </c>
      <c r="P806" s="10" cm="1">
        <f t="array" aca="1" ref="P806" ca="1">SUMPRODUCT(J806:O806,TRANSPOSE(Test!BL$20:BL$25))+Test!$AD$20-Test!$BL$27</f>
        <v>50.672246571543546</v>
      </c>
      <c r="Q806" s="10" cm="1">
        <f t="array" aca="1" ref="Q806" ca="1">SUMPRODUCT(J806:O806,TRANSPOSE(Test!ES$20:ES$25))+Test!$AD$20-Test!$ES$27</f>
        <v>53.518202974394484</v>
      </c>
      <c r="R806" s="10">
        <f ca="1">I806-Results!$E$5*H806</f>
        <v>52.962850180073673</v>
      </c>
      <c r="S806" s="10" cm="1">
        <f t="array" aca="1" ref="S806" ca="1">SUMPRODUCT(J806:O806,TRANSPOSE(Test!AR$28:AR$33))+Test!$AD$20-Test!$AC$26</f>
        <v>37.905903065398462</v>
      </c>
      <c r="T806" s="10">
        <f ca="1">SUMPRODUCT(J806:O806,Results!K$9:P$9)</f>
        <v>53.308071921033168</v>
      </c>
      <c r="U806" s="10">
        <f ca="1">SUMPRODUCT(J806:O806,Results!K$9:P$9)+Test!$AD$20-Test!$AC$31</f>
        <v>53.411088325918996</v>
      </c>
      <c r="V806" s="10">
        <f t="shared" ca="1" si="73"/>
        <v>-16.876248007156313</v>
      </c>
      <c r="W806" s="10">
        <f t="shared" ca="1" si="74"/>
        <v>-19.722204410007251</v>
      </c>
      <c r="X806" s="10">
        <f t="shared" ca="1" si="75"/>
        <v>-19.16685161568644</v>
      </c>
      <c r="Y806" s="10">
        <f t="shared" ca="1" si="76"/>
        <v>-4.1099045010112292</v>
      </c>
      <c r="Z806" s="10">
        <f ca="1">I806-Test!$AD$20</f>
        <v>22.723526970098163</v>
      </c>
      <c r="AA806" s="10">
        <f t="shared" ca="1" si="77"/>
        <v>-19.615089761531763</v>
      </c>
    </row>
    <row r="807" spans="1:27">
      <c r="A807" s="6">
        <f ca="1">LN((RAND()^(-Results!$E$4))-1)</f>
        <v>1.8331185764524529</v>
      </c>
      <c r="B807" s="6">
        <f ca="1">LN((RAND()^(-Results!$E$4))-1)</f>
        <v>4.9246534545697243</v>
      </c>
      <c r="C807" s="6">
        <f ca="1">LN((RAND()^(-Results!$E$4))-1)</f>
        <v>1.4980357188037536</v>
      </c>
      <c r="D807" s="6">
        <f ca="1">LN((RAND()^(-Results!$E$4))-1)</f>
        <v>2.5896685276267313</v>
      </c>
      <c r="E807" s="6">
        <f ca="1">LN((RAND()^(-Results!$E$4))-1)</f>
        <v>-3.9232499543917876</v>
      </c>
      <c r="F807" s="6">
        <f ca="1">LN((RAND()^(-Results!$E$4))-1)</f>
        <v>1.1160866633216877</v>
      </c>
      <c r="G807" s="6">
        <f ca="1">LN((RAND()^(-Results!$E$4))-1)</f>
        <v>1.377931135038158</v>
      </c>
      <c r="H807" s="6">
        <f t="shared" ca="1" si="72"/>
        <v>-1.1576156856836477</v>
      </c>
      <c r="I807" s="10">
        <f ca="1">SUMPRODUCT(J807:O807,Results!B$12:G$12)+Results!$E$5*H807</f>
        <v>26.940066637036022</v>
      </c>
      <c r="J807" s="10">
        <f ca="1">SUMPRODUCT($A807:$F807,Results!$B$15:$G$15)</f>
        <v>19.921230802373085</v>
      </c>
      <c r="K807" s="10">
        <f ca="1">SUMPRODUCT($A807:$F807,Results!$B$16:$G$16)</f>
        <v>-2.6471789745611902</v>
      </c>
      <c r="L807" s="10">
        <f ca="1">SUMPRODUCT($A807:$F807,Results!$B$17:$G$17)</f>
        <v>13.990041921733848</v>
      </c>
      <c r="M807" s="10">
        <f ca="1">SUMPRODUCT($A807:$F807,Results!$B$18:$G$18)</f>
        <v>-0.33752256727833463</v>
      </c>
      <c r="N807" s="10">
        <f ca="1">SUMPRODUCT($A807:$F807,Results!$B$19:$G$19)</f>
        <v>-27.15201800849745</v>
      </c>
      <c r="O807" s="10">
        <f ca="1">SUMPRODUCT($A807:$F807,Results!$B$20:$G$20)</f>
        <v>9.8257394114792653</v>
      </c>
      <c r="P807" s="10" cm="1">
        <f t="array" aca="1" ref="P807" ca="1">SUMPRODUCT(J807:O807,TRANSPOSE(Test!BL$20:BL$25))+Test!$AD$20-Test!$BL$27</f>
        <v>32.547652667001984</v>
      </c>
      <c r="Q807" s="10" cm="1">
        <f t="array" aca="1" ref="Q807" ca="1">SUMPRODUCT(J807:O807,TRANSPOSE(Test!ES$20:ES$25))+Test!$AD$20-Test!$ES$27</f>
        <v>33.245005935535083</v>
      </c>
      <c r="R807" s="10">
        <f ca="1">I807-Results!$E$5*H807</f>
        <v>33.885760751137909</v>
      </c>
      <c r="S807" s="10" cm="1">
        <f t="array" aca="1" ref="S807" ca="1">SUMPRODUCT(J807:O807,TRANSPOSE(Test!AR$28:AR$33))+Test!$AD$20-Test!$AC$26</f>
        <v>34.509248905544837</v>
      </c>
      <c r="T807" s="10">
        <f ca="1">SUMPRODUCT(J807:O807,Results!K$9:P$9)</f>
        <v>33.928744151277776</v>
      </c>
      <c r="U807" s="10">
        <f ca="1">SUMPRODUCT(J807:O807,Results!K$9:P$9)+Test!$AD$20-Test!$AC$31</f>
        <v>34.031760556163597</v>
      </c>
      <c r="V807" s="10">
        <f t="shared" ca="1" si="73"/>
        <v>-5.6075860299659617</v>
      </c>
      <c r="W807" s="10">
        <f t="shared" ca="1" si="74"/>
        <v>-6.3049392984990611</v>
      </c>
      <c r="X807" s="10">
        <f t="shared" ca="1" si="75"/>
        <v>-6.9456941141018866</v>
      </c>
      <c r="Y807" s="10">
        <f t="shared" ca="1" si="76"/>
        <v>-7.5691822685088148</v>
      </c>
      <c r="Z807" s="10">
        <f ca="1">I807-Test!$AD$20</f>
        <v>15.867595042746952</v>
      </c>
      <c r="AA807" s="10">
        <f t="shared" ca="1" si="77"/>
        <v>-7.0916939191275752</v>
      </c>
    </row>
    <row r="808" spans="1:27">
      <c r="A808" s="6">
        <f ca="1">LN((RAND()^(-Results!$E$4))-1)</f>
        <v>2.771170345742104</v>
      </c>
      <c r="B808" s="6">
        <f ca="1">LN((RAND()^(-Results!$E$4))-1)</f>
        <v>0.20060711261696168</v>
      </c>
      <c r="C808" s="6">
        <f ca="1">LN((RAND()^(-Results!$E$4))-1)</f>
        <v>4.3067735998953172</v>
      </c>
      <c r="D808" s="6">
        <f ca="1">LN((RAND()^(-Results!$E$4))-1)</f>
        <v>3.3093114835055628</v>
      </c>
      <c r="E808" s="6">
        <f ca="1">LN((RAND()^(-Results!$E$4))-1)</f>
        <v>0.21356885877272688</v>
      </c>
      <c r="F808" s="6">
        <f ca="1">LN((RAND()^(-Results!$E$4))-1)</f>
        <v>-2.8191046392062939</v>
      </c>
      <c r="G808" s="6">
        <f ca="1">LN((RAND()^(-Results!$E$4))-1)</f>
        <v>-0.97124699433397321</v>
      </c>
      <c r="H808" s="6">
        <f t="shared" ca="1" si="72"/>
        <v>-3.5067938150557789</v>
      </c>
      <c r="I808" s="10">
        <f ca="1">SUMPRODUCT(J808:O808,Results!B$12:G$12)+Results!$E$5*H808</f>
        <v>-7.4792434402250478</v>
      </c>
      <c r="J808" s="10">
        <f ca="1">SUMPRODUCT($A808:$F808,Results!$B$15:$G$15)</f>
        <v>9.7871192120471537</v>
      </c>
      <c r="K808" s="10">
        <f ca="1">SUMPRODUCT($A808:$F808,Results!$B$16:$G$16)</f>
        <v>-6.1342016437238502</v>
      </c>
      <c r="L808" s="10">
        <f ca="1">SUMPRODUCT($A808:$F808,Results!$B$17:$G$17)</f>
        <v>10.335892883349782</v>
      </c>
      <c r="M808" s="10">
        <f ca="1">SUMPRODUCT($A808:$F808,Results!$B$18:$G$18)</f>
        <v>-3.2481389118077071</v>
      </c>
      <c r="N808" s="10">
        <f ca="1">SUMPRODUCT($A808:$F808,Results!$B$19:$G$19)</f>
        <v>2.223333105317332</v>
      </c>
      <c r="O808" s="10">
        <f ca="1">SUMPRODUCT($A808:$F808,Results!$B$20:$G$20)</f>
        <v>14.268852559077407</v>
      </c>
      <c r="P808" s="10" cm="1">
        <f t="array" aca="1" ref="P808" ca="1">SUMPRODUCT(J808:O808,TRANSPOSE(Test!BL$20:BL$25))+Test!$AD$20-Test!$BL$27</f>
        <v>10.474109180121786</v>
      </c>
      <c r="Q808" s="10" cm="1">
        <f t="array" aca="1" ref="Q808" ca="1">SUMPRODUCT(J808:O808,TRANSPOSE(Test!ES$20:ES$25))+Test!$AD$20-Test!$ES$27</f>
        <v>13.591154387351366</v>
      </c>
      <c r="R808" s="10">
        <f ca="1">I808-Results!$E$5*H808</f>
        <v>13.561519450109625</v>
      </c>
      <c r="S808" s="10" cm="1">
        <f t="array" aca="1" ref="S808" ca="1">SUMPRODUCT(J808:O808,TRANSPOSE(Test!AR$28:AR$33))+Test!$AD$20-Test!$AC$26</f>
        <v>5.9063188051285298</v>
      </c>
      <c r="T808" s="10">
        <f ca="1">SUMPRODUCT(J808:O808,Results!K$9:P$9)</f>
        <v>13.871791995300612</v>
      </c>
      <c r="U808" s="10">
        <f ca="1">SUMPRODUCT(J808:O808,Results!K$9:P$9)+Test!$AD$20-Test!$AC$31</f>
        <v>13.974808400186431</v>
      </c>
      <c r="V808" s="10">
        <f t="shared" ca="1" si="73"/>
        <v>-17.953352620346834</v>
      </c>
      <c r="W808" s="10">
        <f t="shared" ca="1" si="74"/>
        <v>-21.070397827576414</v>
      </c>
      <c r="X808" s="10">
        <f t="shared" ca="1" si="75"/>
        <v>-21.040762890334673</v>
      </c>
      <c r="Y808" s="10">
        <f t="shared" ca="1" si="76"/>
        <v>-13.385562245353578</v>
      </c>
      <c r="Z808" s="10">
        <f ca="1">I808-Test!$AD$20</f>
        <v>-18.551715034514118</v>
      </c>
      <c r="AA808" s="10">
        <f t="shared" ca="1" si="77"/>
        <v>-21.454051840411481</v>
      </c>
    </row>
    <row r="809" spans="1:27">
      <c r="A809" s="6">
        <f ca="1">LN((RAND()^(-Results!$E$4))-1)</f>
        <v>3.487878550685465</v>
      </c>
      <c r="B809" s="6">
        <f ca="1">LN((RAND()^(-Results!$E$4))-1)</f>
        <v>0.6186256416704552</v>
      </c>
      <c r="C809" s="6">
        <f ca="1">LN((RAND()^(-Results!$E$4))-1)</f>
        <v>-1.3179284111914431</v>
      </c>
      <c r="D809" s="6">
        <f ca="1">LN((RAND()^(-Results!$E$4))-1)</f>
        <v>0.19427192420107769</v>
      </c>
      <c r="E809" s="6">
        <f ca="1">LN((RAND()^(-Results!$E$4))-1)</f>
        <v>-2.1062986746229431</v>
      </c>
      <c r="F809" s="6">
        <f ca="1">LN((RAND()^(-Results!$E$4))-1)</f>
        <v>-0.36318275391078247</v>
      </c>
      <c r="G809" s="6">
        <f ca="1">LN((RAND()^(-Results!$E$4))-1)</f>
        <v>-3.2694630385621348</v>
      </c>
      <c r="H809" s="6">
        <f t="shared" ca="1" si="72"/>
        <v>-5.8050098592839401</v>
      </c>
      <c r="I809" s="10">
        <f ca="1">SUMPRODUCT(J809:O809,Results!B$12:G$12)+Results!$E$5*H809</f>
        <v>-13.65336587397697</v>
      </c>
      <c r="J809" s="10">
        <f ca="1">SUMPRODUCT($A809:$F809,Results!$B$15:$G$15)</f>
        <v>6.8910187397013498</v>
      </c>
      <c r="K809" s="10">
        <f ca="1">SUMPRODUCT($A809:$F809,Results!$B$16:$G$16)</f>
        <v>5.1197903145585801</v>
      </c>
      <c r="L809" s="10">
        <f ca="1">SUMPRODUCT($A809:$F809,Results!$B$17:$G$17)</f>
        <v>6.9963660437465762</v>
      </c>
      <c r="M809" s="10">
        <f ca="1">SUMPRODUCT($A809:$F809,Results!$B$18:$G$18)</f>
        <v>-2.4334822501941709</v>
      </c>
      <c r="N809" s="10">
        <f ca="1">SUMPRODUCT($A809:$F809,Results!$B$19:$G$19)</f>
        <v>-3.230697279643548</v>
      </c>
      <c r="O809" s="10">
        <f ca="1">SUMPRODUCT($A809:$F809,Results!$B$20:$G$20)</f>
        <v>-1.7907980428869488</v>
      </c>
      <c r="P809" s="10" cm="1">
        <f t="array" aca="1" ref="P809" ca="1">SUMPRODUCT(J809:O809,TRANSPOSE(Test!BL$20:BL$25))+Test!$AD$20-Test!$BL$27</f>
        <v>18.112399007525763</v>
      </c>
      <c r="Q809" s="10" cm="1">
        <f t="array" aca="1" ref="Q809" ca="1">SUMPRODUCT(J809:O809,TRANSPOSE(Test!ES$20:ES$25))+Test!$AD$20-Test!$ES$27</f>
        <v>20.361105460365799</v>
      </c>
      <c r="R809" s="10">
        <f ca="1">I809-Results!$E$5*H809</f>
        <v>21.176693281726667</v>
      </c>
      <c r="S809" s="10" cm="1">
        <f t="array" aca="1" ref="S809" ca="1">SUMPRODUCT(J809:O809,TRANSPOSE(Test!AR$28:AR$33))+Test!$AD$20-Test!$AC$26</f>
        <v>11.613935783680811</v>
      </c>
      <c r="T809" s="10">
        <f ca="1">SUMPRODUCT(J809:O809,Results!K$9:P$9)</f>
        <v>21.092370968979544</v>
      </c>
      <c r="U809" s="10">
        <f ca="1">SUMPRODUCT(J809:O809,Results!K$9:P$9)+Test!$AD$20-Test!$AC$31</f>
        <v>21.195387373865366</v>
      </c>
      <c r="V809" s="10">
        <f t="shared" ca="1" si="73"/>
        <v>-31.765764881502733</v>
      </c>
      <c r="W809" s="10">
        <f t="shared" ca="1" si="74"/>
        <v>-34.014471334342772</v>
      </c>
      <c r="X809" s="10">
        <f t="shared" ca="1" si="75"/>
        <v>-34.830059155703637</v>
      </c>
      <c r="Y809" s="10">
        <f t="shared" ca="1" si="76"/>
        <v>-25.267301657657782</v>
      </c>
      <c r="Z809" s="10">
        <f ca="1">I809-Test!$AD$20</f>
        <v>-24.72583746826604</v>
      </c>
      <c r="AA809" s="10">
        <f t="shared" ca="1" si="77"/>
        <v>-34.848753247842339</v>
      </c>
    </row>
    <row r="810" spans="1:27">
      <c r="A810" s="6">
        <f ca="1">LN((RAND()^(-Results!$E$4))-1)</f>
        <v>21.078508829103821</v>
      </c>
      <c r="B810" s="6">
        <f ca="1">LN((RAND()^(-Results!$E$4))-1)</f>
        <v>10.152352867686975</v>
      </c>
      <c r="C810" s="6">
        <f ca="1">LN((RAND()^(-Results!$E$4))-1)</f>
        <v>0.48638938509723811</v>
      </c>
      <c r="D810" s="6">
        <f ca="1">LN((RAND()^(-Results!$E$4))-1)</f>
        <v>3.4800245199324755</v>
      </c>
      <c r="E810" s="6">
        <f ca="1">LN((RAND()^(-Results!$E$4))-1)</f>
        <v>0.25591787851095371</v>
      </c>
      <c r="F810" s="6">
        <f ca="1">LN((RAND()^(-Results!$E$4))-1)</f>
        <v>9.5441985947327321E-2</v>
      </c>
      <c r="G810" s="6">
        <f ca="1">LN((RAND()^(-Results!$E$4))-1)</f>
        <v>6.7966000514918425</v>
      </c>
      <c r="H810" s="6">
        <f t="shared" ca="1" si="72"/>
        <v>4.2610532307700364</v>
      </c>
      <c r="I810" s="10">
        <f ca="1">SUMPRODUCT(J810:O810,Results!B$12:G$12)+Results!$E$5*H810</f>
        <v>175.46085013570226</v>
      </c>
      <c r="J810" s="10">
        <f ca="1">SUMPRODUCT($A810:$F810,Results!$B$15:$G$15)</f>
        <v>63.602013015346401</v>
      </c>
      <c r="K810" s="10">
        <f ca="1">SUMPRODUCT($A810:$F810,Results!$B$16:$G$16)</f>
        <v>61.903924602810065</v>
      </c>
      <c r="L810" s="10">
        <f ca="1">SUMPRODUCT($A810:$F810,Results!$B$17:$G$17)</f>
        <v>47.795248996780749</v>
      </c>
      <c r="M810" s="10">
        <f ca="1">SUMPRODUCT($A810:$F810,Results!$B$18:$G$18)</f>
        <v>-0.46176783519019166</v>
      </c>
      <c r="N810" s="10">
        <f ca="1">SUMPRODUCT($A810:$F810,Results!$B$19:$G$19)</f>
        <v>-17.608230180940904</v>
      </c>
      <c r="O810" s="10">
        <f ca="1">SUMPRODUCT($A810:$F810,Results!$B$20:$G$20)</f>
        <v>-12.569650308696943</v>
      </c>
      <c r="P810" s="10" cm="1">
        <f t="array" aca="1" ref="P810" ca="1">SUMPRODUCT(J810:O810,TRANSPOSE(Test!BL$20:BL$25))+Test!$AD$20-Test!$BL$27</f>
        <v>139.93573131647759</v>
      </c>
      <c r="Q810" s="10" cm="1">
        <f t="array" aca="1" ref="Q810" ca="1">SUMPRODUCT(J810:O810,TRANSPOSE(Test!ES$20:ES$25))+Test!$AD$20-Test!$ES$27</f>
        <v>149.668117538822</v>
      </c>
      <c r="R810" s="10">
        <f ca="1">I810-Results!$E$5*H810</f>
        <v>149.89453075108204</v>
      </c>
      <c r="S810" s="10" cm="1">
        <f t="array" aca="1" ref="S810" ca="1">SUMPRODUCT(J810:O810,TRANSPOSE(Test!AR$28:AR$33))+Test!$AD$20-Test!$AC$26</f>
        <v>104.06818813702908</v>
      </c>
      <c r="T810" s="10">
        <f ca="1">SUMPRODUCT(J810:O810,Results!K$9:P$9)</f>
        <v>151.00259835700234</v>
      </c>
      <c r="U810" s="10">
        <f ca="1">SUMPRODUCT(J810:O810,Results!K$9:P$9)+Test!$AD$20-Test!$AC$31</f>
        <v>151.10561476188818</v>
      </c>
      <c r="V810" s="10">
        <f t="shared" ca="1" si="73"/>
        <v>35.525118819224673</v>
      </c>
      <c r="W810" s="10">
        <f t="shared" ca="1" si="74"/>
        <v>25.792732596880256</v>
      </c>
      <c r="X810" s="10">
        <f t="shared" ca="1" si="75"/>
        <v>25.566319384620215</v>
      </c>
      <c r="Y810" s="10">
        <f t="shared" ca="1" si="76"/>
        <v>71.392661998673177</v>
      </c>
      <c r="Z810" s="10">
        <f ca="1">I810-Test!$AD$20</f>
        <v>164.3883785414132</v>
      </c>
      <c r="AA810" s="10">
        <f t="shared" ca="1" si="77"/>
        <v>24.355235373814082</v>
      </c>
    </row>
    <row r="811" spans="1:27">
      <c r="A811" s="6">
        <f ca="1">LN((RAND()^(-Results!$E$4))-1)</f>
        <v>4.0528019722145849E-2</v>
      </c>
      <c r="B811" s="6">
        <f ca="1">LN((RAND()^(-Results!$E$4))-1)</f>
        <v>1.9306380723277958</v>
      </c>
      <c r="C811" s="6">
        <f ca="1">LN((RAND()^(-Results!$E$4))-1)</f>
        <v>0.22173446037332264</v>
      </c>
      <c r="D811" s="6">
        <f ca="1">LN((RAND()^(-Results!$E$4))-1)</f>
        <v>2.6285173664828787</v>
      </c>
      <c r="E811" s="6">
        <f ca="1">LN((RAND()^(-Results!$E$4))-1)</f>
        <v>2.0192895133588968</v>
      </c>
      <c r="F811" s="6">
        <f ca="1">LN((RAND()^(-Results!$E$4))-1)</f>
        <v>1.3973351329110384</v>
      </c>
      <c r="G811" s="6">
        <f ca="1">LN((RAND()^(-Results!$E$4))-1)</f>
        <v>2.0827418794375689</v>
      </c>
      <c r="H811" s="6">
        <f t="shared" ca="1" si="72"/>
        <v>-0.45280494128423676</v>
      </c>
      <c r="I811" s="10">
        <f ca="1">SUMPRODUCT(J811:O811,Results!B$12:G$12)+Results!$E$5*H811</f>
        <v>-8.520567589770371</v>
      </c>
      <c r="J811" s="10">
        <f ca="1">SUMPRODUCT($A811:$F811,Results!$B$15:$G$15)</f>
        <v>-0.90819823847968617</v>
      </c>
      <c r="K811" s="10">
        <f ca="1">SUMPRODUCT($A811:$F811,Results!$B$16:$G$16)</f>
        <v>5.0264357300582079</v>
      </c>
      <c r="L811" s="10">
        <f ca="1">SUMPRODUCT($A811:$F811,Results!$B$17:$G$17)</f>
        <v>2.3002958918361771</v>
      </c>
      <c r="M811" s="10">
        <f ca="1">SUMPRODUCT($A811:$F811,Results!$B$18:$G$18)</f>
        <v>-1.2959120751218067</v>
      </c>
      <c r="N811" s="10">
        <f ca="1">SUMPRODUCT($A811:$F811,Results!$B$19:$G$19)</f>
        <v>-0.95017545012284255</v>
      </c>
      <c r="O811" s="10">
        <f ca="1">SUMPRODUCT($A811:$F811,Results!$B$20:$G$20)</f>
        <v>7.5385419695209599</v>
      </c>
      <c r="P811" s="10" cm="1">
        <f t="array" aca="1" ref="P811" ca="1">SUMPRODUCT(J811:O811,TRANSPOSE(Test!BL$20:BL$25))+Test!$AD$20-Test!$BL$27</f>
        <v>-4.9686094366668696</v>
      </c>
      <c r="Q811" s="10" cm="1">
        <f t="array" aca="1" ref="Q811" ca="1">SUMPRODUCT(J811:O811,TRANSPOSE(Test!ES$20:ES$25))+Test!$AD$20-Test!$ES$27</f>
        <v>-5.9059580332249251</v>
      </c>
      <c r="R811" s="10">
        <f ca="1">I811-Results!$E$5*H811</f>
        <v>-5.8037379420649504</v>
      </c>
      <c r="S811" s="10" cm="1">
        <f t="array" aca="1" ref="S811" ca="1">SUMPRODUCT(J811:O811,TRANSPOSE(Test!AR$28:AR$33))+Test!$AD$20-Test!$AC$26</f>
        <v>-2.5979373781313786</v>
      </c>
      <c r="T811" s="10">
        <f ca="1">SUMPRODUCT(J811:O811,Results!K$9:P$9)</f>
        <v>-6.2030596916169847</v>
      </c>
      <c r="U811" s="10">
        <f ca="1">SUMPRODUCT(J811:O811,Results!K$9:P$9)+Test!$AD$20-Test!$AC$31</f>
        <v>-6.1000432867311654</v>
      </c>
      <c r="V811" s="10">
        <f t="shared" ca="1" si="73"/>
        <v>-3.5519581531035014</v>
      </c>
      <c r="W811" s="10">
        <f t="shared" ca="1" si="74"/>
        <v>-2.6146095565454459</v>
      </c>
      <c r="X811" s="10">
        <f t="shared" ca="1" si="75"/>
        <v>-2.7168296477054206</v>
      </c>
      <c r="Y811" s="10">
        <f t="shared" ca="1" si="76"/>
        <v>-5.9226302116389924</v>
      </c>
      <c r="Z811" s="10">
        <f ca="1">I811-Test!$AD$20</f>
        <v>-19.593039184059442</v>
      </c>
      <c r="AA811" s="10">
        <f t="shared" ca="1" si="77"/>
        <v>-2.4205243030392056</v>
      </c>
    </row>
    <row r="812" spans="1:27">
      <c r="A812" s="6">
        <f ca="1">LN((RAND()^(-Results!$E$4))-1)</f>
        <v>0.91754278491819674</v>
      </c>
      <c r="B812" s="6">
        <f ca="1">LN((RAND()^(-Results!$E$4))-1)</f>
        <v>-1.4188241560132024</v>
      </c>
      <c r="C812" s="6">
        <f ca="1">LN((RAND()^(-Results!$E$4))-1)</f>
        <v>7.1562433129713945</v>
      </c>
      <c r="D812" s="6">
        <f ca="1">LN((RAND()^(-Results!$E$4))-1)</f>
        <v>1.6287166004277402</v>
      </c>
      <c r="E812" s="6">
        <f ca="1">LN((RAND()^(-Results!$E$4))-1)</f>
        <v>1.1769646323962413</v>
      </c>
      <c r="F812" s="6">
        <f ca="1">LN((RAND()^(-Results!$E$4))-1)</f>
        <v>-1.2956917430167489</v>
      </c>
      <c r="G812" s="6">
        <f ca="1">LN((RAND()^(-Results!$E$4))-1)</f>
        <v>1.7126768486994166</v>
      </c>
      <c r="H812" s="6">
        <f t="shared" ca="1" si="72"/>
        <v>-0.8228699720223891</v>
      </c>
      <c r="I812" s="10">
        <f ca="1">SUMPRODUCT(J812:O812,Results!B$12:G$12)+Results!$E$5*H812</f>
        <v>-3.6502999188389547</v>
      </c>
      <c r="J812" s="10">
        <f ca="1">SUMPRODUCT($A812:$F812,Results!$B$15:$G$15)</f>
        <v>11.071165775505646</v>
      </c>
      <c r="K812" s="10">
        <f ca="1">SUMPRODUCT($A812:$F812,Results!$B$16:$G$16)</f>
        <v>3.1107850654751399</v>
      </c>
      <c r="L812" s="10">
        <f ca="1">SUMPRODUCT($A812:$F812,Results!$B$17:$G$17)</f>
        <v>2.4505914827971971</v>
      </c>
      <c r="M812" s="10">
        <f ca="1">SUMPRODUCT($A812:$F812,Results!$B$18:$G$18)</f>
        <v>0.35967604445445162</v>
      </c>
      <c r="N812" s="10">
        <f ca="1">SUMPRODUCT($A812:$F812,Results!$B$19:$G$19)</f>
        <v>8.4892419297591069</v>
      </c>
      <c r="O812" s="10">
        <f ca="1">SUMPRODUCT($A812:$F812,Results!$B$20:$G$20)</f>
        <v>13.391868706860851</v>
      </c>
      <c r="P812" s="10" cm="1">
        <f t="array" aca="1" ref="P812" ca="1">SUMPRODUCT(J812:O812,TRANSPOSE(Test!BL$20:BL$25))+Test!$AD$20-Test!$BL$27</f>
        <v>-0.30711066011165045</v>
      </c>
      <c r="Q812" s="10" cm="1">
        <f t="array" aca="1" ref="Q812" ca="1">SUMPRODUCT(J812:O812,TRANSPOSE(Test!ES$20:ES$25))+Test!$AD$20-Test!$ES$27</f>
        <v>1.6350120302136286</v>
      </c>
      <c r="R812" s="10">
        <f ca="1">I812-Results!$E$5*H812</f>
        <v>1.2869199132953799</v>
      </c>
      <c r="S812" s="10" cm="1">
        <f t="array" aca="1" ref="S812" ca="1">SUMPRODUCT(J812:O812,TRANSPOSE(Test!AR$28:AR$33))+Test!$AD$20-Test!$AC$26</f>
        <v>0.68469020057260899</v>
      </c>
      <c r="T812" s="10">
        <f ca="1">SUMPRODUCT(J812:O812,Results!K$9:P$9)</f>
        <v>1.8507660963352457</v>
      </c>
      <c r="U812" s="10">
        <f ca="1">SUMPRODUCT(J812:O812,Results!K$9:P$9)+Test!$AD$20-Test!$AC$31</f>
        <v>1.953782501221065</v>
      </c>
      <c r="V812" s="10">
        <f t="shared" ca="1" si="73"/>
        <v>-3.3431892587273042</v>
      </c>
      <c r="W812" s="10">
        <f t="shared" ca="1" si="74"/>
        <v>-5.2853119490525833</v>
      </c>
      <c r="X812" s="10">
        <f t="shared" ca="1" si="75"/>
        <v>-4.9372198321343346</v>
      </c>
      <c r="Y812" s="10">
        <f t="shared" ca="1" si="76"/>
        <v>-4.3349901194115636</v>
      </c>
      <c r="Z812" s="10">
        <f ca="1">I812-Test!$AD$20</f>
        <v>-14.722771513128023</v>
      </c>
      <c r="AA812" s="10">
        <f t="shared" ca="1" si="77"/>
        <v>-5.6040824200600197</v>
      </c>
    </row>
    <row r="813" spans="1:27">
      <c r="A813" s="6">
        <f ca="1">LN((RAND()^(-Results!$E$4))-1)</f>
        <v>3.9796198589062466</v>
      </c>
      <c r="B813" s="6">
        <f ca="1">LN((RAND()^(-Results!$E$4))-1)</f>
        <v>2.0120798115570495</v>
      </c>
      <c r="C813" s="6">
        <f ca="1">LN((RAND()^(-Results!$E$4))-1)</f>
        <v>0.23822148811699803</v>
      </c>
      <c r="D813" s="6">
        <f ca="1">LN((RAND()^(-Results!$E$4))-1)</f>
        <v>0.98312085998634702</v>
      </c>
      <c r="E813" s="6">
        <f ca="1">LN((RAND()^(-Results!$E$4))-1)</f>
        <v>-0.38977803124565497</v>
      </c>
      <c r="F813" s="6">
        <f ca="1">LN((RAND()^(-Results!$E$4))-1)</f>
        <v>3.5342689107932532</v>
      </c>
      <c r="G813" s="6">
        <f ca="1">LN((RAND()^(-Results!$E$4))-1)</f>
        <v>2.3241060234345401</v>
      </c>
      <c r="H813" s="6">
        <f t="shared" ca="1" si="72"/>
        <v>-0.21144079728726561</v>
      </c>
      <c r="I813" s="10">
        <f ca="1">SUMPRODUCT(J813:O813,Results!B$12:G$12)+Results!$E$5*H813</f>
        <v>16.965266573170531</v>
      </c>
      <c r="J813" s="10">
        <f ca="1">SUMPRODUCT($A813:$F813,Results!$B$15:$G$15)</f>
        <v>12.626612773412612</v>
      </c>
      <c r="K813" s="10">
        <f ca="1">SUMPRODUCT($A813:$F813,Results!$B$16:$G$16)</f>
        <v>28.511420430045312</v>
      </c>
      <c r="L813" s="10">
        <f ca="1">SUMPRODUCT($A813:$F813,Results!$B$17:$G$17)</f>
        <v>5.3729782483888204</v>
      </c>
      <c r="M813" s="10">
        <f ca="1">SUMPRODUCT($A813:$F813,Results!$B$18:$G$18)</f>
        <v>-0.91702042316865284</v>
      </c>
      <c r="N813" s="10">
        <f ca="1">SUMPRODUCT($A813:$F813,Results!$B$19:$G$19)</f>
        <v>-1.984089610554304</v>
      </c>
      <c r="O813" s="10">
        <f ca="1">SUMPRODUCT($A813:$F813,Results!$B$20:$G$20)</f>
        <v>1.5644382055636696</v>
      </c>
      <c r="P813" s="10" cm="1">
        <f t="array" aca="1" ref="P813" ca="1">SUMPRODUCT(J813:O813,TRANSPOSE(Test!BL$20:BL$25))+Test!$AD$20-Test!$BL$27</f>
        <v>16.640650534196794</v>
      </c>
      <c r="Q813" s="10" cm="1">
        <f t="array" aca="1" ref="Q813" ca="1">SUMPRODUCT(J813:O813,TRANSPOSE(Test!ES$20:ES$25))+Test!$AD$20-Test!$ES$27</f>
        <v>17.304947082679544</v>
      </c>
      <c r="R813" s="10">
        <f ca="1">I813-Results!$E$5*H813</f>
        <v>18.233911356894126</v>
      </c>
      <c r="S813" s="10" cm="1">
        <f t="array" aca="1" ref="S813" ca="1">SUMPRODUCT(J813:O813,TRANSPOSE(Test!AR$28:AR$33))+Test!$AD$20-Test!$AC$26</f>
        <v>13.406779438413286</v>
      </c>
      <c r="T813" s="10">
        <f ca="1">SUMPRODUCT(J813:O813,Results!K$9:P$9)</f>
        <v>17.850745249768909</v>
      </c>
      <c r="U813" s="10">
        <f ca="1">SUMPRODUCT(J813:O813,Results!K$9:P$9)+Test!$AD$20-Test!$AC$31</f>
        <v>17.953761654654727</v>
      </c>
      <c r="V813" s="10">
        <f t="shared" ca="1" si="73"/>
        <v>0.32461603897373692</v>
      </c>
      <c r="W813" s="10">
        <f t="shared" ca="1" si="74"/>
        <v>-0.3396805095090123</v>
      </c>
      <c r="X813" s="10">
        <f t="shared" ca="1" si="75"/>
        <v>-1.2686447837235946</v>
      </c>
      <c r="Y813" s="10">
        <f t="shared" ca="1" si="76"/>
        <v>3.5584871347572449</v>
      </c>
      <c r="Z813" s="10">
        <f ca="1">I813-Test!$AD$20</f>
        <v>5.8927949788814615</v>
      </c>
      <c r="AA813" s="10">
        <f t="shared" ca="1" si="77"/>
        <v>-0.98849508148419574</v>
      </c>
    </row>
    <row r="814" spans="1:27">
      <c r="A814" s="6">
        <f ca="1">LN((RAND()^(-Results!$E$4))-1)</f>
        <v>2.004758925290973</v>
      </c>
      <c r="B814" s="6">
        <f ca="1">LN((RAND()^(-Results!$E$4))-1)</f>
        <v>-3.0953226187540031</v>
      </c>
      <c r="C814" s="6">
        <f ca="1">LN((RAND()^(-Results!$E$4))-1)</f>
        <v>1.577983965027453</v>
      </c>
      <c r="D814" s="6">
        <f ca="1">LN((RAND()^(-Results!$E$4))-1)</f>
        <v>1.4855570204699016</v>
      </c>
      <c r="E814" s="6">
        <f ca="1">LN((RAND()^(-Results!$E$4))-1)</f>
        <v>-0.57117114206938369</v>
      </c>
      <c r="F814" s="6">
        <f ca="1">LN((RAND()^(-Results!$E$4))-1)</f>
        <v>2.0286090258070084</v>
      </c>
      <c r="G814" s="6">
        <f ca="1">LN((RAND()^(-Results!$E$4))-1)</f>
        <v>-2.2982297513461365</v>
      </c>
      <c r="H814" s="6">
        <f t="shared" ca="1" si="72"/>
        <v>-4.8337765720679418</v>
      </c>
      <c r="I814" s="10">
        <f ca="1">SUMPRODUCT(J814:O814,Results!B$12:G$12)+Results!$E$5*H814</f>
        <v>-49.704783202679351</v>
      </c>
      <c r="J814" s="10">
        <f ca="1">SUMPRODUCT($A814:$F814,Results!$B$15:$G$15)</f>
        <v>-3.1220872144829857</v>
      </c>
      <c r="K814" s="10">
        <f ca="1">SUMPRODUCT($A814:$F814,Results!$B$16:$G$16)</f>
        <v>18.871801666217301</v>
      </c>
      <c r="L814" s="10">
        <f ca="1">SUMPRODUCT($A814:$F814,Results!$B$17:$G$17)</f>
        <v>-3.9284863727353465</v>
      </c>
      <c r="M814" s="10">
        <f ca="1">SUMPRODUCT($A814:$F814,Results!$B$18:$G$18)</f>
        <v>-6.0620397492599976</v>
      </c>
      <c r="N814" s="10">
        <f ca="1">SUMPRODUCT($A814:$F814,Results!$B$19:$G$19)</f>
        <v>17.534359939832939</v>
      </c>
      <c r="O814" s="10">
        <f ca="1">SUMPRODUCT($A814:$F814,Results!$B$20:$G$20)</f>
        <v>12.075482558978621</v>
      </c>
      <c r="P814" s="10" cm="1">
        <f t="array" aca="1" ref="P814" ca="1">SUMPRODUCT(J814:O814,TRANSPOSE(Test!BL$20:BL$25))+Test!$AD$20-Test!$BL$27</f>
        <v>-23.382191466458998</v>
      </c>
      <c r="Q814" s="10" cm="1">
        <f t="array" aca="1" ref="Q814" ca="1">SUMPRODUCT(J814:O814,TRANSPOSE(Test!ES$20:ES$25))+Test!$AD$20-Test!$ES$27</f>
        <v>-22.232722761609129</v>
      </c>
      <c r="R814" s="10">
        <f ca="1">I814-Results!$E$5*H814</f>
        <v>-20.702123770271701</v>
      </c>
      <c r="S814" s="10" cm="1">
        <f t="array" aca="1" ref="S814" ca="1">SUMPRODUCT(J814:O814,TRANSPOSE(Test!AR$28:AR$33))+Test!$AD$20-Test!$AC$26</f>
        <v>-25.678713508730652</v>
      </c>
      <c r="T814" s="10">
        <f ca="1">SUMPRODUCT(J814:O814,Results!K$9:P$9)</f>
        <v>-21.588468664699718</v>
      </c>
      <c r="U814" s="10">
        <f ca="1">SUMPRODUCT(J814:O814,Results!K$9:P$9)+Test!$AD$20-Test!$AC$31</f>
        <v>-21.485452259813897</v>
      </c>
      <c r="V814" s="10">
        <f t="shared" ca="1" si="73"/>
        <v>-26.322591736220353</v>
      </c>
      <c r="W814" s="10">
        <f t="shared" ca="1" si="74"/>
        <v>-27.472060441070223</v>
      </c>
      <c r="X814" s="10">
        <f t="shared" ca="1" si="75"/>
        <v>-29.002659432407651</v>
      </c>
      <c r="Y814" s="10">
        <f t="shared" ca="1" si="76"/>
        <v>-24.026069693948699</v>
      </c>
      <c r="Z814" s="10">
        <f ca="1">I814-Test!$AD$20</f>
        <v>-60.777254796968421</v>
      </c>
      <c r="AA814" s="10">
        <f t="shared" ca="1" si="77"/>
        <v>-28.219330942865454</v>
      </c>
    </row>
    <row r="815" spans="1:27">
      <c r="A815" s="6">
        <f ca="1">LN((RAND()^(-Results!$E$4))-1)</f>
        <v>-1.5703318084118698</v>
      </c>
      <c r="B815" s="6">
        <f ca="1">LN((RAND()^(-Results!$E$4))-1)</f>
        <v>-0.56292618124198068</v>
      </c>
      <c r="C815" s="6">
        <f ca="1">LN((RAND()^(-Results!$E$4))-1)</f>
        <v>0.48246328322804261</v>
      </c>
      <c r="D815" s="6">
        <f ca="1">LN((RAND()^(-Results!$E$4))-1)</f>
        <v>-1.2805661687356245</v>
      </c>
      <c r="E815" s="6">
        <f ca="1">LN((RAND()^(-Results!$E$4))-1)</f>
        <v>-7.840011926046378E-2</v>
      </c>
      <c r="F815" s="6">
        <f ca="1">LN((RAND()^(-Results!$E$4))-1)</f>
        <v>5.1197194751982922</v>
      </c>
      <c r="G815" s="6">
        <f ca="1">LN((RAND()^(-Results!$E$4))-1)</f>
        <v>6.3739275221463574</v>
      </c>
      <c r="H815" s="6">
        <f t="shared" ca="1" si="72"/>
        <v>3.8383807014245517</v>
      </c>
      <c r="I815" s="10">
        <f ca="1">SUMPRODUCT(J815:O815,Results!B$12:G$12)+Results!$E$5*H815</f>
        <v>4.4075588753162265</v>
      </c>
      <c r="J815" s="10">
        <f ca="1">SUMPRODUCT($A815:$F815,Results!$B$15:$G$15)</f>
        <v>-0.59788906550617527</v>
      </c>
      <c r="K815" s="10">
        <f ca="1">SUMPRODUCT($A815:$F815,Results!$B$16:$G$16)</f>
        <v>23.426453064770755</v>
      </c>
      <c r="L815" s="10">
        <f ca="1">SUMPRODUCT($A815:$F815,Results!$B$17:$G$17)</f>
        <v>-9.8447128558617329</v>
      </c>
      <c r="M815" s="10">
        <f ca="1">SUMPRODUCT($A815:$F815,Results!$B$18:$G$18)</f>
        <v>1.8463873281577081</v>
      </c>
      <c r="N815" s="10">
        <f ca="1">SUMPRODUCT($A815:$F815,Results!$B$19:$G$19)</f>
        <v>3.0443837690057953</v>
      </c>
      <c r="O815" s="10">
        <f ca="1">SUMPRODUCT($A815:$F815,Results!$B$20:$G$20)</f>
        <v>4.4126412828260797E-2</v>
      </c>
      <c r="P815" s="10" cm="1">
        <f t="array" aca="1" ref="P815" ca="1">SUMPRODUCT(J815:O815,TRANSPOSE(Test!BL$20:BL$25))+Test!$AD$20-Test!$BL$27</f>
        <v>-16.933474892962995</v>
      </c>
      <c r="Q815" s="10" cm="1">
        <f t="array" aca="1" ref="Q815" ca="1">SUMPRODUCT(J815:O815,TRANSPOSE(Test!ES$20:ES$25))+Test!$AD$20-Test!$ES$27</f>
        <v>-19.445274620330984</v>
      </c>
      <c r="R815" s="10">
        <f ca="1">I815-Results!$E$5*H815</f>
        <v>-18.622725333231084</v>
      </c>
      <c r="S815" s="10" cm="1">
        <f t="array" aca="1" ref="S815" ca="1">SUMPRODUCT(J815:O815,TRANSPOSE(Test!AR$28:AR$33))+Test!$AD$20-Test!$AC$26</f>
        <v>-9.0226082961994152</v>
      </c>
      <c r="T815" s="10">
        <f ca="1">SUMPRODUCT(J815:O815,Results!K$9:P$9)</f>
        <v>-19.173915828410205</v>
      </c>
      <c r="U815" s="10">
        <f ca="1">SUMPRODUCT(J815:O815,Results!K$9:P$9)+Test!$AD$20-Test!$AC$31</f>
        <v>-19.070899423524388</v>
      </c>
      <c r="V815" s="10">
        <f t="shared" ca="1" si="73"/>
        <v>21.341033768279221</v>
      </c>
      <c r="W815" s="10">
        <f t="shared" ca="1" si="74"/>
        <v>23.852833495647211</v>
      </c>
      <c r="X815" s="10">
        <f t="shared" ca="1" si="75"/>
        <v>23.030284208547311</v>
      </c>
      <c r="Y815" s="10">
        <f t="shared" ca="1" si="76"/>
        <v>13.430167171515642</v>
      </c>
      <c r="Z815" s="10">
        <f ca="1">I815-Test!$AD$20</f>
        <v>-6.6649127189728432</v>
      </c>
      <c r="AA815" s="10">
        <f t="shared" ca="1" si="77"/>
        <v>23.478458298840614</v>
      </c>
    </row>
    <row r="816" spans="1:27">
      <c r="A816" s="6">
        <f ca="1">LN((RAND()^(-Results!$E$4))-1)</f>
        <v>6.4894511512668398</v>
      </c>
      <c r="B816" s="6">
        <f ca="1">LN((RAND()^(-Results!$E$4))-1)</f>
        <v>-1.9440411302026139</v>
      </c>
      <c r="C816" s="6">
        <f ca="1">LN((RAND()^(-Results!$E$4))-1)</f>
        <v>0.38914126906889301</v>
      </c>
      <c r="D816" s="6">
        <f ca="1">LN((RAND()^(-Results!$E$4))-1)</f>
        <v>2.9023388859577444</v>
      </c>
      <c r="E816" s="6">
        <f ca="1">LN((RAND()^(-Results!$E$4))-1)</f>
        <v>2.8155881813650976</v>
      </c>
      <c r="F816" s="6">
        <f ca="1">LN((RAND()^(-Results!$E$4))-1)</f>
        <v>2.0817897430158183</v>
      </c>
      <c r="G816" s="6">
        <f ca="1">LN((RAND()^(-Results!$E$4))-1)</f>
        <v>1.3258481605074646</v>
      </c>
      <c r="H816" s="6">
        <f t="shared" ca="1" si="72"/>
        <v>-1.2096986602143411</v>
      </c>
      <c r="I816" s="10">
        <f ca="1">SUMPRODUCT(J816:O816,Results!B$12:G$12)+Results!$E$5*H816</f>
        <v>-12.897901332641908</v>
      </c>
      <c r="J816" s="10">
        <f ca="1">SUMPRODUCT($A816:$F816,Results!$B$15:$G$15)</f>
        <v>-0.13300172062445587</v>
      </c>
      <c r="K816" s="10">
        <f ca="1">SUMPRODUCT($A816:$F816,Results!$B$16:$G$16)</f>
        <v>37.213031304391457</v>
      </c>
      <c r="L816" s="10">
        <f ca="1">SUMPRODUCT($A816:$F816,Results!$B$17:$G$17)</f>
        <v>2.572381413585378</v>
      </c>
      <c r="M816" s="10">
        <f ca="1">SUMPRODUCT($A816:$F816,Results!$B$18:$G$18)</f>
        <v>-7.6878707580120746</v>
      </c>
      <c r="N816" s="10">
        <f ca="1">SUMPRODUCT($A816:$F816,Results!$B$19:$G$19)</f>
        <v>27.259061130657571</v>
      </c>
      <c r="O816" s="10">
        <f ca="1">SUMPRODUCT($A816:$F816,Results!$B$20:$G$20)</f>
        <v>8.6489034301187893</v>
      </c>
      <c r="P816" s="10" cm="1">
        <f t="array" aca="1" ref="P816" ca="1">SUMPRODUCT(J816:O816,TRANSPOSE(Test!BL$20:BL$25))+Test!$AD$20-Test!$BL$27</f>
        <v>-9.6564365402896701</v>
      </c>
      <c r="Q816" s="10" cm="1">
        <f t="array" aca="1" ref="Q816" ca="1">SUMPRODUCT(J816:O816,TRANSPOSE(Test!ES$20:ES$25))+Test!$AD$20-Test!$ES$27</f>
        <v>-6.9748271226788567</v>
      </c>
      <c r="R816" s="10">
        <f ca="1">I816-Results!$E$5*H816</f>
        <v>-5.6397093713558615</v>
      </c>
      <c r="S816" s="10" cm="1">
        <f t="array" aca="1" ref="S816" ca="1">SUMPRODUCT(J816:O816,TRANSPOSE(Test!AR$28:AR$33))+Test!$AD$20-Test!$AC$26</f>
        <v>-21.633080146620863</v>
      </c>
      <c r="T816" s="10">
        <f ca="1">SUMPRODUCT(J816:O816,Results!K$9:P$9)</f>
        <v>-6.6188738335649759</v>
      </c>
      <c r="U816" s="10">
        <f ca="1">SUMPRODUCT(J816:O816,Results!K$9:P$9)+Test!$AD$20-Test!$AC$31</f>
        <v>-6.5158574286791566</v>
      </c>
      <c r="V816" s="10">
        <f t="shared" ca="1" si="73"/>
        <v>-3.2414647923522377</v>
      </c>
      <c r="W816" s="10">
        <f t="shared" ca="1" si="74"/>
        <v>-5.9230742099630511</v>
      </c>
      <c r="X816" s="10">
        <f t="shared" ca="1" si="75"/>
        <v>-7.2581919612860464</v>
      </c>
      <c r="Y816" s="10">
        <f t="shared" ca="1" si="76"/>
        <v>8.7351788139789548</v>
      </c>
      <c r="Z816" s="10">
        <f ca="1">I816-Test!$AD$20</f>
        <v>-23.970372926930978</v>
      </c>
      <c r="AA816" s="10">
        <f t="shared" ca="1" si="77"/>
        <v>-6.3820439039627512</v>
      </c>
    </row>
    <row r="817" spans="1:27">
      <c r="A817" s="6">
        <f ca="1">LN((RAND()^(-Results!$E$4))-1)</f>
        <v>2.1531303066668173</v>
      </c>
      <c r="B817" s="6">
        <f ca="1">LN((RAND()^(-Results!$E$4))-1)</f>
        <v>2.6984176298769591</v>
      </c>
      <c r="C817" s="6">
        <f ca="1">LN((RAND()^(-Results!$E$4))-1)</f>
        <v>-1.269330978524007</v>
      </c>
      <c r="D817" s="6">
        <f ca="1">LN((RAND()^(-Results!$E$4))-1)</f>
        <v>-0.91003533860601571</v>
      </c>
      <c r="E817" s="6">
        <f ca="1">LN((RAND()^(-Results!$E$4))-1)</f>
        <v>0.19304069347864244</v>
      </c>
      <c r="F817" s="6">
        <f ca="1">LN((RAND()^(-Results!$E$4))-1)</f>
        <v>-1.4546862963417602</v>
      </c>
      <c r="G817" s="6">
        <f ca="1">LN((RAND()^(-Results!$E$4))-1)</f>
        <v>8.4289951544232462</v>
      </c>
      <c r="H817" s="6">
        <f t="shared" ca="1" si="72"/>
        <v>5.8934483337014409</v>
      </c>
      <c r="I817" s="10">
        <f ca="1">SUMPRODUCT(J817:O817,Results!B$12:G$12)+Results!$E$5*H817</f>
        <v>69.496333054778376</v>
      </c>
      <c r="J817" s="10">
        <f ca="1">SUMPRODUCT($A817:$F817,Results!$B$15:$G$15)</f>
        <v>10.114367820567651</v>
      </c>
      <c r="K817" s="10">
        <f ca="1">SUMPRODUCT($A817:$F817,Results!$B$16:$G$16)</f>
        <v>-1.7077396745606377</v>
      </c>
      <c r="L817" s="10">
        <f ca="1">SUMPRODUCT($A817:$F817,Results!$B$17:$G$17)</f>
        <v>8.5343495693089935</v>
      </c>
      <c r="M817" s="10">
        <f ca="1">SUMPRODUCT($A817:$F817,Results!$B$18:$G$18)</f>
        <v>3.3415690701672287</v>
      </c>
      <c r="N817" s="10">
        <f ca="1">SUMPRODUCT($A817:$F817,Results!$B$19:$G$19)</f>
        <v>-10.7386556702163</v>
      </c>
      <c r="O817" s="10">
        <f ca="1">SUMPRODUCT($A817:$F817,Results!$B$20:$G$20)</f>
        <v>-11.056492206812539</v>
      </c>
      <c r="P817" s="10" cm="1">
        <f t="array" aca="1" ref="P817" ca="1">SUMPRODUCT(J817:O817,TRANSPOSE(Test!BL$20:BL$25))+Test!$AD$20-Test!$BL$27</f>
        <v>33.375316140166419</v>
      </c>
      <c r="Q817" s="10" cm="1">
        <f t="array" aca="1" ref="Q817" ca="1">SUMPRODUCT(J817:O817,TRANSPOSE(Test!ES$20:ES$25))+Test!$AD$20-Test!$ES$27</f>
        <v>34.696394901687526</v>
      </c>
      <c r="R817" s="10">
        <f ca="1">I817-Results!$E$5*H817</f>
        <v>34.135643052569733</v>
      </c>
      <c r="S817" s="10" cm="1">
        <f t="array" aca="1" ref="S817" ca="1">SUMPRODUCT(J817:O817,TRANSPOSE(Test!AR$28:AR$33))+Test!$AD$20-Test!$AC$26</f>
        <v>29.39647527406003</v>
      </c>
      <c r="T817" s="10">
        <f ca="1">SUMPRODUCT(J817:O817,Results!K$9:P$9)</f>
        <v>34.838137413110616</v>
      </c>
      <c r="U817" s="10">
        <f ca="1">SUMPRODUCT(J817:O817,Results!K$9:P$9)+Test!$AD$20-Test!$AC$31</f>
        <v>34.941153817996437</v>
      </c>
      <c r="V817" s="10">
        <f t="shared" ca="1" si="73"/>
        <v>36.121016914611957</v>
      </c>
      <c r="W817" s="10">
        <f t="shared" ca="1" si="74"/>
        <v>34.799938153090849</v>
      </c>
      <c r="X817" s="10">
        <f t="shared" ca="1" si="75"/>
        <v>35.360690002208642</v>
      </c>
      <c r="Y817" s="10">
        <f t="shared" ca="1" si="76"/>
        <v>40.099857780718345</v>
      </c>
      <c r="Z817" s="10">
        <f ca="1">I817-Test!$AD$20</f>
        <v>58.423861460489306</v>
      </c>
      <c r="AA817" s="10">
        <f t="shared" ca="1" si="77"/>
        <v>34.555179236781939</v>
      </c>
    </row>
    <row r="818" spans="1:27">
      <c r="A818" s="6">
        <f ca="1">LN((RAND()^(-Results!$E$4))-1)</f>
        <v>5.183177792257573</v>
      </c>
      <c r="B818" s="6">
        <f ca="1">LN((RAND()^(-Results!$E$4))-1)</f>
        <v>5.3036787470797995</v>
      </c>
      <c r="C818" s="6">
        <f ca="1">LN((RAND()^(-Results!$E$4))-1)</f>
        <v>-1.6151424767330651</v>
      </c>
      <c r="D818" s="6">
        <f ca="1">LN((RAND()^(-Results!$E$4))-1)</f>
        <v>5.7537166009249852</v>
      </c>
      <c r="E818" s="6">
        <f ca="1">LN((RAND()^(-Results!$E$4))-1)</f>
        <v>13.821597064787531</v>
      </c>
      <c r="F818" s="6">
        <f ca="1">LN((RAND()^(-Results!$E$4))-1)</f>
        <v>1.6205347733888655</v>
      </c>
      <c r="G818" s="6">
        <f ca="1">LN((RAND()^(-Results!$E$4))-1)</f>
        <v>2.8544147882983419</v>
      </c>
      <c r="H818" s="6">
        <f t="shared" ca="1" si="72"/>
        <v>0.31886796757653624</v>
      </c>
      <c r="I818" s="10">
        <f ca="1">SUMPRODUCT(J818:O818,Results!B$12:G$12)+Results!$E$5*H818</f>
        <v>7.8145215199278919</v>
      </c>
      <c r="J818" s="10">
        <f ca="1">SUMPRODUCT($A818:$F818,Results!$B$15:$G$15)</f>
        <v>-3.4275332433407519</v>
      </c>
      <c r="K818" s="10">
        <f ca="1">SUMPRODUCT($A818:$F818,Results!$B$16:$G$16)</f>
        <v>36.192115063364326</v>
      </c>
      <c r="L818" s="10">
        <f ca="1">SUMPRODUCT($A818:$F818,Results!$B$17:$G$17)</f>
        <v>9.7153990940818034</v>
      </c>
      <c r="M818" s="10">
        <f ca="1">SUMPRODUCT($A818:$F818,Results!$B$18:$G$18)</f>
        <v>-3.2531514457061844E-2</v>
      </c>
      <c r="N818" s="10">
        <f ca="1">SUMPRODUCT($A818:$F818,Results!$B$19:$G$19)</f>
        <v>20.896138235220572</v>
      </c>
      <c r="O818" s="10">
        <f ca="1">SUMPRODUCT($A818:$F818,Results!$B$20:$G$20)</f>
        <v>-1.3628595947250828</v>
      </c>
      <c r="P818" s="10" cm="1">
        <f t="array" aca="1" ref="P818" ca="1">SUMPRODUCT(J818:O818,TRANSPOSE(Test!BL$20:BL$25))+Test!$AD$20-Test!$BL$27</f>
        <v>8.4675523690453502</v>
      </c>
      <c r="Q818" s="10" cm="1">
        <f t="array" aca="1" ref="Q818" ca="1">SUMPRODUCT(J818:O818,TRANSPOSE(Test!ES$20:ES$25))+Test!$AD$20-Test!$ES$27</f>
        <v>7.6606150186541484</v>
      </c>
      <c r="R818" s="10">
        <f ca="1">I818-Results!$E$5*H818</f>
        <v>5.9013137144686745</v>
      </c>
      <c r="S818" s="10" cm="1">
        <f t="array" aca="1" ref="S818" ca="1">SUMPRODUCT(J818:O818,TRANSPOSE(Test!AR$28:AR$33))+Test!$AD$20-Test!$AC$26</f>
        <v>-0.9265161546042453</v>
      </c>
      <c r="T818" s="10">
        <f ca="1">SUMPRODUCT(J818:O818,Results!K$9:P$9)</f>
        <v>5.5928433952275585</v>
      </c>
      <c r="U818" s="10">
        <f ca="1">SUMPRODUCT(J818:O818,Results!K$9:P$9)+Test!$AD$20-Test!$AC$31</f>
        <v>5.6958598001133769</v>
      </c>
      <c r="V818" s="10">
        <f t="shared" ca="1" si="73"/>
        <v>-0.65303084911745835</v>
      </c>
      <c r="W818" s="10">
        <f t="shared" ca="1" si="74"/>
        <v>0.1539065012737435</v>
      </c>
      <c r="X818" s="10">
        <f t="shared" ca="1" si="75"/>
        <v>1.9132078054592174</v>
      </c>
      <c r="Y818" s="10">
        <f t="shared" ca="1" si="76"/>
        <v>8.7410376745321372</v>
      </c>
      <c r="Z818" s="10">
        <f ca="1">I818-Test!$AD$20</f>
        <v>-3.2579500743611778</v>
      </c>
      <c r="AA818" s="10">
        <f t="shared" ca="1" si="77"/>
        <v>2.118661719814515</v>
      </c>
    </row>
    <row r="819" spans="1:27">
      <c r="A819" s="6">
        <f ca="1">LN((RAND()^(-Results!$E$4))-1)</f>
        <v>4.1159478962453191</v>
      </c>
      <c r="B819" s="6">
        <f ca="1">LN((RAND()^(-Results!$E$4))-1)</f>
        <v>2.5079044468377001</v>
      </c>
      <c r="C819" s="6">
        <f ca="1">LN((RAND()^(-Results!$E$4))-1)</f>
        <v>4.1288834040773548</v>
      </c>
      <c r="D819" s="6">
        <f ca="1">LN((RAND()^(-Results!$E$4))-1)</f>
        <v>1.6673724245532295</v>
      </c>
      <c r="E819" s="6">
        <f ca="1">LN((RAND()^(-Results!$E$4))-1)</f>
        <v>2.0641206222851198</v>
      </c>
      <c r="F819" s="6">
        <f ca="1">LN((RAND()^(-Results!$E$4))-1)</f>
        <v>0.53052541781692775</v>
      </c>
      <c r="G819" s="6">
        <f ca="1">LN((RAND()^(-Results!$E$4))-1)</f>
        <v>2.8107951306601144</v>
      </c>
      <c r="H819" s="6">
        <f t="shared" ca="1" si="72"/>
        <v>0.27524830993830873</v>
      </c>
      <c r="I819" s="10">
        <f ca="1">SUMPRODUCT(J819:O819,Results!B$12:G$12)+Results!$E$5*H819</f>
        <v>32.368403815884754</v>
      </c>
      <c r="J819" s="10">
        <f ca="1">SUMPRODUCT($A819:$F819,Results!$B$15:$G$15)</f>
        <v>20.008114474619052</v>
      </c>
      <c r="K819" s="10">
        <f ca="1">SUMPRODUCT($A819:$F819,Results!$B$16:$G$16)</f>
        <v>19.259114119681225</v>
      </c>
      <c r="L819" s="10">
        <f ca="1">SUMPRODUCT($A819:$F819,Results!$B$17:$G$17)</f>
        <v>10.250943147408442</v>
      </c>
      <c r="M819" s="10">
        <f ca="1">SUMPRODUCT($A819:$F819,Results!$B$18:$G$18)</f>
        <v>2.1686461919477442</v>
      </c>
      <c r="N819" s="10">
        <f ca="1">SUMPRODUCT($A819:$F819,Results!$B$19:$G$19)</f>
        <v>-1.2265709436491417</v>
      </c>
      <c r="O819" s="10">
        <f ca="1">SUMPRODUCT($A819:$F819,Results!$B$20:$G$20)</f>
        <v>3.4283310894958987</v>
      </c>
      <c r="P819" s="10" cm="1">
        <f t="array" aca="1" ref="P819" ca="1">SUMPRODUCT(J819:O819,TRANSPOSE(Test!BL$20:BL$25))+Test!$AD$20-Test!$BL$27</f>
        <v>29.29042665022385</v>
      </c>
      <c r="Q819" s="10" cm="1">
        <f t="array" aca="1" ref="Q819" ca="1">SUMPRODUCT(J819:O819,TRANSPOSE(Test!ES$20:ES$25))+Test!$AD$20-Test!$ES$27</f>
        <v>31.162005104639505</v>
      </c>
      <c r="R819" s="10">
        <f ca="1">I819-Results!$E$5*H819</f>
        <v>30.716913956254903</v>
      </c>
      <c r="S819" s="10" cm="1">
        <f t="array" aca="1" ref="S819" ca="1">SUMPRODUCT(J819:O819,TRANSPOSE(Test!AR$28:AR$33))+Test!$AD$20-Test!$AC$26</f>
        <v>25.436606833728192</v>
      </c>
      <c r="T819" s="10">
        <f ca="1">SUMPRODUCT(J819:O819,Results!K$9:P$9)</f>
        <v>31.284988329578304</v>
      </c>
      <c r="U819" s="10">
        <f ca="1">SUMPRODUCT(J819:O819,Results!K$9:P$9)+Test!$AD$20-Test!$AC$31</f>
        <v>31.388004734464126</v>
      </c>
      <c r="V819" s="10">
        <f t="shared" ca="1" si="73"/>
        <v>3.0779771656609043</v>
      </c>
      <c r="W819" s="10">
        <f t="shared" ca="1" si="74"/>
        <v>1.2063987112452494</v>
      </c>
      <c r="X819" s="10">
        <f t="shared" ca="1" si="75"/>
        <v>1.6514898596298515</v>
      </c>
      <c r="Y819" s="10">
        <f t="shared" ca="1" si="76"/>
        <v>6.9317969821565626</v>
      </c>
      <c r="Z819" s="10">
        <f ca="1">I819-Test!$AD$20</f>
        <v>21.295932221595685</v>
      </c>
      <c r="AA819" s="10">
        <f t="shared" ca="1" si="77"/>
        <v>0.9803990814206287</v>
      </c>
    </row>
    <row r="820" spans="1:27">
      <c r="A820" s="6">
        <f ca="1">LN((RAND()^(-Results!$E$4))-1)</f>
        <v>3.9272075070928554</v>
      </c>
      <c r="B820" s="6">
        <f ca="1">LN((RAND()^(-Results!$E$4))-1)</f>
        <v>12.545330169344229</v>
      </c>
      <c r="C820" s="6">
        <f ca="1">LN((RAND()^(-Results!$E$4))-1)</f>
        <v>3.5233484869290672</v>
      </c>
      <c r="D820" s="6">
        <f ca="1">LN((RAND()^(-Results!$E$4))-1)</f>
        <v>2.549736540250982</v>
      </c>
      <c r="E820" s="6">
        <f ca="1">LN((RAND()^(-Results!$E$4))-1)</f>
        <v>-1.7185761978376073</v>
      </c>
      <c r="F820" s="6">
        <f ca="1">LN((RAND()^(-Results!$E$4))-1)</f>
        <v>3.2752583496214704</v>
      </c>
      <c r="G820" s="6">
        <f ca="1">LN((RAND()^(-Results!$E$4))-1)</f>
        <v>2.4907395077484984</v>
      </c>
      <c r="H820" s="6">
        <f t="shared" ca="1" si="72"/>
        <v>-4.4807312973307312E-2</v>
      </c>
      <c r="I820" s="10">
        <f ca="1">SUMPRODUCT(J820:O820,Results!B$12:G$12)+Results!$E$5*H820</f>
        <v>88.790596049515315</v>
      </c>
      <c r="J820" s="10">
        <f ca="1">SUMPRODUCT($A820:$F820,Results!$B$15:$G$15)</f>
        <v>48.437779594930177</v>
      </c>
      <c r="K820" s="10">
        <f ca="1">SUMPRODUCT($A820:$F820,Results!$B$16:$G$16)</f>
        <v>13.554227749554956</v>
      </c>
      <c r="L820" s="10">
        <f ca="1">SUMPRODUCT($A820:$F820,Results!$B$17:$G$17)</f>
        <v>27.333768726002479</v>
      </c>
      <c r="M820" s="10">
        <f ca="1">SUMPRODUCT($A820:$F820,Results!$B$18:$G$18)</f>
        <v>9.7389078770812016</v>
      </c>
      <c r="N820" s="10">
        <f ca="1">SUMPRODUCT($A820:$F820,Results!$B$19:$G$19)</f>
        <v>-53.542097665185686</v>
      </c>
      <c r="O820" s="10">
        <f ca="1">SUMPRODUCT($A820:$F820,Results!$B$20:$G$20)</f>
        <v>-0.16774420954331437</v>
      </c>
      <c r="P820" s="10" cm="1">
        <f t="array" aca="1" ref="P820" ca="1">SUMPRODUCT(J820:O820,TRANSPOSE(Test!BL$20:BL$25))+Test!$AD$20-Test!$BL$27</f>
        <v>90.361108881342687</v>
      </c>
      <c r="Q820" s="10" cm="1">
        <f t="array" aca="1" ref="Q820" ca="1">SUMPRODUCT(J820:O820,TRANSPOSE(Test!ES$20:ES$25))+Test!$AD$20-Test!$ES$27</f>
        <v>90.040566043491893</v>
      </c>
      <c r="R820" s="10">
        <f ca="1">I820-Results!$E$5*H820</f>
        <v>89.059439927355157</v>
      </c>
      <c r="S820" s="10" cm="1">
        <f t="array" aca="1" ref="S820" ca="1">SUMPRODUCT(J820:O820,TRANSPOSE(Test!AR$28:AR$33))+Test!$AD$20-Test!$AC$26</f>
        <v>94.4441333939765</v>
      </c>
      <c r="T820" s="10">
        <f ca="1">SUMPRODUCT(J820:O820,Results!K$9:P$9)</f>
        <v>90.262576093513687</v>
      </c>
      <c r="U820" s="10">
        <f ca="1">SUMPRODUCT(J820:O820,Results!K$9:P$9)+Test!$AD$20-Test!$AC$31</f>
        <v>90.365592498399508</v>
      </c>
      <c r="V820" s="10">
        <f t="shared" ca="1" si="73"/>
        <v>-1.5705128318273722</v>
      </c>
      <c r="W820" s="10">
        <f t="shared" ca="1" si="74"/>
        <v>-1.2499699939765776</v>
      </c>
      <c r="X820" s="10">
        <f t="shared" ca="1" si="75"/>
        <v>-0.26884387783984209</v>
      </c>
      <c r="Y820" s="10">
        <f t="shared" ca="1" si="76"/>
        <v>-5.6535373444611849</v>
      </c>
      <c r="Z820" s="10">
        <f ca="1">I820-Test!$AD$20</f>
        <v>77.718124455226246</v>
      </c>
      <c r="AA820" s="10">
        <f t="shared" ca="1" si="77"/>
        <v>-1.5749964488841925</v>
      </c>
    </row>
    <row r="821" spans="1:27">
      <c r="A821" s="6">
        <f ca="1">LN((RAND()^(-Results!$E$4))-1)</f>
        <v>0.26248411645314568</v>
      </c>
      <c r="B821" s="6">
        <f ca="1">LN((RAND()^(-Results!$E$4))-1)</f>
        <v>-1.3280875914365864</v>
      </c>
      <c r="C821" s="6">
        <f ca="1">LN((RAND()^(-Results!$E$4))-1)</f>
        <v>-5.4407384624374413E-3</v>
      </c>
      <c r="D821" s="6">
        <f ca="1">LN((RAND()^(-Results!$E$4))-1)</f>
        <v>2.0743738188055469</v>
      </c>
      <c r="E821" s="6">
        <f ca="1">LN((RAND()^(-Results!$E$4))-1)</f>
        <v>2.67818729135975</v>
      </c>
      <c r="F821" s="6">
        <f ca="1">LN((RAND()^(-Results!$E$4))-1)</f>
        <v>5.5958205769199614</v>
      </c>
      <c r="G821" s="6">
        <f ca="1">LN((RAND()^(-Results!$E$4))-1)</f>
        <v>-1.3531791365751711</v>
      </c>
      <c r="H821" s="6">
        <f t="shared" ca="1" si="72"/>
        <v>-3.8887259572969768</v>
      </c>
      <c r="I821" s="10">
        <f ca="1">SUMPRODUCT(J821:O821,Results!B$12:G$12)+Results!$E$5*H821</f>
        <v>-60.464790736038765</v>
      </c>
      <c r="J821" s="10">
        <f ca="1">SUMPRODUCT($A821:$F821,Results!$B$15:$G$15)</f>
        <v>-9.5179485571060543</v>
      </c>
      <c r="K821" s="10">
        <f ca="1">SUMPRODUCT($A821:$F821,Results!$B$16:$G$16)</f>
        <v>32.738930347392234</v>
      </c>
      <c r="L821" s="10">
        <f ca="1">SUMPRODUCT($A821:$F821,Results!$B$17:$G$17)</f>
        <v>-9.1957224940779199</v>
      </c>
      <c r="M821" s="10">
        <f ca="1">SUMPRODUCT($A821:$F821,Results!$B$18:$G$18)</f>
        <v>-4.2738318147570435</v>
      </c>
      <c r="N821" s="10">
        <f ca="1">SUMPRODUCT($A821:$F821,Results!$B$19:$G$19)</f>
        <v>18.551443323841124</v>
      </c>
      <c r="O821" s="10">
        <f ca="1">SUMPRODUCT($A821:$F821,Results!$B$20:$G$20)</f>
        <v>10.629872637136309</v>
      </c>
      <c r="P821" s="10" cm="1">
        <f t="array" aca="1" ref="P821" ca="1">SUMPRODUCT(J821:O821,TRANSPOSE(Test!BL$20:BL$25))+Test!$AD$20-Test!$BL$27</f>
        <v>-36.346664774665207</v>
      </c>
      <c r="Q821" s="10" cm="1">
        <f t="array" aca="1" ref="Q821" ca="1">SUMPRODUCT(J821:O821,TRANSPOSE(Test!ES$20:ES$25))+Test!$AD$20-Test!$ES$27</f>
        <v>-38.444549688910655</v>
      </c>
      <c r="R821" s="10">
        <f ca="1">I821-Results!$E$5*H821</f>
        <v>-37.132434992256904</v>
      </c>
      <c r="S821" s="10" cm="1">
        <f t="array" aca="1" ref="S821" ca="1">SUMPRODUCT(J821:O821,TRANSPOSE(Test!AR$28:AR$33))+Test!$AD$20-Test!$AC$26</f>
        <v>-33.063618640170496</v>
      </c>
      <c r="T821" s="10">
        <f ca="1">SUMPRODUCT(J821:O821,Results!K$9:P$9)</f>
        <v>-38.526033521059603</v>
      </c>
      <c r="U821" s="10">
        <f ca="1">SUMPRODUCT(J821:O821,Results!K$9:P$9)+Test!$AD$20-Test!$AC$31</f>
        <v>-38.423017116173781</v>
      </c>
      <c r="V821" s="10">
        <f t="shared" ca="1" si="73"/>
        <v>-24.118125961373558</v>
      </c>
      <c r="W821" s="10">
        <f t="shared" ca="1" si="74"/>
        <v>-22.02024104712811</v>
      </c>
      <c r="X821" s="10">
        <f t="shared" ca="1" si="75"/>
        <v>-23.332355743781861</v>
      </c>
      <c r="Y821" s="10">
        <f t="shared" ca="1" si="76"/>
        <v>-27.401172095868269</v>
      </c>
      <c r="Z821" s="10">
        <f ca="1">I821-Test!$AD$20</f>
        <v>-71.537262330327835</v>
      </c>
      <c r="AA821" s="10">
        <f t="shared" ca="1" si="77"/>
        <v>-22.041773619864983</v>
      </c>
    </row>
    <row r="822" spans="1:27">
      <c r="A822" s="6">
        <f ca="1">LN((RAND()^(-Results!$E$4))-1)</f>
        <v>1.9504123319419551</v>
      </c>
      <c r="B822" s="6">
        <f ca="1">LN((RAND()^(-Results!$E$4))-1)</f>
        <v>3.8763565618972495</v>
      </c>
      <c r="C822" s="6">
        <f ca="1">LN((RAND()^(-Results!$E$4))-1)</f>
        <v>1.4326673326832724</v>
      </c>
      <c r="D822" s="6">
        <f ca="1">LN((RAND()^(-Results!$E$4))-1)</f>
        <v>4.555288759324605</v>
      </c>
      <c r="E822" s="6">
        <f ca="1">LN((RAND()^(-Results!$E$4))-1)</f>
        <v>2.7104395122503302</v>
      </c>
      <c r="F822" s="6">
        <f ca="1">LN((RAND()^(-Results!$E$4))-1)</f>
        <v>4.5755851760085342</v>
      </c>
      <c r="G822" s="6">
        <f ca="1">LN((RAND()^(-Results!$E$4))-1)</f>
        <v>3.1233817682321878</v>
      </c>
      <c r="H822" s="6">
        <f t="shared" ca="1" si="72"/>
        <v>0.58783494751038212</v>
      </c>
      <c r="I822" s="10">
        <f ca="1">SUMPRODUCT(J822:O822,Results!B$12:G$12)+Results!$E$5*H822</f>
        <v>2.5353492910514586</v>
      </c>
      <c r="J822" s="10">
        <f ca="1">SUMPRODUCT($A822:$F822,Results!$B$15:$G$15)</f>
        <v>7.0276693493961551</v>
      </c>
      <c r="K822" s="10">
        <f ca="1">SUMPRODUCT($A822:$F822,Results!$B$16:$G$16)</f>
        <v>25.452247641997786</v>
      </c>
      <c r="L822" s="10">
        <f ca="1">SUMPRODUCT($A822:$F822,Results!$B$17:$G$17)</f>
        <v>5.4993581193862404</v>
      </c>
      <c r="M822" s="10">
        <f ca="1">SUMPRODUCT($A822:$F822,Results!$B$18:$G$18)</f>
        <v>-2.1229190774009292</v>
      </c>
      <c r="N822" s="10">
        <f ca="1">SUMPRODUCT($A822:$F822,Results!$B$19:$G$19)</f>
        <v>-2.4045322177023771</v>
      </c>
      <c r="O822" s="10">
        <f ca="1">SUMPRODUCT($A822:$F822,Results!$B$20:$G$20)</f>
        <v>14.273096833833874</v>
      </c>
      <c r="P822" s="10" cm="1">
        <f t="array" aca="1" ref="P822" ca="1">SUMPRODUCT(J822:O822,TRANSPOSE(Test!BL$20:BL$25))+Test!$AD$20-Test!$BL$27</f>
        <v>-5.9529727836311608E-2</v>
      </c>
      <c r="Q822" s="10" cm="1">
        <f t="array" aca="1" ref="Q822" ca="1">SUMPRODUCT(J822:O822,TRANSPOSE(Test!ES$20:ES$25))+Test!$AD$20-Test!$ES$27</f>
        <v>-1.5193866308777864</v>
      </c>
      <c r="R822" s="10">
        <f ca="1">I822-Results!$E$5*H822</f>
        <v>-0.99166039401083417</v>
      </c>
      <c r="S822" s="10" cm="1">
        <f t="array" aca="1" ref="S822" ca="1">SUMPRODUCT(J822:O822,TRANSPOSE(Test!AR$28:AR$33))+Test!$AD$20-Test!$AC$26</f>
        <v>2.4224619481486425</v>
      </c>
      <c r="T822" s="10">
        <f ca="1">SUMPRODUCT(J822:O822,Results!K$9:P$9)</f>
        <v>-1.808029655004022</v>
      </c>
      <c r="U822" s="10">
        <f ca="1">SUMPRODUCT(J822:O822,Results!K$9:P$9)+Test!$AD$20-Test!$AC$31</f>
        <v>-1.7050132501182027</v>
      </c>
      <c r="V822" s="10">
        <f t="shared" ca="1" si="73"/>
        <v>2.5948790188877702</v>
      </c>
      <c r="W822" s="10">
        <f t="shared" ca="1" si="74"/>
        <v>4.0547359219292449</v>
      </c>
      <c r="X822" s="10">
        <f t="shared" ca="1" si="75"/>
        <v>3.5270096850622927</v>
      </c>
      <c r="Y822" s="10">
        <f t="shared" ca="1" si="76"/>
        <v>0.1128873429028161</v>
      </c>
      <c r="Z822" s="10">
        <f ca="1">I822-Test!$AD$20</f>
        <v>-8.5371223032376111</v>
      </c>
      <c r="AA822" s="10">
        <f t="shared" ca="1" si="77"/>
        <v>4.2403625411696613</v>
      </c>
    </row>
    <row r="823" spans="1:27">
      <c r="A823" s="6">
        <f ca="1">LN((RAND()^(-Results!$E$4))-1)</f>
        <v>-8.3551640825410605</v>
      </c>
      <c r="B823" s="6">
        <f ca="1">LN((RAND()^(-Results!$E$4))-1)</f>
        <v>2.7888353667863908</v>
      </c>
      <c r="C823" s="6">
        <f ca="1">LN((RAND()^(-Results!$E$4))-1)</f>
        <v>-1.9799178228634997</v>
      </c>
      <c r="D823" s="6">
        <f ca="1">LN((RAND()^(-Results!$E$4))-1)</f>
        <v>1.8909081914270018</v>
      </c>
      <c r="E823" s="6">
        <f ca="1">LN((RAND()^(-Results!$E$4))-1)</f>
        <v>-2.6730887690485171E-2</v>
      </c>
      <c r="F823" s="6">
        <f ca="1">LN((RAND()^(-Results!$E$4))-1)</f>
        <v>1.1377910448481829</v>
      </c>
      <c r="G823" s="6">
        <f ca="1">LN((RAND()^(-Results!$E$4))-1)</f>
        <v>1.7390695463169377</v>
      </c>
      <c r="H823" s="6">
        <f t="shared" ca="1" si="72"/>
        <v>-0.79647727440486804</v>
      </c>
      <c r="I823" s="10">
        <f ca="1">SUMPRODUCT(J823:O823,Results!B$12:G$12)+Results!$E$5*H823</f>
        <v>-40.739054705974851</v>
      </c>
      <c r="J823" s="10">
        <f ca="1">SUMPRODUCT($A823:$F823,Results!$B$15:$G$15)</f>
        <v>-16.812443934800854</v>
      </c>
      <c r="K823" s="10">
        <f ca="1">SUMPRODUCT($A823:$F823,Results!$B$16:$G$16)</f>
        <v>-31.909026948023342</v>
      </c>
      <c r="L823" s="10">
        <f ca="1">SUMPRODUCT($A823:$F823,Results!$B$17:$G$17)</f>
        <v>-6.6753357002170013</v>
      </c>
      <c r="M823" s="10">
        <f ca="1">SUMPRODUCT($A823:$F823,Results!$B$18:$G$18)</f>
        <v>1.2351651486878132</v>
      </c>
      <c r="N823" s="10">
        <f ca="1">SUMPRODUCT($A823:$F823,Results!$B$19:$G$19)</f>
        <v>-20.018305462227982</v>
      </c>
      <c r="O823" s="10">
        <f ca="1">SUMPRODUCT($A823:$F823,Results!$B$20:$G$20)</f>
        <v>9.0304272868984512</v>
      </c>
      <c r="P823" s="10" cm="1">
        <f t="array" aca="1" ref="P823" ca="1">SUMPRODUCT(J823:O823,TRANSPOSE(Test!BL$20:BL$25))+Test!$AD$20-Test!$BL$27</f>
        <v>-30.413362433962035</v>
      </c>
      <c r="Q823" s="10" cm="1">
        <f t="array" aca="1" ref="Q823" ca="1">SUMPRODUCT(J823:O823,TRANSPOSE(Test!ES$20:ES$25))+Test!$AD$20-Test!$ES$27</f>
        <v>-35.728746612706615</v>
      </c>
      <c r="R823" s="10">
        <f ca="1">I823-Results!$E$5*H823</f>
        <v>-35.960191059545643</v>
      </c>
      <c r="S823" s="10" cm="1">
        <f t="array" aca="1" ref="S823" ca="1">SUMPRODUCT(J823:O823,TRANSPOSE(Test!AR$28:AR$33))+Test!$AD$20-Test!$AC$26</f>
        <v>-11.929814582925873</v>
      </c>
      <c r="T823" s="10">
        <f ca="1">SUMPRODUCT(J823:O823,Results!K$9:P$9)</f>
        <v>-36.51092242295725</v>
      </c>
      <c r="U823" s="10">
        <f ca="1">SUMPRODUCT(J823:O823,Results!K$9:P$9)+Test!$AD$20-Test!$AC$31</f>
        <v>-36.407906018071429</v>
      </c>
      <c r="V823" s="10">
        <f t="shared" ca="1" si="73"/>
        <v>-10.325692272012816</v>
      </c>
      <c r="W823" s="10">
        <f t="shared" ca="1" si="74"/>
        <v>-5.010308093268236</v>
      </c>
      <c r="X823" s="10">
        <f t="shared" ca="1" si="75"/>
        <v>-4.7788636464292082</v>
      </c>
      <c r="Y823" s="10">
        <f t="shared" ca="1" si="76"/>
        <v>-28.80924012304898</v>
      </c>
      <c r="Z823" s="10">
        <f ca="1">I823-Test!$AD$20</f>
        <v>-51.811526300263921</v>
      </c>
      <c r="AA823" s="10">
        <f t="shared" ca="1" si="77"/>
        <v>-4.331148687903422</v>
      </c>
    </row>
    <row r="824" spans="1:27">
      <c r="A824" s="6">
        <f ca="1">LN((RAND()^(-Results!$E$4))-1)</f>
        <v>3.7042208953712213E-2</v>
      </c>
      <c r="B824" s="6">
        <f ca="1">LN((RAND()^(-Results!$E$4))-1)</f>
        <v>4.1990921519704489</v>
      </c>
      <c r="C824" s="6">
        <f ca="1">LN((RAND()^(-Results!$E$4))-1)</f>
        <v>10.069634842363067</v>
      </c>
      <c r="D824" s="6">
        <f ca="1">LN((RAND()^(-Results!$E$4))-1)</f>
        <v>12.986983199324975</v>
      </c>
      <c r="E824" s="6">
        <f ca="1">LN((RAND()^(-Results!$E$4))-1)</f>
        <v>1.4180154731171799</v>
      </c>
      <c r="F824" s="6">
        <f ca="1">LN((RAND()^(-Results!$E$4))-1)</f>
        <v>6.1177182690898624</v>
      </c>
      <c r="G824" s="6">
        <f ca="1">LN((RAND()^(-Results!$E$4))-1)</f>
        <v>2.9164078235302942</v>
      </c>
      <c r="H824" s="6">
        <f t="shared" ca="1" si="72"/>
        <v>0.38086100280848845</v>
      </c>
      <c r="I824" s="10">
        <f ca="1">SUMPRODUCT(J824:O824,Results!B$12:G$12)+Results!$E$5*H824</f>
        <v>-33.584695434583814</v>
      </c>
      <c r="J824" s="10">
        <f ca="1">SUMPRODUCT($A824:$F824,Results!$B$15:$G$15)</f>
        <v>10.544091583544366</v>
      </c>
      <c r="K824" s="10">
        <f ca="1">SUMPRODUCT($A824:$F824,Results!$B$16:$G$16)</f>
        <v>17.269813587096937</v>
      </c>
      <c r="L824" s="10">
        <f ca="1">SUMPRODUCT($A824:$F824,Results!$B$17:$G$17)</f>
        <v>9.5097230352906106</v>
      </c>
      <c r="M824" s="10">
        <f ca="1">SUMPRODUCT($A824:$F824,Results!$B$18:$G$18)</f>
        <v>-10.80229300324287</v>
      </c>
      <c r="N824" s="10">
        <f ca="1">SUMPRODUCT($A824:$F824,Results!$B$19:$G$19)</f>
        <v>-3.9479958878323851</v>
      </c>
      <c r="O824" s="10">
        <f ca="1">SUMPRODUCT($A824:$F824,Results!$B$20:$G$20)</f>
        <v>61.854668543560464</v>
      </c>
      <c r="P824" s="10" cm="1">
        <f t="array" aca="1" ref="P824" ca="1">SUMPRODUCT(J824:O824,TRANSPOSE(Test!BL$20:BL$25))+Test!$AD$20-Test!$BL$27</f>
        <v>-35.383332984989309</v>
      </c>
      <c r="Q824" s="10" cm="1">
        <f t="array" aca="1" ref="Q824" ca="1">SUMPRODUCT(J824:O824,TRANSPOSE(Test!ES$20:ES$25))+Test!$AD$20-Test!$ES$27</f>
        <v>-37.45715074463515</v>
      </c>
      <c r="R824" s="10">
        <f ca="1">I824-Results!$E$5*H824</f>
        <v>-35.869861451434744</v>
      </c>
      <c r="S824" s="10" cm="1">
        <f t="array" aca="1" ref="S824" ca="1">SUMPRODUCT(J824:O824,TRANSPOSE(Test!AR$28:AR$33))+Test!$AD$20-Test!$AC$26</f>
        <v>-22.983257899741965</v>
      </c>
      <c r="T824" s="10">
        <f ca="1">SUMPRODUCT(J824:O824,Results!K$9:P$9)</f>
        <v>-37.747961504425433</v>
      </c>
      <c r="U824" s="10">
        <f ca="1">SUMPRODUCT(J824:O824,Results!K$9:P$9)+Test!$AD$20-Test!$AC$31</f>
        <v>-37.644945099539612</v>
      </c>
      <c r="V824" s="10">
        <f t="shared" ca="1" si="73"/>
        <v>1.7986375504054948</v>
      </c>
      <c r="W824" s="10">
        <f t="shared" ca="1" si="74"/>
        <v>3.8724553100513361</v>
      </c>
      <c r="X824" s="10">
        <f t="shared" ca="1" si="75"/>
        <v>2.2851660168509298</v>
      </c>
      <c r="Y824" s="10">
        <f t="shared" ca="1" si="76"/>
        <v>-10.60143753484185</v>
      </c>
      <c r="Z824" s="10">
        <f ca="1">I824-Test!$AD$20</f>
        <v>-44.657167028872884</v>
      </c>
      <c r="AA824" s="10">
        <f t="shared" ca="1" si="77"/>
        <v>4.0602496649557978</v>
      </c>
    </row>
    <row r="825" spans="1:27">
      <c r="A825" s="6">
        <f ca="1">LN((RAND()^(-Results!$E$4))-1)</f>
        <v>-0.31840728567738358</v>
      </c>
      <c r="B825" s="6">
        <f ca="1">LN((RAND()^(-Results!$E$4))-1)</f>
        <v>6.2133269292469082</v>
      </c>
      <c r="C825" s="6">
        <f ca="1">LN((RAND()^(-Results!$E$4))-1)</f>
        <v>-1.1273857739530864</v>
      </c>
      <c r="D825" s="6">
        <f ca="1">LN((RAND()^(-Results!$E$4))-1)</f>
        <v>-1.9841572739502531</v>
      </c>
      <c r="E825" s="6">
        <f ca="1">LN((RAND()^(-Results!$E$4))-1)</f>
        <v>1.0427304315335817</v>
      </c>
      <c r="F825" s="6">
        <f ca="1">LN((RAND()^(-Results!$E$4))-1)</f>
        <v>-2.2152341107841393</v>
      </c>
      <c r="G825" s="6">
        <f ca="1">LN((RAND()^(-Results!$E$4))-1)</f>
        <v>-0.62889907856090732</v>
      </c>
      <c r="H825" s="6">
        <f t="shared" ca="1" si="72"/>
        <v>-3.1644458992827129</v>
      </c>
      <c r="I825" s="10">
        <f ca="1">SUMPRODUCT(J825:O825,Results!B$12:G$12)+Results!$E$5*H825</f>
        <v>33.452438470118878</v>
      </c>
      <c r="J825" s="10">
        <f ca="1">SUMPRODUCT($A825:$F825,Results!$B$15:$G$15)</f>
        <v>16.75457657015858</v>
      </c>
      <c r="K825" s="10">
        <f ca="1">SUMPRODUCT($A825:$F825,Results!$B$16:$G$16)</f>
        <v>-15.042436056185581</v>
      </c>
      <c r="L825" s="10">
        <f ca="1">SUMPRODUCT($A825:$F825,Results!$B$17:$G$17)</f>
        <v>11.632336975517221</v>
      </c>
      <c r="M825" s="10">
        <f ca="1">SUMPRODUCT($A825:$F825,Results!$B$18:$G$18)</f>
        <v>10.397567527873058</v>
      </c>
      <c r="N825" s="10">
        <f ca="1">SUMPRODUCT($A825:$F825,Results!$B$19:$G$19)</f>
        <v>-29.397269295513858</v>
      </c>
      <c r="O825" s="10">
        <f ca="1">SUMPRODUCT($A825:$F825,Results!$B$20:$G$20)</f>
        <v>-19.346004171738006</v>
      </c>
      <c r="P825" s="10" cm="1">
        <f t="array" aca="1" ref="P825" ca="1">SUMPRODUCT(J825:O825,TRANSPOSE(Test!BL$20:BL$25))+Test!$AD$20-Test!$BL$27</f>
        <v>54.722889046191014</v>
      </c>
      <c r="Q825" s="10" cm="1">
        <f t="array" aca="1" ref="Q825" ca="1">SUMPRODUCT(J825:O825,TRANSPOSE(Test!ES$20:ES$25))+Test!$AD$20-Test!$ES$27</f>
        <v>54.397299864383001</v>
      </c>
      <c r="R825" s="10">
        <f ca="1">I825-Results!$E$5*H825</f>
        <v>52.439113865815159</v>
      </c>
      <c r="S825" s="10" cm="1">
        <f t="array" aca="1" ref="S825" ca="1">SUMPRODUCT(J825:O825,TRANSPOSE(Test!AR$28:AR$33))+Test!$AD$20-Test!$AC$26</f>
        <v>56.837968437433204</v>
      </c>
      <c r="T825" s="10">
        <f ca="1">SUMPRODUCT(J825:O825,Results!K$9:P$9)</f>
        <v>54.018919034006856</v>
      </c>
      <c r="U825" s="10">
        <f ca="1">SUMPRODUCT(J825:O825,Results!K$9:P$9)+Test!$AD$20-Test!$AC$31</f>
        <v>54.121935438892677</v>
      </c>
      <c r="V825" s="10">
        <f t="shared" ca="1" si="73"/>
        <v>-21.270450576072136</v>
      </c>
      <c r="W825" s="10">
        <f t="shared" ca="1" si="74"/>
        <v>-20.944861394264123</v>
      </c>
      <c r="X825" s="10">
        <f t="shared" ca="1" si="75"/>
        <v>-18.986675395696281</v>
      </c>
      <c r="Y825" s="10">
        <f t="shared" ca="1" si="76"/>
        <v>-23.385529967314326</v>
      </c>
      <c r="Z825" s="10">
        <f ca="1">I825-Test!$AD$20</f>
        <v>22.379966875829808</v>
      </c>
      <c r="AA825" s="10">
        <f t="shared" ca="1" si="77"/>
        <v>-20.669496968773799</v>
      </c>
    </row>
    <row r="826" spans="1:27">
      <c r="A826" s="6">
        <f ca="1">LN((RAND()^(-Results!$E$4))-1)</f>
        <v>-6.5058741650991431E-2</v>
      </c>
      <c r="B826" s="6">
        <f ca="1">LN((RAND()^(-Results!$E$4))-1)</f>
        <v>1.7266667913035787</v>
      </c>
      <c r="C826" s="6">
        <f ca="1">LN((RAND()^(-Results!$E$4))-1)</f>
        <v>2.5741108038191256</v>
      </c>
      <c r="D826" s="6">
        <f ca="1">LN((RAND()^(-Results!$E$4))-1)</f>
        <v>6.1154923442182945</v>
      </c>
      <c r="E826" s="6">
        <f ca="1">LN((RAND()^(-Results!$E$4))-1)</f>
        <v>1.9228901827236016</v>
      </c>
      <c r="F826" s="6">
        <f ca="1">LN((RAND()^(-Results!$E$4))-1)</f>
        <v>4.4536062669495236</v>
      </c>
      <c r="G826" s="6">
        <f ca="1">LN((RAND()^(-Results!$E$4))-1)</f>
        <v>3.2011063588696991</v>
      </c>
      <c r="H826" s="6">
        <f t="shared" ca="1" si="72"/>
        <v>0.66555953814789337</v>
      </c>
      <c r="I826" s="10">
        <f ca="1">SUMPRODUCT(J826:O826,Results!B$12:G$12)+Results!$E$5*H826</f>
        <v>-24.840944860828571</v>
      </c>
      <c r="J826" s="10">
        <f ca="1">SUMPRODUCT($A826:$F826,Results!$B$15:$G$15)</f>
        <v>-2.3649193472584682</v>
      </c>
      <c r="K826" s="10">
        <f ca="1">SUMPRODUCT($A826:$F826,Results!$B$16:$G$16)</f>
        <v>16.809696665119031</v>
      </c>
      <c r="L826" s="10">
        <f ca="1">SUMPRODUCT($A826:$F826,Results!$B$17:$G$17)</f>
        <v>0.7133228665022413</v>
      </c>
      <c r="M826" s="10">
        <f ca="1">SUMPRODUCT($A826:$F826,Results!$B$18:$G$18)</f>
        <v>-6.2041240242769087</v>
      </c>
      <c r="N826" s="10">
        <f ca="1">SUMPRODUCT($A826:$F826,Results!$B$19:$G$19)</f>
        <v>3.9998792224177229</v>
      </c>
      <c r="O826" s="10">
        <f ca="1">SUMPRODUCT($A826:$F826,Results!$B$20:$G$20)</f>
        <v>26.842022505237637</v>
      </c>
      <c r="P826" s="10" cm="1">
        <f t="array" aca="1" ref="P826" ca="1">SUMPRODUCT(J826:O826,TRANSPOSE(Test!BL$20:BL$25))+Test!$AD$20-Test!$BL$27</f>
        <v>-28.037809645928224</v>
      </c>
      <c r="Q826" s="10" cm="1">
        <f t="array" aca="1" ref="Q826" ca="1">SUMPRODUCT(J826:O826,TRANSPOSE(Test!ES$20:ES$25))+Test!$AD$20-Test!$ES$27</f>
        <v>-29.959082200467844</v>
      </c>
      <c r="R826" s="10">
        <f ca="1">I826-Results!$E$5*H826</f>
        <v>-28.834302089715933</v>
      </c>
      <c r="S826" s="10" cm="1">
        <f t="array" aca="1" ref="S826" ca="1">SUMPRODUCT(J826:O826,TRANSPOSE(Test!AR$28:AR$33))+Test!$AD$20-Test!$AC$26</f>
        <v>-22.011121220956277</v>
      </c>
      <c r="T826" s="10">
        <f ca="1">SUMPRODUCT(J826:O826,Results!K$9:P$9)</f>
        <v>-30.211304266342598</v>
      </c>
      <c r="U826" s="10">
        <f ca="1">SUMPRODUCT(J826:O826,Results!K$9:P$9)+Test!$AD$20-Test!$AC$31</f>
        <v>-30.10828786145678</v>
      </c>
      <c r="V826" s="10">
        <f t="shared" ca="1" si="73"/>
        <v>3.1968647850996526</v>
      </c>
      <c r="W826" s="10">
        <f t="shared" ca="1" si="74"/>
        <v>5.1181373396392722</v>
      </c>
      <c r="X826" s="10">
        <f t="shared" ca="1" si="75"/>
        <v>3.993357228887362</v>
      </c>
      <c r="Y826" s="10">
        <f t="shared" ca="1" si="76"/>
        <v>-2.8298236398722949</v>
      </c>
      <c r="Z826" s="10">
        <f ca="1">I826-Test!$AD$20</f>
        <v>-35.913416455117641</v>
      </c>
      <c r="AA826" s="10">
        <f t="shared" ca="1" si="77"/>
        <v>5.2673430006282089</v>
      </c>
    </row>
    <row r="827" spans="1:27">
      <c r="A827" s="6">
        <f ca="1">LN((RAND()^(-Results!$E$4))-1)</f>
        <v>1.3769016827732927</v>
      </c>
      <c r="B827" s="6">
        <f ca="1">LN((RAND()^(-Results!$E$4))-1)</f>
        <v>2.0782770547818084</v>
      </c>
      <c r="C827" s="6">
        <f ca="1">LN((RAND()^(-Results!$E$4))-1)</f>
        <v>9.5885312390785398</v>
      </c>
      <c r="D827" s="6">
        <f ca="1">LN((RAND()^(-Results!$E$4))-1)</f>
        <v>-4.7107661731324626</v>
      </c>
      <c r="E827" s="6">
        <f ca="1">LN((RAND()^(-Results!$E$4))-1)</f>
        <v>5.684689438688193</v>
      </c>
      <c r="F827" s="6">
        <f ca="1">LN((RAND()^(-Results!$E$4))-1)</f>
        <v>13.558859999337752</v>
      </c>
      <c r="G827" s="6">
        <f ca="1">LN((RAND()^(-Results!$E$4))-1)</f>
        <v>1.7718995233708814</v>
      </c>
      <c r="H827" s="6">
        <f t="shared" ca="1" si="72"/>
        <v>-0.76364729735092429</v>
      </c>
      <c r="I827" s="10">
        <f ca="1">SUMPRODUCT(J827:O827,Results!B$12:G$12)+Results!$E$5*H827</f>
        <v>8.1410638373593418</v>
      </c>
      <c r="J827" s="10">
        <f ca="1">SUMPRODUCT($A827:$F827,Results!$B$15:$G$15)</f>
        <v>36.506634534269239</v>
      </c>
      <c r="K827" s="10">
        <f ca="1">SUMPRODUCT($A827:$F827,Results!$B$16:$G$16)</f>
        <v>97.168972651608186</v>
      </c>
      <c r="L827" s="10">
        <f ca="1">SUMPRODUCT($A827:$F827,Results!$B$17:$G$17)</f>
        <v>-13.955893567315046</v>
      </c>
      <c r="M827" s="10">
        <f ca="1">SUMPRODUCT($A827:$F827,Results!$B$18:$G$18)</f>
        <v>17.154808188806875</v>
      </c>
      <c r="N827" s="10">
        <f ca="1">SUMPRODUCT($A827:$F827,Results!$B$19:$G$19)</f>
        <v>8.4845189846971625</v>
      </c>
      <c r="O827" s="10">
        <f ca="1">SUMPRODUCT($A827:$F827,Results!$B$20:$G$20)</f>
        <v>-11.270344180997176</v>
      </c>
      <c r="P827" s="10" cm="1">
        <f t="array" aca="1" ref="P827" ca="1">SUMPRODUCT(J827:O827,TRANSPOSE(Test!BL$20:BL$25))+Test!$AD$20-Test!$BL$27</f>
        <v>17.94934612482993</v>
      </c>
      <c r="Q827" s="10" cm="1">
        <f t="array" aca="1" ref="Q827" ca="1">SUMPRODUCT(J827:O827,TRANSPOSE(Test!ES$20:ES$25))+Test!$AD$20-Test!$ES$27</f>
        <v>13.368032093754461</v>
      </c>
      <c r="R827" s="10">
        <f ca="1">I827-Results!$E$5*H827</f>
        <v>12.722947621464888</v>
      </c>
      <c r="S827" s="10" cm="1">
        <f t="array" aca="1" ref="S827" ca="1">SUMPRODUCT(J827:O827,TRANSPOSE(Test!AR$28:AR$33))+Test!$AD$20-Test!$AC$26</f>
        <v>32.114820054647993</v>
      </c>
      <c r="T827" s="10">
        <f ca="1">SUMPRODUCT(J827:O827,Results!K$9:P$9)</f>
        <v>13.400344379678334</v>
      </c>
      <c r="U827" s="10">
        <f ca="1">SUMPRODUCT(J827:O827,Results!K$9:P$9)+Test!$AD$20-Test!$AC$31</f>
        <v>13.503360784564153</v>
      </c>
      <c r="V827" s="10">
        <f t="shared" ca="1" si="73"/>
        <v>-9.8082822874705879</v>
      </c>
      <c r="W827" s="10">
        <f t="shared" ca="1" si="74"/>
        <v>-5.2269682563951196</v>
      </c>
      <c r="X827" s="10">
        <f t="shared" ca="1" si="75"/>
        <v>-4.5818837841055462</v>
      </c>
      <c r="Y827" s="10">
        <f t="shared" ca="1" si="76"/>
        <v>-23.973756217288653</v>
      </c>
      <c r="Z827" s="10">
        <f ca="1">I827-Test!$AD$20</f>
        <v>-2.9314077569297279</v>
      </c>
      <c r="AA827" s="10">
        <f t="shared" ca="1" si="77"/>
        <v>-5.3622969472048112</v>
      </c>
    </row>
    <row r="828" spans="1:27">
      <c r="A828" s="6">
        <f ca="1">LN((RAND()^(-Results!$E$4))-1)</f>
        <v>2.3812548347616742</v>
      </c>
      <c r="B828" s="6">
        <f ca="1">LN((RAND()^(-Results!$E$4))-1)</f>
        <v>3.141405313517589</v>
      </c>
      <c r="C828" s="6">
        <f ca="1">LN((RAND()^(-Results!$E$4))-1)</f>
        <v>3.0529477827961282E-2</v>
      </c>
      <c r="D828" s="6">
        <f ca="1">LN((RAND()^(-Results!$E$4))-1)</f>
        <v>0.91445558126674398</v>
      </c>
      <c r="E828" s="6">
        <f ca="1">LN((RAND()^(-Results!$E$4))-1)</f>
        <v>-2.8108154755162117E-2</v>
      </c>
      <c r="F828" s="6">
        <f ca="1">LN((RAND()^(-Results!$E$4))-1)</f>
        <v>0.37391266400560319</v>
      </c>
      <c r="G828" s="6">
        <f ca="1">LN((RAND()^(-Results!$E$4))-1)</f>
        <v>3.8632057292474733</v>
      </c>
      <c r="H828" s="6">
        <f t="shared" ca="1" si="72"/>
        <v>1.3276589085256676</v>
      </c>
      <c r="I828" s="10">
        <f ca="1">SUMPRODUCT(J828:O828,Results!B$12:G$12)+Results!$E$5*H828</f>
        <v>34.747129371135699</v>
      </c>
      <c r="J828" s="10">
        <f ca="1">SUMPRODUCT($A828:$F828,Results!$B$15:$G$15)</f>
        <v>11.793017531894337</v>
      </c>
      <c r="K828" s="10">
        <f ca="1">SUMPRODUCT($A828:$F828,Results!$B$16:$G$16)</f>
        <v>5.8365310956532879</v>
      </c>
      <c r="L828" s="10">
        <f ca="1">SUMPRODUCT($A828:$F828,Results!$B$17:$G$17)</f>
        <v>8.9077785680195394</v>
      </c>
      <c r="M828" s="10">
        <f ca="1">SUMPRODUCT($A828:$F828,Results!$B$18:$G$18)</f>
        <v>1.2512252069499048</v>
      </c>
      <c r="N828" s="10">
        <f ca="1">SUMPRODUCT($A828:$F828,Results!$B$19:$G$19)</f>
        <v>-10.585030729974422</v>
      </c>
      <c r="O828" s="10">
        <f ca="1">SUMPRODUCT($A828:$F828,Results!$B$20:$G$20)</f>
        <v>-1.4487780520459153</v>
      </c>
      <c r="P828" s="10" cm="1">
        <f t="array" aca="1" ref="P828" ca="1">SUMPRODUCT(J828:O828,TRANSPOSE(Test!BL$20:BL$25))+Test!$AD$20-Test!$BL$27</f>
        <v>26.011557251996663</v>
      </c>
      <c r="Q828" s="10" cm="1">
        <f t="array" aca="1" ref="Q828" ca="1">SUMPRODUCT(J828:O828,TRANSPOSE(Test!ES$20:ES$25))+Test!$AD$20-Test!$ES$27</f>
        <v>26.827104709449472</v>
      </c>
      <c r="R828" s="10">
        <f ca="1">I828-Results!$E$5*H828</f>
        <v>26.781175919981692</v>
      </c>
      <c r="S828" s="10" cm="1">
        <f t="array" aca="1" ref="S828" ca="1">SUMPRODUCT(J828:O828,TRANSPOSE(Test!AR$28:AR$33))+Test!$AD$20-Test!$AC$26</f>
        <v>23.910539083482561</v>
      </c>
      <c r="T828" s="10">
        <f ca="1">SUMPRODUCT(J828:O828,Results!K$9:P$9)</f>
        <v>27.02383088163997</v>
      </c>
      <c r="U828" s="10">
        <f ca="1">SUMPRODUCT(J828:O828,Results!K$9:P$9)+Test!$AD$20-Test!$AC$31</f>
        <v>27.126847286525788</v>
      </c>
      <c r="V828" s="10">
        <f t="shared" ca="1" si="73"/>
        <v>8.7355721191390359</v>
      </c>
      <c r="W828" s="10">
        <f t="shared" ca="1" si="74"/>
        <v>7.9200246616862273</v>
      </c>
      <c r="X828" s="10">
        <f t="shared" ca="1" si="75"/>
        <v>7.9659534511540073</v>
      </c>
      <c r="Y828" s="10">
        <f t="shared" ca="1" si="76"/>
        <v>10.836590287653138</v>
      </c>
      <c r="Z828" s="10">
        <f ca="1">I828-Test!$AD$20</f>
        <v>23.67465777684663</v>
      </c>
      <c r="AA828" s="10">
        <f t="shared" ca="1" si="77"/>
        <v>7.6202820846099115</v>
      </c>
    </row>
    <row r="829" spans="1:27">
      <c r="A829" s="6">
        <f ca="1">LN((RAND()^(-Results!$E$4))-1)</f>
        <v>3.455608516136476</v>
      </c>
      <c r="B829" s="6">
        <f ca="1">LN((RAND()^(-Results!$E$4))-1)</f>
        <v>3.9440718635153402</v>
      </c>
      <c r="C829" s="6">
        <f ca="1">LN((RAND()^(-Results!$E$4))-1)</f>
        <v>-1.0397742496204887</v>
      </c>
      <c r="D829" s="6">
        <f ca="1">LN((RAND()^(-Results!$E$4))-1)</f>
        <v>0.52577808639812074</v>
      </c>
      <c r="E829" s="6">
        <f ca="1">LN((RAND()^(-Results!$E$4))-1)</f>
        <v>-2.2051330339077735</v>
      </c>
      <c r="F829" s="6">
        <f ca="1">LN((RAND()^(-Results!$E$4))-1)</f>
        <v>1.0746347375879293</v>
      </c>
      <c r="G829" s="6">
        <f ca="1">LN((RAND()^(-Results!$E$4))-1)</f>
        <v>10.303469286164848</v>
      </c>
      <c r="H829" s="6">
        <f t="shared" ca="1" si="72"/>
        <v>7.7679224654430428</v>
      </c>
      <c r="I829" s="10">
        <f ca="1">SUMPRODUCT(J829:O829,Results!B$12:G$12)+Results!$E$5*H829</f>
        <v>84.795578247757419</v>
      </c>
      <c r="J829" s="10">
        <f ca="1">SUMPRODUCT($A829:$F829,Results!$B$15:$G$15)</f>
        <v>16.386704139388407</v>
      </c>
      <c r="K829" s="10">
        <f ca="1">SUMPRODUCT($A829:$F829,Results!$B$16:$G$16)</f>
        <v>8.4172693891451296</v>
      </c>
      <c r="L829" s="10">
        <f ca="1">SUMPRODUCT($A829:$F829,Results!$B$17:$G$17)</f>
        <v>11.581905332581115</v>
      </c>
      <c r="M829" s="10">
        <f ca="1">SUMPRODUCT($A829:$F829,Results!$B$18:$G$18)</f>
        <v>0.77672846862824407</v>
      </c>
      <c r="N829" s="10">
        <f ca="1">SUMPRODUCT($A829:$F829,Results!$B$19:$G$19)</f>
        <v>-17.545173298596637</v>
      </c>
      <c r="O829" s="10">
        <f ca="1">SUMPRODUCT($A829:$F829,Results!$B$20:$G$20)</f>
        <v>-3.2425559757988252</v>
      </c>
      <c r="P829" s="10" cm="1">
        <f t="array" aca="1" ref="P829" ca="1">SUMPRODUCT(J829:O829,TRANSPOSE(Test!BL$20:BL$25))+Test!$AD$20-Test!$BL$27</f>
        <v>36.516821244701127</v>
      </c>
      <c r="Q829" s="10" cm="1">
        <f t="array" aca="1" ref="Q829" ca="1">SUMPRODUCT(J829:O829,TRANSPOSE(Test!ES$20:ES$25))+Test!$AD$20-Test!$ES$27</f>
        <v>37.722651863356411</v>
      </c>
      <c r="R829" s="10">
        <f ca="1">I829-Results!$E$5*H829</f>
        <v>38.188043455099162</v>
      </c>
      <c r="S829" s="10" cm="1">
        <f t="array" aca="1" ref="S829" ca="1">SUMPRODUCT(J829:O829,TRANSPOSE(Test!AR$28:AR$33))+Test!$AD$20-Test!$AC$26</f>
        <v>33.048374181727624</v>
      </c>
      <c r="T829" s="10">
        <f ca="1">SUMPRODUCT(J829:O829,Results!K$9:P$9)</f>
        <v>38.328537221370787</v>
      </c>
      <c r="U829" s="10">
        <f ca="1">SUMPRODUCT(J829:O829,Results!K$9:P$9)+Test!$AD$20-Test!$AC$31</f>
        <v>38.431553626256608</v>
      </c>
      <c r="V829" s="10">
        <f t="shared" ca="1" si="73"/>
        <v>48.278757003056292</v>
      </c>
      <c r="W829" s="10">
        <f t="shared" ca="1" si="74"/>
        <v>47.072926384401008</v>
      </c>
      <c r="X829" s="10">
        <f t="shared" ca="1" si="75"/>
        <v>46.607534792658257</v>
      </c>
      <c r="Y829" s="10">
        <f t="shared" ca="1" si="76"/>
        <v>51.747204066029795</v>
      </c>
      <c r="Z829" s="10">
        <f ca="1">I829-Test!$AD$20</f>
        <v>73.723106653468349</v>
      </c>
      <c r="AA829" s="10">
        <f t="shared" ca="1" si="77"/>
        <v>46.36402462150081</v>
      </c>
    </row>
    <row r="830" spans="1:27">
      <c r="A830" s="6">
        <f ca="1">LN((RAND()^(-Results!$E$4))-1)</f>
        <v>14.311184196103621</v>
      </c>
      <c r="B830" s="6">
        <f ca="1">LN((RAND()^(-Results!$E$4))-1)</f>
        <v>0.9501978141345363</v>
      </c>
      <c r="C830" s="6">
        <f ca="1">LN((RAND()^(-Results!$E$4))-1)</f>
        <v>2.0047850567995655</v>
      </c>
      <c r="D830" s="6">
        <f ca="1">LN((RAND()^(-Results!$E$4))-1)</f>
        <v>7.7711375037065222</v>
      </c>
      <c r="E830" s="6">
        <f ca="1">LN((RAND()^(-Results!$E$4))-1)</f>
        <v>0.61046770965420794</v>
      </c>
      <c r="F830" s="6">
        <f ca="1">LN((RAND()^(-Results!$E$4))-1)</f>
        <v>2.4354502266014211</v>
      </c>
      <c r="G830" s="6">
        <f ca="1">LN((RAND()^(-Results!$E$4))-1)</f>
        <v>5.2305233158705073</v>
      </c>
      <c r="H830" s="6">
        <f t="shared" ca="1" si="72"/>
        <v>2.6949764951487016</v>
      </c>
      <c r="I830" s="10">
        <f ca="1">SUMPRODUCT(J830:O830,Results!B$12:G$12)+Results!$E$5*H830</f>
        <v>47.962496294426671</v>
      </c>
      <c r="J830" s="10">
        <f ca="1">SUMPRODUCT($A830:$F830,Results!$B$15:$G$15)</f>
        <v>19.878366725847478</v>
      </c>
      <c r="K830" s="10">
        <f ca="1">SUMPRODUCT($A830:$F830,Results!$B$16:$G$16)</f>
        <v>54.207240731674602</v>
      </c>
      <c r="L830" s="10">
        <f ca="1">SUMPRODUCT($A830:$F830,Results!$B$17:$G$17)</f>
        <v>21.961816733200216</v>
      </c>
      <c r="M830" s="10">
        <f ca="1">SUMPRODUCT($A830:$F830,Results!$B$18:$G$18)</f>
        <v>-15.054231608387752</v>
      </c>
      <c r="N830" s="10">
        <f ca="1">SUMPRODUCT($A830:$F830,Results!$B$19:$G$19)</f>
        <v>22.053661467777911</v>
      </c>
      <c r="O830" s="10">
        <f ca="1">SUMPRODUCT($A830:$F830,Results!$B$20:$G$20)</f>
        <v>24.164947114474366</v>
      </c>
      <c r="P830" s="10" cm="1">
        <f t="array" aca="1" ref="P830" ca="1">SUMPRODUCT(J830:O830,TRANSPOSE(Test!BL$20:BL$25))+Test!$AD$20-Test!$BL$27</f>
        <v>22.506242223799049</v>
      </c>
      <c r="Q830" s="10" cm="1">
        <f t="array" aca="1" ref="Q830" ca="1">SUMPRODUCT(J830:O830,TRANSPOSE(Test!ES$20:ES$25))+Test!$AD$20-Test!$ES$27</f>
        <v>29.220176178071469</v>
      </c>
      <c r="R830" s="10">
        <f ca="1">I830-Results!$E$5*H830</f>
        <v>31.792637323534461</v>
      </c>
      <c r="S830" s="10" cm="1">
        <f t="array" aca="1" ref="S830" ca="1">SUMPRODUCT(J830:O830,TRANSPOSE(Test!AR$28:AR$33))+Test!$AD$20-Test!$AC$26</f>
        <v>-2.1848726830686864</v>
      </c>
      <c r="T830" s="10">
        <f ca="1">SUMPRODUCT(J830:O830,Results!K$9:P$9)</f>
        <v>30.350954329398533</v>
      </c>
      <c r="U830" s="10">
        <f ca="1">SUMPRODUCT(J830:O830,Results!K$9:P$9)+Test!$AD$20-Test!$AC$31</f>
        <v>30.453970734284354</v>
      </c>
      <c r="V830" s="10">
        <f t="shared" ca="1" si="73"/>
        <v>25.456254070627622</v>
      </c>
      <c r="W830" s="10">
        <f t="shared" ca="1" si="74"/>
        <v>18.742320116355202</v>
      </c>
      <c r="X830" s="10">
        <f t="shared" ca="1" si="75"/>
        <v>16.169858970892211</v>
      </c>
      <c r="Y830" s="10">
        <f t="shared" ca="1" si="76"/>
        <v>50.147368977495361</v>
      </c>
      <c r="Z830" s="10">
        <f ca="1">I830-Test!$AD$20</f>
        <v>36.890024700137602</v>
      </c>
      <c r="AA830" s="10">
        <f t="shared" ca="1" si="77"/>
        <v>17.508525560142317</v>
      </c>
    </row>
    <row r="831" spans="1:27">
      <c r="A831" s="6">
        <f ca="1">LN((RAND()^(-Results!$E$4))-1)</f>
        <v>1.961169135327379</v>
      </c>
      <c r="B831" s="6">
        <f ca="1">LN((RAND()^(-Results!$E$4))-1)</f>
        <v>0.85527477328817303</v>
      </c>
      <c r="C831" s="6">
        <f ca="1">LN((RAND()^(-Results!$E$4))-1)</f>
        <v>3.5301542514058721</v>
      </c>
      <c r="D831" s="6">
        <f ca="1">LN((RAND()^(-Results!$E$4))-1)</f>
        <v>4.8053999433644456</v>
      </c>
      <c r="E831" s="6">
        <f ca="1">LN((RAND()^(-Results!$E$4))-1)</f>
        <v>2.7587331252615273</v>
      </c>
      <c r="F831" s="6">
        <f ca="1">LN((RAND()^(-Results!$E$4))-1)</f>
        <v>2.7522545818759285</v>
      </c>
      <c r="G831" s="6">
        <f ca="1">LN((RAND()^(-Results!$E$4))-1)</f>
        <v>1.9598572427794807</v>
      </c>
      <c r="H831" s="6">
        <f t="shared" ca="1" si="72"/>
        <v>-0.575689577942325</v>
      </c>
      <c r="I831" s="10">
        <f ca="1">SUMPRODUCT(J831:O831,Results!B$12:G$12)+Results!$E$5*H831</f>
        <v>-17.08794446394602</v>
      </c>
      <c r="J831" s="10">
        <f ca="1">SUMPRODUCT($A831:$F831,Results!$B$15:$G$15)</f>
        <v>3.1019514466932385</v>
      </c>
      <c r="K831" s="10">
        <f ca="1">SUMPRODUCT($A831:$F831,Results!$B$16:$G$16)</f>
        <v>20.563137419173376</v>
      </c>
      <c r="L831" s="10">
        <f ca="1">SUMPRODUCT($A831:$F831,Results!$B$17:$G$17)</f>
        <v>2.9235507153228282</v>
      </c>
      <c r="M831" s="10">
        <f ca="1">SUMPRODUCT($A831:$F831,Results!$B$18:$G$18)</f>
        <v>-4.5144815635423168</v>
      </c>
      <c r="N831" s="10">
        <f ca="1">SUMPRODUCT($A831:$F831,Results!$B$19:$G$19)</f>
        <v>9.7963346892381935</v>
      </c>
      <c r="O831" s="10">
        <f ca="1">SUMPRODUCT($A831:$F831,Results!$B$20:$G$20)</f>
        <v>20.105839100430394</v>
      </c>
      <c r="P831" s="10" cm="1">
        <f t="array" aca="1" ref="P831" ca="1">SUMPRODUCT(J831:O831,TRANSPOSE(Test!BL$20:BL$25))+Test!$AD$20-Test!$BL$27</f>
        <v>-14.194998496241013</v>
      </c>
      <c r="Q831" s="10" cm="1">
        <f t="array" aca="1" ref="Q831" ca="1">SUMPRODUCT(J831:O831,TRANSPOSE(Test!ES$20:ES$25))+Test!$AD$20-Test!$ES$27</f>
        <v>-14.266530590549891</v>
      </c>
      <c r="R831" s="10">
        <f ca="1">I831-Results!$E$5*H831</f>
        <v>-13.633806996292069</v>
      </c>
      <c r="S831" s="10" cm="1">
        <f t="array" aca="1" ref="S831" ca="1">SUMPRODUCT(J831:O831,TRANSPOSE(Test!AR$28:AR$33))+Test!$AD$20-Test!$AC$26</f>
        <v>-13.509300811324978</v>
      </c>
      <c r="T831" s="10">
        <f ca="1">SUMPRODUCT(J831:O831,Results!K$9:P$9)</f>
        <v>-14.412237975401485</v>
      </c>
      <c r="U831" s="10">
        <f ca="1">SUMPRODUCT(J831:O831,Results!K$9:P$9)+Test!$AD$20-Test!$AC$31</f>
        <v>-14.309221570515666</v>
      </c>
      <c r="V831" s="10">
        <f t="shared" ca="1" si="73"/>
        <v>-2.8929459677050069</v>
      </c>
      <c r="W831" s="10">
        <f t="shared" ca="1" si="74"/>
        <v>-2.8214138733961285</v>
      </c>
      <c r="X831" s="10">
        <f t="shared" ca="1" si="75"/>
        <v>-3.4541374676539505</v>
      </c>
      <c r="Y831" s="10">
        <f t="shared" ca="1" si="76"/>
        <v>-3.5786436526210412</v>
      </c>
      <c r="Z831" s="10">
        <f ca="1">I831-Test!$AD$20</f>
        <v>-28.160416058235089</v>
      </c>
      <c r="AA831" s="10">
        <f t="shared" ca="1" si="77"/>
        <v>-2.7787228934303538</v>
      </c>
    </row>
    <row r="832" spans="1:27">
      <c r="A832" s="6">
        <f ca="1">LN((RAND()^(-Results!$E$4))-1)</f>
        <v>4.8871341036878082</v>
      </c>
      <c r="B832" s="6">
        <f ca="1">LN((RAND()^(-Results!$E$4))-1)</f>
        <v>9.9101796542979861E-2</v>
      </c>
      <c r="C832" s="6">
        <f ca="1">LN((RAND()^(-Results!$E$4))-1)</f>
        <v>0.21403330950388813</v>
      </c>
      <c r="D832" s="6">
        <f ca="1">LN((RAND()^(-Results!$E$4))-1)</f>
        <v>-0.70749635768215458</v>
      </c>
      <c r="E832" s="6">
        <f ca="1">LN((RAND()^(-Results!$E$4))-1)</f>
        <v>-1.0643498272824568</v>
      </c>
      <c r="F832" s="6">
        <f ca="1">LN((RAND()^(-Results!$E$4))-1)</f>
        <v>1.9469776425540597</v>
      </c>
      <c r="G832" s="6">
        <f ca="1">LN((RAND()^(-Results!$E$4))-1)</f>
        <v>1.8241372746504118E-3</v>
      </c>
      <c r="H832" s="6">
        <f t="shared" ca="1" si="72"/>
        <v>-2.5337226834471553</v>
      </c>
      <c r="I832" s="10">
        <f ca="1">SUMPRODUCT(J832:O832,Results!B$12:G$12)+Results!$E$5*H832</f>
        <v>7.9416978340895028</v>
      </c>
      <c r="J832" s="10">
        <f ca="1">SUMPRODUCT($A832:$F832,Results!$B$15:$G$15)</f>
        <v>12.786007884568468</v>
      </c>
      <c r="K832" s="10">
        <f ca="1">SUMPRODUCT($A832:$F832,Results!$B$16:$G$16)</f>
        <v>27.039749276762763</v>
      </c>
      <c r="L832" s="10">
        <f ca="1">SUMPRODUCT($A832:$F832,Results!$B$17:$G$17)</f>
        <v>4.4199917570971579</v>
      </c>
      <c r="M832" s="10">
        <f ca="1">SUMPRODUCT($A832:$F832,Results!$B$18:$G$18)</f>
        <v>-0.71405155604127601</v>
      </c>
      <c r="N832" s="10">
        <f ca="1">SUMPRODUCT($A832:$F832,Results!$B$19:$G$19)</f>
        <v>3.7719183057765866</v>
      </c>
      <c r="O832" s="10">
        <f ca="1">SUMPRODUCT($A832:$F832,Results!$B$20:$G$20)</f>
        <v>-4.055274070079145</v>
      </c>
      <c r="P832" s="10" cm="1">
        <f t="array" aca="1" ref="P832" ca="1">SUMPRODUCT(J832:O832,TRANSPOSE(Test!BL$20:BL$25))+Test!$AD$20-Test!$BL$27</f>
        <v>20.068613427789121</v>
      </c>
      <c r="Q832" s="10" cm="1">
        <f t="array" aca="1" ref="Q832" ca="1">SUMPRODUCT(J832:O832,TRANSPOSE(Test!ES$20:ES$25))+Test!$AD$20-Test!$ES$27</f>
        <v>22.23273289259258</v>
      </c>
      <c r="R832" s="10">
        <f ca="1">I832-Results!$E$5*H832</f>
        <v>23.144033934772434</v>
      </c>
      <c r="S832" s="10" cm="1">
        <f t="array" aca="1" ref="S832" ca="1">SUMPRODUCT(J832:O832,TRANSPOSE(Test!AR$28:AR$33))+Test!$AD$20-Test!$AC$26</f>
        <v>13.022786763025449</v>
      </c>
      <c r="T832" s="10">
        <f ca="1">SUMPRODUCT(J832:O832,Results!K$9:P$9)</f>
        <v>23.077509865034191</v>
      </c>
      <c r="U832" s="10">
        <f ca="1">SUMPRODUCT(J832:O832,Results!K$9:P$9)+Test!$AD$20-Test!$AC$31</f>
        <v>23.180526269920009</v>
      </c>
      <c r="V832" s="10">
        <f t="shared" ca="1" si="73"/>
        <v>-12.126915593699618</v>
      </c>
      <c r="W832" s="10">
        <f t="shared" ca="1" si="74"/>
        <v>-14.291035058503077</v>
      </c>
      <c r="X832" s="10">
        <f t="shared" ca="1" si="75"/>
        <v>-15.202336100682931</v>
      </c>
      <c r="Y832" s="10">
        <f t="shared" ca="1" si="76"/>
        <v>-5.0810889289359462</v>
      </c>
      <c r="Z832" s="10">
        <f ca="1">I832-Test!$AD$20</f>
        <v>-3.1307737601995669</v>
      </c>
      <c r="AA832" s="10">
        <f t="shared" ca="1" si="77"/>
        <v>-15.238828435830506</v>
      </c>
    </row>
    <row r="833" spans="1:27">
      <c r="A833" s="6">
        <f ca="1">LN((RAND()^(-Results!$E$4))-1)</f>
        <v>0.17563842565383764</v>
      </c>
      <c r="B833" s="6">
        <f ca="1">LN((RAND()^(-Results!$E$4))-1)</f>
        <v>3.137514492981599</v>
      </c>
      <c r="C833" s="6">
        <f ca="1">LN((RAND()^(-Results!$E$4))-1)</f>
        <v>7.1388863396206661</v>
      </c>
      <c r="D833" s="6">
        <f ca="1">LN((RAND()^(-Results!$E$4))-1)</f>
        <v>-1.4123374824138117</v>
      </c>
      <c r="E833" s="6">
        <f ca="1">LN((RAND()^(-Results!$E$4))-1)</f>
        <v>1.0781134745042085</v>
      </c>
      <c r="F833" s="6">
        <f ca="1">LN((RAND()^(-Results!$E$4))-1)</f>
        <v>0.5124614519926175</v>
      </c>
      <c r="G833" s="6">
        <f ca="1">LN((RAND()^(-Results!$E$4))-1)</f>
        <v>9.7941627582223231E-2</v>
      </c>
      <c r="H833" s="6">
        <f t="shared" ca="1" si="72"/>
        <v>-2.4376051931395826</v>
      </c>
      <c r="I833" s="10">
        <f ca="1">SUMPRODUCT(J833:O833,Results!B$12:G$12)+Results!$E$5*H833</f>
        <v>23.10076690612178</v>
      </c>
      <c r="J833" s="10">
        <f ca="1">SUMPRODUCT($A833:$F833,Results!$B$15:$G$15)</f>
        <v>28.45931628583676</v>
      </c>
      <c r="K833" s="10">
        <f ca="1">SUMPRODUCT($A833:$F833,Results!$B$16:$G$16)</f>
        <v>9.4048850882192561</v>
      </c>
      <c r="L833" s="10">
        <f ca="1">SUMPRODUCT($A833:$F833,Results!$B$17:$G$17)</f>
        <v>5.9481941726398073</v>
      </c>
      <c r="M833" s="10">
        <f ca="1">SUMPRODUCT($A833:$F833,Results!$B$18:$G$18)</f>
        <v>10.622706591875971</v>
      </c>
      <c r="N833" s="10">
        <f ca="1">SUMPRODUCT($A833:$F833,Results!$B$19:$G$19)</f>
        <v>-14.762826393488385</v>
      </c>
      <c r="O833" s="10">
        <f ca="1">SUMPRODUCT($A833:$F833,Results!$B$20:$G$20)</f>
        <v>-3.3067220899323564</v>
      </c>
      <c r="P833" s="10" cm="1">
        <f t="array" aca="1" ref="P833" ca="1">SUMPRODUCT(J833:O833,TRANSPOSE(Test!BL$20:BL$25))+Test!$AD$20-Test!$BL$27</f>
        <v>39.073556017235738</v>
      </c>
      <c r="Q833" s="10" cm="1">
        <f t="array" aca="1" ref="Q833" ca="1">SUMPRODUCT(J833:O833,TRANSPOSE(Test!ES$20:ES$25))+Test!$AD$20-Test!$ES$27</f>
        <v>39.251451470809947</v>
      </c>
      <c r="R833" s="10">
        <f ca="1">I833-Results!$E$5*H833</f>
        <v>37.726398064959277</v>
      </c>
      <c r="S833" s="10" cm="1">
        <f t="array" aca="1" ref="S833" ca="1">SUMPRODUCT(J833:O833,TRANSPOSE(Test!AR$28:AR$33))+Test!$AD$20-Test!$AC$26</f>
        <v>45.413770206529712</v>
      </c>
      <c r="T833" s="10">
        <f ca="1">SUMPRODUCT(J833:O833,Results!K$9:P$9)</f>
        <v>39.329719658744658</v>
      </c>
      <c r="U833" s="10">
        <f ca="1">SUMPRODUCT(J833:O833,Results!K$9:P$9)+Test!$AD$20-Test!$AC$31</f>
        <v>39.432736063630479</v>
      </c>
      <c r="V833" s="10">
        <f t="shared" ca="1" si="73"/>
        <v>-15.972789111113958</v>
      </c>
      <c r="W833" s="10">
        <f t="shared" ca="1" si="74"/>
        <v>-16.150684564688166</v>
      </c>
      <c r="X833" s="10">
        <f t="shared" ca="1" si="75"/>
        <v>-14.625631158837496</v>
      </c>
      <c r="Y833" s="10">
        <f t="shared" ca="1" si="76"/>
        <v>-22.313003300407932</v>
      </c>
      <c r="Z833" s="10">
        <f ca="1">I833-Test!$AD$20</f>
        <v>12.028295311832711</v>
      </c>
      <c r="AA833" s="10">
        <f t="shared" ca="1" si="77"/>
        <v>-16.331969157508698</v>
      </c>
    </row>
    <row r="834" spans="1:27">
      <c r="A834" s="6">
        <f ca="1">LN((RAND()^(-Results!$E$4))-1)</f>
        <v>1.5978550283738828</v>
      </c>
      <c r="B834" s="6">
        <f ca="1">LN((RAND()^(-Results!$E$4))-1)</f>
        <v>2.8805608975379222</v>
      </c>
      <c r="C834" s="6">
        <f ca="1">LN((RAND()^(-Results!$E$4))-1)</f>
        <v>2.938942517437988</v>
      </c>
      <c r="D834" s="6">
        <f ca="1">LN((RAND()^(-Results!$E$4))-1)</f>
        <v>0.28316878834200682</v>
      </c>
      <c r="E834" s="6">
        <f ca="1">LN((RAND()^(-Results!$E$4))-1)</f>
        <v>12.171503777637684</v>
      </c>
      <c r="F834" s="6">
        <f ca="1">LN((RAND()^(-Results!$E$4))-1)</f>
        <v>5.6844605493118268</v>
      </c>
      <c r="G834" s="6">
        <f ca="1">LN((RAND()^(-Results!$E$4))-1)</f>
        <v>2.7598351537639094</v>
      </c>
      <c r="H834" s="6">
        <f t="shared" ca="1" si="72"/>
        <v>0.22428833304210372</v>
      </c>
      <c r="I834" s="10">
        <f ca="1">SUMPRODUCT(J834:O834,Results!B$12:G$12)+Results!$E$5*H834</f>
        <v>-1.1607881247037835</v>
      </c>
      <c r="J834" s="10">
        <f ca="1">SUMPRODUCT($A834:$F834,Results!$B$15:$G$15)</f>
        <v>6.4375257077696695</v>
      </c>
      <c r="K834" s="10">
        <f ca="1">SUMPRODUCT($A834:$F834,Results!$B$16:$G$16)</f>
        <v>55.508779278579887</v>
      </c>
      <c r="L834" s="10">
        <f ca="1">SUMPRODUCT($A834:$F834,Results!$B$17:$G$17)</f>
        <v>-5.2029022945850008</v>
      </c>
      <c r="M834" s="10">
        <f ca="1">SUMPRODUCT($A834:$F834,Results!$B$18:$G$18)</f>
        <v>9.1894699033576046</v>
      </c>
      <c r="N834" s="10">
        <f ca="1">SUMPRODUCT($A834:$F834,Results!$B$19:$G$19)</f>
        <v>20.792922327202092</v>
      </c>
      <c r="O834" s="10">
        <f ca="1">SUMPRODUCT($A834:$F834,Results!$B$20:$G$20)</f>
        <v>-9.8851818454620997</v>
      </c>
      <c r="P834" s="10" cm="1">
        <f t="array" aca="1" ref="P834" ca="1">SUMPRODUCT(J834:O834,TRANSPOSE(Test!BL$20:BL$25))+Test!$AD$20-Test!$BL$27</f>
        <v>2.6088535692754338</v>
      </c>
      <c r="Q834" s="10" cm="1">
        <f t="array" aca="1" ref="Q834" ca="1">SUMPRODUCT(J834:O834,TRANSPOSE(Test!ES$20:ES$25))+Test!$AD$20-Test!$ES$27</f>
        <v>-0.57522495978105326</v>
      </c>
      <c r="R834" s="10">
        <f ca="1">I834-Results!$E$5*H834</f>
        <v>-2.5065181229564057</v>
      </c>
      <c r="S834" s="10" cm="1">
        <f t="array" aca="1" ref="S834" ca="1">SUMPRODUCT(J834:O834,TRANSPOSE(Test!AR$28:AR$33))+Test!$AD$20-Test!$AC$26</f>
        <v>5.416821571177989</v>
      </c>
      <c r="T834" s="10">
        <f ca="1">SUMPRODUCT(J834:O834,Results!K$9:P$9)</f>
        <v>-2.1580732691650439</v>
      </c>
      <c r="U834" s="10">
        <f ca="1">SUMPRODUCT(J834:O834,Results!K$9:P$9)+Test!$AD$20-Test!$AC$31</f>
        <v>-2.0550568642792246</v>
      </c>
      <c r="V834" s="10">
        <f t="shared" ca="1" si="73"/>
        <v>-3.7696416939792172</v>
      </c>
      <c r="W834" s="10">
        <f t="shared" ca="1" si="74"/>
        <v>-0.58556316492273019</v>
      </c>
      <c r="X834" s="10">
        <f t="shared" ca="1" si="75"/>
        <v>1.3457299982526223</v>
      </c>
      <c r="Y834" s="10">
        <f t="shared" ca="1" si="76"/>
        <v>-6.5776096958817725</v>
      </c>
      <c r="Z834" s="10">
        <f ca="1">I834-Test!$AD$20</f>
        <v>-12.233259718992853</v>
      </c>
      <c r="AA834" s="10">
        <f t="shared" ca="1" si="77"/>
        <v>0.89426873957544117</v>
      </c>
    </row>
    <row r="835" spans="1:27">
      <c r="A835" s="6">
        <f ca="1">LN((RAND()^(-Results!$E$4))-1)</f>
        <v>5.2903922907308791</v>
      </c>
      <c r="B835" s="6">
        <f ca="1">LN((RAND()^(-Results!$E$4))-1)</f>
        <v>8.3768112804460824</v>
      </c>
      <c r="C835" s="6">
        <f ca="1">LN((RAND()^(-Results!$E$4))-1)</f>
        <v>2.2192706890087299</v>
      </c>
      <c r="D835" s="6">
        <f ca="1">LN((RAND()^(-Results!$E$4))-1)</f>
        <v>3.0717833008579718</v>
      </c>
      <c r="E835" s="6">
        <f ca="1">LN((RAND()^(-Results!$E$4))-1)</f>
        <v>2.771038485227824</v>
      </c>
      <c r="F835" s="6">
        <f ca="1">LN((RAND()^(-Results!$E$4))-1)</f>
        <v>-0.69676376523726347</v>
      </c>
      <c r="G835" s="6">
        <f ca="1">LN((RAND()^(-Results!$E$4))-1)</f>
        <v>2.1758889626478441</v>
      </c>
      <c r="H835" s="6">
        <f t="shared" ref="H835:H898" ca="1" si="78">G835-$AC$5</f>
        <v>-0.35965785807396156</v>
      </c>
      <c r="I835" s="10">
        <f ca="1">SUMPRODUCT(J835:O835,Results!B$12:G$12)+Results!$E$5*H835</f>
        <v>65.839439828078241</v>
      </c>
      <c r="J835" s="10">
        <f ca="1">SUMPRODUCT($A835:$F835,Results!$B$15:$G$15)</f>
        <v>30.591761563748136</v>
      </c>
      <c r="K835" s="10">
        <f ca="1">SUMPRODUCT($A835:$F835,Results!$B$16:$G$16)</f>
        <v>8.6945849092665881</v>
      </c>
      <c r="L835" s="10">
        <f ca="1">SUMPRODUCT($A835:$F835,Results!$B$17:$G$17)</f>
        <v>23.843701732127869</v>
      </c>
      <c r="M835" s="10">
        <f ca="1">SUMPRODUCT($A835:$F835,Results!$B$18:$G$18)</f>
        <v>5.3316417687055004</v>
      </c>
      <c r="N835" s="10">
        <f ca="1">SUMPRODUCT($A835:$F835,Results!$B$19:$G$19)</f>
        <v>-24.236654135608308</v>
      </c>
      <c r="O835" s="10">
        <f ca="1">SUMPRODUCT($A835:$F835,Results!$B$20:$G$20)</f>
        <v>-2.222015855307296</v>
      </c>
      <c r="P835" s="10" cm="1">
        <f t="array" aca="1" ref="P835" ca="1">SUMPRODUCT(J835:O835,TRANSPOSE(Test!BL$20:BL$25))+Test!$AD$20-Test!$BL$27</f>
        <v>67.666609505845031</v>
      </c>
      <c r="Q835" s="10" cm="1">
        <f t="array" aca="1" ref="Q835" ca="1">SUMPRODUCT(J835:O835,TRANSPOSE(Test!ES$20:ES$25))+Test!$AD$20-Test!$ES$27</f>
        <v>69.441781470995295</v>
      </c>
      <c r="R835" s="10">
        <f ca="1">I835-Results!$E$5*H835</f>
        <v>67.997386976522009</v>
      </c>
      <c r="S835" s="10" cm="1">
        <f t="array" aca="1" ref="S835" ca="1">SUMPRODUCT(J835:O835,TRANSPOSE(Test!AR$28:AR$33))+Test!$AD$20-Test!$AC$26</f>
        <v>62.231546178637686</v>
      </c>
      <c r="T835" s="10">
        <f ca="1">SUMPRODUCT(J835:O835,Results!K$9:P$9)</f>
        <v>69.118001993814161</v>
      </c>
      <c r="U835" s="10">
        <f ca="1">SUMPRODUCT(J835:O835,Results!K$9:P$9)+Test!$AD$20-Test!$AC$31</f>
        <v>69.221018398699982</v>
      </c>
      <c r="V835" s="10">
        <f t="shared" ref="V835:V898" ca="1" si="79">I835-P835</f>
        <v>-1.8271696777667898</v>
      </c>
      <c r="W835" s="10">
        <f t="shared" ref="W835:W898" ca="1" si="80">I835-Q835</f>
        <v>-3.6023416429170538</v>
      </c>
      <c r="X835" s="10">
        <f t="shared" ref="X835:X898" ca="1" si="81">I835-R835</f>
        <v>-2.1579471484437676</v>
      </c>
      <c r="Y835" s="10">
        <f t="shared" ref="Y835:Y898" ca="1" si="82">I835-S835</f>
        <v>3.6078936494405554</v>
      </c>
      <c r="Z835" s="10">
        <f ca="1">I835-Test!$AD$20</f>
        <v>54.766968233789171</v>
      </c>
      <c r="AA835" s="10">
        <f t="shared" ref="AA835:AA898" ca="1" si="83">I835-U835</f>
        <v>-3.3815785706217412</v>
      </c>
    </row>
    <row r="836" spans="1:27">
      <c r="A836" s="6">
        <f ca="1">LN((RAND()^(-Results!$E$4))-1)</f>
        <v>2.1476232319737503</v>
      </c>
      <c r="B836" s="6">
        <f ca="1">LN((RAND()^(-Results!$E$4))-1)</f>
        <v>4.9764362112697844</v>
      </c>
      <c r="C836" s="6">
        <f ca="1">LN((RAND()^(-Results!$E$4))-1)</f>
        <v>3.7120522064165575</v>
      </c>
      <c r="D836" s="6">
        <f ca="1">LN((RAND()^(-Results!$E$4))-1)</f>
        <v>1.9160883503383852</v>
      </c>
      <c r="E836" s="6">
        <f ca="1">LN((RAND()^(-Results!$E$4))-1)</f>
        <v>0.63594018436323296</v>
      </c>
      <c r="F836" s="6">
        <f ca="1">LN((RAND()^(-Results!$E$4))-1)</f>
        <v>-0.2725857263301143</v>
      </c>
      <c r="G836" s="6">
        <f ca="1">LN((RAND()^(-Results!$E$4))-1)</f>
        <v>-0.40361463382245333</v>
      </c>
      <c r="H836" s="6">
        <f t="shared" ca="1" si="78"/>
        <v>-2.939161454544259</v>
      </c>
      <c r="I836" s="10">
        <f ca="1">SUMPRODUCT(J836:O836,Results!B$12:G$12)+Results!$E$5*H836</f>
        <v>22.735037565354123</v>
      </c>
      <c r="J836" s="10">
        <f ca="1">SUMPRODUCT($A836:$F836,Results!$B$15:$G$15)</f>
        <v>22.95057142858122</v>
      </c>
      <c r="K836" s="10">
        <f ca="1">SUMPRODUCT($A836:$F836,Results!$B$16:$G$16)</f>
        <v>2.1211799654463146</v>
      </c>
      <c r="L836" s="10">
        <f ca="1">SUMPRODUCT($A836:$F836,Results!$B$17:$G$17)</f>
        <v>13.960946133452586</v>
      </c>
      <c r="M836" s="10">
        <f ca="1">SUMPRODUCT($A836:$F836,Results!$B$18:$G$18)</f>
        <v>4.2935702196412082</v>
      </c>
      <c r="N836" s="10">
        <f ca="1">SUMPRODUCT($A836:$F836,Results!$B$19:$G$19)</f>
        <v>-18.57836287775444</v>
      </c>
      <c r="O836" s="10">
        <f ca="1">SUMPRODUCT($A836:$F836,Results!$B$20:$G$20)</f>
        <v>3.4091099860576746</v>
      </c>
      <c r="P836" s="10" cm="1">
        <f t="array" aca="1" ref="P836" ca="1">SUMPRODUCT(J836:O836,TRANSPOSE(Test!BL$20:BL$25))+Test!$AD$20-Test!$BL$27</f>
        <v>40.274645126715392</v>
      </c>
      <c r="Q836" s="10" cm="1">
        <f t="array" aca="1" ref="Q836" ca="1">SUMPRODUCT(J836:O836,TRANSPOSE(Test!ES$20:ES$25))+Test!$AD$20-Test!$ES$27</f>
        <v>41.220227046641973</v>
      </c>
      <c r="R836" s="10">
        <f ca="1">I836-Results!$E$5*H836</f>
        <v>40.370006292619678</v>
      </c>
      <c r="S836" s="10" cm="1">
        <f t="array" aca="1" ref="S836" ca="1">SUMPRODUCT(J836:O836,TRANSPOSE(Test!AR$28:AR$33))+Test!$AD$20-Test!$AC$26</f>
        <v>40.996033498025028</v>
      </c>
      <c r="T836" s="10">
        <f ca="1">SUMPRODUCT(J836:O836,Results!K$9:P$9)</f>
        <v>41.230706860733704</v>
      </c>
      <c r="U836" s="10">
        <f ca="1">SUMPRODUCT(J836:O836,Results!K$9:P$9)+Test!$AD$20-Test!$AC$31</f>
        <v>41.333723265619525</v>
      </c>
      <c r="V836" s="10">
        <f t="shared" ca="1" si="79"/>
        <v>-17.539607561361269</v>
      </c>
      <c r="W836" s="10">
        <f t="shared" ca="1" si="80"/>
        <v>-18.485189481287851</v>
      </c>
      <c r="X836" s="10">
        <f t="shared" ca="1" si="81"/>
        <v>-17.634968727265555</v>
      </c>
      <c r="Y836" s="10">
        <f t="shared" ca="1" si="82"/>
        <v>-18.260995932670905</v>
      </c>
      <c r="Z836" s="10">
        <f ca="1">I836-Test!$AD$20</f>
        <v>11.662565971065053</v>
      </c>
      <c r="AA836" s="10">
        <f t="shared" ca="1" si="83"/>
        <v>-18.598685700265403</v>
      </c>
    </row>
    <row r="837" spans="1:27">
      <c r="A837" s="6">
        <f ca="1">LN((RAND()^(-Results!$E$4))-1)</f>
        <v>0.53746544038869004</v>
      </c>
      <c r="B837" s="6">
        <f ca="1">LN((RAND()^(-Results!$E$4))-1)</f>
        <v>-0.87174344739559351</v>
      </c>
      <c r="C837" s="6">
        <f ca="1">LN((RAND()^(-Results!$E$4))-1)</f>
        <v>1.8633469416943487</v>
      </c>
      <c r="D837" s="6">
        <f ca="1">LN((RAND()^(-Results!$E$4))-1)</f>
        <v>12.003709338500997</v>
      </c>
      <c r="E837" s="6">
        <f ca="1">LN((RAND()^(-Results!$E$4))-1)</f>
        <v>-2.6449309765309224</v>
      </c>
      <c r="F837" s="6">
        <f ca="1">LN((RAND()^(-Results!$E$4))-1)</f>
        <v>-0.40438740771795767</v>
      </c>
      <c r="G837" s="6">
        <f ca="1">LN((RAND()^(-Results!$E$4))-1)</f>
        <v>0.12154609134879096</v>
      </c>
      <c r="H837" s="6">
        <f t="shared" ca="1" si="78"/>
        <v>-2.4140007293730146</v>
      </c>
      <c r="I837" s="10">
        <f ca="1">SUMPRODUCT(J837:O837,Results!B$12:G$12)+Results!$E$5*H837</f>
        <v>-67.055686413098414</v>
      </c>
      <c r="J837" s="10">
        <f ca="1">SUMPRODUCT($A837:$F837,Results!$B$15:$G$15)</f>
        <v>-17.484996715522364</v>
      </c>
      <c r="K837" s="10">
        <f ca="1">SUMPRODUCT($A837:$F837,Results!$B$16:$G$16)</f>
        <v>-21.006308260355596</v>
      </c>
      <c r="L837" s="10">
        <f ca="1">SUMPRODUCT($A837:$F837,Results!$B$17:$G$17)</f>
        <v>8.225556168588108</v>
      </c>
      <c r="M837" s="10">
        <f ca="1">SUMPRODUCT($A837:$F837,Results!$B$18:$G$18)</f>
        <v>-21.332224833028999</v>
      </c>
      <c r="N837" s="10">
        <f ca="1">SUMPRODUCT($A837:$F837,Results!$B$19:$G$19)</f>
        <v>7.4516690607083733</v>
      </c>
      <c r="O837" s="10">
        <f ca="1">SUMPRODUCT($A837:$F837,Results!$B$20:$G$20)</f>
        <v>55.507855709806876</v>
      </c>
      <c r="P837" s="10" cm="1">
        <f t="array" aca="1" ref="P837" ca="1">SUMPRODUCT(J837:O837,TRANSPOSE(Test!BL$20:BL$25))+Test!$AD$20-Test!$BL$27</f>
        <v>-56.744006761595813</v>
      </c>
      <c r="Q837" s="10" cm="1">
        <f t="array" aca="1" ref="Q837" ca="1">SUMPRODUCT(J837:O837,TRANSPOSE(Test!ES$20:ES$25))+Test!$AD$20-Test!$ES$27</f>
        <v>-55.456099539487262</v>
      </c>
      <c r="R837" s="10">
        <f ca="1">I837-Results!$E$5*H837</f>
        <v>-52.571682036860324</v>
      </c>
      <c r="S837" s="10" cm="1">
        <f t="array" aca="1" ref="S837" ca="1">SUMPRODUCT(J837:O837,TRANSPOSE(Test!AR$28:AR$33))+Test!$AD$20-Test!$AC$26</f>
        <v>-56.815141620957746</v>
      </c>
      <c r="T837" s="10">
        <f ca="1">SUMPRODUCT(J837:O837,Results!K$9:P$9)</f>
        <v>-55.131514338164031</v>
      </c>
      <c r="U837" s="10">
        <f ca="1">SUMPRODUCT(J837:O837,Results!K$9:P$9)+Test!$AD$20-Test!$AC$31</f>
        <v>-55.02849793327821</v>
      </c>
      <c r="V837" s="10">
        <f t="shared" ca="1" si="79"/>
        <v>-10.311679651502601</v>
      </c>
      <c r="W837" s="10">
        <f t="shared" ca="1" si="80"/>
        <v>-11.599586873611152</v>
      </c>
      <c r="X837" s="10">
        <f t="shared" ca="1" si="81"/>
        <v>-14.48400437623809</v>
      </c>
      <c r="Y837" s="10">
        <f t="shared" ca="1" si="82"/>
        <v>-10.240544792140668</v>
      </c>
      <c r="Z837" s="10">
        <f ca="1">I837-Test!$AD$20</f>
        <v>-78.128158007387484</v>
      </c>
      <c r="AA837" s="10">
        <f t="shared" ca="1" si="83"/>
        <v>-12.027188479820204</v>
      </c>
    </row>
    <row r="838" spans="1:27">
      <c r="A838" s="6">
        <f ca="1">LN((RAND()^(-Results!$E$4))-1)</f>
        <v>2.4346188313243808</v>
      </c>
      <c r="B838" s="6">
        <f ca="1">LN((RAND()^(-Results!$E$4))-1)</f>
        <v>1.2367785858270752</v>
      </c>
      <c r="C838" s="6">
        <f ca="1">LN((RAND()^(-Results!$E$4))-1)</f>
        <v>1.7162242814817465</v>
      </c>
      <c r="D838" s="6">
        <f ca="1">LN((RAND()^(-Results!$E$4))-1)</f>
        <v>2.0081234066494447</v>
      </c>
      <c r="E838" s="6">
        <f ca="1">LN((RAND()^(-Results!$E$4))-1)</f>
        <v>6.7215916174467427</v>
      </c>
      <c r="F838" s="6">
        <f ca="1">LN((RAND()^(-Results!$E$4))-1)</f>
        <v>-7.9248037639831057E-2</v>
      </c>
      <c r="G838" s="6">
        <f ca="1">LN((RAND()^(-Results!$E$4))-1)</f>
        <v>0.42690510869797643</v>
      </c>
      <c r="H838" s="6">
        <f t="shared" ca="1" si="78"/>
        <v>-2.1086417120238292</v>
      </c>
      <c r="I838" s="10">
        <f ca="1">SUMPRODUCT(J838:O838,Results!B$12:G$12)+Results!$E$5*H838</f>
        <v>-8.6667818432321653</v>
      </c>
      <c r="J838" s="10">
        <f ca="1">SUMPRODUCT($A838:$F838,Results!$B$15:$G$15)</f>
        <v>2.0401157683586932</v>
      </c>
      <c r="K838" s="10">
        <f ca="1">SUMPRODUCT($A838:$F838,Results!$B$16:$G$16)</f>
        <v>17.32670054449315</v>
      </c>
      <c r="L838" s="10">
        <f ca="1">SUMPRODUCT($A838:$F838,Results!$B$17:$G$17)</f>
        <v>3.4799737346756596</v>
      </c>
      <c r="M838" s="10">
        <f ca="1">SUMPRODUCT($A838:$F838,Results!$B$18:$G$18)</f>
        <v>1.404875438319428</v>
      </c>
      <c r="N838" s="10">
        <f ca="1">SUMPRODUCT($A838:$F838,Results!$B$19:$G$19)</f>
        <v>14.130601310859982</v>
      </c>
      <c r="O838" s="10">
        <f ca="1">SUMPRODUCT($A838:$F838,Results!$B$20:$G$20)</f>
        <v>-0.15866450191220038</v>
      </c>
      <c r="P838" s="10" cm="1">
        <f t="array" aca="1" ref="P838" ca="1">SUMPRODUCT(J838:O838,TRANSPOSE(Test!BL$20:BL$25))+Test!$AD$20-Test!$BL$27</f>
        <v>4.5805164336794881</v>
      </c>
      <c r="Q838" s="10" cm="1">
        <f t="array" aca="1" ref="Q838" ca="1">SUMPRODUCT(J838:O838,TRANSPOSE(Test!ES$20:ES$25))+Test!$AD$20-Test!$ES$27</f>
        <v>5.0406026585885257</v>
      </c>
      <c r="R838" s="10">
        <f ca="1">I838-Results!$E$5*H838</f>
        <v>3.9850684289108109</v>
      </c>
      <c r="S838" s="10" cm="1">
        <f t="array" aca="1" ref="S838" ca="1">SUMPRODUCT(J838:O838,TRANSPOSE(Test!AR$28:AR$33))+Test!$AD$20-Test!$AC$26</f>
        <v>0.68583884917966742</v>
      </c>
      <c r="T838" s="10">
        <f ca="1">SUMPRODUCT(J838:O838,Results!K$9:P$9)</f>
        <v>4.2464579010971981</v>
      </c>
      <c r="U838" s="10">
        <f ca="1">SUMPRODUCT(J838:O838,Results!K$9:P$9)+Test!$AD$20-Test!$AC$31</f>
        <v>4.3494743059830174</v>
      </c>
      <c r="V838" s="10">
        <f t="shared" ca="1" si="79"/>
        <v>-13.247298276911653</v>
      </c>
      <c r="W838" s="10">
        <f t="shared" ca="1" si="80"/>
        <v>-13.707384501820691</v>
      </c>
      <c r="X838" s="10">
        <f t="shared" ca="1" si="81"/>
        <v>-12.651850272142976</v>
      </c>
      <c r="Y838" s="10">
        <f t="shared" ca="1" si="82"/>
        <v>-9.3526206924118327</v>
      </c>
      <c r="Z838" s="10">
        <f ca="1">I838-Test!$AD$20</f>
        <v>-19.739253437521235</v>
      </c>
      <c r="AA838" s="10">
        <f t="shared" ca="1" si="83"/>
        <v>-13.016256149215183</v>
      </c>
    </row>
    <row r="839" spans="1:27">
      <c r="A839" s="6">
        <f ca="1">LN((RAND()^(-Results!$E$4))-1)</f>
        <v>-3.9710847325853851</v>
      </c>
      <c r="B839" s="6">
        <f ca="1">LN((RAND()^(-Results!$E$4))-1)</f>
        <v>3.6702228853341556</v>
      </c>
      <c r="C839" s="6">
        <f ca="1">LN((RAND()^(-Results!$E$4))-1)</f>
        <v>1.9981187274928307</v>
      </c>
      <c r="D839" s="6">
        <f ca="1">LN((RAND()^(-Results!$E$4))-1)</f>
        <v>1.8788735049462013</v>
      </c>
      <c r="E839" s="6">
        <f ca="1">LN((RAND()^(-Results!$E$4))-1)</f>
        <v>11.46745607936219</v>
      </c>
      <c r="F839" s="6">
        <f ca="1">LN((RAND()^(-Results!$E$4))-1)</f>
        <v>1.8037293534017673</v>
      </c>
      <c r="G839" s="6">
        <f ca="1">LN((RAND()^(-Results!$E$4))-1)</f>
        <v>3.9433646913028597</v>
      </c>
      <c r="H839" s="6">
        <f t="shared" ca="1" si="78"/>
        <v>1.407817870581054</v>
      </c>
      <c r="I839" s="10">
        <f ca="1">SUMPRODUCT(J839:O839,Results!B$12:G$12)+Results!$E$5*H839</f>
        <v>-11.992182750662479</v>
      </c>
      <c r="J839" s="10">
        <f ca="1">SUMPRODUCT($A839:$F839,Results!$B$15:$G$15)</f>
        <v>-7.082252526347621</v>
      </c>
      <c r="K839" s="10">
        <f ca="1">SUMPRODUCT($A839:$F839,Results!$B$16:$G$16)</f>
        <v>10.033339120021481</v>
      </c>
      <c r="L839" s="10">
        <f ca="1">SUMPRODUCT($A839:$F839,Results!$B$17:$G$17)</f>
        <v>-5.2865590605571446</v>
      </c>
      <c r="M839" s="10">
        <f ca="1">SUMPRODUCT($A839:$F839,Results!$B$18:$G$18)</f>
        <v>8.5269866269993244</v>
      </c>
      <c r="N839" s="10">
        <f ca="1">SUMPRODUCT($A839:$F839,Results!$B$19:$G$19)</f>
        <v>7.492794536769436</v>
      </c>
      <c r="O839" s="10">
        <f ca="1">SUMPRODUCT($A839:$F839,Results!$B$20:$G$20)</f>
        <v>-2.7600220825571569</v>
      </c>
      <c r="P839" s="10" cm="1">
        <f t="array" aca="1" ref="P839" ca="1">SUMPRODUCT(J839:O839,TRANSPOSE(Test!BL$20:BL$25))+Test!$AD$20-Test!$BL$27</f>
        <v>-13.060782752867707</v>
      </c>
      <c r="Q839" s="10" cm="1">
        <f t="array" aca="1" ref="Q839" ca="1">SUMPRODUCT(J839:O839,TRANSPOSE(Test!ES$20:ES$25))+Test!$AD$20-Test!$ES$27</f>
        <v>-17.779144043157963</v>
      </c>
      <c r="R839" s="10">
        <f ca="1">I839-Results!$E$5*H839</f>
        <v>-20.439089974148803</v>
      </c>
      <c r="S839" s="10" cm="1">
        <f t="array" aca="1" ref="S839" ca="1">SUMPRODUCT(J839:O839,TRANSPOSE(Test!AR$28:AR$33))+Test!$AD$20-Test!$AC$26</f>
        <v>-2.2434535064503294</v>
      </c>
      <c r="T839" s="10">
        <f ca="1">SUMPRODUCT(J839:O839,Results!K$9:P$9)</f>
        <v>-19.961313699045544</v>
      </c>
      <c r="U839" s="10">
        <f ca="1">SUMPRODUCT(J839:O839,Results!K$9:P$9)+Test!$AD$20-Test!$AC$31</f>
        <v>-19.858297294159726</v>
      </c>
      <c r="V839" s="10">
        <f t="shared" ca="1" si="79"/>
        <v>1.068600002205228</v>
      </c>
      <c r="W839" s="10">
        <f t="shared" ca="1" si="80"/>
        <v>5.7869612924954836</v>
      </c>
      <c r="X839" s="10">
        <f t="shared" ca="1" si="81"/>
        <v>8.4469072234863241</v>
      </c>
      <c r="Y839" s="10">
        <f t="shared" ca="1" si="82"/>
        <v>-9.74872924421215</v>
      </c>
      <c r="Z839" s="10">
        <f ca="1">I839-Test!$AD$20</f>
        <v>-23.064654344951549</v>
      </c>
      <c r="AA839" s="10">
        <f t="shared" ca="1" si="83"/>
        <v>7.8661145434972468</v>
      </c>
    </row>
    <row r="840" spans="1:27">
      <c r="A840" s="6">
        <f ca="1">LN((RAND()^(-Results!$E$4))-1)</f>
        <v>2.2039415058645777</v>
      </c>
      <c r="B840" s="6">
        <f ca="1">LN((RAND()^(-Results!$E$4))-1)</f>
        <v>9.7536640176182043</v>
      </c>
      <c r="C840" s="6">
        <f ca="1">LN((RAND()^(-Results!$E$4))-1)</f>
        <v>-1.7752858059408676</v>
      </c>
      <c r="D840" s="6">
        <f ca="1">LN((RAND()^(-Results!$E$4))-1)</f>
        <v>-2.1724961746035847</v>
      </c>
      <c r="E840" s="6">
        <f ca="1">LN((RAND()^(-Results!$E$4))-1)</f>
        <v>2.1293842500029561</v>
      </c>
      <c r="F840" s="6">
        <f ca="1">LN((RAND()^(-Results!$E$4))-1)</f>
        <v>10.670581660032573</v>
      </c>
      <c r="G840" s="6">
        <f ca="1">LN((RAND()^(-Results!$E$4))-1)</f>
        <v>5.2240583082493144</v>
      </c>
      <c r="H840" s="6">
        <f t="shared" ca="1" si="78"/>
        <v>2.6885114875275087</v>
      </c>
      <c r="I840" s="10">
        <f ca="1">SUMPRODUCT(J840:O840,Results!B$12:G$12)+Results!$E$5*H840</f>
        <v>65.666954952393269</v>
      </c>
      <c r="J840" s="10">
        <f ca="1">SUMPRODUCT($A840:$F840,Results!$B$15:$G$15)</f>
        <v>30.025638905612777</v>
      </c>
      <c r="K840" s="10">
        <f ca="1">SUMPRODUCT($A840:$F840,Results!$B$16:$G$16)</f>
        <v>58.464842162388727</v>
      </c>
      <c r="L840" s="10">
        <f ca="1">SUMPRODUCT($A840:$F840,Results!$B$17:$G$17)</f>
        <v>4.8028418666513364</v>
      </c>
      <c r="M840" s="10">
        <f ca="1">SUMPRODUCT($A840:$F840,Results!$B$18:$G$18)</f>
        <v>13.015805422797452</v>
      </c>
      <c r="N840" s="10">
        <f ca="1">SUMPRODUCT($A840:$F840,Results!$B$19:$G$19)</f>
        <v>-30.510425825876204</v>
      </c>
      <c r="O840" s="10">
        <f ca="1">SUMPRODUCT($A840:$F840,Results!$B$20:$G$20)</f>
        <v>-20.508503436814166</v>
      </c>
      <c r="P840" s="10" cm="1">
        <f t="array" aca="1" ref="P840" ca="1">SUMPRODUCT(J840:O840,TRANSPOSE(Test!BL$20:BL$25))+Test!$AD$20-Test!$BL$27</f>
        <v>54.703722351604398</v>
      </c>
      <c r="Q840" s="10" cm="1">
        <f t="array" aca="1" ref="Q840" ca="1">SUMPRODUCT(J840:O840,TRANSPOSE(Test!ES$20:ES$25))+Test!$AD$20-Test!$ES$27</f>
        <v>49.879931495926286</v>
      </c>
      <c r="R840" s="10">
        <f ca="1">I840-Results!$E$5*H840</f>
        <v>49.535886027228216</v>
      </c>
      <c r="S840" s="10" cm="1">
        <f t="array" aca="1" ref="S840" ca="1">SUMPRODUCT(J840:O840,TRANSPOSE(Test!AR$28:AR$33))+Test!$AD$20-Test!$AC$26</f>
        <v>62.988110539442104</v>
      </c>
      <c r="T840" s="10">
        <f ca="1">SUMPRODUCT(J840:O840,Results!K$9:P$9)</f>
        <v>49.714464205582757</v>
      </c>
      <c r="U840" s="10">
        <f ca="1">SUMPRODUCT(J840:O840,Results!K$9:P$9)+Test!$AD$20-Test!$AC$31</f>
        <v>49.817480610468579</v>
      </c>
      <c r="V840" s="10">
        <f t="shared" ca="1" si="79"/>
        <v>10.963232600788871</v>
      </c>
      <c r="W840" s="10">
        <f t="shared" ca="1" si="80"/>
        <v>15.787023456466983</v>
      </c>
      <c r="X840" s="10">
        <f t="shared" ca="1" si="81"/>
        <v>16.131068925165053</v>
      </c>
      <c r="Y840" s="10">
        <f t="shared" ca="1" si="82"/>
        <v>2.6788444129511646</v>
      </c>
      <c r="Z840" s="10">
        <f ca="1">I840-Test!$AD$20</f>
        <v>54.594483358104199</v>
      </c>
      <c r="AA840" s="10">
        <f t="shared" ca="1" si="83"/>
        <v>15.84947434192469</v>
      </c>
    </row>
    <row r="841" spans="1:27">
      <c r="A841" s="6">
        <f ca="1">LN((RAND()^(-Results!$E$4))-1)</f>
        <v>1.4807551640832748</v>
      </c>
      <c r="B841" s="6">
        <f ca="1">LN((RAND()^(-Results!$E$4))-1)</f>
        <v>-0.14081505622868606</v>
      </c>
      <c r="C841" s="6">
        <f ca="1">LN((RAND()^(-Results!$E$4))-1)</f>
        <v>1.7993589931147485</v>
      </c>
      <c r="D841" s="6">
        <f ca="1">LN((RAND()^(-Results!$E$4))-1)</f>
        <v>0.8003287788290917</v>
      </c>
      <c r="E841" s="6">
        <f ca="1">LN((RAND()^(-Results!$E$4))-1)</f>
        <v>0.18993868435753838</v>
      </c>
      <c r="F841" s="6">
        <f ca="1">LN((RAND()^(-Results!$E$4))-1)</f>
        <v>-2.2975483173716933</v>
      </c>
      <c r="G841" s="6">
        <f ca="1">LN((RAND()^(-Results!$E$4))-1)</f>
        <v>4.6850100523686642</v>
      </c>
      <c r="H841" s="6">
        <f t="shared" ca="1" si="78"/>
        <v>2.1494632316468585</v>
      </c>
      <c r="I841" s="10">
        <f ca="1">SUMPRODUCT(J841:O841,Results!B$12:G$12)+Results!$E$5*H841</f>
        <v>24.390968606433272</v>
      </c>
      <c r="J841" s="10">
        <f ca="1">SUMPRODUCT($A841:$F841,Results!$B$15:$G$15)</f>
        <v>5.0499646604755402</v>
      </c>
      <c r="K841" s="10">
        <f ca="1">SUMPRODUCT($A841:$F841,Results!$B$16:$G$16)</f>
        <v>-5.8389408197887045</v>
      </c>
      <c r="L841" s="10">
        <f ca="1">SUMPRODUCT($A841:$F841,Results!$B$17:$G$17)</f>
        <v>5.3156069145701617</v>
      </c>
      <c r="M841" s="10">
        <f ca="1">SUMPRODUCT($A841:$F841,Results!$B$18:$G$18)</f>
        <v>-0.59799277512855065</v>
      </c>
      <c r="N841" s="10">
        <f ca="1">SUMPRODUCT($A841:$F841,Results!$B$19:$G$19)</f>
        <v>1.287079298549169</v>
      </c>
      <c r="O841" s="10">
        <f ca="1">SUMPRODUCT($A841:$F841,Results!$B$20:$G$20)</f>
        <v>2.8025220468214243</v>
      </c>
      <c r="P841" s="10" cm="1">
        <f t="array" aca="1" ref="P841" ca="1">SUMPRODUCT(J841:O841,TRANSPOSE(Test!BL$20:BL$25))+Test!$AD$20-Test!$BL$27</f>
        <v>9.6338877878909202</v>
      </c>
      <c r="Q841" s="10" cm="1">
        <f t="array" aca="1" ref="Q841" ca="1">SUMPRODUCT(J841:O841,TRANSPOSE(Test!ES$20:ES$25))+Test!$AD$20-Test!$ES$27</f>
        <v>11.671272472878922</v>
      </c>
      <c r="R841" s="10">
        <f ca="1">I841-Results!$E$5*H841</f>
        <v>11.494189216552122</v>
      </c>
      <c r="S841" s="10" cm="1">
        <f t="array" aca="1" ref="S841" ca="1">SUMPRODUCT(J841:O841,TRANSPOSE(Test!AR$28:AR$33))+Test!$AD$20-Test!$AC$26</f>
        <v>6.5603972214037842</v>
      </c>
      <c r="T841" s="10">
        <f ca="1">SUMPRODUCT(J841:O841,Results!K$9:P$9)</f>
        <v>11.897882327674607</v>
      </c>
      <c r="U841" s="10">
        <f ca="1">SUMPRODUCT(J841:O841,Results!K$9:P$9)+Test!$AD$20-Test!$AC$31</f>
        <v>12.000898732560428</v>
      </c>
      <c r="V841" s="10">
        <f t="shared" ca="1" si="79"/>
        <v>14.757080818542352</v>
      </c>
      <c r="W841" s="10">
        <f t="shared" ca="1" si="80"/>
        <v>12.719696133554351</v>
      </c>
      <c r="X841" s="10">
        <f t="shared" ca="1" si="81"/>
        <v>12.89677938988115</v>
      </c>
      <c r="Y841" s="10">
        <f t="shared" ca="1" si="82"/>
        <v>17.830571385029486</v>
      </c>
      <c r="Z841" s="10">
        <f ca="1">I841-Test!$AD$20</f>
        <v>13.318497012144203</v>
      </c>
      <c r="AA841" s="10">
        <f t="shared" ca="1" si="83"/>
        <v>12.390069873872845</v>
      </c>
    </row>
    <row r="842" spans="1:27">
      <c r="A842" s="6">
        <f ca="1">LN((RAND()^(-Results!$E$4))-1)</f>
        <v>4.8009883105704997E-2</v>
      </c>
      <c r="B842" s="6">
        <f ca="1">LN((RAND()^(-Results!$E$4))-1)</f>
        <v>1.2479667804546677</v>
      </c>
      <c r="C842" s="6">
        <f ca="1">LN((RAND()^(-Results!$E$4))-1)</f>
        <v>2.0741856946166215</v>
      </c>
      <c r="D842" s="6">
        <f ca="1">LN((RAND()^(-Results!$E$4))-1)</f>
        <v>2.9743908550712419</v>
      </c>
      <c r="E842" s="6">
        <f ca="1">LN((RAND()^(-Results!$E$4))-1)</f>
        <v>-0.6881775068202356</v>
      </c>
      <c r="F842" s="6">
        <f ca="1">LN((RAND()^(-Results!$E$4))-1)</f>
        <v>7.2789326040300759</v>
      </c>
      <c r="G842" s="6">
        <f ca="1">LN((RAND()^(-Results!$E$4))-1)</f>
        <v>-0.70432325936554119</v>
      </c>
      <c r="H842" s="6">
        <f t="shared" ca="1" si="78"/>
        <v>-3.2398700800873468</v>
      </c>
      <c r="I842" s="10">
        <f ca="1">SUMPRODUCT(J842:O842,Results!B$12:G$12)+Results!$E$5*H842</f>
        <v>-41.276711199475287</v>
      </c>
      <c r="J842" s="10">
        <f ca="1">SUMPRODUCT($A842:$F842,Results!$B$15:$G$15)</f>
        <v>4.0319721561485933</v>
      </c>
      <c r="K842" s="10">
        <f ca="1">SUMPRODUCT($A842:$F842,Results!$B$16:$G$16)</f>
        <v>32.069913042100715</v>
      </c>
      <c r="L842" s="10">
        <f ca="1">SUMPRODUCT($A842:$F842,Results!$B$17:$G$17)</f>
        <v>-3.9256511395350797</v>
      </c>
      <c r="M842" s="10">
        <f ca="1">SUMPRODUCT($A842:$F842,Results!$B$18:$G$18)</f>
        <v>-3.2332150328668785</v>
      </c>
      <c r="N842" s="10">
        <f ca="1">SUMPRODUCT($A842:$F842,Results!$B$19:$G$19)</f>
        <v>-0.15491422345633321</v>
      </c>
      <c r="O842" s="10">
        <f ca="1">SUMPRODUCT($A842:$F842,Results!$B$20:$G$20)</f>
        <v>18.076567272949575</v>
      </c>
      <c r="P842" s="10" cm="1">
        <f t="array" aca="1" ref="P842" ca="1">SUMPRODUCT(J842:O842,TRANSPOSE(Test!BL$20:BL$25))+Test!$AD$20-Test!$BL$27</f>
        <v>-21.020643110302903</v>
      </c>
      <c r="Q842" s="10" cm="1">
        <f t="array" aca="1" ref="Q842" ca="1">SUMPRODUCT(J842:O842,TRANSPOSE(Test!ES$20:ES$25))+Test!$AD$20-Test!$ES$27</f>
        <v>-23.562954420986223</v>
      </c>
      <c r="R842" s="10">
        <f ca="1">I842-Results!$E$5*H842</f>
        <v>-21.837490718951205</v>
      </c>
      <c r="S842" s="10" cm="1">
        <f t="array" aca="1" ref="S842" ca="1">SUMPRODUCT(J842:O842,TRANSPOSE(Test!AR$28:AR$33))+Test!$AD$20-Test!$AC$26</f>
        <v>-12.922902072870246</v>
      </c>
      <c r="T842" s="10">
        <f ca="1">SUMPRODUCT(J842:O842,Results!K$9:P$9)</f>
        <v>-23.18826838341348</v>
      </c>
      <c r="U842" s="10">
        <f ca="1">SUMPRODUCT(J842:O842,Results!K$9:P$9)+Test!$AD$20-Test!$AC$31</f>
        <v>-23.085251978527658</v>
      </c>
      <c r="V842" s="10">
        <f t="shared" ca="1" si="79"/>
        <v>-20.256068089172384</v>
      </c>
      <c r="W842" s="10">
        <f t="shared" ca="1" si="80"/>
        <v>-17.713756778489063</v>
      </c>
      <c r="X842" s="10">
        <f t="shared" ca="1" si="81"/>
        <v>-19.439220480524082</v>
      </c>
      <c r="Y842" s="10">
        <f t="shared" ca="1" si="82"/>
        <v>-28.353809126605043</v>
      </c>
      <c r="Z842" s="10">
        <f ca="1">I842-Test!$AD$20</f>
        <v>-52.349182793764356</v>
      </c>
      <c r="AA842" s="10">
        <f t="shared" ca="1" si="83"/>
        <v>-18.191459220947628</v>
      </c>
    </row>
    <row r="843" spans="1:27">
      <c r="A843" s="6">
        <f ca="1">LN((RAND()^(-Results!$E$4))-1)</f>
        <v>0.79756143511085498</v>
      </c>
      <c r="B843" s="6">
        <f ca="1">LN((RAND()^(-Results!$E$4))-1)</f>
        <v>0.53260526491876159</v>
      </c>
      <c r="C843" s="6">
        <f ca="1">LN((RAND()^(-Results!$E$4))-1)</f>
        <v>2.861682234436858</v>
      </c>
      <c r="D843" s="6">
        <f ca="1">LN((RAND()^(-Results!$E$4))-1)</f>
        <v>-1.8407333418842362</v>
      </c>
      <c r="E843" s="6">
        <f ca="1">LN((RAND()^(-Results!$E$4))-1)</f>
        <v>2.939421721115806</v>
      </c>
      <c r="F843" s="6">
        <f ca="1">LN((RAND()^(-Results!$E$4))-1)</f>
        <v>4.7069606630953666</v>
      </c>
      <c r="G843" s="6">
        <f ca="1">LN((RAND()^(-Results!$E$4))-1)</f>
        <v>5.9659566962684369</v>
      </c>
      <c r="H843" s="6">
        <f t="shared" ca="1" si="78"/>
        <v>3.4304098755466312</v>
      </c>
      <c r="I843" s="10">
        <f ca="1">SUMPRODUCT(J843:O843,Results!B$12:G$12)+Results!$E$5*H843</f>
        <v>24.088171721971882</v>
      </c>
      <c r="J843" s="10">
        <f ca="1">SUMPRODUCT($A843:$F843,Results!$B$15:$G$15)</f>
        <v>11.07531564437758</v>
      </c>
      <c r="K843" s="10">
        <f ca="1">SUMPRODUCT($A843:$F843,Results!$B$16:$G$16)</f>
        <v>36.783732971233327</v>
      </c>
      <c r="L843" s="10">
        <f ca="1">SUMPRODUCT($A843:$F843,Results!$B$17:$G$17)</f>
        <v>-5.5400955999241885</v>
      </c>
      <c r="M843" s="10">
        <f ca="1">SUMPRODUCT($A843:$F843,Results!$B$18:$G$18)</f>
        <v>6.1492500469362987</v>
      </c>
      <c r="N843" s="10">
        <f ca="1">SUMPRODUCT($A843:$F843,Results!$B$19:$G$19)</f>
        <v>6.4550294655022578</v>
      </c>
      <c r="O843" s="10">
        <f ca="1">SUMPRODUCT($A843:$F843,Results!$B$20:$G$20)</f>
        <v>-6.2696066862316657</v>
      </c>
      <c r="P843" s="10" cm="1">
        <f t="array" aca="1" ref="P843" ca="1">SUMPRODUCT(J843:O843,TRANSPOSE(Test!BL$20:BL$25))+Test!$AD$20-Test!$BL$27</f>
        <v>5.216114338512341</v>
      </c>
      <c r="Q843" s="10" cm="1">
        <f t="array" aca="1" ref="Q843" ca="1">SUMPRODUCT(J843:O843,TRANSPOSE(Test!ES$20:ES$25))+Test!$AD$20-Test!$ES$27</f>
        <v>3.7450916831663363</v>
      </c>
      <c r="R843" s="10">
        <f ca="1">I843-Results!$E$5*H843</f>
        <v>3.5057124686920957</v>
      </c>
      <c r="S843" s="10" cm="1">
        <f t="array" aca="1" ref="S843" ca="1">SUMPRODUCT(J843:O843,TRANSPOSE(Test!AR$28:AR$33))+Test!$AD$20-Test!$AC$26</f>
        <v>9.4654436102874957</v>
      </c>
      <c r="T843" s="10">
        <f ca="1">SUMPRODUCT(J843:O843,Results!K$9:P$9)</f>
        <v>3.7438119803149008</v>
      </c>
      <c r="U843" s="10">
        <f ca="1">SUMPRODUCT(J843:O843,Results!K$9:P$9)+Test!$AD$20-Test!$AC$31</f>
        <v>3.8468283852007197</v>
      </c>
      <c r="V843" s="10">
        <f t="shared" ca="1" si="79"/>
        <v>18.872057383459541</v>
      </c>
      <c r="W843" s="10">
        <f t="shared" ca="1" si="80"/>
        <v>20.343080038805546</v>
      </c>
      <c r="X843" s="10">
        <f t="shared" ca="1" si="81"/>
        <v>20.582459253279787</v>
      </c>
      <c r="Y843" s="10">
        <f t="shared" ca="1" si="82"/>
        <v>14.622728111684387</v>
      </c>
      <c r="Z843" s="10">
        <f ca="1">I843-Test!$AD$20</f>
        <v>13.015700127682813</v>
      </c>
      <c r="AA843" s="10">
        <f t="shared" ca="1" si="83"/>
        <v>20.241343336771163</v>
      </c>
    </row>
    <row r="844" spans="1:27">
      <c r="A844" s="6">
        <f ca="1">LN((RAND()^(-Results!$E$4))-1)</f>
        <v>4.1835598647326524</v>
      </c>
      <c r="B844" s="6">
        <f ca="1">LN((RAND()^(-Results!$E$4))-1)</f>
        <v>2.766438282977818</v>
      </c>
      <c r="C844" s="6">
        <f ca="1">LN((RAND()^(-Results!$E$4))-1)</f>
        <v>-1.5672109500659968</v>
      </c>
      <c r="D844" s="6">
        <f ca="1">LN((RAND()^(-Results!$E$4))-1)</f>
        <v>6.526847144025103</v>
      </c>
      <c r="E844" s="6">
        <f ca="1">LN((RAND()^(-Results!$E$4))-1)</f>
        <v>4.6925307828525202</v>
      </c>
      <c r="F844" s="6">
        <f ca="1">LN((RAND()^(-Results!$E$4))-1)</f>
        <v>1.7138647594412875</v>
      </c>
      <c r="G844" s="6">
        <f ca="1">LN((RAND()^(-Results!$E$4))-1)</f>
        <v>1.494236270936669</v>
      </c>
      <c r="H844" s="6">
        <f t="shared" ca="1" si="78"/>
        <v>-1.0413105497851367</v>
      </c>
      <c r="I844" s="10">
        <f ca="1">SUMPRODUCT(J844:O844,Results!B$12:G$12)+Results!$E$5*H844</f>
        <v>-13.309934296784434</v>
      </c>
      <c r="J844" s="10">
        <f ca="1">SUMPRODUCT($A844:$F844,Results!$B$15:$G$15)</f>
        <v>-5.0389115777878928</v>
      </c>
      <c r="K844" s="10">
        <f ca="1">SUMPRODUCT($A844:$F844,Results!$B$16:$G$16)</f>
        <v>18.272297334307108</v>
      </c>
      <c r="L844" s="10">
        <f ca="1">SUMPRODUCT($A844:$F844,Results!$B$17:$G$17)</f>
        <v>9.0577758671538326</v>
      </c>
      <c r="M844" s="10">
        <f ca="1">SUMPRODUCT($A844:$F844,Results!$B$18:$G$18)</f>
        <v>-8.0452301702734808</v>
      </c>
      <c r="N844" s="10">
        <f ca="1">SUMPRODUCT($A844:$F844,Results!$B$19:$G$19)</f>
        <v>10.566355312145241</v>
      </c>
      <c r="O844" s="10">
        <f ca="1">SUMPRODUCT($A844:$F844,Results!$B$20:$G$20)</f>
        <v>15.42715128842085</v>
      </c>
      <c r="P844" s="10" cm="1">
        <f t="array" aca="1" ref="P844" ca="1">SUMPRODUCT(J844:O844,TRANSPOSE(Test!BL$20:BL$25))+Test!$AD$20-Test!$BL$27</f>
        <v>-8.1092390253164375</v>
      </c>
      <c r="Q844" s="10" cm="1">
        <f t="array" aca="1" ref="Q844" ca="1">SUMPRODUCT(J844:O844,TRANSPOSE(Test!ES$20:ES$25))+Test!$AD$20-Test!$ES$27</f>
        <v>-7.7168096776747497</v>
      </c>
      <c r="R844" s="10">
        <f ca="1">I844-Results!$E$5*H844</f>
        <v>-7.0620709980736134</v>
      </c>
      <c r="S844" s="10" cm="1">
        <f t="array" aca="1" ref="S844" ca="1">SUMPRODUCT(J844:O844,TRANSPOSE(Test!AR$28:AR$33))+Test!$AD$20-Test!$AC$26</f>
        <v>-15.021622256715988</v>
      </c>
      <c r="T844" s="10">
        <f ca="1">SUMPRODUCT(J844:O844,Results!K$9:P$9)</f>
        <v>-8.2894666126053682</v>
      </c>
      <c r="U844" s="10">
        <f ca="1">SUMPRODUCT(J844:O844,Results!K$9:P$9)+Test!$AD$20-Test!$AC$31</f>
        <v>-8.1864502077195489</v>
      </c>
      <c r="V844" s="10">
        <f t="shared" ca="1" si="79"/>
        <v>-5.2006952714679962</v>
      </c>
      <c r="W844" s="10">
        <f t="shared" ca="1" si="80"/>
        <v>-5.5931246191096839</v>
      </c>
      <c r="X844" s="10">
        <f t="shared" ca="1" si="81"/>
        <v>-6.2478632987108202</v>
      </c>
      <c r="Y844" s="10">
        <f t="shared" ca="1" si="82"/>
        <v>1.7116879599315542</v>
      </c>
      <c r="Z844" s="10">
        <f ca="1">I844-Test!$AD$20</f>
        <v>-24.382405891073503</v>
      </c>
      <c r="AA844" s="10">
        <f t="shared" ca="1" si="83"/>
        <v>-5.1234840890648847</v>
      </c>
    </row>
    <row r="845" spans="1:27">
      <c r="A845" s="6">
        <f ca="1">LN((RAND()^(-Results!$E$4))-1)</f>
        <v>9.8998686639530223E-2</v>
      </c>
      <c r="B845" s="6">
        <f ca="1">LN((RAND()^(-Results!$E$4))-1)</f>
        <v>1.6910973934514579</v>
      </c>
      <c r="C845" s="6">
        <f ca="1">LN((RAND()^(-Results!$E$4))-1)</f>
        <v>0.13581351833949751</v>
      </c>
      <c r="D845" s="6">
        <f ca="1">LN((RAND()^(-Results!$E$4))-1)</f>
        <v>5.2447590078104813</v>
      </c>
      <c r="E845" s="6">
        <f ca="1">LN((RAND()^(-Results!$E$4))-1)</f>
        <v>0.42823947354364866</v>
      </c>
      <c r="F845" s="6">
        <f ca="1">LN((RAND()^(-Results!$E$4))-1)</f>
        <v>2.9671670624845192</v>
      </c>
      <c r="G845" s="6">
        <f ca="1">LN((RAND()^(-Results!$E$4))-1)</f>
        <v>2.6478839530018075</v>
      </c>
      <c r="H845" s="6">
        <f t="shared" ca="1" si="78"/>
        <v>0.11233713228000175</v>
      </c>
      <c r="I845" s="10">
        <f ca="1">SUMPRODUCT(J845:O845,Results!B$12:G$12)+Results!$E$5*H845</f>
        <v>-21.352603869488881</v>
      </c>
      <c r="J845" s="10">
        <f ca="1">SUMPRODUCT($A845:$F845,Results!$B$15:$G$15)</f>
        <v>-5.111029629100698</v>
      </c>
      <c r="K845" s="10">
        <f ca="1">SUMPRODUCT($A845:$F845,Results!$B$16:$G$16)</f>
        <v>6.6424775915583929</v>
      </c>
      <c r="L845" s="10">
        <f ca="1">SUMPRODUCT($A845:$F845,Results!$B$17:$G$17)</f>
        <v>2.3184669469420141</v>
      </c>
      <c r="M845" s="10">
        <f ca="1">SUMPRODUCT($A845:$F845,Results!$B$18:$G$18)</f>
        <v>-6.8771006303767228</v>
      </c>
      <c r="N845" s="10">
        <f ca="1">SUMPRODUCT($A845:$F845,Results!$B$19:$G$19)</f>
        <v>-0.17712214870737064</v>
      </c>
      <c r="O845" s="10">
        <f ca="1">SUMPRODUCT($A845:$F845,Results!$B$20:$G$20)</f>
        <v>21.271665907682518</v>
      </c>
      <c r="P845" s="10" cm="1">
        <f t="array" aca="1" ref="P845" ca="1">SUMPRODUCT(J845:O845,TRANSPOSE(Test!BL$20:BL$25))+Test!$AD$20-Test!$BL$27</f>
        <v>-22.008585886254775</v>
      </c>
      <c r="Q845" s="10" cm="1">
        <f t="array" aca="1" ref="Q845" ca="1">SUMPRODUCT(J845:O845,TRANSPOSE(Test!ES$20:ES$25))+Test!$AD$20-Test!$ES$27</f>
        <v>-23.276679259292244</v>
      </c>
      <c r="R845" s="10">
        <f ca="1">I845-Results!$E$5*H845</f>
        <v>-22.026626663168891</v>
      </c>
      <c r="S845" s="10" cm="1">
        <f t="array" aca="1" ref="S845" ca="1">SUMPRODUCT(J845:O845,TRANSPOSE(Test!AR$28:AR$33))+Test!$AD$20-Test!$AC$26</f>
        <v>-18.537885581285757</v>
      </c>
      <c r="T845" s="10">
        <f ca="1">SUMPRODUCT(J845:O845,Results!K$9:P$9)</f>
        <v>-23.343903217898042</v>
      </c>
      <c r="U845" s="10">
        <f ca="1">SUMPRODUCT(J845:O845,Results!K$9:P$9)+Test!$AD$20-Test!$AC$31</f>
        <v>-23.240886813012224</v>
      </c>
      <c r="V845" s="10">
        <f t="shared" ca="1" si="79"/>
        <v>0.65598201676589341</v>
      </c>
      <c r="W845" s="10">
        <f t="shared" ca="1" si="80"/>
        <v>1.9240753898033631</v>
      </c>
      <c r="X845" s="10">
        <f t="shared" ca="1" si="81"/>
        <v>0.67402279368000961</v>
      </c>
      <c r="Y845" s="10">
        <f t="shared" ca="1" si="82"/>
        <v>-2.8147182882031245</v>
      </c>
      <c r="Z845" s="10">
        <f ca="1">I845-Test!$AD$20</f>
        <v>-32.425075463777951</v>
      </c>
      <c r="AA845" s="10">
        <f t="shared" ca="1" si="83"/>
        <v>1.8882829435233432</v>
      </c>
    </row>
    <row r="846" spans="1:27">
      <c r="A846" s="6">
        <f ca="1">LN((RAND()^(-Results!$E$4))-1)</f>
        <v>0.67221077416927677</v>
      </c>
      <c r="B846" s="6">
        <f ca="1">LN((RAND()^(-Results!$E$4))-1)</f>
        <v>-0.23310934656494464</v>
      </c>
      <c r="C846" s="6">
        <f ca="1">LN((RAND()^(-Results!$E$4))-1)</f>
        <v>0.34052006587796546</v>
      </c>
      <c r="D846" s="6">
        <f ca="1">LN((RAND()^(-Results!$E$4))-1)</f>
        <v>0.71363421209777289</v>
      </c>
      <c r="E846" s="6">
        <f ca="1">LN((RAND()^(-Results!$E$4))-1)</f>
        <v>6.0002467197086391</v>
      </c>
      <c r="F846" s="6">
        <f ca="1">LN((RAND()^(-Results!$E$4))-1)</f>
        <v>4.0798040502904902</v>
      </c>
      <c r="G846" s="6">
        <f ca="1">LN((RAND()^(-Results!$E$4))-1)</f>
        <v>1.7431323197389057</v>
      </c>
      <c r="H846" s="6">
        <f t="shared" ca="1" si="78"/>
        <v>-0.79241450098290001</v>
      </c>
      <c r="I846" s="10">
        <f ca="1">SUMPRODUCT(J846:O846,Results!B$12:G$12)+Results!$E$5*H846</f>
        <v>-25.830711088987876</v>
      </c>
      <c r="J846" s="10">
        <f ca="1">SUMPRODUCT($A846:$F846,Results!$B$15:$G$15)</f>
        <v>-5.4614149654369557</v>
      </c>
      <c r="K846" s="10">
        <f ca="1">SUMPRODUCT($A846:$F846,Results!$B$16:$G$16)</f>
        <v>33.550859186603468</v>
      </c>
      <c r="L846" s="10">
        <f ca="1">SUMPRODUCT($A846:$F846,Results!$B$17:$G$17)</f>
        <v>-7.2763814921136625</v>
      </c>
      <c r="M846" s="10">
        <f ca="1">SUMPRODUCT($A846:$F846,Results!$B$18:$G$18)</f>
        <v>0.96864135785198546</v>
      </c>
      <c r="N846" s="10">
        <f ca="1">SUMPRODUCT($A846:$F846,Results!$B$19:$G$19)</f>
        <v>19.478976280671958</v>
      </c>
      <c r="O846" s="10">
        <f ca="1">SUMPRODUCT($A846:$F846,Results!$B$20:$G$20)</f>
        <v>-0.74530151028811265</v>
      </c>
      <c r="P846" s="10" cm="1">
        <f t="array" aca="1" ref="P846" ca="1">SUMPRODUCT(J846:O846,TRANSPOSE(Test!BL$20:BL$25))+Test!$AD$20-Test!$BL$27</f>
        <v>-19.064679698736878</v>
      </c>
      <c r="Q846" s="10" cm="1">
        <f t="array" aca="1" ref="Q846" ca="1">SUMPRODUCT(J846:O846,TRANSPOSE(Test!ES$20:ES$25))+Test!$AD$20-Test!$ES$27</f>
        <v>-20.975445790377691</v>
      </c>
      <c r="R846" s="10">
        <f ca="1">I846-Results!$E$5*H846</f>
        <v>-21.076224083090477</v>
      </c>
      <c r="S846" s="10" cm="1">
        <f t="array" aca="1" ref="S846" ca="1">SUMPRODUCT(J846:O846,TRANSPOSE(Test!AR$28:AR$33))+Test!$AD$20-Test!$AC$26</f>
        <v>-17.574662971634112</v>
      </c>
      <c r="T846" s="10">
        <f ca="1">SUMPRODUCT(J846:O846,Results!K$9:P$9)</f>
        <v>-21.603384723604215</v>
      </c>
      <c r="U846" s="10">
        <f ca="1">SUMPRODUCT(J846:O846,Results!K$9:P$9)+Test!$AD$20-Test!$AC$31</f>
        <v>-21.500368318718394</v>
      </c>
      <c r="V846" s="10">
        <f t="shared" ca="1" si="79"/>
        <v>-6.7660313902509976</v>
      </c>
      <c r="W846" s="10">
        <f t="shared" ca="1" si="80"/>
        <v>-4.8552652986101847</v>
      </c>
      <c r="X846" s="10">
        <f t="shared" ca="1" si="81"/>
        <v>-4.7544870058973991</v>
      </c>
      <c r="Y846" s="10">
        <f t="shared" ca="1" si="82"/>
        <v>-8.2560481173537639</v>
      </c>
      <c r="Z846" s="10">
        <f ca="1">I846-Test!$AD$20</f>
        <v>-36.903182683276945</v>
      </c>
      <c r="AA846" s="10">
        <f t="shared" ca="1" si="83"/>
        <v>-4.3303427702694819</v>
      </c>
    </row>
    <row r="847" spans="1:27">
      <c r="A847" s="6">
        <f ca="1">LN((RAND()^(-Results!$E$4))-1)</f>
        <v>8.0826479282180088</v>
      </c>
      <c r="B847" s="6">
        <f ca="1">LN((RAND()^(-Results!$E$4))-1)</f>
        <v>0.3718900865696162</v>
      </c>
      <c r="C847" s="6">
        <f ca="1">LN((RAND()^(-Results!$E$4))-1)</f>
        <v>0.63135410558176752</v>
      </c>
      <c r="D847" s="6">
        <f ca="1">LN((RAND()^(-Results!$E$4))-1)</f>
        <v>0.30031414709998805</v>
      </c>
      <c r="E847" s="6">
        <f ca="1">LN((RAND()^(-Results!$E$4))-1)</f>
        <v>-1.0996719531743904</v>
      </c>
      <c r="F847" s="6">
        <f ca="1">LN((RAND()^(-Results!$E$4))-1)</f>
        <v>3.3169037714298248</v>
      </c>
      <c r="G847" s="6">
        <f ca="1">LN((RAND()^(-Results!$E$4))-1)</f>
        <v>4.3686548770777662</v>
      </c>
      <c r="H847" s="6">
        <f t="shared" ca="1" si="78"/>
        <v>1.8331080563559605</v>
      </c>
      <c r="I847" s="10">
        <f ca="1">SUMPRODUCT(J847:O847,Results!B$12:G$12)+Results!$E$5*H847</f>
        <v>42.947876897378563</v>
      </c>
      <c r="J847" s="10">
        <f ca="1">SUMPRODUCT($A847:$F847,Results!$B$15:$G$15)</f>
        <v>18.938399606055285</v>
      </c>
      <c r="K847" s="10">
        <f ca="1">SUMPRODUCT($A847:$F847,Results!$B$16:$G$16)</f>
        <v>44.122331436948386</v>
      </c>
      <c r="L847" s="10">
        <f ca="1">SUMPRODUCT($A847:$F847,Results!$B$17:$G$17)</f>
        <v>8.1081394331981507</v>
      </c>
      <c r="M847" s="10">
        <f ca="1">SUMPRODUCT($A847:$F847,Results!$B$18:$G$18)</f>
        <v>-2.9496160899957702</v>
      </c>
      <c r="N847" s="10">
        <f ca="1">SUMPRODUCT($A847:$F847,Results!$B$19:$G$19)</f>
        <v>8.0311257906153823</v>
      </c>
      <c r="O847" s="10">
        <f ca="1">SUMPRODUCT($A847:$F847,Results!$B$20:$G$20)</f>
        <v>-1.1475852472592225</v>
      </c>
      <c r="P847" s="10" cm="1">
        <f t="array" aca="1" ref="P847" ca="1">SUMPRODUCT(J847:O847,TRANSPOSE(Test!BL$20:BL$25))+Test!$AD$20-Test!$BL$27</f>
        <v>27.145729555772775</v>
      </c>
      <c r="Q847" s="10" cm="1">
        <f t="array" aca="1" ref="Q847" ca="1">SUMPRODUCT(J847:O847,TRANSPOSE(Test!ES$20:ES$25))+Test!$AD$20-Test!$ES$27</f>
        <v>30.461848857503618</v>
      </c>
      <c r="R847" s="10">
        <f ca="1">I847-Results!$E$5*H847</f>
        <v>31.949228559242801</v>
      </c>
      <c r="S847" s="10" cm="1">
        <f t="array" aca="1" ref="S847" ca="1">SUMPRODUCT(J847:O847,TRANSPOSE(Test!AR$28:AR$33))+Test!$AD$20-Test!$AC$26</f>
        <v>15.133588192891692</v>
      </c>
      <c r="T847" s="10">
        <f ca="1">SUMPRODUCT(J847:O847,Results!K$9:P$9)</f>
        <v>31.592580808449632</v>
      </c>
      <c r="U847" s="10">
        <f ca="1">SUMPRODUCT(J847:O847,Results!K$9:P$9)+Test!$AD$20-Test!$AC$31</f>
        <v>31.695597213335454</v>
      </c>
      <c r="V847" s="10">
        <f t="shared" ca="1" si="79"/>
        <v>15.802147341605789</v>
      </c>
      <c r="W847" s="10">
        <f t="shared" ca="1" si="80"/>
        <v>12.486028039874945</v>
      </c>
      <c r="X847" s="10">
        <f t="shared" ca="1" si="81"/>
        <v>10.998648338135762</v>
      </c>
      <c r="Y847" s="10">
        <f t="shared" ca="1" si="82"/>
        <v>27.81428870448687</v>
      </c>
      <c r="Z847" s="10">
        <f ca="1">I847-Test!$AD$20</f>
        <v>31.875405303089494</v>
      </c>
      <c r="AA847" s="10">
        <f t="shared" ca="1" si="83"/>
        <v>11.25227968404311</v>
      </c>
    </row>
    <row r="848" spans="1:27">
      <c r="A848" s="6">
        <f ca="1">LN((RAND()^(-Results!$E$4))-1)</f>
        <v>2.9782047065465869</v>
      </c>
      <c r="B848" s="6">
        <f ca="1">LN((RAND()^(-Results!$E$4))-1)</f>
        <v>-4.3553135659143816E-2</v>
      </c>
      <c r="C848" s="6">
        <f ca="1">LN((RAND()^(-Results!$E$4))-1)</f>
        <v>-1.1082331417674478</v>
      </c>
      <c r="D848" s="6">
        <f ca="1">LN((RAND()^(-Results!$E$4))-1)</f>
        <v>-1.4957176741579281</v>
      </c>
      <c r="E848" s="6">
        <f ca="1">LN((RAND()^(-Results!$E$4))-1)</f>
        <v>0.69399058466951002</v>
      </c>
      <c r="F848" s="6">
        <f ca="1">LN((RAND()^(-Results!$E$4))-1)</f>
        <v>-1.4359363545090706</v>
      </c>
      <c r="G848" s="6">
        <f ca="1">LN((RAND()^(-Results!$E$4))-1)</f>
        <v>-1.4943325457718859</v>
      </c>
      <c r="H848" s="6">
        <f t="shared" ca="1" si="78"/>
        <v>-4.0298793664936916</v>
      </c>
      <c r="I848" s="10">
        <f ca="1">SUMPRODUCT(J848:O848,Results!B$12:G$12)+Results!$E$5*H848</f>
        <v>-2.1889841937130683</v>
      </c>
      <c r="J848" s="10">
        <f ca="1">SUMPRODUCT($A848:$F848,Results!$B$15:$G$15)</f>
        <v>5.0609199750777059</v>
      </c>
      <c r="K848" s="10">
        <f ca="1">SUMPRODUCT($A848:$F848,Results!$B$16:$G$16)</f>
        <v>6.1968328608162615</v>
      </c>
      <c r="L848" s="10">
        <f ca="1">SUMPRODUCT($A848:$F848,Results!$B$17:$G$17)</f>
        <v>4.0349339714814922</v>
      </c>
      <c r="M848" s="10">
        <f ca="1">SUMPRODUCT($A848:$F848,Results!$B$18:$G$18)</f>
        <v>1.3067095450038602</v>
      </c>
      <c r="N848" s="10">
        <f ca="1">SUMPRODUCT($A848:$F848,Results!$B$19:$G$19)</f>
        <v>3.5249396495480942</v>
      </c>
      <c r="O848" s="10">
        <f ca="1">SUMPRODUCT($A848:$F848,Results!$B$20:$G$20)</f>
        <v>-11.057422827356673</v>
      </c>
      <c r="P848" s="10" cm="1">
        <f t="array" aca="1" ref="P848" ca="1">SUMPRODUCT(J848:O848,TRANSPOSE(Test!BL$20:BL$25))+Test!$AD$20-Test!$BL$27</f>
        <v>20.059503935807747</v>
      </c>
      <c r="Q848" s="10" cm="1">
        <f t="array" aca="1" ref="Q848" ca="1">SUMPRODUCT(J848:O848,TRANSPOSE(Test!ES$20:ES$25))+Test!$AD$20-Test!$ES$27</f>
        <v>22.167490357923711</v>
      </c>
      <c r="R848" s="10">
        <f ca="1">I848-Results!$E$5*H848</f>
        <v>21.990292005249081</v>
      </c>
      <c r="S848" s="10" cm="1">
        <f t="array" aca="1" ref="S848" ca="1">SUMPRODUCT(J848:O848,TRANSPOSE(Test!AR$28:AR$33))+Test!$AD$20-Test!$AC$26</f>
        <v>13.081140884694383</v>
      </c>
      <c r="T848" s="10">
        <f ca="1">SUMPRODUCT(J848:O848,Results!K$9:P$9)</f>
        <v>22.468459153997323</v>
      </c>
      <c r="U848" s="10">
        <f ca="1">SUMPRODUCT(J848:O848,Results!K$9:P$9)+Test!$AD$20-Test!$AC$31</f>
        <v>22.571475558883144</v>
      </c>
      <c r="V848" s="10">
        <f t="shared" ca="1" si="79"/>
        <v>-22.248488129520815</v>
      </c>
      <c r="W848" s="10">
        <f t="shared" ca="1" si="80"/>
        <v>-24.356474551636779</v>
      </c>
      <c r="X848" s="10">
        <f t="shared" ca="1" si="81"/>
        <v>-24.17927619896215</v>
      </c>
      <c r="Y848" s="10">
        <f t="shared" ca="1" si="82"/>
        <v>-15.270125078407451</v>
      </c>
      <c r="Z848" s="10">
        <f ca="1">I848-Test!$AD$20</f>
        <v>-13.261455788002138</v>
      </c>
      <c r="AA848" s="10">
        <f t="shared" ca="1" si="83"/>
        <v>-24.760459752596212</v>
      </c>
    </row>
    <row r="849" spans="1:27">
      <c r="A849" s="6">
        <f ca="1">LN((RAND()^(-Results!$E$4))-1)</f>
        <v>2.7123452219091528</v>
      </c>
      <c r="B849" s="6">
        <f ca="1">LN((RAND()^(-Results!$E$4))-1)</f>
        <v>4.6204889099227104</v>
      </c>
      <c r="C849" s="6">
        <f ca="1">LN((RAND()^(-Results!$E$4))-1)</f>
        <v>2.0460803332336299</v>
      </c>
      <c r="D849" s="6">
        <f ca="1">LN((RAND()^(-Results!$E$4))-1)</f>
        <v>7.9964631418200183</v>
      </c>
      <c r="E849" s="6">
        <f ca="1">LN((RAND()^(-Results!$E$4))-1)</f>
        <v>1.8520734341768788</v>
      </c>
      <c r="F849" s="6">
        <f ca="1">LN((RAND()^(-Results!$E$4))-1)</f>
        <v>-3.8486168081164145</v>
      </c>
      <c r="G849" s="6">
        <f ca="1">LN((RAND()^(-Results!$E$4))-1)</f>
        <v>3.9321649476801031</v>
      </c>
      <c r="H849" s="6">
        <f t="shared" ca="1" si="78"/>
        <v>1.3966181269582973</v>
      </c>
      <c r="I849" s="10">
        <f ca="1">SUMPRODUCT(J849:O849,Results!B$12:G$12)+Results!$E$5*H849</f>
        <v>25.696908077088878</v>
      </c>
      <c r="J849" s="10">
        <f ca="1">SUMPRODUCT($A849:$F849,Results!$B$15:$G$15)</f>
        <v>5.8108938276502773</v>
      </c>
      <c r="K849" s="10">
        <f ca="1">SUMPRODUCT($A849:$F849,Results!$B$16:$G$16)</f>
        <v>-22.290354994751738</v>
      </c>
      <c r="L849" s="10">
        <f ca="1">SUMPRODUCT($A849:$F849,Results!$B$17:$G$17)</f>
        <v>20.66029907945499</v>
      </c>
      <c r="M849" s="10">
        <f ca="1">SUMPRODUCT($A849:$F849,Results!$B$18:$G$18)</f>
        <v>-6.6458413356794557</v>
      </c>
      <c r="N849" s="10">
        <f ca="1">SUMPRODUCT($A849:$F849,Results!$B$19:$G$19)</f>
        <v>-10.46962474698157</v>
      </c>
      <c r="O849" s="10">
        <f ca="1">SUMPRODUCT($A849:$F849,Results!$B$20:$G$20)</f>
        <v>23.813989544918655</v>
      </c>
      <c r="P849" s="10" cm="1">
        <f t="array" aca="1" ref="P849" ca="1">SUMPRODUCT(J849:O849,TRANSPOSE(Test!BL$20:BL$25))+Test!$AD$20-Test!$BL$27</f>
        <v>15.334612238748896</v>
      </c>
      <c r="Q849" s="10" cm="1">
        <f t="array" aca="1" ref="Q849" ca="1">SUMPRODUCT(J849:O849,TRANSPOSE(Test!ES$20:ES$25))+Test!$AD$20-Test!$ES$27</f>
        <v>17.652754901840467</v>
      </c>
      <c r="R849" s="10">
        <f ca="1">I849-Results!$E$5*H849</f>
        <v>17.317199315339096</v>
      </c>
      <c r="S849" s="10" cm="1">
        <f t="array" aca="1" ref="S849" ca="1">SUMPRODUCT(J849:O849,TRANSPOSE(Test!AR$28:AR$33))+Test!$AD$20-Test!$AC$26</f>
        <v>10.521588023986494</v>
      </c>
      <c r="T849" s="10">
        <f ca="1">SUMPRODUCT(J849:O849,Results!K$9:P$9)</f>
        <v>17.193734636391053</v>
      </c>
      <c r="U849" s="10">
        <f ca="1">SUMPRODUCT(J849:O849,Results!K$9:P$9)+Test!$AD$20-Test!$AC$31</f>
        <v>17.29675104127687</v>
      </c>
      <c r="V849" s="10">
        <f t="shared" ca="1" si="79"/>
        <v>10.362295838339982</v>
      </c>
      <c r="W849" s="10">
        <f t="shared" ca="1" si="80"/>
        <v>8.044153175248411</v>
      </c>
      <c r="X849" s="10">
        <f t="shared" ca="1" si="81"/>
        <v>8.3797087617497823</v>
      </c>
      <c r="Y849" s="10">
        <f t="shared" ca="1" si="82"/>
        <v>15.175320053102384</v>
      </c>
      <c r="Z849" s="10">
        <f ca="1">I849-Test!$AD$20</f>
        <v>14.624436482799808</v>
      </c>
      <c r="AA849" s="10">
        <f t="shared" ca="1" si="83"/>
        <v>8.4001570358120077</v>
      </c>
    </row>
    <row r="850" spans="1:27">
      <c r="A850" s="6">
        <f ca="1">LN((RAND()^(-Results!$E$4))-1)</f>
        <v>-0.99144589069617062</v>
      </c>
      <c r="B850" s="6">
        <f ca="1">LN((RAND()^(-Results!$E$4))-1)</f>
        <v>6.4987985087972602</v>
      </c>
      <c r="C850" s="6">
        <f ca="1">LN((RAND()^(-Results!$E$4))-1)</f>
        <v>0.90200253765690308</v>
      </c>
      <c r="D850" s="6">
        <f ca="1">LN((RAND()^(-Results!$E$4))-1)</f>
        <v>1.8695336167754495</v>
      </c>
      <c r="E850" s="6">
        <f ca="1">LN((RAND()^(-Results!$E$4))-1)</f>
        <v>-0.45235953781981203</v>
      </c>
      <c r="F850" s="6">
        <f ca="1">LN((RAND()^(-Results!$E$4))-1)</f>
        <v>3.882975707998177</v>
      </c>
      <c r="G850" s="6">
        <f ca="1">LN((RAND()^(-Results!$E$4))-1)</f>
        <v>7.2591424591544502</v>
      </c>
      <c r="H850" s="6">
        <f t="shared" ca="1" si="78"/>
        <v>4.723595638432645</v>
      </c>
      <c r="I850" s="10">
        <f ca="1">SUMPRODUCT(J850:O850,Results!B$12:G$12)+Results!$E$5*H850</f>
        <v>49.342584756354739</v>
      </c>
      <c r="J850" s="10">
        <f ca="1">SUMPRODUCT($A850:$F850,Results!$B$15:$G$15)</f>
        <v>15.589442634621809</v>
      </c>
      <c r="K850" s="10">
        <f ca="1">SUMPRODUCT($A850:$F850,Results!$B$16:$G$16)</f>
        <v>6.5167344260084246</v>
      </c>
      <c r="L850" s="10">
        <f ca="1">SUMPRODUCT($A850:$F850,Results!$B$17:$G$17)</f>
        <v>7.3634122995311575</v>
      </c>
      <c r="M850" s="10">
        <f ca="1">SUMPRODUCT($A850:$F850,Results!$B$18:$G$18)</f>
        <v>4.5227379341767975</v>
      </c>
      <c r="N850" s="10">
        <f ca="1">SUMPRODUCT($A850:$F850,Results!$B$19:$G$19)</f>
        <v>-28.032007408550673</v>
      </c>
      <c r="O850" s="10">
        <f ca="1">SUMPRODUCT($A850:$F850,Results!$B$20:$G$20)</f>
        <v>4.221276532360454</v>
      </c>
      <c r="P850" s="10" cm="1">
        <f t="array" aca="1" ref="P850" ca="1">SUMPRODUCT(J850:O850,TRANSPOSE(Test!BL$20:BL$25))+Test!$AD$20-Test!$BL$27</f>
        <v>23.849053992092664</v>
      </c>
      <c r="Q850" s="10" cm="1">
        <f t="array" aca="1" ref="Q850" ca="1">SUMPRODUCT(J850:O850,TRANSPOSE(Test!ES$20:ES$25))+Test!$AD$20-Test!$ES$27</f>
        <v>21.146272529432991</v>
      </c>
      <c r="R850" s="10">
        <f ca="1">I850-Results!$E$5*H850</f>
        <v>21.00101092575887</v>
      </c>
      <c r="S850" s="10" cm="1">
        <f t="array" aca="1" ref="S850" ca="1">SUMPRODUCT(J850:O850,TRANSPOSE(Test!AR$28:AR$33))+Test!$AD$20-Test!$AC$26</f>
        <v>33.410200078139489</v>
      </c>
      <c r="T850" s="10">
        <f ca="1">SUMPRODUCT(J850:O850,Results!K$9:P$9)</f>
        <v>21.028644939461586</v>
      </c>
      <c r="U850" s="10">
        <f ca="1">SUMPRODUCT(J850:O850,Results!K$9:P$9)+Test!$AD$20-Test!$AC$31</f>
        <v>21.131661344347407</v>
      </c>
      <c r="V850" s="10">
        <f t="shared" ca="1" si="79"/>
        <v>25.493530764262076</v>
      </c>
      <c r="W850" s="10">
        <f t="shared" ca="1" si="80"/>
        <v>28.196312226921748</v>
      </c>
      <c r="X850" s="10">
        <f t="shared" ca="1" si="81"/>
        <v>28.34157383059587</v>
      </c>
      <c r="Y850" s="10">
        <f t="shared" ca="1" si="82"/>
        <v>15.93238467821525</v>
      </c>
      <c r="Z850" s="10">
        <f ca="1">I850-Test!$AD$20</f>
        <v>38.27011316206567</v>
      </c>
      <c r="AA850" s="10">
        <f t="shared" ca="1" si="83"/>
        <v>28.210923412007332</v>
      </c>
    </row>
    <row r="851" spans="1:27">
      <c r="A851" s="6">
        <f ca="1">LN((RAND()^(-Results!$E$4))-1)</f>
        <v>1.3894161215924246</v>
      </c>
      <c r="B851" s="6">
        <f ca="1">LN((RAND()^(-Results!$E$4))-1)</f>
        <v>0.95801093365038081</v>
      </c>
      <c r="C851" s="6">
        <f ca="1">LN((RAND()^(-Results!$E$4))-1)</f>
        <v>-0.11449178210760665</v>
      </c>
      <c r="D851" s="6">
        <f ca="1">LN((RAND()^(-Results!$E$4))-1)</f>
        <v>-1.0908613699072895</v>
      </c>
      <c r="E851" s="6">
        <f ca="1">LN((RAND()^(-Results!$E$4))-1)</f>
        <v>-0.21936053590124799</v>
      </c>
      <c r="F851" s="6">
        <f ca="1">LN((RAND()^(-Results!$E$4))-1)</f>
        <v>6.6551963718449398</v>
      </c>
      <c r="G851" s="6">
        <f ca="1">LN((RAND()^(-Results!$E$4))-1)</f>
        <v>5.0032232283198956</v>
      </c>
      <c r="H851" s="6">
        <f t="shared" ca="1" si="78"/>
        <v>2.4676764075980899</v>
      </c>
      <c r="I851" s="10">
        <f ca="1">SUMPRODUCT(J851:O851,Results!B$12:G$12)+Results!$E$5*H851</f>
        <v>14.075442674027949</v>
      </c>
      <c r="J851" s="10">
        <f ca="1">SUMPRODUCT($A851:$F851,Results!$B$15:$G$15)</f>
        <v>7.7955086942591301</v>
      </c>
      <c r="K851" s="10">
        <f ca="1">SUMPRODUCT($A851:$F851,Results!$B$16:$G$16)</f>
        <v>39.499195103606361</v>
      </c>
      <c r="L851" s="10">
        <f ca="1">SUMPRODUCT($A851:$F851,Results!$B$17:$G$17)</f>
        <v>-5.0697797447721769</v>
      </c>
      <c r="M851" s="10">
        <f ca="1">SUMPRODUCT($A851:$F851,Results!$B$18:$G$18)</f>
        <v>1.7864666326247927</v>
      </c>
      <c r="N851" s="10">
        <f ca="1">SUMPRODUCT($A851:$F851,Results!$B$19:$G$19)</f>
        <v>0.80499201347398674</v>
      </c>
      <c r="O851" s="10">
        <f ca="1">SUMPRODUCT($A851:$F851,Results!$B$20:$G$20)</f>
        <v>-2.7016034309385413</v>
      </c>
      <c r="P851" s="10" cm="1">
        <f t="array" aca="1" ref="P851" ca="1">SUMPRODUCT(J851:O851,TRANSPOSE(Test!BL$20:BL$25))+Test!$AD$20-Test!$BL$27</f>
        <v>-3.8295761851014021E-2</v>
      </c>
      <c r="Q851" s="10" cm="1">
        <f t="array" aca="1" ref="Q851" ca="1">SUMPRODUCT(J851:O851,TRANSPOSE(Test!ES$20:ES$25))+Test!$AD$20-Test!$ES$27</f>
        <v>-1.8618746060335596</v>
      </c>
      <c r="R851" s="10">
        <f ca="1">I851-Results!$E$5*H851</f>
        <v>-0.73061577156059165</v>
      </c>
      <c r="S851" s="10" cm="1">
        <f t="array" aca="1" ref="S851" ca="1">SUMPRODUCT(J851:O851,TRANSPOSE(Test!AR$28:AR$33))+Test!$AD$20-Test!$AC$26</f>
        <v>3.6211912553894852</v>
      </c>
      <c r="T851" s="10">
        <f ca="1">SUMPRODUCT(J851:O851,Results!K$9:P$9)</f>
        <v>-1.3665623178989361</v>
      </c>
      <c r="U851" s="10">
        <f ca="1">SUMPRODUCT(J851:O851,Results!K$9:P$9)+Test!$AD$20-Test!$AC$31</f>
        <v>-1.2635459130131164</v>
      </c>
      <c r="V851" s="10">
        <f t="shared" ca="1" si="79"/>
        <v>14.113738435878963</v>
      </c>
      <c r="W851" s="10">
        <f t="shared" ca="1" si="80"/>
        <v>15.937317280061508</v>
      </c>
      <c r="X851" s="10">
        <f t="shared" ca="1" si="81"/>
        <v>14.80605844558854</v>
      </c>
      <c r="Y851" s="10">
        <f t="shared" ca="1" si="82"/>
        <v>10.454251418638464</v>
      </c>
      <c r="Z851" s="10">
        <f ca="1">I851-Test!$AD$20</f>
        <v>3.0029710797388791</v>
      </c>
      <c r="AA851" s="10">
        <f t="shared" ca="1" si="83"/>
        <v>15.338988587041065</v>
      </c>
    </row>
    <row r="852" spans="1:27">
      <c r="A852" s="6">
        <f ca="1">LN((RAND()^(-Results!$E$4))-1)</f>
        <v>3.0985071733251397</v>
      </c>
      <c r="B852" s="6">
        <f ca="1">LN((RAND()^(-Results!$E$4))-1)</f>
        <v>-0.15379313488063739</v>
      </c>
      <c r="C852" s="6">
        <f ca="1">LN((RAND()^(-Results!$E$4))-1)</f>
        <v>11.83883529301853</v>
      </c>
      <c r="D852" s="6">
        <f ca="1">LN((RAND()^(-Results!$E$4))-1)</f>
        <v>6.097197934573038</v>
      </c>
      <c r="E852" s="6">
        <f ca="1">LN((RAND()^(-Results!$E$4))-1)</f>
        <v>-0.58352539446684992</v>
      </c>
      <c r="F852" s="6">
        <f ca="1">LN((RAND()^(-Results!$E$4))-1)</f>
        <v>3.5748977356826206</v>
      </c>
      <c r="G852" s="6">
        <f ca="1">LN((RAND()^(-Results!$E$4))-1)</f>
        <v>2.5027465618201026</v>
      </c>
      <c r="H852" s="6">
        <f t="shared" ca="1" si="78"/>
        <v>-3.2800258901703128E-2</v>
      </c>
      <c r="I852" s="10">
        <f ca="1">SUMPRODUCT(J852:O852,Results!B$12:G$12)+Results!$E$5*H852</f>
        <v>-5.035015080226743</v>
      </c>
      <c r="J852" s="10">
        <f ca="1">SUMPRODUCT($A852:$F852,Results!$B$15:$G$15)</f>
        <v>23.727037278786938</v>
      </c>
      <c r="K852" s="10">
        <f ca="1">SUMPRODUCT($A852:$F852,Results!$B$16:$G$16)</f>
        <v>28.262380232610127</v>
      </c>
      <c r="L852" s="10">
        <f ca="1">SUMPRODUCT($A852:$F852,Results!$B$17:$G$17)</f>
        <v>6.4078338367915304</v>
      </c>
      <c r="M852" s="10">
        <f ca="1">SUMPRODUCT($A852:$F852,Results!$B$18:$G$18)</f>
        <v>-4.7378165219754997</v>
      </c>
      <c r="N852" s="10">
        <f ca="1">SUMPRODUCT($A852:$F852,Results!$B$19:$G$19)</f>
        <v>6.9521513396321053</v>
      </c>
      <c r="O852" s="10">
        <f ca="1">SUMPRODUCT($A852:$F852,Results!$B$20:$G$20)</f>
        <v>38.629155119012502</v>
      </c>
      <c r="P852" s="10" cm="1">
        <f t="array" aca="1" ref="P852" ca="1">SUMPRODUCT(J852:O852,TRANSPOSE(Test!BL$20:BL$25))+Test!$AD$20-Test!$BL$27</f>
        <v>-7.7190322240585125</v>
      </c>
      <c r="Q852" s="10" cm="1">
        <f t="array" aca="1" ref="Q852" ca="1">SUMPRODUCT(J852:O852,TRANSPOSE(Test!ES$20:ES$25))+Test!$AD$20-Test!$ES$27</f>
        <v>-5.9999341965189998</v>
      </c>
      <c r="R852" s="10">
        <f ca="1">I852-Results!$E$5*H852</f>
        <v>-4.8382135268165243</v>
      </c>
      <c r="S852" s="10" cm="1">
        <f t="array" aca="1" ref="S852" ca="1">SUMPRODUCT(J852:O852,TRANSPOSE(Test!AR$28:AR$33))+Test!$AD$20-Test!$AC$26</f>
        <v>-3.8789240204282169</v>
      </c>
      <c r="T852" s="10">
        <f ca="1">SUMPRODUCT(J852:O852,Results!K$9:P$9)</f>
        <v>-5.2736463193576739</v>
      </c>
      <c r="U852" s="10">
        <f ca="1">SUMPRODUCT(J852:O852,Results!K$9:P$9)+Test!$AD$20-Test!$AC$31</f>
        <v>-5.1706299144718546</v>
      </c>
      <c r="V852" s="10">
        <f t="shared" ca="1" si="79"/>
        <v>2.6840171438317695</v>
      </c>
      <c r="W852" s="10">
        <f t="shared" ca="1" si="80"/>
        <v>0.9649191162922568</v>
      </c>
      <c r="X852" s="10">
        <f t="shared" ca="1" si="81"/>
        <v>-0.19680155341021877</v>
      </c>
      <c r="Y852" s="10">
        <f t="shared" ca="1" si="82"/>
        <v>-1.1560910597985261</v>
      </c>
      <c r="Z852" s="10">
        <f ca="1">I852-Test!$AD$20</f>
        <v>-16.107486674515812</v>
      </c>
      <c r="AA852" s="10">
        <f t="shared" ca="1" si="83"/>
        <v>0.13561483424511156</v>
      </c>
    </row>
    <row r="853" spans="1:27">
      <c r="A853" s="6">
        <f ca="1">LN((RAND()^(-Results!$E$4))-1)</f>
        <v>6.6668264180587338</v>
      </c>
      <c r="B853" s="6">
        <f ca="1">LN((RAND()^(-Results!$E$4))-1)</f>
        <v>2.4098544251430476</v>
      </c>
      <c r="C853" s="6">
        <f ca="1">LN((RAND()^(-Results!$E$4))-1)</f>
        <v>-0.72202029456234396</v>
      </c>
      <c r="D853" s="6">
        <f ca="1">LN((RAND()^(-Results!$E$4))-1)</f>
        <v>2.8850880748480208</v>
      </c>
      <c r="E853" s="6">
        <f ca="1">LN((RAND()^(-Results!$E$4))-1)</f>
        <v>5.7418541485885415</v>
      </c>
      <c r="F853" s="6">
        <f ca="1">LN((RAND()^(-Results!$E$4))-1)</f>
        <v>0.13378879666119839</v>
      </c>
      <c r="G853" s="6">
        <f ca="1">LN((RAND()^(-Results!$E$4))-1)</f>
        <v>0.3804549328073934</v>
      </c>
      <c r="H853" s="6">
        <f t="shared" ca="1" si="78"/>
        <v>-2.1550918879144123</v>
      </c>
      <c r="I853" s="10">
        <f ca="1">SUMPRODUCT(J853:O853,Results!B$12:G$12)+Results!$E$5*H853</f>
        <v>11.067890358740293</v>
      </c>
      <c r="J853" s="10">
        <f ca="1">SUMPRODUCT($A853:$F853,Results!$B$15:$G$15)</f>
        <v>6.7942295146594809</v>
      </c>
      <c r="K853" s="10">
        <f ca="1">SUMPRODUCT($A853:$F853,Results!$B$16:$G$16)</f>
        <v>27.655540863497979</v>
      </c>
      <c r="L853" s="10">
        <f ca="1">SUMPRODUCT($A853:$F853,Results!$B$17:$G$17)</f>
        <v>11.212366254386307</v>
      </c>
      <c r="M853" s="10">
        <f ca="1">SUMPRODUCT($A853:$F853,Results!$B$18:$G$18)</f>
        <v>-1.9840745283176084</v>
      </c>
      <c r="N853" s="10">
        <f ca="1">SUMPRODUCT($A853:$F853,Results!$B$19:$G$19)</f>
        <v>13.255499194730675</v>
      </c>
      <c r="O853" s="10">
        <f ca="1">SUMPRODUCT($A853:$F853,Results!$B$20:$G$20)</f>
        <v>-2.3121856605517768</v>
      </c>
      <c r="P853" s="10" cm="1">
        <f t="array" aca="1" ref="P853" ca="1">SUMPRODUCT(J853:O853,TRANSPOSE(Test!BL$20:BL$25))+Test!$AD$20-Test!$BL$27</f>
        <v>22.023316975724455</v>
      </c>
      <c r="Q853" s="10" cm="1">
        <f t="array" aca="1" ref="Q853" ca="1">SUMPRODUCT(J853:O853,TRANSPOSE(Test!ES$20:ES$25))+Test!$AD$20-Test!$ES$27</f>
        <v>24.348553754757731</v>
      </c>
      <c r="R853" s="10">
        <f ca="1">I853-Results!$E$5*H853</f>
        <v>23.998441686226766</v>
      </c>
      <c r="S853" s="10" cm="1">
        <f t="array" aca="1" ref="S853" ca="1">SUMPRODUCT(J853:O853,TRANSPOSE(Test!AR$28:AR$33))+Test!$AD$20-Test!$AC$26</f>
        <v>9.2245010304656514</v>
      </c>
      <c r="T853" s="10">
        <f ca="1">SUMPRODUCT(J853:O853,Results!K$9:P$9)</f>
        <v>23.938564988654086</v>
      </c>
      <c r="U853" s="10">
        <f ca="1">SUMPRODUCT(J853:O853,Results!K$9:P$9)+Test!$AD$20-Test!$AC$31</f>
        <v>24.041581393539907</v>
      </c>
      <c r="V853" s="10">
        <f t="shared" ca="1" si="79"/>
        <v>-10.955426616984163</v>
      </c>
      <c r="W853" s="10">
        <f t="shared" ca="1" si="80"/>
        <v>-13.280663396017438</v>
      </c>
      <c r="X853" s="10">
        <f t="shared" ca="1" si="81"/>
        <v>-12.930551327486473</v>
      </c>
      <c r="Y853" s="10">
        <f t="shared" ca="1" si="82"/>
        <v>1.8433893282746414</v>
      </c>
      <c r="Z853" s="10">
        <f ca="1">I853-Test!$AD$20</f>
        <v>-4.5812355487768741E-3</v>
      </c>
      <c r="AA853" s="10">
        <f t="shared" ca="1" si="83"/>
        <v>-12.973691034799614</v>
      </c>
    </row>
    <row r="854" spans="1:27">
      <c r="A854" s="6">
        <f ca="1">LN((RAND()^(-Results!$E$4))-1)</f>
        <v>4.4912187298778194</v>
      </c>
      <c r="B854" s="6">
        <f ca="1">LN((RAND()^(-Results!$E$4))-1)</f>
        <v>-0.74753051426706496</v>
      </c>
      <c r="C854" s="6">
        <f ca="1">LN((RAND()^(-Results!$E$4))-1)</f>
        <v>3.4970484094925531</v>
      </c>
      <c r="D854" s="6">
        <f ca="1">LN((RAND()^(-Results!$E$4))-1)</f>
        <v>0.93026718253254292</v>
      </c>
      <c r="E854" s="6">
        <f ca="1">LN((RAND()^(-Results!$E$4))-1)</f>
        <v>1.6182034956806095</v>
      </c>
      <c r="F854" s="6">
        <f ca="1">LN((RAND()^(-Results!$E$4))-1)</f>
        <v>3.5507648358585722</v>
      </c>
      <c r="G854" s="6">
        <f ca="1">LN((RAND()^(-Results!$E$4))-1)</f>
        <v>-2.1980302818442183</v>
      </c>
      <c r="H854" s="6">
        <f t="shared" ca="1" si="78"/>
        <v>-4.7335771025660236</v>
      </c>
      <c r="I854" s="10">
        <f ca="1">SUMPRODUCT(J854:O854,Results!B$12:G$12)+Results!$E$5*H854</f>
        <v>-23.225101693679054</v>
      </c>
      <c r="J854" s="10">
        <f ca="1">SUMPRODUCT($A854:$F854,Results!$B$15:$G$15)</f>
        <v>12.062940442403782</v>
      </c>
      <c r="K854" s="10">
        <f ca="1">SUMPRODUCT($A854:$F854,Results!$B$16:$G$16)</f>
        <v>39.46895708079181</v>
      </c>
      <c r="L854" s="10">
        <f ca="1">SUMPRODUCT($A854:$F854,Results!$B$17:$G$17)</f>
        <v>0.77975612611309408</v>
      </c>
      <c r="M854" s="10">
        <f ca="1">SUMPRODUCT($A854:$F854,Results!$B$18:$G$18)</f>
        <v>-1.2039566054061706</v>
      </c>
      <c r="N854" s="10">
        <f ca="1">SUMPRODUCT($A854:$F854,Results!$B$19:$G$19)</f>
        <v>14.961556083106723</v>
      </c>
      <c r="O854" s="10">
        <f ca="1">SUMPRODUCT($A854:$F854,Results!$B$20:$G$20)</f>
        <v>5.6849971394890844</v>
      </c>
      <c r="P854" s="10" cm="1">
        <f t="array" aca="1" ref="P854" ca="1">SUMPRODUCT(J854:O854,TRANSPOSE(Test!BL$20:BL$25))+Test!$AD$20-Test!$BL$27</f>
        <v>3.0072247348737591</v>
      </c>
      <c r="Q854" s="10" cm="1">
        <f t="array" aca="1" ref="Q854" ca="1">SUMPRODUCT(J854:O854,TRANSPOSE(Test!ES$20:ES$25))+Test!$AD$20-Test!$ES$27</f>
        <v>4.3875989446637771</v>
      </c>
      <c r="R854" s="10">
        <f ca="1">I854-Results!$E$5*H854</f>
        <v>5.1763609217170874</v>
      </c>
      <c r="S854" s="10" cm="1">
        <f t="array" aca="1" ref="S854" ca="1">SUMPRODUCT(J854:O854,TRANSPOSE(Test!AR$28:AR$33))+Test!$AD$20-Test!$AC$26</f>
        <v>-1.1603763748793625</v>
      </c>
      <c r="T854" s="10">
        <f ca="1">SUMPRODUCT(J854:O854,Results!K$9:P$9)</f>
        <v>4.8804887563901707</v>
      </c>
      <c r="U854" s="10">
        <f ca="1">SUMPRODUCT(J854:O854,Results!K$9:P$9)+Test!$AD$20-Test!$AC$31</f>
        <v>4.9835051612759909</v>
      </c>
      <c r="V854" s="10">
        <f t="shared" ca="1" si="79"/>
        <v>-26.232326428552813</v>
      </c>
      <c r="W854" s="10">
        <f t="shared" ca="1" si="80"/>
        <v>-27.61270063834283</v>
      </c>
      <c r="X854" s="10">
        <f t="shared" ca="1" si="81"/>
        <v>-28.401462615396142</v>
      </c>
      <c r="Y854" s="10">
        <f t="shared" ca="1" si="82"/>
        <v>-22.064725318799692</v>
      </c>
      <c r="Z854" s="10">
        <f ca="1">I854-Test!$AD$20</f>
        <v>-34.29757328796812</v>
      </c>
      <c r="AA854" s="10">
        <f t="shared" ca="1" si="83"/>
        <v>-28.208606854955043</v>
      </c>
    </row>
    <row r="855" spans="1:27">
      <c r="A855" s="6">
        <f ca="1">LN((RAND()^(-Results!$E$4))-1)</f>
        <v>7.1891734371688187</v>
      </c>
      <c r="B855" s="6">
        <f ca="1">LN((RAND()^(-Results!$E$4))-1)</f>
        <v>2.5793330171666184</v>
      </c>
      <c r="C855" s="6">
        <f ca="1">LN((RAND()^(-Results!$E$4))-1)</f>
        <v>10.084173194565077</v>
      </c>
      <c r="D855" s="6">
        <f ca="1">LN((RAND()^(-Results!$E$4))-1)</f>
        <v>1.7545010168653961</v>
      </c>
      <c r="E855" s="6">
        <f ca="1">LN((RAND()^(-Results!$E$4))-1)</f>
        <v>0.4296835585113597</v>
      </c>
      <c r="F855" s="6">
        <f ca="1">LN((RAND()^(-Results!$E$4))-1)</f>
        <v>1.8516286158655753</v>
      </c>
      <c r="G855" s="6">
        <f ca="1">LN((RAND()^(-Results!$E$4))-1)</f>
        <v>2.277524660678043</v>
      </c>
      <c r="H855" s="6">
        <f t="shared" ca="1" si="78"/>
        <v>-0.25802216004376266</v>
      </c>
      <c r="I855" s="10">
        <f ca="1">SUMPRODUCT(J855:O855,Results!B$12:G$12)+Results!$E$5*H855</f>
        <v>52.200750222828461</v>
      </c>
      <c r="J855" s="10">
        <f ca="1">SUMPRODUCT($A855:$F855,Results!$B$15:$G$15)</f>
        <v>42.327285033830208</v>
      </c>
      <c r="K855" s="10">
        <f ca="1">SUMPRODUCT($A855:$F855,Results!$B$16:$G$16)</f>
        <v>38.564942250590391</v>
      </c>
      <c r="L855" s="10">
        <f ca="1">SUMPRODUCT($A855:$F855,Results!$B$17:$G$17)</f>
        <v>15.370578840854243</v>
      </c>
      <c r="M855" s="10">
        <f ca="1">SUMPRODUCT($A855:$F855,Results!$B$18:$G$18)</f>
        <v>3.908886650892442</v>
      </c>
      <c r="N855" s="10">
        <f ca="1">SUMPRODUCT($A855:$F855,Results!$B$19:$G$19)</f>
        <v>-2.5327123718856392</v>
      </c>
      <c r="O855" s="10">
        <f ca="1">SUMPRODUCT($A855:$F855,Results!$B$20:$G$20)</f>
        <v>10.240166881399935</v>
      </c>
      <c r="P855" s="10" cm="1">
        <f t="array" aca="1" ref="P855" ca="1">SUMPRODUCT(J855:O855,TRANSPOSE(Test!BL$20:BL$25))+Test!$AD$20-Test!$BL$27</f>
        <v>50.157830723896339</v>
      </c>
      <c r="Q855" s="10" cm="1">
        <f t="array" aca="1" ref="Q855" ca="1">SUMPRODUCT(J855:O855,TRANSPOSE(Test!ES$20:ES$25))+Test!$AD$20-Test!$ES$27</f>
        <v>53.986771943702166</v>
      </c>
      <c r="R855" s="10">
        <f ca="1">I855-Results!$E$5*H855</f>
        <v>53.748883183091039</v>
      </c>
      <c r="S855" s="10" cm="1">
        <f t="array" aca="1" ref="S855" ca="1">SUMPRODUCT(J855:O855,TRANSPOSE(Test!AR$28:AR$33))+Test!$AD$20-Test!$AC$26</f>
        <v>44.937672298970632</v>
      </c>
      <c r="T855" s="10">
        <f ca="1">SUMPRODUCT(J855:O855,Results!K$9:P$9)</f>
        <v>54.815926669324398</v>
      </c>
      <c r="U855" s="10">
        <f ca="1">SUMPRODUCT(J855:O855,Results!K$9:P$9)+Test!$AD$20-Test!$AC$31</f>
        <v>54.918943074210219</v>
      </c>
      <c r="V855" s="10">
        <f t="shared" ca="1" si="79"/>
        <v>2.0429194989321218</v>
      </c>
      <c r="W855" s="10">
        <f t="shared" ca="1" si="80"/>
        <v>-1.7860217208737055</v>
      </c>
      <c r="X855" s="10">
        <f t="shared" ca="1" si="81"/>
        <v>-1.5481329602625777</v>
      </c>
      <c r="Y855" s="10">
        <f t="shared" ca="1" si="82"/>
        <v>7.2630779238578285</v>
      </c>
      <c r="Z855" s="10">
        <f ca="1">I855-Test!$AD$20</f>
        <v>41.128278628539391</v>
      </c>
      <c r="AA855" s="10">
        <f t="shared" ca="1" si="83"/>
        <v>-2.7181928513817581</v>
      </c>
    </row>
    <row r="856" spans="1:27">
      <c r="A856" s="6">
        <f ca="1">LN((RAND()^(-Results!$E$4))-1)</f>
        <v>4.1898319289981485</v>
      </c>
      <c r="B856" s="6">
        <f ca="1">LN((RAND()^(-Results!$E$4))-1)</f>
        <v>5.5581892088754854</v>
      </c>
      <c r="C856" s="6">
        <f ca="1">LN((RAND()^(-Results!$E$4))-1)</f>
        <v>3.2319201465214986</v>
      </c>
      <c r="D856" s="6">
        <f ca="1">LN((RAND()^(-Results!$E$4))-1)</f>
        <v>2.6048022219941265</v>
      </c>
      <c r="E856" s="6">
        <f ca="1">LN((RAND()^(-Results!$E$4))-1)</f>
        <v>5.4610133131614473</v>
      </c>
      <c r="F856" s="6">
        <f ca="1">LN((RAND()^(-Results!$E$4))-1)</f>
        <v>7.8924660394882835</v>
      </c>
      <c r="G856" s="6">
        <f ca="1">LN((RAND()^(-Results!$E$4))-1)</f>
        <v>2.6718255107528068</v>
      </c>
      <c r="H856" s="6">
        <f t="shared" ca="1" si="78"/>
        <v>0.13627869003100113</v>
      </c>
      <c r="I856" s="10">
        <f ca="1">SUMPRODUCT(J856:O856,Results!B$12:G$12)+Results!$E$5*H856</f>
        <v>20.672076155400667</v>
      </c>
      <c r="J856" s="10">
        <f ca="1">SUMPRODUCT($A856:$F856,Results!$B$15:$G$15)</f>
        <v>21.823919456612451</v>
      </c>
      <c r="K856" s="10">
        <f ca="1">SUMPRODUCT($A856:$F856,Results!$B$16:$G$16)</f>
        <v>58.149822637152013</v>
      </c>
      <c r="L856" s="10">
        <f ca="1">SUMPRODUCT($A856:$F856,Results!$B$17:$G$17)</f>
        <v>5.3722558624330752</v>
      </c>
      <c r="M856" s="10">
        <f ca="1">SUMPRODUCT($A856:$F856,Results!$B$18:$G$18)</f>
        <v>4.4434058596273331</v>
      </c>
      <c r="N856" s="10">
        <f ca="1">SUMPRODUCT($A856:$F856,Results!$B$19:$G$19)</f>
        <v>-0.6904519505095843</v>
      </c>
      <c r="O856" s="10">
        <f ca="1">SUMPRODUCT($A856:$F856,Results!$B$20:$G$20)</f>
        <v>3.3742510125056508</v>
      </c>
      <c r="P856" s="10" cm="1">
        <f t="array" aca="1" ref="P856" ca="1">SUMPRODUCT(J856:O856,TRANSPOSE(Test!BL$20:BL$25))+Test!$AD$20-Test!$BL$27</f>
        <v>22.044154267477381</v>
      </c>
      <c r="Q856" s="10" cm="1">
        <f t="array" aca="1" ref="Q856" ca="1">SUMPRODUCT(J856:O856,TRANSPOSE(Test!ES$20:ES$25))+Test!$AD$20-Test!$ES$27</f>
        <v>19.989411729442189</v>
      </c>
      <c r="R856" s="10">
        <f ca="1">I856-Results!$E$5*H856</f>
        <v>19.854404015214662</v>
      </c>
      <c r="S856" s="10" cm="1">
        <f t="array" aca="1" ref="S856" ca="1">SUMPRODUCT(J856:O856,TRANSPOSE(Test!AR$28:AR$33))+Test!$AD$20-Test!$AC$26</f>
        <v>24.08566651862396</v>
      </c>
      <c r="T856" s="10">
        <f ca="1">SUMPRODUCT(J856:O856,Results!K$9:P$9)</f>
        <v>19.566124055893443</v>
      </c>
      <c r="U856" s="10">
        <f ca="1">SUMPRODUCT(J856:O856,Results!K$9:P$9)+Test!$AD$20-Test!$AC$31</f>
        <v>19.669140460779261</v>
      </c>
      <c r="V856" s="10">
        <f t="shared" ca="1" si="79"/>
        <v>-1.3720781120767143</v>
      </c>
      <c r="W856" s="10">
        <f t="shared" ca="1" si="80"/>
        <v>0.6826644259584782</v>
      </c>
      <c r="X856" s="10">
        <f t="shared" ca="1" si="81"/>
        <v>0.81767214018600498</v>
      </c>
      <c r="Y856" s="10">
        <f t="shared" ca="1" si="82"/>
        <v>-3.4135903632232925</v>
      </c>
      <c r="Z856" s="10">
        <f ca="1">I856-Test!$AD$20</f>
        <v>9.5996045611115974</v>
      </c>
      <c r="AA856" s="10">
        <f t="shared" ca="1" si="83"/>
        <v>1.0029356946214065</v>
      </c>
    </row>
    <row r="857" spans="1:27">
      <c r="A857" s="6">
        <f ca="1">LN((RAND()^(-Results!$E$4))-1)</f>
        <v>-1.6330591417253806</v>
      </c>
      <c r="B857" s="6">
        <f ca="1">LN((RAND()^(-Results!$E$4))-1)</f>
        <v>4.3050068762329801</v>
      </c>
      <c r="C857" s="6">
        <f ca="1">LN((RAND()^(-Results!$E$4))-1)</f>
        <v>-1.1390649588074315</v>
      </c>
      <c r="D857" s="6">
        <f ca="1">LN((RAND()^(-Results!$E$4))-1)</f>
        <v>1.693021267689802</v>
      </c>
      <c r="E857" s="6">
        <f ca="1">LN((RAND()^(-Results!$E$4))-1)</f>
        <v>2.0561987786129881</v>
      </c>
      <c r="F857" s="6">
        <f ca="1">LN((RAND()^(-Results!$E$4))-1)</f>
        <v>1.9965232048271549E-2</v>
      </c>
      <c r="G857" s="6">
        <f ca="1">LN((RAND()^(-Results!$E$4))-1)</f>
        <v>-0.70962080370042879</v>
      </c>
      <c r="H857" s="6">
        <f t="shared" ca="1" si="78"/>
        <v>-3.2451676244222343</v>
      </c>
      <c r="I857" s="10">
        <f ca="1">SUMPRODUCT(J857:O857,Results!B$12:G$12)+Results!$E$5*H857</f>
        <v>-11.214475473835122</v>
      </c>
      <c r="J857" s="10">
        <f ca="1">SUMPRODUCT($A857:$F857,Results!$B$15:$G$15)</f>
        <v>0.85627751569425414</v>
      </c>
      <c r="K857" s="10">
        <f ca="1">SUMPRODUCT($A857:$F857,Results!$B$16:$G$16)</f>
        <v>-10.165888904879061</v>
      </c>
      <c r="L857" s="10">
        <f ca="1">SUMPRODUCT($A857:$F857,Results!$B$17:$G$17)</f>
        <v>5.2077670723452423</v>
      </c>
      <c r="M857" s="10">
        <f ca="1">SUMPRODUCT($A857:$F857,Results!$B$18:$G$18)</f>
        <v>2.7645727285236421</v>
      </c>
      <c r="N857" s="10">
        <f ca="1">SUMPRODUCT($A857:$F857,Results!$B$19:$G$19)</f>
        <v>-15.160826161914889</v>
      </c>
      <c r="O857" s="10">
        <f ca="1">SUMPRODUCT($A857:$F857,Results!$B$20:$G$20)</f>
        <v>-0.40210618305482537</v>
      </c>
      <c r="P857" s="10" cm="1">
        <f t="array" aca="1" ref="P857" ca="1">SUMPRODUCT(J857:O857,TRANSPOSE(Test!BL$20:BL$25))+Test!$AD$20-Test!$BL$27</f>
        <v>10.825489568189319</v>
      </c>
      <c r="Q857" s="10" cm="1">
        <f t="array" aca="1" ref="Q857" ca="1">SUMPRODUCT(J857:O857,TRANSPOSE(Test!ES$20:ES$25))+Test!$AD$20-Test!$ES$27</f>
        <v>9.0441008019206706</v>
      </c>
      <c r="R857" s="10">
        <f ca="1">I857-Results!$E$5*H857</f>
        <v>8.256530272698285</v>
      </c>
      <c r="S857" s="10" cm="1">
        <f t="array" aca="1" ref="S857" ca="1">SUMPRODUCT(J857:O857,TRANSPOSE(Test!AR$28:AR$33))+Test!$AD$20-Test!$AC$26</f>
        <v>15.936436928042989</v>
      </c>
      <c r="T857" s="10">
        <f ca="1">SUMPRODUCT(J857:O857,Results!K$9:P$9)</f>
        <v>8.4292539979854428</v>
      </c>
      <c r="U857" s="10">
        <f ca="1">SUMPRODUCT(J857:O857,Results!K$9:P$9)+Test!$AD$20-Test!$AC$31</f>
        <v>8.5322704028712604</v>
      </c>
      <c r="V857" s="10">
        <f t="shared" ca="1" si="79"/>
        <v>-22.039965042024441</v>
      </c>
      <c r="W857" s="10">
        <f t="shared" ca="1" si="80"/>
        <v>-20.258576275755793</v>
      </c>
      <c r="X857" s="10">
        <f t="shared" ca="1" si="81"/>
        <v>-19.471005746533407</v>
      </c>
      <c r="Y857" s="10">
        <f t="shared" ca="1" si="82"/>
        <v>-27.150912401878109</v>
      </c>
      <c r="Z857" s="10">
        <f ca="1">I857-Test!$AD$20</f>
        <v>-22.286947068124192</v>
      </c>
      <c r="AA857" s="10">
        <f t="shared" ca="1" si="83"/>
        <v>-19.746745876706385</v>
      </c>
    </row>
    <row r="858" spans="1:27">
      <c r="A858" s="6">
        <f ca="1">LN((RAND()^(-Results!$E$4))-1)</f>
        <v>9.1124400194982869</v>
      </c>
      <c r="B858" s="6">
        <f ca="1">LN((RAND()^(-Results!$E$4))-1)</f>
        <v>-0.9530366430720687</v>
      </c>
      <c r="C858" s="6">
        <f ca="1">LN((RAND()^(-Results!$E$4))-1)</f>
        <v>2.4433987773843566</v>
      </c>
      <c r="D858" s="6">
        <f ca="1">LN((RAND()^(-Results!$E$4))-1)</f>
        <v>0.73120810834732952</v>
      </c>
      <c r="E858" s="6">
        <f ca="1">LN((RAND()^(-Results!$E$4))-1)</f>
        <v>0.44683503559870913</v>
      </c>
      <c r="F858" s="6">
        <f ca="1">LN((RAND()^(-Results!$E$4))-1)</f>
        <v>3.9322171181958656</v>
      </c>
      <c r="G858" s="6">
        <f ca="1">LN((RAND()^(-Results!$E$4))-1)</f>
        <v>7.8118202908607</v>
      </c>
      <c r="H858" s="6">
        <f t="shared" ca="1" si="78"/>
        <v>5.2762734701388947</v>
      </c>
      <c r="I858" s="10">
        <f ca="1">SUMPRODUCT(J858:O858,Results!B$12:G$12)+Results!$E$5*H858</f>
        <v>56.719661746042235</v>
      </c>
      <c r="J858" s="10">
        <f ca="1">SUMPRODUCT($A858:$F858,Results!$B$15:$G$15)</f>
        <v>19.387001730003387</v>
      </c>
      <c r="K858" s="10">
        <f ca="1">SUMPRODUCT($A858:$F858,Results!$B$16:$G$16)</f>
        <v>55.883275044123671</v>
      </c>
      <c r="L858" s="10">
        <f ca="1">SUMPRODUCT($A858:$F858,Results!$B$17:$G$17)</f>
        <v>6.1919812270523229</v>
      </c>
      <c r="M858" s="10">
        <f ca="1">SUMPRODUCT($A858:$F858,Results!$B$18:$G$18)</f>
        <v>-3.7245365358043041</v>
      </c>
      <c r="N858" s="10">
        <f ca="1">SUMPRODUCT($A858:$F858,Results!$B$19:$G$19)</f>
        <v>19.234963692313897</v>
      </c>
      <c r="O858" s="10">
        <f ca="1">SUMPRODUCT($A858:$F858,Results!$B$20:$G$20)</f>
        <v>2.1924743626953203</v>
      </c>
      <c r="P858" s="10" cm="1">
        <f t="array" aca="1" ref="P858" ca="1">SUMPRODUCT(J858:O858,TRANSPOSE(Test!BL$20:BL$25))+Test!$AD$20-Test!$BL$27</f>
        <v>19.760878370688317</v>
      </c>
      <c r="Q858" s="10" cm="1">
        <f t="array" aca="1" ref="Q858" ca="1">SUMPRODUCT(J858:O858,TRANSPOSE(Test!ES$20:ES$25))+Test!$AD$20-Test!$ES$27</f>
        <v>23.531794876646671</v>
      </c>
      <c r="R858" s="10">
        <f ca="1">I858-Results!$E$5*H858</f>
        <v>25.062020925208866</v>
      </c>
      <c r="S858" s="10" cm="1">
        <f t="array" aca="1" ref="S858" ca="1">SUMPRODUCT(J858:O858,TRANSPOSE(Test!AR$28:AR$33))+Test!$AD$20-Test!$AC$26</f>
        <v>6.2179977896096528</v>
      </c>
      <c r="T858" s="10">
        <f ca="1">SUMPRODUCT(J858:O858,Results!K$9:P$9)</f>
        <v>24.619827458644586</v>
      </c>
      <c r="U858" s="10">
        <f ca="1">SUMPRODUCT(J858:O858,Results!K$9:P$9)+Test!$AD$20-Test!$AC$31</f>
        <v>24.722843863530407</v>
      </c>
      <c r="V858" s="10">
        <f t="shared" ca="1" si="79"/>
        <v>36.958783375353917</v>
      </c>
      <c r="W858" s="10">
        <f t="shared" ca="1" si="80"/>
        <v>33.187866869395563</v>
      </c>
      <c r="X858" s="10">
        <f t="shared" ca="1" si="81"/>
        <v>31.657640820833368</v>
      </c>
      <c r="Y858" s="10">
        <f t="shared" ca="1" si="82"/>
        <v>50.50166395643258</v>
      </c>
      <c r="Z858" s="10">
        <f ca="1">I858-Test!$AD$20</f>
        <v>45.647190151753165</v>
      </c>
      <c r="AA858" s="10">
        <f t="shared" ca="1" si="83"/>
        <v>31.996817882511827</v>
      </c>
    </row>
    <row r="859" spans="1:27">
      <c r="A859" s="6">
        <f ca="1">LN((RAND()^(-Results!$E$4))-1)</f>
        <v>-0.48176739792683415</v>
      </c>
      <c r="B859" s="6">
        <f ca="1">LN((RAND()^(-Results!$E$4))-1)</f>
        <v>0.9342645845794062</v>
      </c>
      <c r="C859" s="6">
        <f ca="1">LN((RAND()^(-Results!$E$4))-1)</f>
        <v>3.0346250394897538</v>
      </c>
      <c r="D859" s="6">
        <f ca="1">LN((RAND()^(-Results!$E$4))-1)</f>
        <v>2.0763091448756197</v>
      </c>
      <c r="E859" s="6">
        <f ca="1">LN((RAND()^(-Results!$E$4))-1)</f>
        <v>2.0007956524451238</v>
      </c>
      <c r="F859" s="6">
        <f ca="1">LN((RAND()^(-Results!$E$4))-1)</f>
        <v>1.7953419681870684</v>
      </c>
      <c r="G859" s="6">
        <f ca="1">LN((RAND()^(-Results!$E$4))-1)</f>
        <v>1.7182493892677819</v>
      </c>
      <c r="H859" s="6">
        <f t="shared" ca="1" si="78"/>
        <v>-0.81729743145402378</v>
      </c>
      <c r="I859" s="10">
        <f ca="1">SUMPRODUCT(J859:O859,Results!B$12:G$12)+Results!$E$5*H859</f>
        <v>-13.493548084894842</v>
      </c>
      <c r="J859" s="10">
        <f ca="1">SUMPRODUCT($A859:$F859,Results!$B$15:$G$15)</f>
        <v>3.320792133044824</v>
      </c>
      <c r="K859" s="10">
        <f ca="1">SUMPRODUCT($A859:$F859,Results!$B$16:$G$16)</f>
        <v>9.1476032769543814</v>
      </c>
      <c r="L859" s="10">
        <f ca="1">SUMPRODUCT($A859:$F859,Results!$B$17:$G$17)</f>
        <v>-0.1944819624324432</v>
      </c>
      <c r="M859" s="10">
        <f ca="1">SUMPRODUCT($A859:$F859,Results!$B$18:$G$18)</f>
        <v>0.32961309542113049</v>
      </c>
      <c r="N859" s="10">
        <f ca="1">SUMPRODUCT($A859:$F859,Results!$B$19:$G$19)</f>
        <v>1.879705496788918</v>
      </c>
      <c r="O859" s="10">
        <f ca="1">SUMPRODUCT($A859:$F859,Results!$B$20:$G$20)</f>
        <v>10.011370856152187</v>
      </c>
      <c r="P859" s="10" cm="1">
        <f t="array" aca="1" ref="P859" ca="1">SUMPRODUCT(J859:O859,TRANSPOSE(Test!BL$20:BL$25))+Test!$AD$20-Test!$BL$27</f>
        <v>-7.6296504819456707</v>
      </c>
      <c r="Q859" s="10" cm="1">
        <f t="array" aca="1" ref="Q859" ca="1">SUMPRODUCT(J859:O859,TRANSPOSE(Test!ES$20:ES$25))+Test!$AD$20-Test!$ES$27</f>
        <v>-8.5514356822205837</v>
      </c>
      <c r="R859" s="10">
        <f ca="1">I859-Results!$E$5*H859</f>
        <v>-8.5897634961706988</v>
      </c>
      <c r="S859" s="10" cm="1">
        <f t="array" aca="1" ref="S859" ca="1">SUMPRODUCT(J859:O859,TRANSPOSE(Test!AR$28:AR$33))+Test!$AD$20-Test!$AC$26</f>
        <v>-2.7896083897942043</v>
      </c>
      <c r="T859" s="10">
        <f ca="1">SUMPRODUCT(J859:O859,Results!K$9:P$9)</f>
        <v>-8.7414874957820636</v>
      </c>
      <c r="U859" s="10">
        <f ca="1">SUMPRODUCT(J859:O859,Results!K$9:P$9)+Test!$AD$20-Test!$AC$31</f>
        <v>-8.6384710908962443</v>
      </c>
      <c r="V859" s="10">
        <f t="shared" ca="1" si="79"/>
        <v>-5.8638976029491712</v>
      </c>
      <c r="W859" s="10">
        <f t="shared" ca="1" si="80"/>
        <v>-4.9421124026742582</v>
      </c>
      <c r="X859" s="10">
        <f t="shared" ca="1" si="81"/>
        <v>-4.9037845887241431</v>
      </c>
      <c r="Y859" s="10">
        <f t="shared" ca="1" si="82"/>
        <v>-10.703939695100637</v>
      </c>
      <c r="Z859" s="10">
        <f ca="1">I859-Test!$AD$20</f>
        <v>-24.56601967918391</v>
      </c>
      <c r="AA859" s="10">
        <f t="shared" ca="1" si="83"/>
        <v>-4.8550769939985976</v>
      </c>
    </row>
    <row r="860" spans="1:27">
      <c r="A860" s="6">
        <f ca="1">LN((RAND()^(-Results!$E$4))-1)</f>
        <v>2.6938096256118467</v>
      </c>
      <c r="B860" s="6">
        <f ca="1">LN((RAND()^(-Results!$E$4))-1)</f>
        <v>10.372548738140907</v>
      </c>
      <c r="C860" s="6">
        <f ca="1">LN((RAND()^(-Results!$E$4))-1)</f>
        <v>-7.1529320120934756E-2</v>
      </c>
      <c r="D860" s="6">
        <f ca="1">LN((RAND()^(-Results!$E$4))-1)</f>
        <v>1.8205552854085827</v>
      </c>
      <c r="E860" s="6">
        <f ca="1">LN((RAND()^(-Results!$E$4))-1)</f>
        <v>11.624316723177479</v>
      </c>
      <c r="F860" s="6">
        <f ca="1">LN((RAND()^(-Results!$E$4))-1)</f>
        <v>21.108332976285865</v>
      </c>
      <c r="G860" s="6">
        <f ca="1">LN((RAND()^(-Results!$E$4))-1)</f>
        <v>0.220428582603728</v>
      </c>
      <c r="H860" s="6">
        <f t="shared" ca="1" si="78"/>
        <v>-2.3151182381180777</v>
      </c>
      <c r="I860" s="10">
        <f ca="1">SUMPRODUCT(J860:O860,Results!B$12:G$12)+Results!$E$5*H860</f>
        <v>-16.774628536609676</v>
      </c>
      <c r="J860" s="10">
        <f ca="1">SUMPRODUCT($A860:$F860,Results!$B$15:$G$15)</f>
        <v>20.602289259259507</v>
      </c>
      <c r="K860" s="10">
        <f ca="1">SUMPRODUCT($A860:$F860,Results!$B$16:$G$16)</f>
        <v>125.38635287889518</v>
      </c>
      <c r="L860" s="10">
        <f ca="1">SUMPRODUCT($A860:$F860,Results!$B$17:$G$17)</f>
        <v>-8.5927151169139471</v>
      </c>
      <c r="M860" s="10">
        <f ca="1">SUMPRODUCT($A860:$F860,Results!$B$18:$G$18)</f>
        <v>11.424697163509627</v>
      </c>
      <c r="N860" s="10">
        <f ca="1">SUMPRODUCT($A860:$F860,Results!$B$19:$G$19)</f>
        <v>-7.9625597426371542E-3</v>
      </c>
      <c r="O860" s="10">
        <f ca="1">SUMPRODUCT($A860:$F860,Results!$B$20:$G$20)</f>
        <v>-6.9312319570302208</v>
      </c>
      <c r="P860" s="10" cm="1">
        <f t="array" aca="1" ref="P860" ca="1">SUMPRODUCT(J860:O860,TRANSPOSE(Test!BL$20:BL$25))+Test!$AD$20-Test!$BL$27</f>
        <v>7.023292479679391</v>
      </c>
      <c r="Q860" s="10" cm="1">
        <f t="array" aca="1" ref="Q860" ca="1">SUMPRODUCT(J860:O860,TRANSPOSE(Test!ES$20:ES$25))+Test!$AD$20-Test!$ES$27</f>
        <v>-3.0139403013577351</v>
      </c>
      <c r="R860" s="10">
        <f ca="1">I860-Results!$E$5*H860</f>
        <v>-2.8839191079012103</v>
      </c>
      <c r="S860" s="10" cm="1">
        <f t="array" aca="1" ref="S860" ca="1">SUMPRODUCT(J860:O860,TRANSPOSE(Test!AR$28:AR$33))+Test!$AD$20-Test!$AC$26</f>
        <v>21.693977410180771</v>
      </c>
      <c r="T860" s="10">
        <f ca="1">SUMPRODUCT(J860:O860,Results!K$9:P$9)</f>
        <v>-4.4953945703173916</v>
      </c>
      <c r="U860" s="10">
        <f ca="1">SUMPRODUCT(J860:O860,Results!K$9:P$9)+Test!$AD$20-Test!$AC$31</f>
        <v>-4.3923781654315723</v>
      </c>
      <c r="V860" s="10">
        <f t="shared" ca="1" si="79"/>
        <v>-23.797921016289067</v>
      </c>
      <c r="W860" s="10">
        <f t="shared" ca="1" si="80"/>
        <v>-13.760688235251941</v>
      </c>
      <c r="X860" s="10">
        <f t="shared" ca="1" si="81"/>
        <v>-13.890709428708465</v>
      </c>
      <c r="Y860" s="10">
        <f t="shared" ca="1" si="82"/>
        <v>-38.468605946790447</v>
      </c>
      <c r="Z860" s="10">
        <f ca="1">I860-Test!$AD$20</f>
        <v>-27.847100130898745</v>
      </c>
      <c r="AA860" s="10">
        <f t="shared" ca="1" si="83"/>
        <v>-12.382250371178102</v>
      </c>
    </row>
    <row r="861" spans="1:27">
      <c r="A861" s="6">
        <f ca="1">LN((RAND()^(-Results!$E$4))-1)</f>
        <v>6.9110798308887142</v>
      </c>
      <c r="B861" s="6">
        <f ca="1">LN((RAND()^(-Results!$E$4))-1)</f>
        <v>0.59199389443047734</v>
      </c>
      <c r="C861" s="6">
        <f ca="1">LN((RAND()^(-Results!$E$4))-1)</f>
        <v>4.2105419086134104</v>
      </c>
      <c r="D861" s="6">
        <f ca="1">LN((RAND()^(-Results!$E$4))-1)</f>
        <v>1.1642331374771362</v>
      </c>
      <c r="E861" s="6">
        <f ca="1">LN((RAND()^(-Results!$E$4))-1)</f>
        <v>14.797436839262032</v>
      </c>
      <c r="F861" s="6">
        <f ca="1">LN((RAND()^(-Results!$E$4))-1)</f>
        <v>3.1802831115044934</v>
      </c>
      <c r="G861" s="6">
        <f ca="1">LN((RAND()^(-Results!$E$4))-1)</f>
        <v>3.9139458113501928</v>
      </c>
      <c r="H861" s="6">
        <f t="shared" ca="1" si="78"/>
        <v>1.3783989906283871</v>
      </c>
      <c r="I861" s="10">
        <f ca="1">SUMPRODUCT(J861:O861,Results!B$12:G$12)+Results!$E$5*H861</f>
        <v>16.76496251187114</v>
      </c>
      <c r="J861" s="10">
        <f ca="1">SUMPRODUCT($A861:$F861,Results!$B$15:$G$15)</f>
        <v>9.0647419626969317</v>
      </c>
      <c r="K861" s="10">
        <f ca="1">SUMPRODUCT($A861:$F861,Results!$B$16:$G$16)</f>
        <v>68.635854691034169</v>
      </c>
      <c r="L861" s="10">
        <f ca="1">SUMPRODUCT($A861:$F861,Results!$B$17:$G$17)</f>
        <v>2.1021402621782315E-2</v>
      </c>
      <c r="M861" s="10">
        <f ca="1">SUMPRODUCT($A861:$F861,Results!$B$18:$G$18)</f>
        <v>5.6738361502289676</v>
      </c>
      <c r="N861" s="10">
        <f ca="1">SUMPRODUCT($A861:$F861,Results!$B$19:$G$19)</f>
        <v>42.430821633980088</v>
      </c>
      <c r="O861" s="10">
        <f ca="1">SUMPRODUCT($A861:$F861,Results!$B$20:$G$20)</f>
        <v>-10.038534307601385</v>
      </c>
      <c r="P861" s="10" cm="1">
        <f t="array" aca="1" ref="P861" ca="1">SUMPRODUCT(J861:O861,TRANSPOSE(Test!BL$20:BL$25))+Test!$AD$20-Test!$BL$27</f>
        <v>9.8427679683007909</v>
      </c>
      <c r="Q861" s="10" cm="1">
        <f t="array" aca="1" ref="Q861" ca="1">SUMPRODUCT(J861:O861,TRANSPOSE(Test!ES$20:ES$25))+Test!$AD$20-Test!$ES$27</f>
        <v>10.526467358145243</v>
      </c>
      <c r="R861" s="10">
        <f ca="1">I861-Results!$E$5*H861</f>
        <v>8.4945685681008172</v>
      </c>
      <c r="S861" s="10" cm="1">
        <f t="array" aca="1" ref="S861" ca="1">SUMPRODUCT(J861:O861,TRANSPOSE(Test!AR$28:AR$33))+Test!$AD$20-Test!$AC$26</f>
        <v>-0.83639613762320586</v>
      </c>
      <c r="T861" s="10">
        <f ca="1">SUMPRODUCT(J861:O861,Results!K$9:P$9)</f>
        <v>9.0360737462479648</v>
      </c>
      <c r="U861" s="10">
        <f ca="1">SUMPRODUCT(J861:O861,Results!K$9:P$9)+Test!$AD$20-Test!$AC$31</f>
        <v>9.1390901511337841</v>
      </c>
      <c r="V861" s="10">
        <f t="shared" ca="1" si="79"/>
        <v>6.9221945435703489</v>
      </c>
      <c r="W861" s="10">
        <f t="shared" ca="1" si="80"/>
        <v>6.2384951537258964</v>
      </c>
      <c r="X861" s="10">
        <f t="shared" ca="1" si="81"/>
        <v>8.2703939437703227</v>
      </c>
      <c r="Y861" s="10">
        <f t="shared" ca="1" si="82"/>
        <v>17.601358649494344</v>
      </c>
      <c r="Z861" s="10">
        <f ca="1">I861-Test!$AD$20</f>
        <v>5.6924909175820702</v>
      </c>
      <c r="AA861" s="10">
        <f t="shared" ca="1" si="83"/>
        <v>7.6258723607373557</v>
      </c>
    </row>
    <row r="862" spans="1:27">
      <c r="A862" s="6">
        <f ca="1">LN((RAND()^(-Results!$E$4))-1)</f>
        <v>12.567204299524649</v>
      </c>
      <c r="B862" s="6">
        <f ca="1">LN((RAND()^(-Results!$E$4))-1)</f>
        <v>8.4155722786556524</v>
      </c>
      <c r="C862" s="6">
        <f ca="1">LN((RAND()^(-Results!$E$4))-1)</f>
        <v>1.9619766944794663</v>
      </c>
      <c r="D862" s="6">
        <f ca="1">LN((RAND()^(-Results!$E$4))-1)</f>
        <v>4.0835113710063107</v>
      </c>
      <c r="E862" s="6">
        <f ca="1">LN((RAND()^(-Results!$E$4))-1)</f>
        <v>7.3408708433637591</v>
      </c>
      <c r="F862" s="6">
        <f ca="1">LN((RAND()^(-Results!$E$4))-1)</f>
        <v>4.2461649804798345</v>
      </c>
      <c r="G862" s="6">
        <f ca="1">LN((RAND()^(-Results!$E$4))-1)</f>
        <v>4.2076313796510103</v>
      </c>
      <c r="H862" s="6">
        <f t="shared" ca="1" si="78"/>
        <v>1.6720845589292046</v>
      </c>
      <c r="I862" s="10">
        <f ca="1">SUMPRODUCT(J862:O862,Results!B$12:G$12)+Results!$E$5*H862</f>
        <v>86.683364846071058</v>
      </c>
      <c r="J862" s="10">
        <f ca="1">SUMPRODUCT($A862:$F862,Results!$B$15:$G$15)</f>
        <v>38.079691965590627</v>
      </c>
      <c r="K862" s="10">
        <f ca="1">SUMPRODUCT($A862:$F862,Results!$B$16:$G$16)</f>
        <v>66.962107204679626</v>
      </c>
      <c r="L862" s="10">
        <f ca="1">SUMPRODUCT($A862:$F862,Results!$B$17:$G$17)</f>
        <v>25.391440506442471</v>
      </c>
      <c r="M862" s="10">
        <f ca="1">SUMPRODUCT($A862:$F862,Results!$B$18:$G$18)</f>
        <v>2.9940504767122067</v>
      </c>
      <c r="N862" s="10">
        <f ca="1">SUMPRODUCT($A862:$F862,Results!$B$19:$G$19)</f>
        <v>-0.25474095441020639</v>
      </c>
      <c r="O862" s="10">
        <f ca="1">SUMPRODUCT($A862:$F862,Results!$B$20:$G$20)</f>
        <v>-5.3365425858123716</v>
      </c>
      <c r="P862" s="10" cm="1">
        <f t="array" aca="1" ref="P862" ca="1">SUMPRODUCT(J862:O862,TRANSPOSE(Test!BL$20:BL$25))+Test!$AD$20-Test!$BL$27</f>
        <v>74.440358191981588</v>
      </c>
      <c r="Q862" s="10" cm="1">
        <f t="array" aca="1" ref="Q862" ca="1">SUMPRODUCT(J862:O862,TRANSPOSE(Test!ES$20:ES$25))+Test!$AD$20-Test!$ES$27</f>
        <v>77.388658591405303</v>
      </c>
      <c r="R862" s="10">
        <f ca="1">I862-Results!$E$5*H862</f>
        <v>76.650857492495831</v>
      </c>
      <c r="S862" s="10" cm="1">
        <f t="array" aca="1" ref="S862" ca="1">SUMPRODUCT(J862:O862,TRANSPOSE(Test!AR$28:AR$33))+Test!$AD$20-Test!$AC$26</f>
        <v>57.303604195163715</v>
      </c>
      <c r="T862" s="10">
        <f ca="1">SUMPRODUCT(J862:O862,Results!K$9:P$9)</f>
        <v>77.062017312504366</v>
      </c>
      <c r="U862" s="10">
        <f ca="1">SUMPRODUCT(J862:O862,Results!K$9:P$9)+Test!$AD$20-Test!$AC$31</f>
        <v>77.165033717390187</v>
      </c>
      <c r="V862" s="10">
        <f t="shared" ca="1" si="79"/>
        <v>12.24300665408947</v>
      </c>
      <c r="W862" s="10">
        <f t="shared" ca="1" si="80"/>
        <v>9.2947062546657548</v>
      </c>
      <c r="X862" s="10">
        <f t="shared" ca="1" si="81"/>
        <v>10.032507353575227</v>
      </c>
      <c r="Y862" s="10">
        <f t="shared" ca="1" si="82"/>
        <v>29.379760650907343</v>
      </c>
      <c r="Z862" s="10">
        <f ca="1">I862-Test!$AD$20</f>
        <v>75.610893251781988</v>
      </c>
      <c r="AA862" s="10">
        <f t="shared" ca="1" si="83"/>
        <v>9.5183311286808703</v>
      </c>
    </row>
    <row r="863" spans="1:27">
      <c r="A863" s="6">
        <f ca="1">LN((RAND()^(-Results!$E$4))-1)</f>
        <v>1.8106435596824904</v>
      </c>
      <c r="B863" s="6">
        <f ca="1">LN((RAND()^(-Results!$E$4))-1)</f>
        <v>4.830806788914634</v>
      </c>
      <c r="C863" s="6">
        <f ca="1">LN((RAND()^(-Results!$E$4))-1)</f>
        <v>-2.6957167836354468</v>
      </c>
      <c r="D863" s="6">
        <f ca="1">LN((RAND()^(-Results!$E$4))-1)</f>
        <v>7.0852007647271824</v>
      </c>
      <c r="E863" s="6">
        <f ca="1">LN((RAND()^(-Results!$E$4))-1)</f>
        <v>4.4587854215682725</v>
      </c>
      <c r="F863" s="6">
        <f ca="1">LN((RAND()^(-Results!$E$4))-1)</f>
        <v>-2.8624623826472885E-2</v>
      </c>
      <c r="G863" s="6">
        <f ca="1">LN((RAND()^(-Results!$E$4))-1)</f>
        <v>5.97228799482596</v>
      </c>
      <c r="H863" s="6">
        <f t="shared" ca="1" si="78"/>
        <v>3.4367411741041543</v>
      </c>
      <c r="I863" s="10">
        <f ca="1">SUMPRODUCT(J863:O863,Results!B$12:G$12)+Results!$E$5*H863</f>
        <v>16.967073659634586</v>
      </c>
      <c r="J863" s="10">
        <f ca="1">SUMPRODUCT($A863:$F863,Results!$B$15:$G$15)</f>
        <v>-7.5749507070943487</v>
      </c>
      <c r="K863" s="10">
        <f ca="1">SUMPRODUCT($A863:$F863,Results!$B$16:$G$16)</f>
        <v>-3.6237815543143075</v>
      </c>
      <c r="L863" s="10">
        <f ca="1">SUMPRODUCT($A863:$F863,Results!$B$17:$G$17)</f>
        <v>11.974929557275932</v>
      </c>
      <c r="M863" s="10">
        <f ca="1">SUMPRODUCT($A863:$F863,Results!$B$18:$G$18)</f>
        <v>-6.5794755058867009</v>
      </c>
      <c r="N863" s="10">
        <f ca="1">SUMPRODUCT($A863:$F863,Results!$B$19:$G$19)</f>
        <v>-2.8178709888051898</v>
      </c>
      <c r="O863" s="10">
        <f ca="1">SUMPRODUCT($A863:$F863,Results!$B$20:$G$20)</f>
        <v>14.938608585031238</v>
      </c>
      <c r="P863" s="10" cm="1">
        <f t="array" aca="1" ref="P863" ca="1">SUMPRODUCT(J863:O863,TRANSPOSE(Test!BL$20:BL$25))+Test!$AD$20-Test!$BL$27</f>
        <v>-3.1002526056251885</v>
      </c>
      <c r="Q863" s="10" cm="1">
        <f t="array" aca="1" ref="Q863" ca="1">SUMPRODUCT(J863:O863,TRANSPOSE(Test!ES$20:ES$25))+Test!$AD$20-Test!$ES$27</f>
        <v>-3.6728747811636797</v>
      </c>
      <c r="R863" s="10">
        <f ca="1">I863-Results!$E$5*H863</f>
        <v>-3.6533733849903385</v>
      </c>
      <c r="S863" s="10" cm="1">
        <f t="array" aca="1" ref="S863" ca="1">SUMPRODUCT(J863:O863,TRANSPOSE(Test!AR$28:AR$33))+Test!$AD$20-Test!$AC$26</f>
        <v>-6.2087394455649312</v>
      </c>
      <c r="T863" s="10">
        <f ca="1">SUMPRODUCT(J863:O863,Results!K$9:P$9)</f>
        <v>-4.6184468387494437</v>
      </c>
      <c r="U863" s="10">
        <f ca="1">SUMPRODUCT(J863:O863,Results!K$9:P$9)+Test!$AD$20-Test!$AC$31</f>
        <v>-4.5154304338636244</v>
      </c>
      <c r="V863" s="10">
        <f t="shared" ca="1" si="79"/>
        <v>20.067326265259773</v>
      </c>
      <c r="W863" s="10">
        <f t="shared" ca="1" si="80"/>
        <v>20.639948440798264</v>
      </c>
      <c r="X863" s="10">
        <f t="shared" ca="1" si="81"/>
        <v>20.620447044624925</v>
      </c>
      <c r="Y863" s="10">
        <f t="shared" ca="1" si="82"/>
        <v>23.175813105199516</v>
      </c>
      <c r="Z863" s="10">
        <f ca="1">I863-Test!$AD$20</f>
        <v>5.8946020653455165</v>
      </c>
      <c r="AA863" s="10">
        <f t="shared" ca="1" si="83"/>
        <v>21.482504093498211</v>
      </c>
    </row>
    <row r="864" spans="1:27">
      <c r="A864" s="6">
        <f ca="1">LN((RAND()^(-Results!$E$4))-1)</f>
        <v>2.4863385584006767</v>
      </c>
      <c r="B864" s="6">
        <f ca="1">LN((RAND()^(-Results!$E$4))-1)</f>
        <v>2.2315523330617837</v>
      </c>
      <c r="C864" s="6">
        <f ca="1">LN((RAND()^(-Results!$E$4))-1)</f>
        <v>13.709510410642356</v>
      </c>
      <c r="D864" s="6">
        <f ca="1">LN((RAND()^(-Results!$E$4))-1)</f>
        <v>7.9589969103272811</v>
      </c>
      <c r="E864" s="6">
        <f ca="1">LN((RAND()^(-Results!$E$4))-1)</f>
        <v>3.5284869939863213</v>
      </c>
      <c r="F864" s="6">
        <f ca="1">LN((RAND()^(-Results!$E$4))-1)</f>
        <v>2.6654897543844167</v>
      </c>
      <c r="G864" s="6">
        <f ca="1">LN((RAND()^(-Results!$E$4))-1)</f>
        <v>2.5354001198624077</v>
      </c>
      <c r="H864" s="6">
        <f t="shared" ca="1" si="78"/>
        <v>-1.4670085939805233E-4</v>
      </c>
      <c r="I864" s="10">
        <f ca="1">SUMPRODUCT(J864:O864,Results!B$12:G$12)+Results!$E$5*H864</f>
        <v>-0.50484498524992816</v>
      </c>
      <c r="J864" s="10">
        <f ca="1">SUMPRODUCT($A864:$F864,Results!$B$15:$G$15)</f>
        <v>26.224008239393097</v>
      </c>
      <c r="K864" s="10">
        <f ca="1">SUMPRODUCT($A864:$F864,Results!$B$16:$G$16)</f>
        <v>24.709703606208151</v>
      </c>
      <c r="L864" s="10">
        <f ca="1">SUMPRODUCT($A864:$F864,Results!$B$17:$G$17)</f>
        <v>10.397830354462231</v>
      </c>
      <c r="M864" s="10">
        <f ca="1">SUMPRODUCT($A864:$F864,Results!$B$18:$G$18)</f>
        <v>-1.8957179466001393</v>
      </c>
      <c r="N864" s="10">
        <f ca="1">SUMPRODUCT($A864:$F864,Results!$B$19:$G$19)</f>
        <v>5.1764908673991483</v>
      </c>
      <c r="O864" s="10">
        <f ca="1">SUMPRODUCT($A864:$F864,Results!$B$20:$G$20)</f>
        <v>41.010907596957182</v>
      </c>
      <c r="P864" s="10" cm="1">
        <f t="array" aca="1" ref="P864" ca="1">SUMPRODUCT(J864:O864,TRANSPOSE(Test!BL$20:BL$25))+Test!$AD$20-Test!$BL$27</f>
        <v>-1.2809110383403066</v>
      </c>
      <c r="Q864" s="10" cm="1">
        <f t="array" aca="1" ref="Q864" ca="1">SUMPRODUCT(J864:O864,TRANSPOSE(Test!ES$20:ES$25))+Test!$AD$20-Test!$ES$27</f>
        <v>-0.32429580082622778</v>
      </c>
      <c r="R864" s="10">
        <f ca="1">I864-Results!$E$5*H864</f>
        <v>-0.50396478009353984</v>
      </c>
      <c r="S864" s="10" cm="1">
        <f t="array" aca="1" ref="S864" ca="1">SUMPRODUCT(J864:O864,TRANSPOSE(Test!AR$28:AR$33))+Test!$AD$20-Test!$AC$26</f>
        <v>4.4900663047280087</v>
      </c>
      <c r="T864" s="10">
        <f ca="1">SUMPRODUCT(J864:O864,Results!K$9:P$9)</f>
        <v>-0.48126328469835755</v>
      </c>
      <c r="U864" s="10">
        <f ca="1">SUMPRODUCT(J864:O864,Results!K$9:P$9)+Test!$AD$20-Test!$AC$31</f>
        <v>-0.37824687981253824</v>
      </c>
      <c r="V864" s="10">
        <f t="shared" ca="1" si="79"/>
        <v>0.77606605309037846</v>
      </c>
      <c r="W864" s="10">
        <f t="shared" ca="1" si="80"/>
        <v>-0.18054918442370038</v>
      </c>
      <c r="X864" s="10">
        <f t="shared" ca="1" si="81"/>
        <v>-8.8020515638831398E-4</v>
      </c>
      <c r="Y864" s="10">
        <f t="shared" ca="1" si="82"/>
        <v>-4.9949112899779369</v>
      </c>
      <c r="Z864" s="10">
        <f ca="1">I864-Test!$AD$20</f>
        <v>-11.577316579538998</v>
      </c>
      <c r="AA864" s="10">
        <f t="shared" ca="1" si="83"/>
        <v>-0.12659810543738992</v>
      </c>
    </row>
    <row r="865" spans="1:27">
      <c r="A865" s="6">
        <f ca="1">LN((RAND()^(-Results!$E$4))-1)</f>
        <v>3.4353206737007964</v>
      </c>
      <c r="B865" s="6">
        <f ca="1">LN((RAND()^(-Results!$E$4))-1)</f>
        <v>0.32516345803834701</v>
      </c>
      <c r="C865" s="6">
        <f ca="1">LN((RAND()^(-Results!$E$4))-1)</f>
        <v>7.2975162494128911</v>
      </c>
      <c r="D865" s="6">
        <f ca="1">LN((RAND()^(-Results!$E$4))-1)</f>
        <v>6.1985017014921446</v>
      </c>
      <c r="E865" s="6">
        <f ca="1">LN((RAND()^(-Results!$E$4))-1)</f>
        <v>1.5809680809589499</v>
      </c>
      <c r="F865" s="6">
        <f ca="1">LN((RAND()^(-Results!$E$4))-1)</f>
        <v>1.3977627736888036</v>
      </c>
      <c r="G865" s="6">
        <f ca="1">LN((RAND()^(-Results!$E$4))-1)</f>
        <v>2.0784559101181821</v>
      </c>
      <c r="H865" s="6">
        <f t="shared" ca="1" si="78"/>
        <v>-0.45709091060362361</v>
      </c>
      <c r="I865" s="10">
        <f ca="1">SUMPRODUCT(J865:O865,Results!B$12:G$12)+Results!$E$5*H865</f>
        <v>-7.7959216120378656</v>
      </c>
      <c r="J865" s="10">
        <f ca="1">SUMPRODUCT($A865:$F865,Results!$B$15:$G$15)</f>
        <v>12.124357819895854</v>
      </c>
      <c r="K865" s="10">
        <f ca="1">SUMPRODUCT($A865:$F865,Results!$B$16:$G$16)</f>
        <v>18.084617198543302</v>
      </c>
      <c r="L865" s="10">
        <f ca="1">SUMPRODUCT($A865:$F865,Results!$B$17:$G$17)</f>
        <v>7.9904645480000731</v>
      </c>
      <c r="M865" s="10">
        <f ca="1">SUMPRODUCT($A865:$F865,Results!$B$18:$G$18)</f>
        <v>-6.0542818122474866</v>
      </c>
      <c r="N865" s="10">
        <f ca="1">SUMPRODUCT($A865:$F865,Results!$B$19:$G$19)</f>
        <v>10.197037033125181</v>
      </c>
      <c r="O865" s="10">
        <f ca="1">SUMPRODUCT($A865:$F865,Results!$B$20:$G$20)</f>
        <v>29.926502195774532</v>
      </c>
      <c r="P865" s="10" cm="1">
        <f t="array" aca="1" ref="P865" ca="1">SUMPRODUCT(J865:O865,TRANSPOSE(Test!BL$20:BL$25))+Test!$AD$20-Test!$BL$27</f>
        <v>-7.6615396089647767</v>
      </c>
      <c r="Q865" s="10" cm="1">
        <f t="array" aca="1" ref="Q865" ca="1">SUMPRODUCT(J865:O865,TRANSPOSE(Test!ES$20:ES$25))+Test!$AD$20-Test!$ES$27</f>
        <v>-5.7797851151205961</v>
      </c>
      <c r="R865" s="10">
        <f ca="1">I865-Results!$E$5*H865</f>
        <v>-5.0533761484161239</v>
      </c>
      <c r="S865" s="10" cm="1">
        <f t="array" aca="1" ref="S865" ca="1">SUMPRODUCT(J865:O865,TRANSPOSE(Test!AR$28:AR$33))+Test!$AD$20-Test!$AC$26</f>
        <v>-8.9260135646617371</v>
      </c>
      <c r="T865" s="10">
        <f ca="1">SUMPRODUCT(J865:O865,Results!K$9:P$9)</f>
        <v>-5.5722859789149659</v>
      </c>
      <c r="U865" s="10">
        <f ca="1">SUMPRODUCT(J865:O865,Results!K$9:P$9)+Test!$AD$20-Test!$AC$31</f>
        <v>-5.4692695740291466</v>
      </c>
      <c r="V865" s="10">
        <f t="shared" ca="1" si="79"/>
        <v>-0.1343820030730889</v>
      </c>
      <c r="W865" s="10">
        <f t="shared" ca="1" si="80"/>
        <v>-2.0161364969172695</v>
      </c>
      <c r="X865" s="10">
        <f t="shared" ca="1" si="81"/>
        <v>-2.7425454636217417</v>
      </c>
      <c r="Y865" s="10">
        <f t="shared" ca="1" si="82"/>
        <v>1.1300919526238715</v>
      </c>
      <c r="Z865" s="10">
        <f ca="1">I865-Test!$AD$20</f>
        <v>-18.868393206326935</v>
      </c>
      <c r="AA865" s="10">
        <f t="shared" ca="1" si="83"/>
        <v>-2.326652038008719</v>
      </c>
    </row>
    <row r="866" spans="1:27">
      <c r="A866" s="6">
        <f ca="1">LN((RAND()^(-Results!$E$4))-1)</f>
        <v>1.1971611768214976</v>
      </c>
      <c r="B866" s="6">
        <f ca="1">LN((RAND()^(-Results!$E$4))-1)</f>
        <v>-2.1703742676844571</v>
      </c>
      <c r="C866" s="6">
        <f ca="1">LN((RAND()^(-Results!$E$4))-1)</f>
        <v>1.0119101745702901</v>
      </c>
      <c r="D866" s="6">
        <f ca="1">LN((RAND()^(-Results!$E$4))-1)</f>
        <v>2.7434895223479958</v>
      </c>
      <c r="E866" s="6">
        <f ca="1">LN((RAND()^(-Results!$E$4))-1)</f>
        <v>0.40557149554429006</v>
      </c>
      <c r="F866" s="6">
        <f ca="1">LN((RAND()^(-Results!$E$4))-1)</f>
        <v>9.7444578491063858</v>
      </c>
      <c r="G866" s="6">
        <f ca="1">LN((RAND()^(-Results!$E$4))-1)</f>
        <v>-6.388807308829364E-2</v>
      </c>
      <c r="H866" s="6">
        <f t="shared" ca="1" si="78"/>
        <v>-2.5994348938100993</v>
      </c>
      <c r="I866" s="10">
        <f ca="1">SUMPRODUCT(J866:O866,Results!B$12:G$12)+Results!$E$5*H866</f>
        <v>-64.129557302784889</v>
      </c>
      <c r="J866" s="10">
        <f ca="1">SUMPRODUCT($A866:$F866,Results!$B$15:$G$15)</f>
        <v>-6.4285203669008721</v>
      </c>
      <c r="K866" s="10">
        <f ca="1">SUMPRODUCT($A866:$F866,Results!$B$16:$G$16)</f>
        <v>54.056558728697745</v>
      </c>
      <c r="L866" s="10">
        <f ca="1">SUMPRODUCT($A866:$F866,Results!$B$17:$G$17)</f>
        <v>-12.681939172952593</v>
      </c>
      <c r="M866" s="10">
        <f ca="1">SUMPRODUCT($A866:$F866,Results!$B$18:$G$18)</f>
        <v>-7.386461423361383</v>
      </c>
      <c r="N866" s="10">
        <f ca="1">SUMPRODUCT($A866:$F866,Results!$B$19:$G$19)</f>
        <v>21.493159823820303</v>
      </c>
      <c r="O866" s="10">
        <f ca="1">SUMPRODUCT($A866:$F866,Results!$B$20:$G$20)</f>
        <v>19.713234577596463</v>
      </c>
      <c r="P866" s="10" cm="1">
        <f t="array" aca="1" ref="P866" ca="1">SUMPRODUCT(J866:O866,TRANSPOSE(Test!BL$20:BL$25))+Test!$AD$20-Test!$BL$27</f>
        <v>-48.64657962866886</v>
      </c>
      <c r="Q866" s="10" cm="1">
        <f t="array" aca="1" ref="Q866" ca="1">SUMPRODUCT(J866:O866,TRANSPOSE(Test!ES$20:ES$25))+Test!$AD$20-Test!$ES$27</f>
        <v>-51.30828273767392</v>
      </c>
      <c r="R866" s="10">
        <f ca="1">I866-Results!$E$5*H866</f>
        <v>-48.532947939924291</v>
      </c>
      <c r="S866" s="10" cm="1">
        <f t="array" aca="1" ref="S866" ca="1">SUMPRODUCT(J866:O866,TRANSPOSE(Test!AR$28:AR$33))+Test!$AD$20-Test!$AC$26</f>
        <v>-43.473657343742602</v>
      </c>
      <c r="T866" s="10">
        <f ca="1">SUMPRODUCT(J866:O866,Results!K$9:P$9)</f>
        <v>-50.778303314475068</v>
      </c>
      <c r="U866" s="10">
        <f ca="1">SUMPRODUCT(J866:O866,Results!K$9:P$9)+Test!$AD$20-Test!$AC$31</f>
        <v>-50.675286909589246</v>
      </c>
      <c r="V866" s="10">
        <f t="shared" ca="1" si="79"/>
        <v>-15.482977674116029</v>
      </c>
      <c r="W866" s="10">
        <f t="shared" ca="1" si="80"/>
        <v>-12.821274565110969</v>
      </c>
      <c r="X866" s="10">
        <f t="shared" ca="1" si="81"/>
        <v>-15.596609362860598</v>
      </c>
      <c r="Y866" s="10">
        <f t="shared" ca="1" si="82"/>
        <v>-20.655899959042287</v>
      </c>
      <c r="Z866" s="10">
        <f ca="1">I866-Test!$AD$20</f>
        <v>-75.202028897073959</v>
      </c>
      <c r="AA866" s="10">
        <f t="shared" ca="1" si="83"/>
        <v>-13.454270393195642</v>
      </c>
    </row>
    <row r="867" spans="1:27">
      <c r="A867" s="6">
        <f ca="1">LN((RAND()^(-Results!$E$4))-1)</f>
        <v>2.8609600975219029</v>
      </c>
      <c r="B867" s="6">
        <f ca="1">LN((RAND()^(-Results!$E$4))-1)</f>
        <v>0.4177552699156537</v>
      </c>
      <c r="C867" s="6">
        <f ca="1">LN((RAND()^(-Results!$E$4))-1)</f>
        <v>4.1054729768412184</v>
      </c>
      <c r="D867" s="6">
        <f ca="1">LN((RAND()^(-Results!$E$4))-1)</f>
        <v>-0.17648006210367187</v>
      </c>
      <c r="E867" s="6">
        <f ca="1">LN((RAND()^(-Results!$E$4))-1)</f>
        <v>-1.5015885538945688</v>
      </c>
      <c r="F867" s="6">
        <f ca="1">LN((RAND()^(-Results!$E$4))-1)</f>
        <v>1.3077218019718868</v>
      </c>
      <c r="G867" s="6">
        <f ca="1">LN((RAND()^(-Results!$E$4))-1)</f>
        <v>2.5044166926297362</v>
      </c>
      <c r="H867" s="6">
        <f t="shared" ca="1" si="78"/>
        <v>-3.1130128092069498E-2</v>
      </c>
      <c r="I867" s="10">
        <f ca="1">SUMPRODUCT(J867:O867,Results!B$12:G$12)+Results!$E$5*H867</f>
        <v>22.132941026835447</v>
      </c>
      <c r="J867" s="10">
        <f ca="1">SUMPRODUCT($A867:$F867,Results!$B$15:$G$15)</f>
        <v>18.70214552433216</v>
      </c>
      <c r="K867" s="10">
        <f ca="1">SUMPRODUCT($A867:$F867,Results!$B$16:$G$16)</f>
        <v>17.358642606942269</v>
      </c>
      <c r="L867" s="10">
        <f ca="1">SUMPRODUCT($A867:$F867,Results!$B$17:$G$17)</f>
        <v>4.7565686898634949</v>
      </c>
      <c r="M867" s="10">
        <f ca="1">SUMPRODUCT($A867:$F867,Results!$B$18:$G$18)</f>
        <v>1.5805727152132545</v>
      </c>
      <c r="N867" s="10">
        <f ca="1">SUMPRODUCT($A867:$F867,Results!$B$19:$G$19)</f>
        <v>-2.4748828508524867</v>
      </c>
      <c r="O867" s="10">
        <f ca="1">SUMPRODUCT($A867:$F867,Results!$B$20:$G$20)</f>
        <v>3.3523744534178945</v>
      </c>
      <c r="P867" s="10" cm="1">
        <f t="array" aca="1" ref="P867" ca="1">SUMPRODUCT(J867:O867,TRANSPOSE(Test!BL$20:BL$25))+Test!$AD$20-Test!$BL$27</f>
        <v>20.161880455279736</v>
      </c>
      <c r="Q867" s="10" cm="1">
        <f t="array" aca="1" ref="Q867" ca="1">SUMPRODUCT(J867:O867,TRANSPOSE(Test!ES$20:ES$25))+Test!$AD$20-Test!$ES$27</f>
        <v>21.926086053337151</v>
      </c>
      <c r="R867" s="10">
        <f ca="1">I867-Results!$E$5*H867</f>
        <v>22.319721795387863</v>
      </c>
      <c r="S867" s="10" cm="1">
        <f t="array" aca="1" ref="S867" ca="1">SUMPRODUCT(J867:O867,TRANSPOSE(Test!AR$28:AR$33))+Test!$AD$20-Test!$AC$26</f>
        <v>19.088272168702709</v>
      </c>
      <c r="T867" s="10">
        <f ca="1">SUMPRODUCT(J867:O867,Results!K$9:P$9)</f>
        <v>22.70593975442835</v>
      </c>
      <c r="U867" s="10">
        <f ca="1">SUMPRODUCT(J867:O867,Results!K$9:P$9)+Test!$AD$20-Test!$AC$31</f>
        <v>22.808956159314171</v>
      </c>
      <c r="V867" s="10">
        <f t="shared" ca="1" si="79"/>
        <v>1.9710605715557108</v>
      </c>
      <c r="W867" s="10">
        <f t="shared" ca="1" si="80"/>
        <v>0.20685497349829518</v>
      </c>
      <c r="X867" s="10">
        <f t="shared" ca="1" si="81"/>
        <v>-0.18678076855241699</v>
      </c>
      <c r="Y867" s="10">
        <f t="shared" ca="1" si="82"/>
        <v>3.0446688581327379</v>
      </c>
      <c r="Z867" s="10">
        <f ca="1">I867-Test!$AD$20</f>
        <v>11.060469432546377</v>
      </c>
      <c r="AA867" s="10">
        <f t="shared" ca="1" si="83"/>
        <v>-0.67601513247872447</v>
      </c>
    </row>
    <row r="868" spans="1:27">
      <c r="A868" s="6">
        <f ca="1">LN((RAND()^(-Results!$E$4))-1)</f>
        <v>1.1829380183331548</v>
      </c>
      <c r="B868" s="6">
        <f ca="1">LN((RAND()^(-Results!$E$4))-1)</f>
        <v>4.4632987840563558</v>
      </c>
      <c r="C868" s="6">
        <f ca="1">LN((RAND()^(-Results!$E$4))-1)</f>
        <v>7.2924091901072421</v>
      </c>
      <c r="D868" s="6">
        <f ca="1">LN((RAND()^(-Results!$E$4))-1)</f>
        <v>0.14596133538418263</v>
      </c>
      <c r="E868" s="6">
        <f ca="1">LN((RAND()^(-Results!$E$4))-1)</f>
        <v>1.8138765510433681</v>
      </c>
      <c r="F868" s="6">
        <f ca="1">LN((RAND()^(-Results!$E$4))-1)</f>
        <v>0.86629277250127168</v>
      </c>
      <c r="G868" s="6">
        <f ca="1">LN((RAND()^(-Results!$E$4))-1)</f>
        <v>3.8918777923920032</v>
      </c>
      <c r="H868" s="6">
        <f t="shared" ca="1" si="78"/>
        <v>1.3563309716701974</v>
      </c>
      <c r="I868" s="10">
        <f ca="1">SUMPRODUCT(J868:O868,Results!B$12:G$12)+Results!$E$5*H868</f>
        <v>50.24656768206215</v>
      </c>
      <c r="J868" s="10">
        <f ca="1">SUMPRODUCT($A868:$F868,Results!$B$15:$G$15)</f>
        <v>30.809673407406898</v>
      </c>
      <c r="K868" s="10">
        <f ca="1">SUMPRODUCT($A868:$F868,Results!$B$16:$G$16)</f>
        <v>12.520249625149898</v>
      </c>
      <c r="L868" s="10">
        <f ca="1">SUMPRODUCT($A868:$F868,Results!$B$17:$G$17)</f>
        <v>9.7577668699846605</v>
      </c>
      <c r="M868" s="10">
        <f ca="1">SUMPRODUCT($A868:$F868,Results!$B$18:$G$18)</f>
        <v>9.5962194501100839</v>
      </c>
      <c r="N868" s="10">
        <f ca="1">SUMPRODUCT($A868:$F868,Results!$B$19:$G$19)</f>
        <v>-16.402790327311141</v>
      </c>
      <c r="O868" s="10">
        <f ca="1">SUMPRODUCT($A868:$F868,Results!$B$20:$G$20)</f>
        <v>0.47116360734799922</v>
      </c>
      <c r="P868" s="10" cm="1">
        <f t="array" aca="1" ref="P868" ca="1">SUMPRODUCT(J868:O868,TRANSPOSE(Test!BL$20:BL$25))+Test!$AD$20-Test!$BL$27</f>
        <v>43.365982196519106</v>
      </c>
      <c r="Q868" s="10" cm="1">
        <f t="array" aca="1" ref="Q868" ca="1">SUMPRODUCT(J868:O868,TRANSPOSE(Test!ES$20:ES$25))+Test!$AD$20-Test!$ES$27</f>
        <v>43.633800527503929</v>
      </c>
      <c r="R868" s="10">
        <f ca="1">I868-Results!$E$5*H868</f>
        <v>42.108581852040963</v>
      </c>
      <c r="S868" s="10" cm="1">
        <f t="array" aca="1" ref="S868" ca="1">SUMPRODUCT(J868:O868,TRANSPOSE(Test!AR$28:AR$33))+Test!$AD$20-Test!$AC$26</f>
        <v>48.524471703804622</v>
      </c>
      <c r="T868" s="10">
        <f ca="1">SUMPRODUCT(J868:O868,Results!K$9:P$9)</f>
        <v>43.574109990007479</v>
      </c>
      <c r="U868" s="10">
        <f ca="1">SUMPRODUCT(J868:O868,Results!K$9:P$9)+Test!$AD$20-Test!$AC$31</f>
        <v>43.6771263948933</v>
      </c>
      <c r="V868" s="10">
        <f t="shared" ca="1" si="79"/>
        <v>6.8805854855430439</v>
      </c>
      <c r="W868" s="10">
        <f t="shared" ca="1" si="80"/>
        <v>6.6127671545582203</v>
      </c>
      <c r="X868" s="10">
        <f t="shared" ca="1" si="81"/>
        <v>8.1379858300211865</v>
      </c>
      <c r="Y868" s="10">
        <f t="shared" ca="1" si="82"/>
        <v>1.7220959782575278</v>
      </c>
      <c r="Z868" s="10">
        <f ca="1">I868-Test!$AD$20</f>
        <v>39.17409608777308</v>
      </c>
      <c r="AA868" s="10">
        <f t="shared" ca="1" si="83"/>
        <v>6.5694412871688499</v>
      </c>
    </row>
    <row r="869" spans="1:27">
      <c r="A869" s="6">
        <f ca="1">LN((RAND()^(-Results!$E$4))-1)</f>
        <v>0.63530551154478132</v>
      </c>
      <c r="B869" s="6">
        <f ca="1">LN((RAND()^(-Results!$E$4))-1)</f>
        <v>0.33618521061631729</v>
      </c>
      <c r="C869" s="6">
        <f ca="1">LN((RAND()^(-Results!$E$4))-1)</f>
        <v>8.3102993319888938</v>
      </c>
      <c r="D869" s="6">
        <f ca="1">LN((RAND()^(-Results!$E$4))-1)</f>
        <v>5.3744753708124335</v>
      </c>
      <c r="E869" s="6">
        <f ca="1">LN((RAND()^(-Results!$E$4))-1)</f>
        <v>-0.40333572180284144</v>
      </c>
      <c r="F869" s="6">
        <f ca="1">LN((RAND()^(-Results!$E$4))-1)</f>
        <v>10.804792474358829</v>
      </c>
      <c r="G869" s="6">
        <f ca="1">LN((RAND()^(-Results!$E$4))-1)</f>
        <v>9.0464743989393686</v>
      </c>
      <c r="H869" s="6">
        <f t="shared" ca="1" si="78"/>
        <v>6.5109275782175633</v>
      </c>
      <c r="I869" s="10">
        <f ca="1">SUMPRODUCT(J869:O869,Results!B$12:G$12)+Results!$E$5*H869</f>
        <v>2.6324071571466021</v>
      </c>
      <c r="J869" s="10">
        <f ca="1">SUMPRODUCT($A869:$F869,Results!$B$15:$G$15)</f>
        <v>13.260551788750169</v>
      </c>
      <c r="K869" s="10">
        <f ca="1">SUMPRODUCT($A869:$F869,Results!$B$16:$G$16)</f>
        <v>54.794771495079118</v>
      </c>
      <c r="L869" s="10">
        <f ca="1">SUMPRODUCT($A869:$F869,Results!$B$17:$G$17)</f>
        <v>-6.1997973855239392</v>
      </c>
      <c r="M869" s="10">
        <f ca="1">SUMPRODUCT($A869:$F869,Results!$B$18:$G$18)</f>
        <v>-4.8414984063274451</v>
      </c>
      <c r="N869" s="10">
        <f ca="1">SUMPRODUCT($A869:$F869,Results!$B$19:$G$19)</f>
        <v>7.9842846103557932</v>
      </c>
      <c r="O869" s="10">
        <f ca="1">SUMPRODUCT($A869:$F869,Results!$B$20:$G$20)</f>
        <v>37.133520135232011</v>
      </c>
      <c r="P869" s="10" cm="1">
        <f t="array" aca="1" ref="P869" ca="1">SUMPRODUCT(J869:O869,TRANSPOSE(Test!BL$20:BL$25))+Test!$AD$20-Test!$BL$27</f>
        <v>-35.912289241829143</v>
      </c>
      <c r="Q869" s="10" cm="1">
        <f t="array" aca="1" ref="Q869" ca="1">SUMPRODUCT(J869:O869,TRANSPOSE(Test!ES$20:ES$25))+Test!$AD$20-Test!$ES$27</f>
        <v>-38.799706344054009</v>
      </c>
      <c r="R869" s="10">
        <f ca="1">I869-Results!$E$5*H869</f>
        <v>-36.433158312158781</v>
      </c>
      <c r="S869" s="10" cm="1">
        <f t="array" aca="1" ref="S869" ca="1">SUMPRODUCT(J869:O869,TRANSPOSE(Test!AR$28:AR$33))+Test!$AD$20-Test!$AC$26</f>
        <v>-23.345606361454173</v>
      </c>
      <c r="T869" s="10">
        <f ca="1">SUMPRODUCT(J869:O869,Results!K$9:P$9)</f>
        <v>-38.200988288106899</v>
      </c>
      <c r="U869" s="10">
        <f ca="1">SUMPRODUCT(J869:O869,Results!K$9:P$9)+Test!$AD$20-Test!$AC$31</f>
        <v>-38.097971883221078</v>
      </c>
      <c r="V869" s="10">
        <f t="shared" ca="1" si="79"/>
        <v>38.544696398975745</v>
      </c>
      <c r="W869" s="10">
        <f t="shared" ca="1" si="80"/>
        <v>41.432113501200611</v>
      </c>
      <c r="X869" s="10">
        <f t="shared" ca="1" si="81"/>
        <v>39.065565469305383</v>
      </c>
      <c r="Y869" s="10">
        <f t="shared" ca="1" si="82"/>
        <v>25.978013518600775</v>
      </c>
      <c r="Z869" s="10">
        <f ca="1">I869-Test!$AD$20</f>
        <v>-8.4400644371424676</v>
      </c>
      <c r="AA869" s="10">
        <f t="shared" ca="1" si="83"/>
        <v>40.73037904036768</v>
      </c>
    </row>
    <row r="870" spans="1:27">
      <c r="A870" s="6">
        <f ca="1">LN((RAND()^(-Results!$E$4))-1)</f>
        <v>6.7743939075648756</v>
      </c>
      <c r="B870" s="6">
        <f ca="1">LN((RAND()^(-Results!$E$4))-1)</f>
        <v>5.415823606299857E-2</v>
      </c>
      <c r="C870" s="6">
        <f ca="1">LN((RAND()^(-Results!$E$4))-1)</f>
        <v>0.12079777422920769</v>
      </c>
      <c r="D870" s="6">
        <f ca="1">LN((RAND()^(-Results!$E$4))-1)</f>
        <v>7.2877577196354792</v>
      </c>
      <c r="E870" s="6">
        <f ca="1">LN((RAND()^(-Results!$E$4))-1)</f>
        <v>-0.63504968465194644</v>
      </c>
      <c r="F870" s="6">
        <f ca="1">LN((RAND()^(-Results!$E$4))-1)</f>
        <v>1.0804291392707517</v>
      </c>
      <c r="G870" s="6">
        <f ca="1">LN((RAND()^(-Results!$E$4))-1)</f>
        <v>-2.3592995040501621</v>
      </c>
      <c r="H870" s="6">
        <f t="shared" ca="1" si="78"/>
        <v>-4.8948463247719678</v>
      </c>
      <c r="I870" s="10">
        <f ca="1">SUMPRODUCT(J870:O870,Results!B$12:G$12)+Results!$E$5*H870</f>
        <v>-34.098781074686364</v>
      </c>
      <c r="J870" s="10">
        <f ca="1">SUMPRODUCT($A870:$F870,Results!$B$15:$G$15)</f>
        <v>0.16993598091501283</v>
      </c>
      <c r="K870" s="10">
        <f ca="1">SUMPRODUCT($A870:$F870,Results!$B$16:$G$16)</f>
        <v>17.881497586725768</v>
      </c>
      <c r="L870" s="10">
        <f ca="1">SUMPRODUCT($A870:$F870,Results!$B$17:$G$17)</f>
        <v>12.037664676522157</v>
      </c>
      <c r="M870" s="10">
        <f ca="1">SUMPRODUCT($A870:$F870,Results!$B$18:$G$18)</f>
        <v>-14.543907684465603</v>
      </c>
      <c r="N870" s="10">
        <f ca="1">SUMPRODUCT($A870:$F870,Results!$B$19:$G$19)</f>
        <v>13.277999408816031</v>
      </c>
      <c r="O870" s="10">
        <f ca="1">SUMPRODUCT($A870:$F870,Results!$B$20:$G$20)</f>
        <v>27.124181249260239</v>
      </c>
      <c r="P870" s="10" cm="1">
        <f t="array" aca="1" ref="P870" ca="1">SUMPRODUCT(J870:O870,TRANSPOSE(Test!BL$20:BL$25))+Test!$AD$20-Test!$BL$27</f>
        <v>-10.433912519432139</v>
      </c>
      <c r="Q870" s="10" cm="1">
        <f t="array" aca="1" ref="Q870" ca="1">SUMPRODUCT(J870:O870,TRANSPOSE(Test!ES$20:ES$25))+Test!$AD$20-Test!$ES$27</f>
        <v>-7.0376494645258596</v>
      </c>
      <c r="R870" s="10">
        <f ca="1">I870-Results!$E$5*H870</f>
        <v>-4.7297031260545594</v>
      </c>
      <c r="S870" s="10" cm="1">
        <f t="array" aca="1" ref="S870" ca="1">SUMPRODUCT(J870:O870,TRANSPOSE(Test!AR$28:AR$33))+Test!$AD$20-Test!$AC$26</f>
        <v>-22.443587129646986</v>
      </c>
      <c r="T870" s="10">
        <f ca="1">SUMPRODUCT(J870:O870,Results!K$9:P$9)</f>
        <v>-6.3852715978246266</v>
      </c>
      <c r="U870" s="10">
        <f ca="1">SUMPRODUCT(J870:O870,Results!K$9:P$9)+Test!$AD$20-Test!$AC$31</f>
        <v>-6.2822551929388073</v>
      </c>
      <c r="V870" s="10">
        <f t="shared" ca="1" si="79"/>
        <v>-23.664868555254223</v>
      </c>
      <c r="W870" s="10">
        <f t="shared" ca="1" si="80"/>
        <v>-27.061131610160505</v>
      </c>
      <c r="X870" s="10">
        <f t="shared" ca="1" si="81"/>
        <v>-29.369077948631805</v>
      </c>
      <c r="Y870" s="10">
        <f t="shared" ca="1" si="82"/>
        <v>-11.655193945039379</v>
      </c>
      <c r="Z870" s="10">
        <f ca="1">I870-Test!$AD$20</f>
        <v>-45.171252668975434</v>
      </c>
      <c r="AA870" s="10">
        <f t="shared" ca="1" si="83"/>
        <v>-27.816525881747559</v>
      </c>
    </row>
    <row r="871" spans="1:27">
      <c r="A871" s="6">
        <f ca="1">LN((RAND()^(-Results!$E$4))-1)</f>
        <v>4.5174975611086312</v>
      </c>
      <c r="B871" s="6">
        <f ca="1">LN((RAND()^(-Results!$E$4))-1)</f>
        <v>1.4203981622067692</v>
      </c>
      <c r="C871" s="6">
        <f ca="1">LN((RAND()^(-Results!$E$4))-1)</f>
        <v>1.2469806838219279</v>
      </c>
      <c r="D871" s="6">
        <f ca="1">LN((RAND()^(-Results!$E$4))-1)</f>
        <v>4.3334345204726992</v>
      </c>
      <c r="E871" s="6">
        <f ca="1">LN((RAND()^(-Results!$E$4))-1)</f>
        <v>-0.20422478946106659</v>
      </c>
      <c r="F871" s="6">
        <f ca="1">LN((RAND()^(-Results!$E$4))-1)</f>
        <v>5.7896453560438097</v>
      </c>
      <c r="G871" s="6">
        <f ca="1">LN((RAND()^(-Results!$E$4))-1)</f>
        <v>3.0645901599467207</v>
      </c>
      <c r="H871" s="6">
        <f t="shared" ca="1" si="78"/>
        <v>0.52904333922491498</v>
      </c>
      <c r="I871" s="10">
        <f ca="1">SUMPRODUCT(J871:O871,Results!B$12:G$12)+Results!$E$5*H871</f>
        <v>-0.95249943378097601</v>
      </c>
      <c r="J871" s="10">
        <f ca="1">SUMPRODUCT($A871:$F871,Results!$B$15:$G$15)</f>
        <v>7.9645550823751137</v>
      </c>
      <c r="K871" s="10">
        <f ca="1">SUMPRODUCT($A871:$F871,Results!$B$16:$G$16)</f>
        <v>38.629598381720044</v>
      </c>
      <c r="L871" s="10">
        <f ca="1">SUMPRODUCT($A871:$F871,Results!$B$17:$G$17)</f>
        <v>4.2899401411093878</v>
      </c>
      <c r="M871" s="10">
        <f ca="1">SUMPRODUCT($A871:$F871,Results!$B$18:$G$18)</f>
        <v>-6.850633152462529</v>
      </c>
      <c r="N871" s="10">
        <f ca="1">SUMPRODUCT($A871:$F871,Results!$B$19:$G$19)</f>
        <v>5.9258090005655797</v>
      </c>
      <c r="O871" s="10">
        <f ca="1">SUMPRODUCT($A871:$F871,Results!$B$20:$G$20)</f>
        <v>18.148055492812755</v>
      </c>
      <c r="P871" s="10" cm="1">
        <f t="array" aca="1" ref="P871" ca="1">SUMPRODUCT(J871:O871,TRANSPOSE(Test!BL$20:BL$25))+Test!$AD$20-Test!$BL$27</f>
        <v>-6.3186067652582398</v>
      </c>
      <c r="Q871" s="10" cm="1">
        <f t="array" aca="1" ref="Q871" ca="1">SUMPRODUCT(J871:O871,TRANSPOSE(Test!ES$20:ES$25))+Test!$AD$20-Test!$ES$27</f>
        <v>-6.1062762837068565</v>
      </c>
      <c r="R871" s="10">
        <f ca="1">I871-Results!$E$5*H871</f>
        <v>-4.1267594691304659</v>
      </c>
      <c r="S871" s="10" cm="1">
        <f t="array" aca="1" ref="S871" ca="1">SUMPRODUCT(J871:O871,TRANSPOSE(Test!AR$28:AR$33))+Test!$AD$20-Test!$AC$26</f>
        <v>-8.8041018441267553</v>
      </c>
      <c r="T871" s="10">
        <f ca="1">SUMPRODUCT(J871:O871,Results!K$9:P$9)</f>
        <v>-5.534923449649785</v>
      </c>
      <c r="U871" s="10">
        <f ca="1">SUMPRODUCT(J871:O871,Results!K$9:P$9)+Test!$AD$20-Test!$AC$31</f>
        <v>-5.4319070447639657</v>
      </c>
      <c r="V871" s="10">
        <f t="shared" ca="1" si="79"/>
        <v>5.3661073314772638</v>
      </c>
      <c r="W871" s="10">
        <f t="shared" ca="1" si="80"/>
        <v>5.1537768499258805</v>
      </c>
      <c r="X871" s="10">
        <f t="shared" ca="1" si="81"/>
        <v>3.1742600353494899</v>
      </c>
      <c r="Y871" s="10">
        <f t="shared" ca="1" si="82"/>
        <v>7.8516024103457793</v>
      </c>
      <c r="Z871" s="10">
        <f ca="1">I871-Test!$AD$20</f>
        <v>-12.024971028070045</v>
      </c>
      <c r="AA871" s="10">
        <f t="shared" ca="1" si="83"/>
        <v>4.4794076109829897</v>
      </c>
    </row>
    <row r="872" spans="1:27">
      <c r="A872" s="6">
        <f ca="1">LN((RAND()^(-Results!$E$4))-1)</f>
        <v>-0.40402226983460493</v>
      </c>
      <c r="B872" s="6">
        <f ca="1">LN((RAND()^(-Results!$E$4))-1)</f>
        <v>1.1074140911438806</v>
      </c>
      <c r="C872" s="6">
        <f ca="1">LN((RAND()^(-Results!$E$4))-1)</f>
        <v>3.6875490434001534</v>
      </c>
      <c r="D872" s="6">
        <f ca="1">LN((RAND()^(-Results!$E$4))-1)</f>
        <v>-0.1579593789181849</v>
      </c>
      <c r="E872" s="6">
        <f ca="1">LN((RAND()^(-Results!$E$4))-1)</f>
        <v>0.25296270575183522</v>
      </c>
      <c r="F872" s="6">
        <f ca="1">LN((RAND()^(-Results!$E$4))-1)</f>
        <v>0.17414872106675522</v>
      </c>
      <c r="G872" s="6">
        <f ca="1">LN((RAND()^(-Results!$E$4))-1)</f>
        <v>-1.3549347681434607</v>
      </c>
      <c r="H872" s="6">
        <f t="shared" ca="1" si="78"/>
        <v>-3.8904815888652662</v>
      </c>
      <c r="I872" s="10">
        <f ca="1">SUMPRODUCT(J872:O872,Results!B$12:G$12)+Results!$E$5*H872</f>
        <v>-11.644990999010908</v>
      </c>
      <c r="J872" s="10">
        <f ca="1">SUMPRODUCT($A872:$F872,Results!$B$15:$G$15)</f>
        <v>11.483872206946891</v>
      </c>
      <c r="K872" s="10">
        <f ca="1">SUMPRODUCT($A872:$F872,Results!$B$16:$G$16)</f>
        <v>1.7120940627117269</v>
      </c>
      <c r="L872" s="10">
        <f ca="1">SUMPRODUCT($A872:$F872,Results!$B$17:$G$17)</f>
        <v>2.0843796538389587</v>
      </c>
      <c r="M872" s="10">
        <f ca="1">SUMPRODUCT($A872:$F872,Results!$B$18:$G$18)</f>
        <v>3.969827154341544</v>
      </c>
      <c r="N872" s="10">
        <f ca="1">SUMPRODUCT($A872:$F872,Results!$B$19:$G$19)</f>
        <v>-6.1785590065268154</v>
      </c>
      <c r="O872" s="10">
        <f ca="1">SUMPRODUCT($A872:$F872,Results!$B$20:$G$20)</f>
        <v>1.9384427272689611</v>
      </c>
      <c r="P872" s="10" cm="1">
        <f t="array" aca="1" ref="P872" ca="1">SUMPRODUCT(J872:O872,TRANSPOSE(Test!BL$20:BL$25))+Test!$AD$20-Test!$BL$27</f>
        <v>12.1146527786366</v>
      </c>
      <c r="Q872" s="10" cm="1">
        <f t="array" aca="1" ref="Q872" ca="1">SUMPRODUCT(J872:O872,TRANSPOSE(Test!ES$20:ES$25))+Test!$AD$20-Test!$ES$27</f>
        <v>12.187142821941119</v>
      </c>
      <c r="R872" s="10">
        <f ca="1">I872-Results!$E$5*H872</f>
        <v>11.697898534180688</v>
      </c>
      <c r="S872" s="10" cm="1">
        <f t="array" aca="1" ref="S872" ca="1">SUMPRODUCT(J872:O872,TRANSPOSE(Test!AR$28:AR$33))+Test!$AD$20-Test!$AC$26</f>
        <v>16.444646335247548</v>
      </c>
      <c r="T872" s="10">
        <f ca="1">SUMPRODUCT(J872:O872,Results!K$9:P$9)</f>
        <v>12.320178674145762</v>
      </c>
      <c r="U872" s="10">
        <f ca="1">SUMPRODUCT(J872:O872,Results!K$9:P$9)+Test!$AD$20-Test!$AC$31</f>
        <v>12.423195079031581</v>
      </c>
      <c r="V872" s="10">
        <f t="shared" ca="1" si="79"/>
        <v>-23.759643777647508</v>
      </c>
      <c r="W872" s="10">
        <f t="shared" ca="1" si="80"/>
        <v>-23.832133820952027</v>
      </c>
      <c r="X872" s="10">
        <f t="shared" ca="1" si="81"/>
        <v>-23.342889533191595</v>
      </c>
      <c r="Y872" s="10">
        <f t="shared" ca="1" si="82"/>
        <v>-28.089637334258455</v>
      </c>
      <c r="Z872" s="10">
        <f ca="1">I872-Test!$AD$20</f>
        <v>-22.717462593299977</v>
      </c>
      <c r="AA872" s="10">
        <f t="shared" ca="1" si="83"/>
        <v>-24.068186078042487</v>
      </c>
    </row>
    <row r="873" spans="1:27">
      <c r="A873" s="6">
        <f ca="1">LN((RAND()^(-Results!$E$4))-1)</f>
        <v>15.974224126151173</v>
      </c>
      <c r="B873" s="6">
        <f ca="1">LN((RAND()^(-Results!$E$4))-1)</f>
        <v>-1.4163828571906589</v>
      </c>
      <c r="C873" s="6">
        <f ca="1">LN((RAND()^(-Results!$E$4))-1)</f>
        <v>11.639098508120803</v>
      </c>
      <c r="D873" s="6">
        <f ca="1">LN((RAND()^(-Results!$E$4))-1)</f>
        <v>-0.53985755292875415</v>
      </c>
      <c r="E873" s="6">
        <f ca="1">LN((RAND()^(-Results!$E$4))-1)</f>
        <v>7.8422484691270737</v>
      </c>
      <c r="F873" s="6">
        <f ca="1">LN((RAND()^(-Results!$E$4))-1)</f>
        <v>2.5430297489070814</v>
      </c>
      <c r="G873" s="6">
        <f ca="1">LN((RAND()^(-Results!$E$4))-1)</f>
        <v>0.78372344294653351</v>
      </c>
      <c r="H873" s="6">
        <f t="shared" ca="1" si="78"/>
        <v>-1.7518233777752723</v>
      </c>
      <c r="I873" s="10">
        <f ca="1">SUMPRODUCT(J873:O873,Results!B$12:G$12)+Results!$E$5*H873</f>
        <v>59.003187565632118</v>
      </c>
      <c r="J873" s="10">
        <f ca="1">SUMPRODUCT($A873:$F873,Results!$B$15:$G$15)</f>
        <v>49.28207802376722</v>
      </c>
      <c r="K873" s="10">
        <f ca="1">SUMPRODUCT($A873:$F873,Results!$B$16:$G$16)</f>
        <v>96.205044234545014</v>
      </c>
      <c r="L873" s="10">
        <f ca="1">SUMPRODUCT($A873:$F873,Results!$B$17:$G$17)</f>
        <v>13.835565774871483</v>
      </c>
      <c r="M873" s="10">
        <f ca="1">SUMPRODUCT($A873:$F873,Results!$B$18:$G$18)</f>
        <v>4.8431144410257136</v>
      </c>
      <c r="N873" s="10">
        <f ca="1">SUMPRODUCT($A873:$F873,Results!$B$19:$G$19)</f>
        <v>42.072374471988283</v>
      </c>
      <c r="O873" s="10">
        <f ca="1">SUMPRODUCT($A873:$F873,Results!$B$20:$G$20)</f>
        <v>-6.4285810459024511</v>
      </c>
      <c r="P873" s="10" cm="1">
        <f t="array" aca="1" ref="P873" ca="1">SUMPRODUCT(J873:O873,TRANSPOSE(Test!BL$20:BL$25))+Test!$AD$20-Test!$BL$27</f>
        <v>62.407295528031256</v>
      </c>
      <c r="Q873" s="10" cm="1">
        <f t="array" aca="1" ref="Q873" ca="1">SUMPRODUCT(J873:O873,TRANSPOSE(Test!ES$20:ES$25))+Test!$AD$20-Test!$ES$27</f>
        <v>70.261247703767978</v>
      </c>
      <c r="R873" s="10">
        <f ca="1">I873-Results!$E$5*H873</f>
        <v>69.514127832283748</v>
      </c>
      <c r="S873" s="10" cm="1">
        <f t="array" aca="1" ref="S873" ca="1">SUMPRODUCT(J873:O873,TRANSPOSE(Test!AR$28:AR$33))+Test!$AD$20-Test!$AC$26</f>
        <v>37.798181541949091</v>
      </c>
      <c r="T873" s="10">
        <f ca="1">SUMPRODUCT(J873:O873,Results!K$9:P$9)</f>
        <v>71.006369562874511</v>
      </c>
      <c r="U873" s="10">
        <f ca="1">SUMPRODUCT(J873:O873,Results!K$9:P$9)+Test!$AD$20-Test!$AC$31</f>
        <v>71.109385967760332</v>
      </c>
      <c r="V873" s="10">
        <f t="shared" ca="1" si="79"/>
        <v>-3.4041079623991379</v>
      </c>
      <c r="W873" s="10">
        <f t="shared" ca="1" si="80"/>
        <v>-11.25806013813586</v>
      </c>
      <c r="X873" s="10">
        <f t="shared" ca="1" si="81"/>
        <v>-10.51094026665163</v>
      </c>
      <c r="Y873" s="10">
        <f t="shared" ca="1" si="82"/>
        <v>21.205006023683026</v>
      </c>
      <c r="Z873" s="10">
        <f ca="1">I873-Test!$AD$20</f>
        <v>47.930715971343048</v>
      </c>
      <c r="AA873" s="10">
        <f t="shared" ca="1" si="83"/>
        <v>-12.106198402128214</v>
      </c>
    </row>
    <row r="874" spans="1:27">
      <c r="A874" s="6">
        <f ca="1">LN((RAND()^(-Results!$E$4))-1)</f>
        <v>2.8055002882411624</v>
      </c>
      <c r="B874" s="6">
        <f ca="1">LN((RAND()^(-Results!$E$4))-1)</f>
        <v>-0.68702761100442089</v>
      </c>
      <c r="C874" s="6">
        <f ca="1">LN((RAND()^(-Results!$E$4))-1)</f>
        <v>-1.1302659138529787</v>
      </c>
      <c r="D874" s="6">
        <f ca="1">LN((RAND()^(-Results!$E$4))-1)</f>
        <v>2.5874015679458999</v>
      </c>
      <c r="E874" s="6">
        <f ca="1">LN((RAND()^(-Results!$E$4))-1)</f>
        <v>-0.4907733841236821</v>
      </c>
      <c r="F874" s="6">
        <f ca="1">LN((RAND()^(-Results!$E$4))-1)</f>
        <v>2.720806542567928</v>
      </c>
      <c r="G874" s="6">
        <f ca="1">LN((RAND()^(-Results!$E$4))-1)</f>
        <v>0.27887129372525782</v>
      </c>
      <c r="H874" s="6">
        <f t="shared" ca="1" si="78"/>
        <v>-2.2566755269965477</v>
      </c>
      <c r="I874" s="10">
        <f ca="1">SUMPRODUCT(J874:O874,Results!B$12:G$12)+Results!$E$5*H874</f>
        <v>-26.347481521728483</v>
      </c>
      <c r="J874" s="10">
        <f ca="1">SUMPRODUCT($A874:$F874,Results!$B$15:$G$15)</f>
        <v>-3.6500406916460042</v>
      </c>
      <c r="K874" s="10">
        <f ca="1">SUMPRODUCT($A874:$F874,Results!$B$16:$G$16)</f>
        <v>19.228309936367879</v>
      </c>
      <c r="L874" s="10">
        <f ca="1">SUMPRODUCT($A874:$F874,Results!$B$17:$G$17)</f>
        <v>0.47670920537971462</v>
      </c>
      <c r="M874" s="10">
        <f ca="1">SUMPRODUCT($A874:$F874,Results!$B$18:$G$18)</f>
        <v>-7.0984303564824449</v>
      </c>
      <c r="N874" s="10">
        <f ca="1">SUMPRODUCT($A874:$F874,Results!$B$19:$G$19)</f>
        <v>9.9215255301767229</v>
      </c>
      <c r="O874" s="10">
        <f ca="1">SUMPRODUCT($A874:$F874,Results!$B$20:$G$20)</f>
        <v>10.653513853484675</v>
      </c>
      <c r="P874" s="10" cm="1">
        <f t="array" aca="1" ref="P874" ca="1">SUMPRODUCT(J874:O874,TRANSPOSE(Test!BL$20:BL$25))+Test!$AD$20-Test!$BL$27</f>
        <v>-15.131862305068616</v>
      </c>
      <c r="Q874" s="10" cm="1">
        <f t="array" aca="1" ref="Q874" ca="1">SUMPRODUCT(J874:O874,TRANSPOSE(Test!ES$20:ES$25))+Test!$AD$20-Test!$ES$27</f>
        <v>-14.493992249716822</v>
      </c>
      <c r="R874" s="10">
        <f ca="1">I874-Results!$E$5*H874</f>
        <v>-12.807428359749196</v>
      </c>
      <c r="S874" s="10" cm="1">
        <f t="array" aca="1" ref="S874" ca="1">SUMPRODUCT(J874:O874,TRANSPOSE(Test!AR$28:AR$33))+Test!$AD$20-Test!$AC$26</f>
        <v>-18.869027111854621</v>
      </c>
      <c r="T874" s="10">
        <f ca="1">SUMPRODUCT(J874:O874,Results!K$9:P$9)</f>
        <v>-14.001530308422897</v>
      </c>
      <c r="U874" s="10">
        <f ca="1">SUMPRODUCT(J874:O874,Results!K$9:P$9)+Test!$AD$20-Test!$AC$31</f>
        <v>-13.898513903537077</v>
      </c>
      <c r="V874" s="10">
        <f t="shared" ca="1" si="79"/>
        <v>-11.215619216659867</v>
      </c>
      <c r="W874" s="10">
        <f t="shared" ca="1" si="80"/>
        <v>-11.853489272011661</v>
      </c>
      <c r="X874" s="10">
        <f t="shared" ca="1" si="81"/>
        <v>-13.540053161979287</v>
      </c>
      <c r="Y874" s="10">
        <f t="shared" ca="1" si="82"/>
        <v>-7.4784544098738621</v>
      </c>
      <c r="Z874" s="10">
        <f ca="1">I874-Test!$AD$20</f>
        <v>-37.419953116017552</v>
      </c>
      <c r="AA874" s="10">
        <f t="shared" ca="1" si="83"/>
        <v>-12.448967618191405</v>
      </c>
    </row>
    <row r="875" spans="1:27">
      <c r="A875" s="6">
        <f ca="1">LN((RAND()^(-Results!$E$4))-1)</f>
        <v>5.3389062153059328</v>
      </c>
      <c r="B875" s="6">
        <f ca="1">LN((RAND()^(-Results!$E$4))-1)</f>
        <v>2.4007225850105556</v>
      </c>
      <c r="C875" s="6">
        <f ca="1">LN((RAND()^(-Results!$E$4))-1)</f>
        <v>7.1346800718154366</v>
      </c>
      <c r="D875" s="6">
        <f ca="1">LN((RAND()^(-Results!$E$4))-1)</f>
        <v>4.0184259434499054</v>
      </c>
      <c r="E875" s="6">
        <f ca="1">LN((RAND()^(-Results!$E$4))-1)</f>
        <v>0.2621413551207627</v>
      </c>
      <c r="F875" s="6">
        <f ca="1">LN((RAND()^(-Results!$E$4))-1)</f>
        <v>-1.4789636041492913</v>
      </c>
      <c r="G875" s="6">
        <f ca="1">LN((RAND()^(-Results!$E$4))-1)</f>
        <v>0.24111093554816457</v>
      </c>
      <c r="H875" s="6">
        <f t="shared" ca="1" si="78"/>
        <v>-2.2944358851736411</v>
      </c>
      <c r="I875" s="10">
        <f ca="1">SUMPRODUCT(J875:O875,Results!B$12:G$12)+Results!$E$5*H875</f>
        <v>24.042054239401054</v>
      </c>
      <c r="J875" s="10">
        <f ca="1">SUMPRODUCT($A875:$F875,Results!$B$15:$G$15)</f>
        <v>26.569067293628766</v>
      </c>
      <c r="K875" s="10">
        <f ca="1">SUMPRODUCT($A875:$F875,Results!$B$16:$G$16)</f>
        <v>8.8920276019957267</v>
      </c>
      <c r="L875" s="10">
        <f ca="1">SUMPRODUCT($A875:$F875,Results!$B$17:$G$17)</f>
        <v>17.21760538014632</v>
      </c>
      <c r="M875" s="10">
        <f ca="1">SUMPRODUCT($A875:$F875,Results!$B$18:$G$18)</f>
        <v>-1.1192556746700832</v>
      </c>
      <c r="N875" s="10">
        <f ca="1">SUMPRODUCT($A875:$F875,Results!$B$19:$G$19)</f>
        <v>-3.9888533576806862</v>
      </c>
      <c r="O875" s="10">
        <f ca="1">SUMPRODUCT($A875:$F875,Results!$B$20:$G$20)</f>
        <v>16.396506701835779</v>
      </c>
      <c r="P875" s="10" cm="1">
        <f t="array" aca="1" ref="P875" ca="1">SUMPRODUCT(J875:O875,TRANSPOSE(Test!BL$20:BL$25))+Test!$AD$20-Test!$BL$27</f>
        <v>34.107041812796176</v>
      </c>
      <c r="Q875" s="10" cm="1">
        <f t="array" aca="1" ref="Q875" ca="1">SUMPRODUCT(J875:O875,TRANSPOSE(Test!ES$20:ES$25))+Test!$AD$20-Test!$ES$27</f>
        <v>38.003498333880643</v>
      </c>
      <c r="R875" s="10">
        <f ca="1">I875-Results!$E$5*H875</f>
        <v>37.8086695504429</v>
      </c>
      <c r="S875" s="10" cm="1">
        <f t="array" aca="1" ref="S875" ca="1">SUMPRODUCT(J875:O875,TRANSPOSE(Test!AR$28:AR$33))+Test!$AD$20-Test!$AC$26</f>
        <v>28.151385319906602</v>
      </c>
      <c r="T875" s="10">
        <f ca="1">SUMPRODUCT(J875:O875,Results!K$9:P$9)</f>
        <v>38.467635504194618</v>
      </c>
      <c r="U875" s="10">
        <f ca="1">SUMPRODUCT(J875:O875,Results!K$9:P$9)+Test!$AD$20-Test!$AC$31</f>
        <v>38.570651909080439</v>
      </c>
      <c r="V875" s="10">
        <f t="shared" ca="1" si="79"/>
        <v>-10.064987573395122</v>
      </c>
      <c r="W875" s="10">
        <f t="shared" ca="1" si="80"/>
        <v>-13.961444094479589</v>
      </c>
      <c r="X875" s="10">
        <f t="shared" ca="1" si="81"/>
        <v>-13.766615311041846</v>
      </c>
      <c r="Y875" s="10">
        <f t="shared" ca="1" si="82"/>
        <v>-4.1093310805055481</v>
      </c>
      <c r="Z875" s="10">
        <f ca="1">I875-Test!$AD$20</f>
        <v>12.969582645111984</v>
      </c>
      <c r="AA875" s="10">
        <f t="shared" ca="1" si="83"/>
        <v>-14.528597669679385</v>
      </c>
    </row>
    <row r="876" spans="1:27">
      <c r="A876" s="6">
        <f ca="1">LN((RAND()^(-Results!$E$4))-1)</f>
        <v>2.390017264938038</v>
      </c>
      <c r="B876" s="6">
        <f ca="1">LN((RAND()^(-Results!$E$4))-1)</f>
        <v>2.5518358858294423</v>
      </c>
      <c r="C876" s="6">
        <f ca="1">LN((RAND()^(-Results!$E$4))-1)</f>
        <v>1.3139092141447259</v>
      </c>
      <c r="D876" s="6">
        <f ca="1">LN((RAND()^(-Results!$E$4))-1)</f>
        <v>4.2331406829073659</v>
      </c>
      <c r="E876" s="6">
        <f ca="1">LN((RAND()^(-Results!$E$4))-1)</f>
        <v>-0.23813756578586137</v>
      </c>
      <c r="F876" s="6">
        <f ca="1">LN((RAND()^(-Results!$E$4))-1)</f>
        <v>2.5229161265229822</v>
      </c>
      <c r="G876" s="6">
        <f ca="1">LN((RAND()^(-Results!$E$4))-1)</f>
        <v>3.3960728451208386E-2</v>
      </c>
      <c r="H876" s="6">
        <f t="shared" ca="1" si="78"/>
        <v>-2.5015860922705975</v>
      </c>
      <c r="I876" s="10">
        <f ca="1">SUMPRODUCT(J876:O876,Results!B$12:G$12)+Results!$E$5*H876</f>
        <v>-11.582438993331365</v>
      </c>
      <c r="J876" s="10">
        <f ca="1">SUMPRODUCT($A876:$F876,Results!$B$15:$G$15)</f>
        <v>7.2252595455868249</v>
      </c>
      <c r="K876" s="10">
        <f ca="1">SUMPRODUCT($A876:$F876,Results!$B$16:$G$16)</f>
        <v>13.029121284425537</v>
      </c>
      <c r="L876" s="10">
        <f ca="1">SUMPRODUCT($A876:$F876,Results!$B$17:$G$17)</f>
        <v>7.5418601388800539</v>
      </c>
      <c r="M876" s="10">
        <f ca="1">SUMPRODUCT($A876:$F876,Results!$B$18:$G$18)</f>
        <v>-4.4714004222580046</v>
      </c>
      <c r="N876" s="10">
        <f ca="1">SUMPRODUCT($A876:$F876,Results!$B$19:$G$19)</f>
        <v>-4.4521935518248963</v>
      </c>
      <c r="O876" s="10">
        <f ca="1">SUMPRODUCT($A876:$F876,Results!$B$20:$G$20)</f>
        <v>16.013805503471595</v>
      </c>
      <c r="P876" s="10" cm="1">
        <f t="array" aca="1" ref="P876" ca="1">SUMPRODUCT(J876:O876,TRANSPOSE(Test!BL$20:BL$25))+Test!$AD$20-Test!$BL$27</f>
        <v>2.219641334421679</v>
      </c>
      <c r="Q876" s="10" cm="1">
        <f t="array" aca="1" ref="Q876" ca="1">SUMPRODUCT(J876:O876,TRANSPOSE(Test!ES$20:ES$25))+Test!$AD$20-Test!$ES$27</f>
        <v>2.4336330314457015</v>
      </c>
      <c r="R876" s="10">
        <f ca="1">I876-Results!$E$5*H876</f>
        <v>3.4270775602922185</v>
      </c>
      <c r="S876" s="10" cm="1">
        <f t="array" aca="1" ref="S876" ca="1">SUMPRODUCT(J876:O876,TRANSPOSE(Test!AR$28:AR$33))+Test!$AD$20-Test!$AC$26</f>
        <v>2.0713051734809262</v>
      </c>
      <c r="T876" s="10">
        <f ca="1">SUMPRODUCT(J876:O876,Results!K$9:P$9)</f>
        <v>2.6779851923986087</v>
      </c>
      <c r="U876" s="10">
        <f ca="1">SUMPRODUCT(J876:O876,Results!K$9:P$9)+Test!$AD$20-Test!$AC$31</f>
        <v>2.781001597284428</v>
      </c>
      <c r="V876" s="10">
        <f t="shared" ca="1" si="79"/>
        <v>-13.802080327753044</v>
      </c>
      <c r="W876" s="10">
        <f t="shared" ca="1" si="80"/>
        <v>-14.016072024777067</v>
      </c>
      <c r="X876" s="10">
        <f t="shared" ca="1" si="81"/>
        <v>-15.009516553623584</v>
      </c>
      <c r="Y876" s="10">
        <f t="shared" ca="1" si="82"/>
        <v>-13.653744166812292</v>
      </c>
      <c r="Z876" s="10">
        <f ca="1">I876-Test!$AD$20</f>
        <v>-22.654910587620435</v>
      </c>
      <c r="AA876" s="10">
        <f t="shared" ca="1" si="83"/>
        <v>-14.363440590615793</v>
      </c>
    </row>
    <row r="877" spans="1:27">
      <c r="A877" s="6">
        <f ca="1">LN((RAND()^(-Results!$E$4))-1)</f>
        <v>6.3572774573347655</v>
      </c>
      <c r="B877" s="6">
        <f ca="1">LN((RAND()^(-Results!$E$4))-1)</f>
        <v>5.6677592806380028</v>
      </c>
      <c r="C877" s="6">
        <f ca="1">LN((RAND()^(-Results!$E$4))-1)</f>
        <v>-0.67544974992190576</v>
      </c>
      <c r="D877" s="6">
        <f ca="1">LN((RAND()^(-Results!$E$4))-1)</f>
        <v>3.0576489631894588</v>
      </c>
      <c r="E877" s="6">
        <f ca="1">LN((RAND()^(-Results!$E$4))-1)</f>
        <v>2.4605147476519096</v>
      </c>
      <c r="F877" s="6">
        <f ca="1">LN((RAND()^(-Results!$E$4))-1)</f>
        <v>-1.5743819714195069</v>
      </c>
      <c r="G877" s="6">
        <f ca="1">LN((RAND()^(-Results!$E$4))-1)</f>
        <v>14.533845996198982</v>
      </c>
      <c r="H877" s="6">
        <f t="shared" ca="1" si="78"/>
        <v>11.998299175477177</v>
      </c>
      <c r="I877" s="10">
        <f ca="1">SUMPRODUCT(J877:O877,Results!B$12:G$12)+Results!$E$5*H877</f>
        <v>124.93058079002881</v>
      </c>
      <c r="J877" s="10">
        <f ca="1">SUMPRODUCT($A877:$F877,Results!$B$15:$G$15)</f>
        <v>18.1983522092257</v>
      </c>
      <c r="K877" s="10">
        <f ca="1">SUMPRODUCT($A877:$F877,Results!$B$16:$G$16)</f>
        <v>8.2167760409899078</v>
      </c>
      <c r="L877" s="10">
        <f ca="1">SUMPRODUCT($A877:$F877,Results!$B$17:$G$17)</f>
        <v>20.716176402311575</v>
      </c>
      <c r="M877" s="10">
        <f ca="1">SUMPRODUCT($A877:$F877,Results!$B$18:$G$18)</f>
        <v>0.15121771212910237</v>
      </c>
      <c r="N877" s="10">
        <f ca="1">SUMPRODUCT($A877:$F877,Results!$B$19:$G$19)</f>
        <v>-10.94008376490423</v>
      </c>
      <c r="O877" s="10">
        <f ca="1">SUMPRODUCT($A877:$F877,Results!$B$20:$G$20)</f>
        <v>-2.9007292004219289</v>
      </c>
      <c r="P877" s="10" cm="1">
        <f t="array" aca="1" ref="P877" ca="1">SUMPRODUCT(J877:O877,TRANSPOSE(Test!BL$20:BL$25))+Test!$AD$20-Test!$BL$27</f>
        <v>50.746237906045337</v>
      </c>
      <c r="Q877" s="10" cm="1">
        <f t="array" aca="1" ref="Q877" ca="1">SUMPRODUCT(J877:O877,TRANSPOSE(Test!ES$20:ES$25))+Test!$AD$20-Test!$ES$27</f>
        <v>53.586273324268262</v>
      </c>
      <c r="R877" s="10">
        <f ca="1">I877-Results!$E$5*H877</f>
        <v>52.940785737165754</v>
      </c>
      <c r="S877" s="10" cm="1">
        <f t="array" aca="1" ref="S877" ca="1">SUMPRODUCT(J877:O877,TRANSPOSE(Test!AR$28:AR$33))+Test!$AD$20-Test!$AC$26</f>
        <v>39.542192185997443</v>
      </c>
      <c r="T877" s="10">
        <f ca="1">SUMPRODUCT(J877:O877,Results!K$9:P$9)</f>
        <v>53.453976151035896</v>
      </c>
      <c r="U877" s="10">
        <f ca="1">SUMPRODUCT(J877:O877,Results!K$9:P$9)+Test!$AD$20-Test!$AC$31</f>
        <v>53.55699255592171</v>
      </c>
      <c r="V877" s="10">
        <f t="shared" ca="1" si="79"/>
        <v>74.184342883983476</v>
      </c>
      <c r="W877" s="10">
        <f t="shared" ca="1" si="80"/>
        <v>71.344307465760551</v>
      </c>
      <c r="X877" s="10">
        <f t="shared" ca="1" si="81"/>
        <v>71.989795052863059</v>
      </c>
      <c r="Y877" s="10">
        <f t="shared" ca="1" si="82"/>
        <v>85.388388604031377</v>
      </c>
      <c r="Z877" s="10">
        <f ca="1">I877-Test!$AD$20</f>
        <v>113.85810919573974</v>
      </c>
      <c r="AA877" s="10">
        <f t="shared" ca="1" si="83"/>
        <v>71.373588234107103</v>
      </c>
    </row>
    <row r="878" spans="1:27">
      <c r="A878" s="6">
        <f ca="1">LN((RAND()^(-Results!$E$4))-1)</f>
        <v>0.52712334679496831</v>
      </c>
      <c r="B878" s="6">
        <f ca="1">LN((RAND()^(-Results!$E$4))-1)</f>
        <v>-0.96303419853967431</v>
      </c>
      <c r="C878" s="6">
        <f ca="1">LN((RAND()^(-Results!$E$4))-1)</f>
        <v>6.1752560433738379</v>
      </c>
      <c r="D878" s="6">
        <f ca="1">LN((RAND()^(-Results!$E$4))-1)</f>
        <v>3.9517332983833988</v>
      </c>
      <c r="E878" s="6">
        <f ca="1">LN((RAND()^(-Results!$E$4))-1)</f>
        <v>0.27856047423934432</v>
      </c>
      <c r="F878" s="6">
        <f ca="1">LN((RAND()^(-Results!$E$4))-1)</f>
        <v>1.5149068866768833</v>
      </c>
      <c r="G878" s="6">
        <f ca="1">LN((RAND()^(-Results!$E$4))-1)</f>
        <v>0.45924344111737148</v>
      </c>
      <c r="H878" s="6">
        <f t="shared" ca="1" si="78"/>
        <v>-2.0763033796044343</v>
      </c>
      <c r="I878" s="10">
        <f ca="1">SUMPRODUCT(J878:O878,Results!B$12:G$12)+Results!$E$5*H878</f>
        <v>-29.447969348496468</v>
      </c>
      <c r="J878" s="10">
        <f ca="1">SUMPRODUCT($A878:$F878,Results!$B$15:$G$15)</f>
        <v>5.7118601365744652</v>
      </c>
      <c r="K878" s="10">
        <f ca="1">SUMPRODUCT($A878:$F878,Results!$B$16:$G$16)</f>
        <v>9.7647667966564065</v>
      </c>
      <c r="L878" s="10">
        <f ca="1">SUMPRODUCT($A878:$F878,Results!$B$17:$G$17)</f>
        <v>0.85258553993546449</v>
      </c>
      <c r="M878" s="10">
        <f ca="1">SUMPRODUCT($A878:$F878,Results!$B$18:$G$18)</f>
        <v>-4.1305468936567866</v>
      </c>
      <c r="N878" s="10">
        <f ca="1">SUMPRODUCT($A878:$F878,Results!$B$19:$G$19)</f>
        <v>8.1078284556464872</v>
      </c>
      <c r="O878" s="10">
        <f ca="1">SUMPRODUCT($A878:$F878,Results!$B$20:$G$20)</f>
        <v>24.424636406650482</v>
      </c>
      <c r="P878" s="10" cm="1">
        <f t="array" aca="1" ref="P878" ca="1">SUMPRODUCT(J878:O878,TRANSPOSE(Test!BL$20:BL$25))+Test!$AD$20-Test!$BL$27</f>
        <v>-18.323024019953557</v>
      </c>
      <c r="Q878" s="10" cm="1">
        <f t="array" aca="1" ref="Q878" ca="1">SUMPRODUCT(J878:O878,TRANSPOSE(Test!ES$20:ES$25))+Test!$AD$20-Test!$ES$27</f>
        <v>-17.737653387571115</v>
      </c>
      <c r="R878" s="10">
        <f ca="1">I878-Results!$E$5*H878</f>
        <v>-16.990149070869862</v>
      </c>
      <c r="S878" s="10" cm="1">
        <f t="array" aca="1" ref="S878" ca="1">SUMPRODUCT(J878:O878,TRANSPOSE(Test!AR$28:AR$33))+Test!$AD$20-Test!$AC$26</f>
        <v>-14.65157123188291</v>
      </c>
      <c r="T878" s="10">
        <f ca="1">SUMPRODUCT(J878:O878,Results!K$9:P$9)</f>
        <v>-17.456344245229033</v>
      </c>
      <c r="U878" s="10">
        <f ca="1">SUMPRODUCT(J878:O878,Results!K$9:P$9)+Test!$AD$20-Test!$AC$31</f>
        <v>-17.353327840343212</v>
      </c>
      <c r="V878" s="10">
        <f t="shared" ca="1" si="79"/>
        <v>-11.124945328542911</v>
      </c>
      <c r="W878" s="10">
        <f t="shared" ca="1" si="80"/>
        <v>-11.710315960925353</v>
      </c>
      <c r="X878" s="10">
        <f t="shared" ca="1" si="81"/>
        <v>-12.457820277626606</v>
      </c>
      <c r="Y878" s="10">
        <f t="shared" ca="1" si="82"/>
        <v>-14.796398116613558</v>
      </c>
      <c r="Z878" s="10">
        <f ca="1">I878-Test!$AD$20</f>
        <v>-40.520440942785541</v>
      </c>
      <c r="AA878" s="10">
        <f t="shared" ca="1" si="83"/>
        <v>-12.094641508153256</v>
      </c>
    </row>
    <row r="879" spans="1:27">
      <c r="A879" s="6">
        <f ca="1">LN((RAND()^(-Results!$E$4))-1)</f>
        <v>-0.55538339939286774</v>
      </c>
      <c r="B879" s="6">
        <f ca="1">LN((RAND()^(-Results!$E$4))-1)</f>
        <v>2.4374308616712961</v>
      </c>
      <c r="C879" s="6">
        <f ca="1">LN((RAND()^(-Results!$E$4))-1)</f>
        <v>4.937729357080781</v>
      </c>
      <c r="D879" s="6">
        <f ca="1">LN((RAND()^(-Results!$E$4))-1)</f>
        <v>-0.9306975170514894</v>
      </c>
      <c r="E879" s="6">
        <f ca="1">LN((RAND()^(-Results!$E$4))-1)</f>
        <v>3.160030752634027</v>
      </c>
      <c r="F879" s="6">
        <f ca="1">LN((RAND()^(-Results!$E$4))-1)</f>
        <v>2.4555092882168728</v>
      </c>
      <c r="G879" s="6">
        <f ca="1">LN((RAND()^(-Results!$E$4))-1)</f>
        <v>1.9288340403779223</v>
      </c>
      <c r="H879" s="6">
        <f t="shared" ca="1" si="78"/>
        <v>-0.60671278034388343</v>
      </c>
      <c r="I879" s="10">
        <f ca="1">SUMPRODUCT(J879:O879,Results!B$12:G$12)+Results!$E$5*H879</f>
        <v>11.571209777216081</v>
      </c>
      <c r="J879" s="10">
        <f ca="1">SUMPRODUCT($A879:$F879,Results!$B$15:$G$15)</f>
        <v>16.818098024356047</v>
      </c>
      <c r="K879" s="10">
        <f ca="1">SUMPRODUCT($A879:$F879,Results!$B$16:$G$16)</f>
        <v>18.812175864558839</v>
      </c>
      <c r="L879" s="10">
        <f ca="1">SUMPRODUCT($A879:$F879,Results!$B$17:$G$17)</f>
        <v>-0.12152937837291811</v>
      </c>
      <c r="M879" s="10">
        <f ca="1">SUMPRODUCT($A879:$F879,Results!$B$18:$G$18)</f>
        <v>8.7196730001387177</v>
      </c>
      <c r="N879" s="10">
        <f ca="1">SUMPRODUCT($A879:$F879,Results!$B$19:$G$19)</f>
        <v>-5.0031731160286235</v>
      </c>
      <c r="O879" s="10">
        <f ca="1">SUMPRODUCT($A879:$F879,Results!$B$20:$G$20)</f>
        <v>-3.2447080297109059</v>
      </c>
      <c r="P879" s="10" cm="1">
        <f t="array" aca="1" ref="P879" ca="1">SUMPRODUCT(J879:O879,TRANSPOSE(Test!BL$20:BL$25))+Test!$AD$20-Test!$BL$27</f>
        <v>17.822060000623829</v>
      </c>
      <c r="Q879" s="10" cm="1">
        <f t="array" aca="1" ref="Q879" ca="1">SUMPRODUCT(J879:O879,TRANSPOSE(Test!ES$20:ES$25))+Test!$AD$20-Test!$ES$27</f>
        <v>16.410998462244127</v>
      </c>
      <c r="R879" s="10">
        <f ca="1">I879-Results!$E$5*H879</f>
        <v>15.211486459279381</v>
      </c>
      <c r="S879" s="10" cm="1">
        <f t="array" aca="1" ref="S879" ca="1">SUMPRODUCT(J879:O879,TRANSPOSE(Test!AR$28:AR$33))+Test!$AD$20-Test!$AC$26</f>
        <v>25.092109502233512</v>
      </c>
      <c r="T879" s="10">
        <f ca="1">SUMPRODUCT(J879:O879,Results!K$9:P$9)</f>
        <v>16.112501341152004</v>
      </c>
      <c r="U879" s="10">
        <f ca="1">SUMPRODUCT(J879:O879,Results!K$9:P$9)+Test!$AD$20-Test!$AC$31</f>
        <v>16.215517746037825</v>
      </c>
      <c r="V879" s="10">
        <f t="shared" ca="1" si="79"/>
        <v>-6.2508502234077472</v>
      </c>
      <c r="W879" s="10">
        <f t="shared" ca="1" si="80"/>
        <v>-4.8397886850280454</v>
      </c>
      <c r="X879" s="10">
        <f t="shared" ca="1" si="81"/>
        <v>-3.6402766820633001</v>
      </c>
      <c r="Y879" s="10">
        <f t="shared" ca="1" si="82"/>
        <v>-13.520899725017431</v>
      </c>
      <c r="Z879" s="10">
        <f ca="1">I879-Test!$AD$20</f>
        <v>0.49873818292701166</v>
      </c>
      <c r="AA879" s="10">
        <f t="shared" ca="1" si="83"/>
        <v>-4.6443079688217441</v>
      </c>
    </row>
    <row r="880" spans="1:27">
      <c r="A880" s="6">
        <f ca="1">LN((RAND()^(-Results!$E$4))-1)</f>
        <v>-1.5782399310875499</v>
      </c>
      <c r="B880" s="6">
        <f ca="1">LN((RAND()^(-Results!$E$4))-1)</f>
        <v>1.6432299293062842</v>
      </c>
      <c r="C880" s="6">
        <f ca="1">LN((RAND()^(-Results!$E$4))-1)</f>
        <v>1.9998830785161765</v>
      </c>
      <c r="D880" s="6">
        <f ca="1">LN((RAND()^(-Results!$E$4))-1)</f>
        <v>2.7006315525411702</v>
      </c>
      <c r="E880" s="6">
        <f ca="1">LN((RAND()^(-Results!$E$4))-1)</f>
        <v>-2.1461184845449028</v>
      </c>
      <c r="F880" s="6">
        <f ca="1">LN((RAND()^(-Results!$E$4))-1)</f>
        <v>1.5966762896675577</v>
      </c>
      <c r="G880" s="6">
        <f ca="1">LN((RAND()^(-Results!$E$4))-1)</f>
        <v>-3.1358389715086754</v>
      </c>
      <c r="H880" s="6">
        <f t="shared" ca="1" si="78"/>
        <v>-5.6713857922304811</v>
      </c>
      <c r="I880" s="10">
        <f ca="1">SUMPRODUCT(J880:O880,Results!B$12:G$12)+Results!$E$5*H880</f>
        <v>-41.480981655853697</v>
      </c>
      <c r="J880" s="10">
        <f ca="1">SUMPRODUCT($A880:$F880,Results!$B$15:$G$15)</f>
        <v>3.4253242050176982</v>
      </c>
      <c r="K880" s="10">
        <f ca="1">SUMPRODUCT($A880:$F880,Results!$B$16:$G$16)</f>
        <v>-5.7434982958994194</v>
      </c>
      <c r="L880" s="10">
        <f ca="1">SUMPRODUCT($A880:$F880,Results!$B$17:$G$17)</f>
        <v>2.2149762600283149</v>
      </c>
      <c r="M880" s="10">
        <f ca="1">SUMPRODUCT($A880:$F880,Results!$B$18:$G$18)</f>
        <v>-2.0937183239548127</v>
      </c>
      <c r="N880" s="10">
        <f ca="1">SUMPRODUCT($A880:$F880,Results!$B$19:$G$19)</f>
        <v>-11.761900350295933</v>
      </c>
      <c r="O880" s="10">
        <f ca="1">SUMPRODUCT($A880:$F880,Results!$B$20:$G$20)</f>
        <v>15.694963169289615</v>
      </c>
      <c r="P880" s="10" cm="1">
        <f t="array" aca="1" ref="P880" ca="1">SUMPRODUCT(J880:O880,TRANSPOSE(Test!BL$20:BL$25))+Test!$AD$20-Test!$BL$27</f>
        <v>-7.190702944283812</v>
      </c>
      <c r="Q880" s="10" cm="1">
        <f t="array" aca="1" ref="Q880" ca="1">SUMPRODUCT(J880:O880,TRANSPOSE(Test!ES$20:ES$25))+Test!$AD$20-Test!$ES$27</f>
        <v>-8.2046345053648526</v>
      </c>
      <c r="R880" s="10">
        <f ca="1">I880-Results!$E$5*H880</f>
        <v>-7.4526669024708099</v>
      </c>
      <c r="S880" s="10" cm="1">
        <f t="array" aca="1" ref="S880" ca="1">SUMPRODUCT(J880:O880,TRANSPOSE(Test!AR$28:AR$33))+Test!$AD$20-Test!$AC$26</f>
        <v>0.20323645421019521</v>
      </c>
      <c r="T880" s="10">
        <f ca="1">SUMPRODUCT(J880:O880,Results!K$9:P$9)</f>
        <v>-7.9107914162782169</v>
      </c>
      <c r="U880" s="10">
        <f ca="1">SUMPRODUCT(J880:O880,Results!K$9:P$9)+Test!$AD$20-Test!$AC$31</f>
        <v>-7.8077750113923976</v>
      </c>
      <c r="V880" s="10">
        <f t="shared" ca="1" si="79"/>
        <v>-34.290278711569883</v>
      </c>
      <c r="W880" s="10">
        <f t="shared" ca="1" si="80"/>
        <v>-33.276347150488846</v>
      </c>
      <c r="X880" s="10">
        <f t="shared" ca="1" si="81"/>
        <v>-34.028314753382887</v>
      </c>
      <c r="Y880" s="10">
        <f t="shared" ca="1" si="82"/>
        <v>-41.684218110063895</v>
      </c>
      <c r="Z880" s="10">
        <f ca="1">I880-Test!$AD$20</f>
        <v>-52.553453250142766</v>
      </c>
      <c r="AA880" s="10">
        <f t="shared" ca="1" si="83"/>
        <v>-33.673206644461303</v>
      </c>
    </row>
    <row r="881" spans="1:27">
      <c r="A881" s="6">
        <f ca="1">LN((RAND()^(-Results!$E$4))-1)</f>
        <v>5.5632742790411731</v>
      </c>
      <c r="B881" s="6">
        <f ca="1">LN((RAND()^(-Results!$E$4))-1)</f>
        <v>4.2671894971022644</v>
      </c>
      <c r="C881" s="6">
        <f ca="1">LN((RAND()^(-Results!$E$4))-1)</f>
        <v>0.23415757413168073</v>
      </c>
      <c r="D881" s="6">
        <f ca="1">LN((RAND()^(-Results!$E$4))-1)</f>
        <v>-2.3410217529931812</v>
      </c>
      <c r="E881" s="6">
        <f ca="1">LN((RAND()^(-Results!$E$4))-1)</f>
        <v>-3.8251894612912545</v>
      </c>
      <c r="F881" s="6">
        <f ca="1">LN((RAND()^(-Results!$E$4))-1)</f>
        <v>2.2452374614445105</v>
      </c>
      <c r="G881" s="6">
        <f ca="1">LN((RAND()^(-Results!$E$4))-1)</f>
        <v>3.0725397069191986</v>
      </c>
      <c r="H881" s="6">
        <f t="shared" ca="1" si="78"/>
        <v>0.53699288619739294</v>
      </c>
      <c r="I881" s="10">
        <f ca="1">SUMPRODUCT(J881:O881,Results!B$12:G$12)+Results!$E$5*H881</f>
        <v>68.135721562467964</v>
      </c>
      <c r="J881" s="10">
        <f ca="1">SUMPRODUCT($A881:$F881,Results!$B$15:$G$15)</f>
        <v>31.692509196387583</v>
      </c>
      <c r="K881" s="10">
        <f ca="1">SUMPRODUCT($A881:$F881,Results!$B$16:$G$16)</f>
        <v>24.241378737421719</v>
      </c>
      <c r="L881" s="10">
        <f ca="1">SUMPRODUCT($A881:$F881,Results!$B$17:$G$17)</f>
        <v>13.130763840597357</v>
      </c>
      <c r="M881" s="10">
        <f ca="1">SUMPRODUCT($A881:$F881,Results!$B$18:$G$18)</f>
        <v>5.2373145501043616</v>
      </c>
      <c r="N881" s="10">
        <f ca="1">SUMPRODUCT($A881:$F881,Results!$B$19:$G$19)</f>
        <v>-22.18922509408463</v>
      </c>
      <c r="O881" s="10">
        <f ca="1">SUMPRODUCT($A881:$F881,Results!$B$20:$G$20)</f>
        <v>-13.42851843295545</v>
      </c>
      <c r="P881" s="10" cm="1">
        <f t="array" aca="1" ref="P881" ca="1">SUMPRODUCT(J881:O881,TRANSPOSE(Test!BL$20:BL$25))+Test!$AD$20-Test!$BL$27</f>
        <v>62.282550072382321</v>
      </c>
      <c r="Q881" s="10" cm="1">
        <f t="array" aca="1" ref="Q881" ca="1">SUMPRODUCT(J881:O881,TRANSPOSE(Test!ES$20:ES$25))+Test!$AD$20-Test!$ES$27</f>
        <v>64.482945850681546</v>
      </c>
      <c r="R881" s="10">
        <f ca="1">I881-Results!$E$5*H881</f>
        <v>64.913764245283602</v>
      </c>
      <c r="S881" s="10" cm="1">
        <f t="array" aca="1" ref="S881" ca="1">SUMPRODUCT(J881:O881,TRANSPOSE(Test!AR$28:AR$33))+Test!$AD$20-Test!$AC$26</f>
        <v>56.856047539706267</v>
      </c>
      <c r="T881" s="10">
        <f ca="1">SUMPRODUCT(J881:O881,Results!K$9:P$9)</f>
        <v>65.675327498534202</v>
      </c>
      <c r="U881" s="10">
        <f ca="1">SUMPRODUCT(J881:O881,Results!K$9:P$9)+Test!$AD$20-Test!$AC$31</f>
        <v>65.778343903420023</v>
      </c>
      <c r="V881" s="10">
        <f t="shared" ca="1" si="79"/>
        <v>5.8531714900856429</v>
      </c>
      <c r="W881" s="10">
        <f t="shared" ca="1" si="80"/>
        <v>3.6527757117864184</v>
      </c>
      <c r="X881" s="10">
        <f t="shared" ca="1" si="81"/>
        <v>3.2219573171843621</v>
      </c>
      <c r="Y881" s="10">
        <f t="shared" ca="1" si="82"/>
        <v>11.279674022761697</v>
      </c>
      <c r="Z881" s="10">
        <f ca="1">I881-Test!$AD$20</f>
        <v>57.063249968178894</v>
      </c>
      <c r="AA881" s="10">
        <f t="shared" ca="1" si="83"/>
        <v>2.3573776590479412</v>
      </c>
    </row>
    <row r="882" spans="1:27">
      <c r="A882" s="6">
        <f ca="1">LN((RAND()^(-Results!$E$4))-1)</f>
        <v>6.8239443208689599</v>
      </c>
      <c r="B882" s="6">
        <f ca="1">LN((RAND()^(-Results!$E$4))-1)</f>
        <v>4.1871894351093788</v>
      </c>
      <c r="C882" s="6">
        <f ca="1">LN((RAND()^(-Results!$E$4))-1)</f>
        <v>1.0572244699008571</v>
      </c>
      <c r="D882" s="6">
        <f ca="1">LN((RAND()^(-Results!$E$4))-1)</f>
        <v>2.5800753665247802</v>
      </c>
      <c r="E882" s="6">
        <f ca="1">LN((RAND()^(-Results!$E$4))-1)</f>
        <v>5.97356172423184</v>
      </c>
      <c r="F882" s="6">
        <f ca="1">LN((RAND()^(-Results!$E$4))-1)</f>
        <v>0.11565999461451279</v>
      </c>
      <c r="G882" s="6">
        <f ca="1">LN((RAND()^(-Results!$E$4))-1)</f>
        <v>4.9681885866338416</v>
      </c>
      <c r="H882" s="6">
        <f t="shared" ca="1" si="78"/>
        <v>2.4326417659120358</v>
      </c>
      <c r="I882" s="10">
        <f ca="1">SUMPRODUCT(J882:O882,Results!B$12:G$12)+Results!$E$5*H882</f>
        <v>55.419205571983532</v>
      </c>
      <c r="J882" s="10">
        <f ca="1">SUMPRODUCT($A882:$F882,Results!$B$15:$G$15)</f>
        <v>16.838582697882714</v>
      </c>
      <c r="K882" s="10">
        <f ca="1">SUMPRODUCT($A882:$F882,Results!$B$16:$G$16)</f>
        <v>28.472921342240056</v>
      </c>
      <c r="L882" s="10">
        <f ca="1">SUMPRODUCT($A882:$F882,Results!$B$17:$G$17)</f>
        <v>14.881425376934141</v>
      </c>
      <c r="M882" s="10">
        <f ca="1">SUMPRODUCT($A882:$F882,Results!$B$18:$G$18)</f>
        <v>1.6659815702945993</v>
      </c>
      <c r="N882" s="10">
        <f ca="1">SUMPRODUCT($A882:$F882,Results!$B$19:$G$19)</f>
        <v>4.9837589893883303</v>
      </c>
      <c r="O882" s="10">
        <f ca="1">SUMPRODUCT($A882:$F882,Results!$B$20:$G$20)</f>
        <v>-4.2959212722651392</v>
      </c>
      <c r="P882" s="10" cm="1">
        <f t="array" aca="1" ref="P882" ca="1">SUMPRODUCT(J882:O882,TRANSPOSE(Test!BL$20:BL$25))+Test!$AD$20-Test!$BL$27</f>
        <v>39.49807653513561</v>
      </c>
      <c r="Q882" s="10" cm="1">
        <f t="array" aca="1" ref="Q882" ca="1">SUMPRODUCT(J882:O882,TRANSPOSE(Test!ES$20:ES$25))+Test!$AD$20-Test!$ES$27</f>
        <v>41.795605012410611</v>
      </c>
      <c r="R882" s="10">
        <f ca="1">I882-Results!$E$5*H882</f>
        <v>40.823354976511318</v>
      </c>
      <c r="S882" s="10" cm="1">
        <f t="array" aca="1" ref="S882" ca="1">SUMPRODUCT(J882:O882,TRANSPOSE(Test!AR$28:AR$33))+Test!$AD$20-Test!$AC$26</f>
        <v>28.261518475752297</v>
      </c>
      <c r="T882" s="10">
        <f ca="1">SUMPRODUCT(J882:O882,Results!K$9:P$9)</f>
        <v>41.321099566223864</v>
      </c>
      <c r="U882" s="10">
        <f ca="1">SUMPRODUCT(J882:O882,Results!K$9:P$9)+Test!$AD$20-Test!$AC$31</f>
        <v>41.424115971109686</v>
      </c>
      <c r="V882" s="10">
        <f t="shared" ca="1" si="79"/>
        <v>15.921129036847923</v>
      </c>
      <c r="W882" s="10">
        <f t="shared" ca="1" si="80"/>
        <v>13.623600559572921</v>
      </c>
      <c r="X882" s="10">
        <f t="shared" ca="1" si="81"/>
        <v>14.595850595472214</v>
      </c>
      <c r="Y882" s="10">
        <f t="shared" ca="1" si="82"/>
        <v>27.157687096231236</v>
      </c>
      <c r="Z882" s="10">
        <f ca="1">I882-Test!$AD$20</f>
        <v>44.346733977694463</v>
      </c>
      <c r="AA882" s="10">
        <f t="shared" ca="1" si="83"/>
        <v>13.995089600873847</v>
      </c>
    </row>
    <row r="883" spans="1:27">
      <c r="A883" s="6">
        <f ca="1">LN((RAND()^(-Results!$E$4))-1)</f>
        <v>7.1264176842141067</v>
      </c>
      <c r="B883" s="6">
        <f ca="1">LN((RAND()^(-Results!$E$4))-1)</f>
        <v>-1.6557631575625389</v>
      </c>
      <c r="C883" s="6">
        <f ca="1">LN((RAND()^(-Results!$E$4))-1)</f>
        <v>-0.10981900797180211</v>
      </c>
      <c r="D883" s="6">
        <f ca="1">LN((RAND()^(-Results!$E$4))-1)</f>
        <v>12.162921437910553</v>
      </c>
      <c r="E883" s="6">
        <f ca="1">LN((RAND()^(-Results!$E$4))-1)</f>
        <v>1.5238483848243949</v>
      </c>
      <c r="F883" s="6">
        <f ca="1">LN((RAND()^(-Results!$E$4))-1)</f>
        <v>5.7512088679091766</v>
      </c>
      <c r="G883" s="6">
        <f ca="1">LN((RAND()^(-Results!$E$4))-1)</f>
        <v>4.3816549015601485</v>
      </c>
      <c r="H883" s="6">
        <f t="shared" ca="1" si="78"/>
        <v>1.8461080808383428</v>
      </c>
      <c r="I883" s="10">
        <f ca="1">SUMPRODUCT(J883:O883,Results!B$12:G$12)+Results!$E$5*H883</f>
        <v>-43.306575894776692</v>
      </c>
      <c r="J883" s="10">
        <f ca="1">SUMPRODUCT($A883:$F883,Results!$B$15:$G$15)</f>
        <v>-15.765689819291655</v>
      </c>
      <c r="K883" s="10">
        <f ca="1">SUMPRODUCT($A883:$F883,Results!$B$16:$G$16)</f>
        <v>41.182099117079353</v>
      </c>
      <c r="L883" s="10">
        <f ca="1">SUMPRODUCT($A883:$F883,Results!$B$17:$G$17)</f>
        <v>5.1640707597141526</v>
      </c>
      <c r="M883" s="10">
        <f ca="1">SUMPRODUCT($A883:$F883,Results!$B$18:$G$18)</f>
        <v>-24.27387967459039</v>
      </c>
      <c r="N883" s="10">
        <f ca="1">SUMPRODUCT($A883:$F883,Results!$B$19:$G$19)</f>
        <v>34.176392508681218</v>
      </c>
      <c r="O883" s="10">
        <f ca="1">SUMPRODUCT($A883:$F883,Results!$B$20:$G$20)</f>
        <v>49.669971845617333</v>
      </c>
      <c r="P883" s="10" cm="1">
        <f t="array" aca="1" ref="P883" ca="1">SUMPRODUCT(J883:O883,TRANSPOSE(Test!BL$20:BL$25))+Test!$AD$20-Test!$BL$27</f>
        <v>-60.028777522655389</v>
      </c>
      <c r="Q883" s="10" cm="1">
        <f t="array" aca="1" ref="Q883" ca="1">SUMPRODUCT(J883:O883,TRANSPOSE(Test!ES$20:ES$25))+Test!$AD$20-Test!$ES$27</f>
        <v>-58.396633313853556</v>
      </c>
      <c r="R883" s="10">
        <f ca="1">I883-Results!$E$5*H883</f>
        <v>-54.383224379806748</v>
      </c>
      <c r="S883" s="10" cm="1">
        <f t="array" aca="1" ref="S883" ca="1">SUMPRODUCT(J883:O883,TRANSPOSE(Test!AR$28:AR$33))+Test!$AD$20-Test!$AC$26</f>
        <v>-70.775599156712872</v>
      </c>
      <c r="T883" s="10">
        <f ca="1">SUMPRODUCT(J883:O883,Results!K$9:P$9)</f>
        <v>-58.006262300329887</v>
      </c>
      <c r="U883" s="10">
        <f ca="1">SUMPRODUCT(J883:O883,Results!K$9:P$9)+Test!$AD$20-Test!$AC$31</f>
        <v>-57.903245895444066</v>
      </c>
      <c r="V883" s="10">
        <f t="shared" ca="1" si="79"/>
        <v>16.722201627878697</v>
      </c>
      <c r="W883" s="10">
        <f t="shared" ca="1" si="80"/>
        <v>15.090057419076864</v>
      </c>
      <c r="X883" s="10">
        <f t="shared" ca="1" si="81"/>
        <v>11.076648485030056</v>
      </c>
      <c r="Y883" s="10">
        <f t="shared" ca="1" si="82"/>
        <v>27.469023261936179</v>
      </c>
      <c r="Z883" s="10">
        <f ca="1">I883-Test!$AD$20</f>
        <v>-54.379047489065762</v>
      </c>
      <c r="AA883" s="10">
        <f t="shared" ca="1" si="83"/>
        <v>14.596670000667373</v>
      </c>
    </row>
    <row r="884" spans="1:27">
      <c r="A884" s="6">
        <f ca="1">LN((RAND()^(-Results!$E$4))-1)</f>
        <v>0.77325367846683457</v>
      </c>
      <c r="B884" s="6">
        <f ca="1">LN((RAND()^(-Results!$E$4))-1)</f>
        <v>2.6929412605803331</v>
      </c>
      <c r="C884" s="6">
        <f ca="1">LN((RAND()^(-Results!$E$4))-1)</f>
        <v>2.0438679987312267</v>
      </c>
      <c r="D884" s="6">
        <f ca="1">LN((RAND()^(-Results!$E$4))-1)</f>
        <v>-2.4702251397277433</v>
      </c>
      <c r="E884" s="6">
        <f ca="1">LN((RAND()^(-Results!$E$4))-1)</f>
        <v>9.5994296382415847</v>
      </c>
      <c r="F884" s="6">
        <f ca="1">LN((RAND()^(-Results!$E$4))-1)</f>
        <v>10.575522907976136</v>
      </c>
      <c r="G884" s="6">
        <f ca="1">LN((RAND()^(-Results!$E$4))-1)</f>
        <v>1.174767110791779</v>
      </c>
      <c r="H884" s="6">
        <f t="shared" ca="1" si="78"/>
        <v>-1.3607797099300267</v>
      </c>
      <c r="I884" s="10">
        <f ca="1">SUMPRODUCT(J884:O884,Results!B$12:G$12)+Results!$E$5*H884</f>
        <v>-14.555975018801796</v>
      </c>
      <c r="J884" s="10">
        <f ca="1">SUMPRODUCT($A884:$F884,Results!$B$15:$G$15)</f>
        <v>10.188775867497421</v>
      </c>
      <c r="K884" s="10">
        <f ca="1">SUMPRODUCT($A884:$F884,Results!$B$16:$G$16)</f>
        <v>76.861790662193428</v>
      </c>
      <c r="L884" s="10">
        <f ca="1">SUMPRODUCT($A884:$F884,Results!$B$17:$G$17)</f>
        <v>-12.965490720736152</v>
      </c>
      <c r="M884" s="10">
        <f ca="1">SUMPRODUCT($A884:$F884,Results!$B$18:$G$18)</f>
        <v>11.74136086331942</v>
      </c>
      <c r="N884" s="10">
        <f ca="1">SUMPRODUCT($A884:$F884,Results!$B$19:$G$19)</f>
        <v>16.217234176482592</v>
      </c>
      <c r="O884" s="10">
        <f ca="1">SUMPRODUCT($A884:$F884,Results!$B$20:$G$20)</f>
        <v>-15.95542352911583</v>
      </c>
      <c r="P884" s="10" cm="1">
        <f t="array" aca="1" ref="P884" ca="1">SUMPRODUCT(J884:O884,TRANSPOSE(Test!BL$20:BL$25))+Test!$AD$20-Test!$BL$27</f>
        <v>-0.20620514114665056</v>
      </c>
      <c r="Q884" s="10" cm="1">
        <f t="array" aca="1" ref="Q884" ca="1">SUMPRODUCT(J884:O884,TRANSPOSE(Test!ES$20:ES$25))+Test!$AD$20-Test!$ES$27</f>
        <v>-5.41119570915113</v>
      </c>
      <c r="R884" s="10">
        <f ca="1">I884-Results!$E$5*H884</f>
        <v>-6.3912967592216354</v>
      </c>
      <c r="S884" s="10" cm="1">
        <f t="array" aca="1" ref="S884" ca="1">SUMPRODUCT(J884:O884,TRANSPOSE(Test!AR$28:AR$33))+Test!$AD$20-Test!$AC$26</f>
        <v>8.0313592834373733</v>
      </c>
      <c r="T884" s="10">
        <f ca="1">SUMPRODUCT(J884:O884,Results!K$9:P$9)</f>
        <v>-6.4347552603535085</v>
      </c>
      <c r="U884" s="10">
        <f ca="1">SUMPRODUCT(J884:O884,Results!K$9:P$9)+Test!$AD$20-Test!$AC$31</f>
        <v>-6.3317388554676892</v>
      </c>
      <c r="V884" s="10">
        <f t="shared" ca="1" si="79"/>
        <v>-14.349769877655145</v>
      </c>
      <c r="W884" s="10">
        <f t="shared" ca="1" si="80"/>
        <v>-9.1447793096506658</v>
      </c>
      <c r="X884" s="10">
        <f t="shared" ca="1" si="81"/>
        <v>-8.1646782595801604</v>
      </c>
      <c r="Y884" s="10">
        <f t="shared" ca="1" si="82"/>
        <v>-22.587334302239171</v>
      </c>
      <c r="Z884" s="10">
        <f ca="1">I884-Test!$AD$20</f>
        <v>-25.628446613090865</v>
      </c>
      <c r="AA884" s="10">
        <f t="shared" ca="1" si="83"/>
        <v>-8.2242361633341066</v>
      </c>
    </row>
    <row r="885" spans="1:27">
      <c r="A885" s="6">
        <f ca="1">LN((RAND()^(-Results!$E$4))-1)</f>
        <v>2.2163304220420046</v>
      </c>
      <c r="B885" s="6">
        <f ca="1">LN((RAND()^(-Results!$E$4))-1)</f>
        <v>2.7523490979819107</v>
      </c>
      <c r="C885" s="6">
        <f ca="1">LN((RAND()^(-Results!$E$4))-1)</f>
        <v>2.140597507887926</v>
      </c>
      <c r="D885" s="6">
        <f ca="1">LN((RAND()^(-Results!$E$4))-1)</f>
        <v>0.36594066415997084</v>
      </c>
      <c r="E885" s="6">
        <f ca="1">LN((RAND()^(-Results!$E$4))-1)</f>
        <v>3.8977827375386136</v>
      </c>
      <c r="F885" s="6">
        <f ca="1">LN((RAND()^(-Results!$E$4))-1)</f>
        <v>0.34696769096248264</v>
      </c>
      <c r="G885" s="6">
        <f ca="1">LN((RAND()^(-Results!$E$4))-1)</f>
        <v>-0.66277823540940273</v>
      </c>
      <c r="H885" s="6">
        <f t="shared" ca="1" si="78"/>
        <v>-3.1983250561312087</v>
      </c>
      <c r="I885" s="10">
        <f ca="1">SUMPRODUCT(J885:O885,Results!B$12:G$12)+Results!$E$5*H885</f>
        <v>5.1145714148288342</v>
      </c>
      <c r="J885" s="10">
        <f ca="1">SUMPRODUCT($A885:$F885,Results!$B$15:$G$15)</f>
        <v>12.845487809540781</v>
      </c>
      <c r="K885" s="10">
        <f ca="1">SUMPRODUCT($A885:$F885,Results!$B$16:$G$16)</f>
        <v>14.935147899566401</v>
      </c>
      <c r="L885" s="10">
        <f ca="1">SUMPRODUCT($A885:$F885,Results!$B$17:$G$17)</f>
        <v>6.1744621782485138</v>
      </c>
      <c r="M885" s="10">
        <f ca="1">SUMPRODUCT($A885:$F885,Results!$B$18:$G$18)</f>
        <v>4.8620508299698564</v>
      </c>
      <c r="N885" s="10">
        <f ca="1">SUMPRODUCT($A885:$F885,Results!$B$19:$G$19)</f>
        <v>-0.91962088129008301</v>
      </c>
      <c r="O885" s="10">
        <f ca="1">SUMPRODUCT($A885:$F885,Results!$B$20:$G$20)</f>
        <v>-5.0961821028795313</v>
      </c>
      <c r="P885" s="10" cm="1">
        <f t="array" aca="1" ref="P885" ca="1">SUMPRODUCT(J885:O885,TRANSPOSE(Test!BL$20:BL$25))+Test!$AD$20-Test!$BL$27</f>
        <v>24.95595886390592</v>
      </c>
      <c r="Q885" s="10" cm="1">
        <f t="array" aca="1" ref="Q885" ca="1">SUMPRODUCT(J885:O885,TRANSPOSE(Test!ES$20:ES$25))+Test!$AD$20-Test!$ES$27</f>
        <v>25.382275122583167</v>
      </c>
      <c r="R885" s="10">
        <f ca="1">I885-Results!$E$5*H885</f>
        <v>24.304521751616086</v>
      </c>
      <c r="S885" s="10" cm="1">
        <f t="array" aca="1" ref="S885" ca="1">SUMPRODUCT(J885:O885,TRANSPOSE(Test!AR$28:AR$33))+Test!$AD$20-Test!$AC$26</f>
        <v>23.449972809883107</v>
      </c>
      <c r="T885" s="10">
        <f ca="1">SUMPRODUCT(J885:O885,Results!K$9:P$9)</f>
        <v>25.020797624467882</v>
      </c>
      <c r="U885" s="10">
        <f ca="1">SUMPRODUCT(J885:O885,Results!K$9:P$9)+Test!$AD$20-Test!$AC$31</f>
        <v>25.123814029353703</v>
      </c>
      <c r="V885" s="10">
        <f t="shared" ca="1" si="79"/>
        <v>-19.841387449077086</v>
      </c>
      <c r="W885" s="10">
        <f t="shared" ca="1" si="80"/>
        <v>-20.267703707754332</v>
      </c>
      <c r="X885" s="10">
        <f t="shared" ca="1" si="81"/>
        <v>-19.189950336787252</v>
      </c>
      <c r="Y885" s="10">
        <f t="shared" ca="1" si="82"/>
        <v>-18.335401395054273</v>
      </c>
      <c r="Z885" s="10">
        <f ca="1">I885-Test!$AD$20</f>
        <v>-5.9579001794602355</v>
      </c>
      <c r="AA885" s="10">
        <f t="shared" ca="1" si="83"/>
        <v>-20.009242614524869</v>
      </c>
    </row>
    <row r="886" spans="1:27">
      <c r="A886" s="6">
        <f ca="1">LN((RAND()^(-Results!$E$4))-1)</f>
        <v>-2.1386799293689269</v>
      </c>
      <c r="B886" s="6">
        <f ca="1">LN((RAND()^(-Results!$E$4))-1)</f>
        <v>3.9370517206540145</v>
      </c>
      <c r="C886" s="6">
        <f ca="1">LN((RAND()^(-Results!$E$4))-1)</f>
        <v>1.9437278553072053</v>
      </c>
      <c r="D886" s="6">
        <f ca="1">LN((RAND()^(-Results!$E$4))-1)</f>
        <v>6.2938696842144113</v>
      </c>
      <c r="E886" s="6">
        <f ca="1">LN((RAND()^(-Results!$E$4))-1)</f>
        <v>1.8358682437890406</v>
      </c>
      <c r="F886" s="6">
        <f ca="1">LN((RAND()^(-Results!$E$4))-1)</f>
        <v>8.2556566615842453</v>
      </c>
      <c r="G886" s="6">
        <f ca="1">LN((RAND()^(-Results!$E$4))-1)</f>
        <v>-0.47618872012123342</v>
      </c>
      <c r="H886" s="6">
        <f t="shared" ca="1" si="78"/>
        <v>-3.0117355408430391</v>
      </c>
      <c r="I886" s="10">
        <f ca="1">SUMPRODUCT(J886:O886,Results!B$12:G$12)+Results!$E$5*H886</f>
        <v>-54.432843445480913</v>
      </c>
      <c r="J886" s="10">
        <f ca="1">SUMPRODUCT($A886:$F886,Results!$B$15:$G$15)</f>
        <v>-1.7795474897325891</v>
      </c>
      <c r="K886" s="10">
        <f ca="1">SUMPRODUCT($A886:$F886,Results!$B$16:$G$16)</f>
        <v>25.6054824208016</v>
      </c>
      <c r="L886" s="10">
        <f ca="1">SUMPRODUCT($A886:$F886,Results!$B$17:$G$17)</f>
        <v>-2.6197374338914559</v>
      </c>
      <c r="M886" s="10">
        <f ca="1">SUMPRODUCT($A886:$F886,Results!$B$18:$G$18)</f>
        <v>-4.0982325783674254</v>
      </c>
      <c r="N886" s="10">
        <f ca="1">SUMPRODUCT($A886:$F886,Results!$B$19:$G$19)</f>
        <v>-5.7416791378062122</v>
      </c>
      <c r="O886" s="10">
        <f ca="1">SUMPRODUCT($A886:$F886,Results!$B$20:$G$20)</f>
        <v>28.004904444837042</v>
      </c>
      <c r="P886" s="10" cm="1">
        <f t="array" aca="1" ref="P886" ca="1">SUMPRODUCT(J886:O886,TRANSPOSE(Test!BL$20:BL$25))+Test!$AD$20-Test!$BL$27</f>
        <v>-32.798781682128904</v>
      </c>
      <c r="Q886" s="10" cm="1">
        <f t="array" aca="1" ref="Q886" ca="1">SUMPRODUCT(J886:O886,TRANSPOSE(Test!ES$20:ES$25))+Test!$AD$20-Test!$ES$27</f>
        <v>-37.696997949233804</v>
      </c>
      <c r="R886" s="10">
        <f ca="1">I886-Results!$E$5*H886</f>
        <v>-36.362430200422679</v>
      </c>
      <c r="S886" s="10" cm="1">
        <f t="array" aca="1" ref="S886" ca="1">SUMPRODUCT(J886:O886,TRANSPOSE(Test!AR$28:AR$33))+Test!$AD$20-Test!$AC$26</f>
        <v>-18.934414138616447</v>
      </c>
      <c r="T886" s="10">
        <f ca="1">SUMPRODUCT(J886:O886,Results!K$9:P$9)</f>
        <v>-38.146495556567636</v>
      </c>
      <c r="U886" s="10">
        <f ca="1">SUMPRODUCT(J886:O886,Results!K$9:P$9)+Test!$AD$20-Test!$AC$31</f>
        <v>-38.043479151681815</v>
      </c>
      <c r="V886" s="10">
        <f t="shared" ca="1" si="79"/>
        <v>-21.634061763352008</v>
      </c>
      <c r="W886" s="10">
        <f t="shared" ca="1" si="80"/>
        <v>-16.735845496247109</v>
      </c>
      <c r="X886" s="10">
        <f t="shared" ca="1" si="81"/>
        <v>-18.070413245058234</v>
      </c>
      <c r="Y886" s="10">
        <f t="shared" ca="1" si="82"/>
        <v>-35.498429306864466</v>
      </c>
      <c r="Z886" s="10">
        <f ca="1">I886-Test!$AD$20</f>
        <v>-65.505315039769982</v>
      </c>
      <c r="AA886" s="10">
        <f t="shared" ca="1" si="83"/>
        <v>-16.389364293799098</v>
      </c>
    </row>
    <row r="887" spans="1:27">
      <c r="A887" s="6">
        <f ca="1">LN((RAND()^(-Results!$E$4))-1)</f>
        <v>5.1308051440622462</v>
      </c>
      <c r="B887" s="6">
        <f ca="1">LN((RAND()^(-Results!$E$4))-1)</f>
        <v>-2.7568908771120886</v>
      </c>
      <c r="C887" s="6">
        <f ca="1">LN((RAND()^(-Results!$E$4))-1)</f>
        <v>0.57604381743898192</v>
      </c>
      <c r="D887" s="6">
        <f ca="1">LN((RAND()^(-Results!$E$4))-1)</f>
        <v>6.3716312312915635</v>
      </c>
      <c r="E887" s="6">
        <f ca="1">LN((RAND()^(-Results!$E$4))-1)</f>
        <v>1.3328527379007391</v>
      </c>
      <c r="F887" s="6">
        <f ca="1">LN((RAND()^(-Results!$E$4))-1)</f>
        <v>2.0520333260143824</v>
      </c>
      <c r="G887" s="6">
        <f ca="1">LN((RAND()^(-Results!$E$4))-1)</f>
        <v>-0.56193370913822638</v>
      </c>
      <c r="H887" s="6">
        <f t="shared" ca="1" si="78"/>
        <v>-3.0974805298600323</v>
      </c>
      <c r="I887" s="10">
        <f ca="1">SUMPRODUCT(J887:O887,Results!B$12:G$12)+Results!$E$5*H887</f>
        <v>-50.09723728728828</v>
      </c>
      <c r="J887" s="10">
        <f ca="1">SUMPRODUCT($A887:$F887,Results!$B$15:$G$15)</f>
        <v>-9.8641508591348703</v>
      </c>
      <c r="K887" s="10">
        <f ca="1">SUMPRODUCT($A887:$F887,Results!$B$16:$G$16)</f>
        <v>25.131386534555432</v>
      </c>
      <c r="L887" s="10">
        <f ca="1">SUMPRODUCT($A887:$F887,Results!$B$17:$G$17)</f>
        <v>2.1387003578288435</v>
      </c>
      <c r="M887" s="10">
        <f ca="1">SUMPRODUCT($A887:$F887,Results!$B$18:$G$18)</f>
        <v>-14.569613186728255</v>
      </c>
      <c r="N887" s="10">
        <f ca="1">SUMPRODUCT($A887:$F887,Results!$B$19:$G$19)</f>
        <v>28.635737270948539</v>
      </c>
      <c r="O887" s="10">
        <f ca="1">SUMPRODUCT($A887:$F887,Results!$B$20:$G$20)</f>
        <v>26.896001431668711</v>
      </c>
      <c r="P887" s="10" cm="1">
        <f t="array" aca="1" ref="P887" ca="1">SUMPRODUCT(J887:O887,TRANSPOSE(Test!BL$20:BL$25))+Test!$AD$20-Test!$BL$27</f>
        <v>-36.154777439572499</v>
      </c>
      <c r="Q887" s="10" cm="1">
        <f t="array" aca="1" ref="Q887" ca="1">SUMPRODUCT(J887:O887,TRANSPOSE(Test!ES$20:ES$25))+Test!$AD$20-Test!$ES$27</f>
        <v>-33.829064011266894</v>
      </c>
      <c r="R887" s="10">
        <f ca="1">I887-Results!$E$5*H887</f>
        <v>-31.512354108128086</v>
      </c>
      <c r="S887" s="10" cm="1">
        <f t="array" aca="1" ref="S887" ca="1">SUMPRODUCT(J887:O887,TRANSPOSE(Test!AR$28:AR$33))+Test!$AD$20-Test!$AC$26</f>
        <v>-45.644555947045546</v>
      </c>
      <c r="T887" s="10">
        <f ca="1">SUMPRODUCT(J887:O887,Results!K$9:P$9)</f>
        <v>-33.420996261261379</v>
      </c>
      <c r="U887" s="10">
        <f ca="1">SUMPRODUCT(J887:O887,Results!K$9:P$9)+Test!$AD$20-Test!$AC$31</f>
        <v>-33.317979856375558</v>
      </c>
      <c r="V887" s="10">
        <f t="shared" ca="1" si="79"/>
        <v>-13.942459847715782</v>
      </c>
      <c r="W887" s="10">
        <f t="shared" ca="1" si="80"/>
        <v>-16.268173276021386</v>
      </c>
      <c r="X887" s="10">
        <f t="shared" ca="1" si="81"/>
        <v>-18.584883179160194</v>
      </c>
      <c r="Y887" s="10">
        <f t="shared" ca="1" si="82"/>
        <v>-4.4526813402427337</v>
      </c>
      <c r="Z887" s="10">
        <f ca="1">I887-Test!$AD$20</f>
        <v>-61.16970888157735</v>
      </c>
      <c r="AA887" s="10">
        <f t="shared" ca="1" si="83"/>
        <v>-16.779257430912722</v>
      </c>
    </row>
    <row r="888" spans="1:27">
      <c r="A888" s="6">
        <f ca="1">LN((RAND()^(-Results!$E$4))-1)</f>
        <v>8.411690008816235</v>
      </c>
      <c r="B888" s="6">
        <f ca="1">LN((RAND()^(-Results!$E$4))-1)</f>
        <v>8.4514830240883452</v>
      </c>
      <c r="C888" s="6">
        <f ca="1">LN((RAND()^(-Results!$E$4))-1)</f>
        <v>2.6192471292802981</v>
      </c>
      <c r="D888" s="6">
        <f ca="1">LN((RAND()^(-Results!$E$4))-1)</f>
        <v>5.7674518880476917</v>
      </c>
      <c r="E888" s="6">
        <f ca="1">LN((RAND()^(-Results!$E$4))-1)</f>
        <v>1.9878460117644166</v>
      </c>
      <c r="F888" s="6">
        <f ca="1">LN((RAND()^(-Results!$E$4))-1)</f>
        <v>5.4752999919470229</v>
      </c>
      <c r="G888" s="6">
        <f ca="1">LN((RAND()^(-Results!$E$4))-1)</f>
        <v>2.3207253551819091</v>
      </c>
      <c r="H888" s="6">
        <f t="shared" ca="1" si="78"/>
        <v>-0.21482146553989656</v>
      </c>
      <c r="I888" s="10">
        <f ca="1">SUMPRODUCT(J888:O888,Results!B$12:G$12)+Results!$E$5*H888</f>
        <v>53.140104252749268</v>
      </c>
      <c r="J888" s="10">
        <f ca="1">SUMPRODUCT($A888:$F888,Results!$B$15:$G$15)</f>
        <v>33.730461111124377</v>
      </c>
      <c r="K888" s="10">
        <f ca="1">SUMPRODUCT($A888:$F888,Results!$B$16:$G$16)</f>
        <v>46.488343955063847</v>
      </c>
      <c r="L888" s="10">
        <f ca="1">SUMPRODUCT($A888:$F888,Results!$B$17:$G$17)</f>
        <v>22.561516353462874</v>
      </c>
      <c r="M888" s="10">
        <f ca="1">SUMPRODUCT($A888:$F888,Results!$B$18:$G$18)</f>
        <v>-0.66822466901986088</v>
      </c>
      <c r="N888" s="10">
        <f ca="1">SUMPRODUCT($A888:$F888,Results!$B$19:$G$19)</f>
        <v>-15.984440322730123</v>
      </c>
      <c r="O888" s="10">
        <f ca="1">SUMPRODUCT($A888:$F888,Results!$B$20:$G$20)</f>
        <v>11.661065271058424</v>
      </c>
      <c r="P888" s="10" cm="1">
        <f t="array" aca="1" ref="P888" ca="1">SUMPRODUCT(J888:O888,TRANSPOSE(Test!BL$20:BL$25))+Test!$AD$20-Test!$BL$27</f>
        <v>52.797625362369104</v>
      </c>
      <c r="Q888" s="10" cm="1">
        <f t="array" aca="1" ref="Q888" ca="1">SUMPRODUCT(J888:O888,TRANSPOSE(Test!ES$20:ES$25))+Test!$AD$20-Test!$ES$27</f>
        <v>53.931416386351984</v>
      </c>
      <c r="R888" s="10">
        <f ca="1">I888-Results!$E$5*H888</f>
        <v>54.429033045988646</v>
      </c>
      <c r="S888" s="10" cm="1">
        <f t="array" aca="1" ref="S888" ca="1">SUMPRODUCT(J888:O888,TRANSPOSE(Test!AR$28:AR$33))+Test!$AD$20-Test!$AC$26</f>
        <v>46.201424159966521</v>
      </c>
      <c r="T888" s="10">
        <f ca="1">SUMPRODUCT(J888:O888,Results!K$9:P$9)</f>
        <v>54.097225712380826</v>
      </c>
      <c r="U888" s="10">
        <f ca="1">SUMPRODUCT(J888:O888,Results!K$9:P$9)+Test!$AD$20-Test!$AC$31</f>
        <v>54.20024211726664</v>
      </c>
      <c r="V888" s="10">
        <f t="shared" ca="1" si="79"/>
        <v>0.3424788903801641</v>
      </c>
      <c r="W888" s="10">
        <f t="shared" ca="1" si="80"/>
        <v>-0.79131213360271602</v>
      </c>
      <c r="X888" s="10">
        <f t="shared" ca="1" si="81"/>
        <v>-1.2889287932393785</v>
      </c>
      <c r="Y888" s="10">
        <f t="shared" ca="1" si="82"/>
        <v>6.9386800927827466</v>
      </c>
      <c r="Z888" s="10">
        <f ca="1">I888-Test!$AD$20</f>
        <v>42.067632658460198</v>
      </c>
      <c r="AA888" s="10">
        <f t="shared" ca="1" si="83"/>
        <v>-1.0601378645173725</v>
      </c>
    </row>
    <row r="889" spans="1:27">
      <c r="A889" s="6">
        <f ca="1">LN((RAND()^(-Results!$E$4))-1)</f>
        <v>-3.3936859645850728</v>
      </c>
      <c r="B889" s="6">
        <f ca="1">LN((RAND()^(-Results!$E$4))-1)</f>
        <v>0.46350422807251768</v>
      </c>
      <c r="C889" s="6">
        <f ca="1">LN((RAND()^(-Results!$E$4))-1)</f>
        <v>2.1267417574990595</v>
      </c>
      <c r="D889" s="6">
        <f ca="1">LN((RAND()^(-Results!$E$4))-1)</f>
        <v>1.1533124922876481</v>
      </c>
      <c r="E889" s="6">
        <f ca="1">LN((RAND()^(-Results!$E$4))-1)</f>
        <v>-0.35803151783713061</v>
      </c>
      <c r="F889" s="6">
        <f ca="1">LN((RAND()^(-Results!$E$4))-1)</f>
        <v>2.4436124708739371</v>
      </c>
      <c r="G889" s="6">
        <f ca="1">LN((RAND()^(-Results!$E$4))-1)</f>
        <v>2.3725742447730171</v>
      </c>
      <c r="H889" s="6">
        <f t="shared" ca="1" si="78"/>
        <v>-0.16297257594878856</v>
      </c>
      <c r="I889" s="10">
        <f ca="1">SUMPRODUCT(J889:O889,Results!B$12:G$12)+Results!$E$5*H889</f>
        <v>-22.063979989696268</v>
      </c>
      <c r="J889" s="10">
        <f ca="1">SUMPRODUCT($A889:$F889,Results!$B$15:$G$15)</f>
        <v>-1.7836580680195904</v>
      </c>
      <c r="K889" s="10">
        <f ca="1">SUMPRODUCT($A889:$F889,Results!$B$16:$G$16)</f>
        <v>-1.075844328324461</v>
      </c>
      <c r="L889" s="10">
        <f ca="1">SUMPRODUCT($A889:$F889,Results!$B$17:$G$17)</f>
        <v>-5.1263250458756655</v>
      </c>
      <c r="M889" s="10">
        <f ca="1">SUMPRODUCT($A889:$F889,Results!$B$18:$G$18)</f>
        <v>0.55877288686167836</v>
      </c>
      <c r="N889" s="10">
        <f ca="1">SUMPRODUCT($A889:$F889,Results!$B$19:$G$19)</f>
        <v>-5.0409102361173934</v>
      </c>
      <c r="O889" s="10">
        <f ca="1">SUMPRODUCT($A889:$F889,Results!$B$20:$G$20)</f>
        <v>10.700655422360324</v>
      </c>
      <c r="P889" s="10" cm="1">
        <f t="array" aca="1" ref="P889" ca="1">SUMPRODUCT(J889:O889,TRANSPOSE(Test!BL$20:BL$25))+Test!$AD$20-Test!$BL$27</f>
        <v>-19.061204960903154</v>
      </c>
      <c r="Q889" s="10" cm="1">
        <f t="array" aca="1" ref="Q889" ca="1">SUMPRODUCT(J889:O889,TRANSPOSE(Test!ES$20:ES$25))+Test!$AD$20-Test!$ES$27</f>
        <v>-21.43812426084444</v>
      </c>
      <c r="R889" s="10">
        <f ca="1">I889-Results!$E$5*H889</f>
        <v>-21.086144534003537</v>
      </c>
      <c r="S889" s="10" cm="1">
        <f t="array" aca="1" ref="S889" ca="1">SUMPRODUCT(J889:O889,TRANSPOSE(Test!AR$28:AR$33))+Test!$AD$20-Test!$AC$26</f>
        <v>-8.1931048405250326</v>
      </c>
      <c r="T889" s="10">
        <f ca="1">SUMPRODUCT(J889:O889,Results!K$9:P$9)</f>
        <v>-21.450986777306433</v>
      </c>
      <c r="U889" s="10">
        <f ca="1">SUMPRODUCT(J889:O889,Results!K$9:P$9)+Test!$AD$20-Test!$AC$31</f>
        <v>-21.347970372420612</v>
      </c>
      <c r="V889" s="10">
        <f t="shared" ca="1" si="79"/>
        <v>-3.0027750287931134</v>
      </c>
      <c r="W889" s="10">
        <f t="shared" ca="1" si="80"/>
        <v>-0.62585572885182827</v>
      </c>
      <c r="X889" s="10">
        <f t="shared" ca="1" si="81"/>
        <v>-0.97783545569273045</v>
      </c>
      <c r="Y889" s="10">
        <f t="shared" ca="1" si="82"/>
        <v>-13.870875149171235</v>
      </c>
      <c r="Z889" s="10">
        <f ca="1">I889-Test!$AD$20</f>
        <v>-33.136451583985334</v>
      </c>
      <c r="AA889" s="10">
        <f t="shared" ca="1" si="83"/>
        <v>-0.71600961727565604</v>
      </c>
    </row>
    <row r="890" spans="1:27">
      <c r="A890" s="6">
        <f ca="1">LN((RAND()^(-Results!$E$4))-1)</f>
        <v>7.6676727463219008</v>
      </c>
      <c r="B890" s="6">
        <f ca="1">LN((RAND()^(-Results!$E$4))-1)</f>
        <v>6.058273198644847</v>
      </c>
      <c r="C890" s="6">
        <f ca="1">LN((RAND()^(-Results!$E$4))-1)</f>
        <v>3.067774217920435</v>
      </c>
      <c r="D890" s="6">
        <f ca="1">LN((RAND()^(-Results!$E$4))-1)</f>
        <v>4.6558165080614717</v>
      </c>
      <c r="E890" s="6">
        <f ca="1">LN((RAND()^(-Results!$E$4))-1)</f>
        <v>3.9872903631538694</v>
      </c>
      <c r="F890" s="6">
        <f ca="1">LN((RAND()^(-Results!$E$4))-1)</f>
        <v>7.3818945581704792E-2</v>
      </c>
      <c r="G890" s="6">
        <f ca="1">LN((RAND()^(-Results!$E$4))-1)</f>
        <v>13.27361142607721</v>
      </c>
      <c r="H890" s="6">
        <f t="shared" ca="1" si="78"/>
        <v>10.738064605355405</v>
      </c>
      <c r="I890" s="10">
        <f ca="1">SUMPRODUCT(J890:O890,Results!B$12:G$12)+Results!$E$5*H890</f>
        <v>118.06817950489105</v>
      </c>
      <c r="J890" s="10">
        <f ca="1">SUMPRODUCT($A890:$F890,Results!$B$15:$G$15)</f>
        <v>26.587179057667054</v>
      </c>
      <c r="K890" s="10">
        <f ca="1">SUMPRODUCT($A890:$F890,Results!$B$16:$G$16)</f>
        <v>24.118307379260973</v>
      </c>
      <c r="L890" s="10">
        <f ca="1">SUMPRODUCT($A890:$F890,Results!$B$17:$G$17)</f>
        <v>22.233352284143837</v>
      </c>
      <c r="M890" s="10">
        <f ca="1">SUMPRODUCT($A890:$F890,Results!$B$18:$G$18)</f>
        <v>0.34304678813268064</v>
      </c>
      <c r="N890" s="10">
        <f ca="1">SUMPRODUCT($A890:$F890,Results!$B$19:$G$19)</f>
        <v>-6.224971903306316</v>
      </c>
      <c r="O890" s="10">
        <f ca="1">SUMPRODUCT($A890:$F890,Results!$B$20:$G$20)</f>
        <v>5.6601750104891737</v>
      </c>
      <c r="P890" s="10" cm="1">
        <f t="array" aca="1" ref="P890" ca="1">SUMPRODUCT(J890:O890,TRANSPOSE(Test!BL$20:BL$25))+Test!$AD$20-Test!$BL$27</f>
        <v>51.369184095602954</v>
      </c>
      <c r="Q890" s="10" cm="1">
        <f t="array" aca="1" ref="Q890" ca="1">SUMPRODUCT(J890:O890,TRANSPOSE(Test!ES$20:ES$25))+Test!$AD$20-Test!$ES$27</f>
        <v>54.344639283157505</v>
      </c>
      <c r="R890" s="10">
        <f ca="1">I890-Results!$E$5*H890</f>
        <v>53.639791872758622</v>
      </c>
      <c r="S890" s="10" cm="1">
        <f t="array" aca="1" ref="S890" ca="1">SUMPRODUCT(J890:O890,TRANSPOSE(Test!AR$28:AR$33))+Test!$AD$20-Test!$AC$26</f>
        <v>40.79442899335379</v>
      </c>
      <c r="T890" s="10">
        <f ca="1">SUMPRODUCT(J890:O890,Results!K$9:P$9)</f>
        <v>54.144383850212058</v>
      </c>
      <c r="U890" s="10">
        <f ca="1">SUMPRODUCT(J890:O890,Results!K$9:P$9)+Test!$AD$20-Test!$AC$31</f>
        <v>54.247400255097887</v>
      </c>
      <c r="V890" s="10">
        <f t="shared" ca="1" si="79"/>
        <v>66.698995409288102</v>
      </c>
      <c r="W890" s="10">
        <f t="shared" ca="1" si="80"/>
        <v>63.723540221733543</v>
      </c>
      <c r="X890" s="10">
        <f t="shared" ca="1" si="81"/>
        <v>64.428387632132427</v>
      </c>
      <c r="Y890" s="10">
        <f t="shared" ca="1" si="82"/>
        <v>77.273750511537258</v>
      </c>
      <c r="Z890" s="10">
        <f ca="1">I890-Test!$AD$20</f>
        <v>106.99570791060198</v>
      </c>
      <c r="AA890" s="10">
        <f t="shared" ca="1" si="83"/>
        <v>63.820779249793162</v>
      </c>
    </row>
    <row r="891" spans="1:27">
      <c r="A891" s="6">
        <f ca="1">LN((RAND()^(-Results!$E$4))-1)</f>
        <v>0.52582076793725707</v>
      </c>
      <c r="B891" s="6">
        <f ca="1">LN((RAND()^(-Results!$E$4))-1)</f>
        <v>0.23256612021206469</v>
      </c>
      <c r="C891" s="6">
        <f ca="1">LN((RAND()^(-Results!$E$4))-1)</f>
        <v>0.1732487739221544</v>
      </c>
      <c r="D891" s="6">
        <f ca="1">LN((RAND()^(-Results!$E$4))-1)</f>
        <v>2.682085604551975</v>
      </c>
      <c r="E891" s="6">
        <f ca="1">LN((RAND()^(-Results!$E$4))-1)</f>
        <v>7.7608186691938714</v>
      </c>
      <c r="F891" s="6">
        <f ca="1">LN((RAND()^(-Results!$E$4))-1)</f>
        <v>1.9038941621937704</v>
      </c>
      <c r="G891" s="6">
        <f ca="1">LN((RAND()^(-Results!$E$4))-1)</f>
        <v>1.202825074839313</v>
      </c>
      <c r="H891" s="6">
        <f t="shared" ca="1" si="78"/>
        <v>-1.3327217458824927</v>
      </c>
      <c r="I891" s="10">
        <f ca="1">SUMPRODUCT(J891:O891,Results!B$12:G$12)+Results!$E$5*H891</f>
        <v>-32.538320377919817</v>
      </c>
      <c r="J891" s="10">
        <f ca="1">SUMPRODUCT($A891:$F891,Results!$B$15:$G$15)</f>
        <v>-10.478452629866304</v>
      </c>
      <c r="K891" s="10">
        <f ca="1">SUMPRODUCT($A891:$F891,Results!$B$16:$G$16)</f>
        <v>21.314087683519666</v>
      </c>
      <c r="L891" s="10">
        <f ca="1">SUMPRODUCT($A891:$F891,Results!$B$17:$G$17)</f>
        <v>-3.873024867932032</v>
      </c>
      <c r="M891" s="10">
        <f ca="1">SUMPRODUCT($A891:$F891,Results!$B$18:$G$18)</f>
        <v>-0.88498368780971481</v>
      </c>
      <c r="N891" s="10">
        <f ca="1">SUMPRODUCT($A891:$F891,Results!$B$19:$G$19)</f>
        <v>21.378214204158283</v>
      </c>
      <c r="O891" s="10">
        <f ca="1">SUMPRODUCT($A891:$F891,Results!$B$20:$G$20)</f>
        <v>3.7255568660683442</v>
      </c>
      <c r="P891" s="10" cm="1">
        <f t="array" aca="1" ref="P891" ca="1">SUMPRODUCT(J891:O891,TRANSPOSE(Test!BL$20:BL$25))+Test!$AD$20-Test!$BL$27</f>
        <v>-22.479376168371875</v>
      </c>
      <c r="Q891" s="10" cm="1">
        <f t="array" aca="1" ref="Q891" ca="1">SUMPRODUCT(J891:O891,TRANSPOSE(Test!ES$20:ES$25))+Test!$AD$20-Test!$ES$27</f>
        <v>-23.975211763621857</v>
      </c>
      <c r="R891" s="10">
        <f ca="1">I891-Results!$E$5*H891</f>
        <v>-24.541989902624863</v>
      </c>
      <c r="S891" s="10" cm="1">
        <f t="array" aca="1" ref="S891" ca="1">SUMPRODUCT(J891:O891,TRANSPOSE(Test!AR$28:AR$33))+Test!$AD$20-Test!$AC$26</f>
        <v>-22.662374077224904</v>
      </c>
      <c r="T891" s="10">
        <f ca="1">SUMPRODUCT(J891:O891,Results!K$9:P$9)</f>
        <v>-25.0543712220666</v>
      </c>
      <c r="U891" s="10">
        <f ca="1">SUMPRODUCT(J891:O891,Results!K$9:P$9)+Test!$AD$20-Test!$AC$31</f>
        <v>-24.951354817180778</v>
      </c>
      <c r="V891" s="10">
        <f t="shared" ca="1" si="79"/>
        <v>-10.058944209547942</v>
      </c>
      <c r="W891" s="10">
        <f t="shared" ca="1" si="80"/>
        <v>-8.5631086142979598</v>
      </c>
      <c r="X891" s="10">
        <f t="shared" ca="1" si="81"/>
        <v>-7.996330475294954</v>
      </c>
      <c r="Y891" s="10">
        <f t="shared" ca="1" si="82"/>
        <v>-9.8759463006949133</v>
      </c>
      <c r="Z891" s="10">
        <f ca="1">I891-Test!$AD$20</f>
        <v>-43.610791972208887</v>
      </c>
      <c r="AA891" s="10">
        <f t="shared" ca="1" si="83"/>
        <v>-7.5869655607390385</v>
      </c>
    </row>
    <row r="892" spans="1:27">
      <c r="A892" s="6">
        <f ca="1">LN((RAND()^(-Results!$E$4))-1)</f>
        <v>7.2122126525866825</v>
      </c>
      <c r="B892" s="6">
        <f ca="1">LN((RAND()^(-Results!$E$4))-1)</f>
        <v>0.81421286149414041</v>
      </c>
      <c r="C892" s="6">
        <f ca="1">LN((RAND()^(-Results!$E$4))-1)</f>
        <v>4.6218575691351037E-2</v>
      </c>
      <c r="D892" s="6">
        <f ca="1">LN((RAND()^(-Results!$E$4))-1)</f>
        <v>0.68887374471841334</v>
      </c>
      <c r="E892" s="6">
        <f ca="1">LN((RAND()^(-Results!$E$4))-1)</f>
        <v>27.170638606993894</v>
      </c>
      <c r="F892" s="6">
        <f ca="1">LN((RAND()^(-Results!$E$4))-1)</f>
        <v>-0.68198788528126641</v>
      </c>
      <c r="G892" s="6">
        <f ca="1">LN((RAND()^(-Results!$E$4))-1)</f>
        <v>4.2744241323179928</v>
      </c>
      <c r="H892" s="6">
        <f t="shared" ca="1" si="78"/>
        <v>1.7388773115961871</v>
      </c>
      <c r="I892" s="10">
        <f ca="1">SUMPRODUCT(J892:O892,Results!B$12:G$12)+Results!$E$5*H892</f>
        <v>11.002827497274627</v>
      </c>
      <c r="J892" s="10">
        <f ca="1">SUMPRODUCT($A892:$F892,Results!$B$15:$G$15)</f>
        <v>-11.24420786899144</v>
      </c>
      <c r="K892" s="10">
        <f ca="1">SUMPRODUCT($A892:$F892,Results!$B$16:$G$16)</f>
        <v>69.30813374817744</v>
      </c>
      <c r="L892" s="10">
        <f ca="1">SUMPRODUCT($A892:$F892,Results!$B$17:$G$17)</f>
        <v>-2.6002143150126846</v>
      </c>
      <c r="M892" s="10">
        <f ca="1">SUMPRODUCT($A892:$F892,Results!$B$18:$G$18)</f>
        <v>10.088071755944382</v>
      </c>
      <c r="N892" s="10">
        <f ca="1">SUMPRODUCT($A892:$F892,Results!$B$19:$G$19)</f>
        <v>68.979301386802248</v>
      </c>
      <c r="O892" s="10">
        <f ca="1">SUMPRODUCT($A892:$F892,Results!$B$20:$G$20)</f>
        <v>-32.156168110505995</v>
      </c>
      <c r="P892" s="10" cm="1">
        <f t="array" aca="1" ref="P892" ca="1">SUMPRODUCT(J892:O892,TRANSPOSE(Test!BL$20:BL$25))+Test!$AD$20-Test!$BL$27</f>
        <v>5.4489220181607081</v>
      </c>
      <c r="Q892" s="10" cm="1">
        <f t="array" aca="1" ref="Q892" ca="1">SUMPRODUCT(J892:O892,TRANSPOSE(Test!ES$20:ES$25))+Test!$AD$20-Test!$ES$27</f>
        <v>5.4773683400267359</v>
      </c>
      <c r="R892" s="10">
        <f ca="1">I892-Results!$E$5*H892</f>
        <v>0.56956362769750513</v>
      </c>
      <c r="S892" s="10" cm="1">
        <f t="array" aca="1" ref="S892" ca="1">SUMPRODUCT(J892:O892,TRANSPOSE(Test!AR$28:AR$33))+Test!$AD$20-Test!$AC$26</f>
        <v>-13.380456184870525</v>
      </c>
      <c r="T892" s="10">
        <f ca="1">SUMPRODUCT(J892:O892,Results!K$9:P$9)</f>
        <v>1.8144397120021196</v>
      </c>
      <c r="U892" s="10">
        <f ca="1">SUMPRODUCT(J892:O892,Results!K$9:P$9)+Test!$AD$20-Test!$AC$31</f>
        <v>1.9174561168879389</v>
      </c>
      <c r="V892" s="10">
        <f t="shared" ca="1" si="79"/>
        <v>5.5539054791139186</v>
      </c>
      <c r="W892" s="10">
        <f t="shared" ca="1" si="80"/>
        <v>5.5254591572478908</v>
      </c>
      <c r="X892" s="10">
        <f t="shared" ca="1" si="81"/>
        <v>10.433263869577122</v>
      </c>
      <c r="Y892" s="10">
        <f t="shared" ca="1" si="82"/>
        <v>24.383283682145152</v>
      </c>
      <c r="Z892" s="10">
        <f ca="1">I892-Test!$AD$20</f>
        <v>-6.9644097014442963E-2</v>
      </c>
      <c r="AA892" s="10">
        <f t="shared" ca="1" si="83"/>
        <v>9.0853713803866878</v>
      </c>
    </row>
    <row r="893" spans="1:27">
      <c r="A893" s="6">
        <f ca="1">LN((RAND()^(-Results!$E$4))-1)</f>
        <v>-0.92263286756777307</v>
      </c>
      <c r="B893" s="6">
        <f ca="1">LN((RAND()^(-Results!$E$4))-1)</f>
        <v>1.5956686194991099</v>
      </c>
      <c r="C893" s="6">
        <f ca="1">LN((RAND()^(-Results!$E$4))-1)</f>
        <v>-1.8536195992347551</v>
      </c>
      <c r="D893" s="6">
        <f ca="1">LN((RAND()^(-Results!$E$4))-1)</f>
        <v>-0.82218064428825999</v>
      </c>
      <c r="E893" s="6">
        <f ca="1">LN((RAND()^(-Results!$E$4))-1)</f>
        <v>6.4751062817375473</v>
      </c>
      <c r="F893" s="6">
        <f ca="1">LN((RAND()^(-Results!$E$4))-1)</f>
        <v>2.3862438877990506</v>
      </c>
      <c r="G893" s="6">
        <f ca="1">LN((RAND()^(-Results!$E$4))-1)</f>
        <v>1.5691767454830288</v>
      </c>
      <c r="H893" s="6">
        <f t="shared" ca="1" si="78"/>
        <v>-0.96637007523877694</v>
      </c>
      <c r="I893" s="10">
        <f ca="1">SUMPRODUCT(J893:O893,Results!B$12:G$12)+Results!$E$5*H893</f>
        <v>-14.351037263630971</v>
      </c>
      <c r="J893" s="10">
        <f ca="1">SUMPRODUCT($A893:$F893,Results!$B$15:$G$15)</f>
        <v>-6.4102712583957935</v>
      </c>
      <c r="K893" s="10">
        <f ca="1">SUMPRODUCT($A893:$F893,Results!$B$16:$G$16)</f>
        <v>18.674700622815315</v>
      </c>
      <c r="L893" s="10">
        <f ca="1">SUMPRODUCT($A893:$F893,Results!$B$17:$G$17)</f>
        <v>-5.6790809514788672</v>
      </c>
      <c r="M893" s="10">
        <f ca="1">SUMPRODUCT($A893:$F893,Results!$B$18:$G$18)</f>
        <v>5.1186502385629735</v>
      </c>
      <c r="N893" s="10">
        <f ca="1">SUMPRODUCT($A893:$F893,Results!$B$19:$G$19)</f>
        <v>8.4422667812858112</v>
      </c>
      <c r="O893" s="10">
        <f ca="1">SUMPRODUCT($A893:$F893,Results!$B$20:$G$20)</f>
        <v>-12.101010133864495</v>
      </c>
      <c r="P893" s="10" cm="1">
        <f t="array" aca="1" ref="P893" ca="1">SUMPRODUCT(J893:O893,TRANSPOSE(Test!BL$20:BL$25))+Test!$AD$20-Test!$BL$27</f>
        <v>-4.8453427033155503</v>
      </c>
      <c r="Q893" s="10" cm="1">
        <f t="array" aca="1" ref="Q893" ca="1">SUMPRODUCT(J893:O893,TRANSPOSE(Test!ES$20:ES$25))+Test!$AD$20-Test!$ES$27</f>
        <v>-7.5015451021017245</v>
      </c>
      <c r="R893" s="10">
        <f ca="1">I893-Results!$E$5*H893</f>
        <v>-8.5528168121983086</v>
      </c>
      <c r="S893" s="10" cm="1">
        <f t="array" aca="1" ref="S893" ca="1">SUMPRODUCT(J893:O893,TRANSPOSE(Test!AR$28:AR$33))+Test!$AD$20-Test!$AC$26</f>
        <v>-1.8220370787877886</v>
      </c>
      <c r="T893" s="10">
        <f ca="1">SUMPRODUCT(J893:O893,Results!K$9:P$9)</f>
        <v>-8.4914521498576523</v>
      </c>
      <c r="U893" s="10">
        <f ca="1">SUMPRODUCT(J893:O893,Results!K$9:P$9)+Test!$AD$20-Test!$AC$31</f>
        <v>-8.388435744971833</v>
      </c>
      <c r="V893" s="10">
        <f t="shared" ca="1" si="79"/>
        <v>-9.5056945603154208</v>
      </c>
      <c r="W893" s="10">
        <f t="shared" ca="1" si="80"/>
        <v>-6.8494921615292466</v>
      </c>
      <c r="X893" s="10">
        <f t="shared" ca="1" si="81"/>
        <v>-5.7982204514326625</v>
      </c>
      <c r="Y893" s="10">
        <f t="shared" ca="1" si="82"/>
        <v>-12.529000184843182</v>
      </c>
      <c r="Z893" s="10">
        <f ca="1">I893-Test!$AD$20</f>
        <v>-25.423508857920041</v>
      </c>
      <c r="AA893" s="10">
        <f t="shared" ca="1" si="83"/>
        <v>-5.9626015186591381</v>
      </c>
    </row>
    <row r="894" spans="1:27">
      <c r="A894" s="6">
        <f ca="1">LN((RAND()^(-Results!$E$4))-1)</f>
        <v>-0.4236070042463535</v>
      </c>
      <c r="B894" s="6">
        <f ca="1">LN((RAND()^(-Results!$E$4))-1)</f>
        <v>0.7739936288792989</v>
      </c>
      <c r="C894" s="6">
        <f ca="1">LN((RAND()^(-Results!$E$4))-1)</f>
        <v>6.1370483076507094</v>
      </c>
      <c r="D894" s="6">
        <f ca="1">LN((RAND()^(-Results!$E$4))-1)</f>
        <v>-0.74690874073220737</v>
      </c>
      <c r="E894" s="6">
        <f ca="1">LN((RAND()^(-Results!$E$4))-1)</f>
        <v>7.9972446994881023</v>
      </c>
      <c r="F894" s="6">
        <f ca="1">LN((RAND()^(-Results!$E$4))-1)</f>
        <v>1.408223568716912</v>
      </c>
      <c r="G894" s="6">
        <f ca="1">LN((RAND()^(-Results!$E$4))-1)</f>
        <v>-0.2574550865546571</v>
      </c>
      <c r="H894" s="6">
        <f t="shared" ca="1" si="78"/>
        <v>-2.7930019072764627</v>
      </c>
      <c r="I894" s="10">
        <f ca="1">SUMPRODUCT(J894:O894,Results!B$12:G$12)+Results!$E$5*H894</f>
        <v>-14.542030546245018</v>
      </c>
      <c r="J894" s="10">
        <f ca="1">SUMPRODUCT($A894:$F894,Results!$B$15:$G$15)</f>
        <v>10.269652374181712</v>
      </c>
      <c r="K894" s="10">
        <f ca="1">SUMPRODUCT($A894:$F894,Results!$B$16:$G$16)</f>
        <v>24.89959010237656</v>
      </c>
      <c r="L894" s="10">
        <f ca="1">SUMPRODUCT($A894:$F894,Results!$B$17:$G$17)</f>
        <v>-3.8894054204333055</v>
      </c>
      <c r="M894" s="10">
        <f ca="1">SUMPRODUCT($A894:$F894,Results!$B$18:$G$18)</f>
        <v>9.5228759833763448</v>
      </c>
      <c r="N894" s="10">
        <f ca="1">SUMPRODUCT($A894:$F894,Results!$B$19:$G$19)</f>
        <v>13.171249922408295</v>
      </c>
      <c r="O894" s="10">
        <f ca="1">SUMPRODUCT($A894:$F894,Results!$B$20:$G$20)</f>
        <v>-4.9685872835104252</v>
      </c>
      <c r="P894" s="10" cm="1">
        <f t="array" aca="1" ref="P894" ca="1">SUMPRODUCT(J894:O894,TRANSPOSE(Test!BL$20:BL$25))+Test!$AD$20-Test!$BL$27</f>
        <v>5.599377830226274</v>
      </c>
      <c r="Q894" s="10" cm="1">
        <f t="array" aca="1" ref="Q894" ca="1">SUMPRODUCT(J894:O894,TRANSPOSE(Test!ES$20:ES$25))+Test!$AD$20-Test!$ES$27</f>
        <v>4.3140002105876185</v>
      </c>
      <c r="R894" s="10">
        <f ca="1">I894-Results!$E$5*H894</f>
        <v>2.2159808974137594</v>
      </c>
      <c r="S894" s="10" cm="1">
        <f t="array" aca="1" ref="S894" ca="1">SUMPRODUCT(J894:O894,TRANSPOSE(Test!AR$28:AR$33))+Test!$AD$20-Test!$AC$26</f>
        <v>10.711593272807862</v>
      </c>
      <c r="T894" s="10">
        <f ca="1">SUMPRODUCT(J894:O894,Results!K$9:P$9)</f>
        <v>3.328473355126973</v>
      </c>
      <c r="U894" s="10">
        <f ca="1">SUMPRODUCT(J894:O894,Results!K$9:P$9)+Test!$AD$20-Test!$AC$31</f>
        <v>3.4314897600127932</v>
      </c>
      <c r="V894" s="10">
        <f t="shared" ca="1" si="79"/>
        <v>-20.14140837647129</v>
      </c>
      <c r="W894" s="10">
        <f t="shared" ca="1" si="80"/>
        <v>-18.856030756832638</v>
      </c>
      <c r="X894" s="10">
        <f t="shared" ca="1" si="81"/>
        <v>-16.758011443658777</v>
      </c>
      <c r="Y894" s="10">
        <f t="shared" ca="1" si="82"/>
        <v>-25.25362381905288</v>
      </c>
      <c r="Z894" s="10">
        <f ca="1">I894-Test!$AD$20</f>
        <v>-25.614502140534086</v>
      </c>
      <c r="AA894" s="10">
        <f t="shared" ca="1" si="83"/>
        <v>-17.973520306257811</v>
      </c>
    </row>
    <row r="895" spans="1:27">
      <c r="A895" s="6">
        <f ca="1">LN((RAND()^(-Results!$E$4))-1)</f>
        <v>-3.9340901143674381</v>
      </c>
      <c r="B895" s="6">
        <f ca="1">LN((RAND()^(-Results!$E$4))-1)</f>
        <v>3.4824734918636238</v>
      </c>
      <c r="C895" s="6">
        <f ca="1">LN((RAND()^(-Results!$E$4))-1)</f>
        <v>5.5308338326424522</v>
      </c>
      <c r="D895" s="6">
        <f ca="1">LN((RAND()^(-Results!$E$4))-1)</f>
        <v>-2.0342816550244351</v>
      </c>
      <c r="E895" s="6">
        <f ca="1">LN((RAND()^(-Results!$E$4))-1)</f>
        <v>-2.1311774390745044</v>
      </c>
      <c r="F895" s="6">
        <f ca="1">LN((RAND()^(-Results!$E$4))-1)</f>
        <v>-2.5498209164208805</v>
      </c>
      <c r="G895" s="6">
        <f ca="1">LN((RAND()^(-Results!$E$4))-1)</f>
        <v>3.2648124321876737</v>
      </c>
      <c r="H895" s="6">
        <f t="shared" ca="1" si="78"/>
        <v>0.72926561146586799</v>
      </c>
      <c r="I895" s="10">
        <f ca="1">SUMPRODUCT(J895:O895,Results!B$12:G$12)+Results!$E$5*H895</f>
        <v>38.555909638796052</v>
      </c>
      <c r="J895" s="10">
        <f ca="1">SUMPRODUCT($A895:$F895,Results!$B$15:$G$15)</f>
        <v>21.629514997940657</v>
      </c>
      <c r="K895" s="10">
        <f ca="1">SUMPRODUCT($A895:$F895,Results!$B$16:$G$16)</f>
        <v>-27.637870592733449</v>
      </c>
      <c r="L895" s="10">
        <f ca="1">SUMPRODUCT($A895:$F895,Results!$B$17:$G$17)</f>
        <v>5.8959001936661064</v>
      </c>
      <c r="M895" s="10">
        <f ca="1">SUMPRODUCT($A895:$F895,Results!$B$18:$G$18)</f>
        <v>11.11358005976977</v>
      </c>
      <c r="N895" s="10">
        <f ca="1">SUMPRODUCT($A895:$F895,Results!$B$19:$G$19)</f>
        <v>-31.146132075724044</v>
      </c>
      <c r="O895" s="10">
        <f ca="1">SUMPRODUCT($A895:$F895,Results!$B$20:$G$20)</f>
        <v>-3.5399793916476314</v>
      </c>
      <c r="P895" s="10" cm="1">
        <f t="array" aca="1" ref="P895" ca="1">SUMPRODUCT(J895:O895,TRANSPOSE(Test!BL$20:BL$25))+Test!$AD$20-Test!$BL$27</f>
        <v>36.459570206047616</v>
      </c>
      <c r="Q895" s="10" cm="1">
        <f t="array" aca="1" ref="Q895" ca="1">SUMPRODUCT(J895:O895,TRANSPOSE(Test!ES$20:ES$25))+Test!$AD$20-Test!$ES$27</f>
        <v>35.939093348171049</v>
      </c>
      <c r="R895" s="10">
        <f ca="1">I895-Results!$E$5*H895</f>
        <v>34.180315970000848</v>
      </c>
      <c r="S895" s="10" cm="1">
        <f t="array" aca="1" ref="S895" ca="1">SUMPRODUCT(J895:O895,TRANSPOSE(Test!AR$28:AR$33))+Test!$AD$20-Test!$AC$26</f>
        <v>48.509854521905062</v>
      </c>
      <c r="T895" s="10">
        <f ca="1">SUMPRODUCT(J895:O895,Results!K$9:P$9)</f>
        <v>36.052656380420125</v>
      </c>
      <c r="U895" s="10">
        <f ca="1">SUMPRODUCT(J895:O895,Results!K$9:P$9)+Test!$AD$20-Test!$AC$31</f>
        <v>36.155672785305946</v>
      </c>
      <c r="V895" s="10">
        <f t="shared" ca="1" si="79"/>
        <v>2.0963394327484366</v>
      </c>
      <c r="W895" s="10">
        <f t="shared" ca="1" si="80"/>
        <v>2.6168162906250032</v>
      </c>
      <c r="X895" s="10">
        <f t="shared" ca="1" si="81"/>
        <v>4.3755936687952044</v>
      </c>
      <c r="Y895" s="10">
        <f t="shared" ca="1" si="82"/>
        <v>-9.9539448831090098</v>
      </c>
      <c r="Z895" s="10">
        <f ca="1">I895-Test!$AD$20</f>
        <v>27.483438044506983</v>
      </c>
      <c r="AA895" s="10">
        <f t="shared" ca="1" si="83"/>
        <v>2.4002368534901066</v>
      </c>
    </row>
    <row r="896" spans="1:27">
      <c r="A896" s="6">
        <f ca="1">LN((RAND()^(-Results!$E$4))-1)</f>
        <v>0.54613429663561053</v>
      </c>
      <c r="B896" s="6">
        <f ca="1">LN((RAND()^(-Results!$E$4))-1)</f>
        <v>0.10193809601834992</v>
      </c>
      <c r="C896" s="6">
        <f ca="1">LN((RAND()^(-Results!$E$4))-1)</f>
        <v>1.6044962845171331</v>
      </c>
      <c r="D896" s="6">
        <f ca="1">LN((RAND()^(-Results!$E$4))-1)</f>
        <v>8.4350524226662795</v>
      </c>
      <c r="E896" s="6">
        <f ca="1">LN((RAND()^(-Results!$E$4))-1)</f>
        <v>1.4937114576657136</v>
      </c>
      <c r="F896" s="6">
        <f ca="1">LN((RAND()^(-Results!$E$4))-1)</f>
        <v>4.0725336174411719</v>
      </c>
      <c r="G896" s="6">
        <f ca="1">LN((RAND()^(-Results!$E$4))-1)</f>
        <v>1.975518278675394</v>
      </c>
      <c r="H896" s="6">
        <f t="shared" ca="1" si="78"/>
        <v>-0.56002854204641173</v>
      </c>
      <c r="I896" s="10">
        <f ca="1">SUMPRODUCT(J896:O896,Results!B$12:G$12)+Results!$E$5*H896</f>
        <v>-51.228757754765574</v>
      </c>
      <c r="J896" s="10">
        <f ca="1">SUMPRODUCT($A896:$F896,Results!$B$15:$G$15)</f>
        <v>-12.221950910764217</v>
      </c>
      <c r="K896" s="10">
        <f ca="1">SUMPRODUCT($A896:$F896,Results!$B$16:$G$16)</f>
        <v>13.723651968046756</v>
      </c>
      <c r="L896" s="10">
        <f ca="1">SUMPRODUCT($A896:$F896,Results!$B$17:$G$17)</f>
        <v>0.26227883947294472</v>
      </c>
      <c r="M896" s="10">
        <f ca="1">SUMPRODUCT($A896:$F896,Results!$B$18:$G$18)</f>
        <v>-12.865804739533798</v>
      </c>
      <c r="N896" s="10">
        <f ca="1">SUMPRODUCT($A896:$F896,Results!$B$19:$G$19)</f>
        <v>13.149505155143059</v>
      </c>
      <c r="O896" s="10">
        <f ca="1">SUMPRODUCT($A896:$F896,Results!$B$20:$G$20)</f>
        <v>37.356001137783906</v>
      </c>
      <c r="P896" s="10" cm="1">
        <f t="array" aca="1" ref="P896" ca="1">SUMPRODUCT(J896:O896,TRANSPOSE(Test!BL$20:BL$25))+Test!$AD$20-Test!$BL$27</f>
        <v>-48.653438163875208</v>
      </c>
      <c r="Q896" s="10" cm="1">
        <f t="array" aca="1" ref="Q896" ca="1">SUMPRODUCT(J896:O896,TRANSPOSE(Test!ES$20:ES$25))+Test!$AD$20-Test!$ES$27</f>
        <v>-49.903026825955713</v>
      </c>
      <c r="R896" s="10">
        <f ca="1">I896-Results!$E$5*H896</f>
        <v>-47.868586502487105</v>
      </c>
      <c r="S896" s="10" cm="1">
        <f t="array" aca="1" ref="S896" ca="1">SUMPRODUCT(J896:O896,TRANSPOSE(Test!AR$28:AR$33))+Test!$AD$20-Test!$AC$26</f>
        <v>-45.546747584786431</v>
      </c>
      <c r="T896" s="10">
        <f ca="1">SUMPRODUCT(J896:O896,Results!K$9:P$9)</f>
        <v>-50.057991149051311</v>
      </c>
      <c r="U896" s="10">
        <f ca="1">SUMPRODUCT(J896:O896,Results!K$9:P$9)+Test!$AD$20-Test!$AC$31</f>
        <v>-49.95497474416549</v>
      </c>
      <c r="V896" s="10">
        <f t="shared" ca="1" si="79"/>
        <v>-2.5753195908903663</v>
      </c>
      <c r="W896" s="10">
        <f t="shared" ca="1" si="80"/>
        <v>-1.3257309288098611</v>
      </c>
      <c r="X896" s="10">
        <f t="shared" ca="1" si="81"/>
        <v>-3.3601712522784695</v>
      </c>
      <c r="Y896" s="10">
        <f t="shared" ca="1" si="82"/>
        <v>-5.6820101699791437</v>
      </c>
      <c r="Z896" s="10">
        <f ca="1">I896-Test!$AD$20</f>
        <v>-62.301229349054644</v>
      </c>
      <c r="AA896" s="10">
        <f t="shared" ca="1" si="83"/>
        <v>-1.2737830106000843</v>
      </c>
    </row>
    <row r="897" spans="1:27">
      <c r="A897" s="6">
        <f ca="1">LN((RAND()^(-Results!$E$4))-1)</f>
        <v>7.1987817591900765</v>
      </c>
      <c r="B897" s="6">
        <f ca="1">LN((RAND()^(-Results!$E$4))-1)</f>
        <v>-0.50039545184230105</v>
      </c>
      <c r="C897" s="6">
        <f ca="1">LN((RAND()^(-Results!$E$4))-1)</f>
        <v>2.7473143605987684</v>
      </c>
      <c r="D897" s="6">
        <f ca="1">LN((RAND()^(-Results!$E$4))-1)</f>
        <v>6.8263082239269588</v>
      </c>
      <c r="E897" s="6">
        <f ca="1">LN((RAND()^(-Results!$E$4))-1)</f>
        <v>0.76303319488273991</v>
      </c>
      <c r="F897" s="6">
        <f ca="1">LN((RAND()^(-Results!$E$4))-1)</f>
        <v>0.80960521436258892</v>
      </c>
      <c r="G897" s="6">
        <f ca="1">LN((RAND()^(-Results!$E$4))-1)</f>
        <v>-1.3981196678021588</v>
      </c>
      <c r="H897" s="6">
        <f t="shared" ca="1" si="78"/>
        <v>-3.9336664885239645</v>
      </c>
      <c r="I897" s="10">
        <f ca="1">SUMPRODUCT(J897:O897,Results!B$12:G$12)+Results!$E$5*H897</f>
        <v>-24.536100840694488</v>
      </c>
      <c r="J897" s="10">
        <f ca="1">SUMPRODUCT($A897:$F897,Results!$B$15:$G$15)</f>
        <v>5.4337198897135117</v>
      </c>
      <c r="K897" s="10">
        <f ca="1">SUMPRODUCT($A897:$F897,Results!$B$16:$G$16)</f>
        <v>23.785098172108704</v>
      </c>
      <c r="L897" s="10">
        <f ca="1">SUMPRODUCT($A897:$F897,Results!$B$17:$G$17)</f>
        <v>11.628551157885244</v>
      </c>
      <c r="M897" s="10">
        <f ca="1">SUMPRODUCT($A897:$F897,Results!$B$18:$G$18)</f>
        <v>-12.273675064377947</v>
      </c>
      <c r="N897" s="10">
        <f ca="1">SUMPRODUCT($A897:$F897,Results!$B$19:$G$19)</f>
        <v>18.203806355162385</v>
      </c>
      <c r="O897" s="10">
        <f ca="1">SUMPRODUCT($A897:$F897,Results!$B$20:$G$20)</f>
        <v>26.682871461358371</v>
      </c>
      <c r="P897" s="10" cm="1">
        <f t="array" aca="1" ref="P897" ca="1">SUMPRODUCT(J897:O897,TRANSPOSE(Test!BL$20:BL$25))+Test!$AD$20-Test!$BL$27</f>
        <v>-6.5867729435483113</v>
      </c>
      <c r="Q897" s="10" cm="1">
        <f t="array" aca="1" ref="Q897" ca="1">SUMPRODUCT(J897:O897,TRANSPOSE(Test!ES$20:ES$25))+Test!$AD$20-Test!$ES$27</f>
        <v>-2.7126144439251512</v>
      </c>
      <c r="R897" s="10">
        <f ca="1">I897-Results!$E$5*H897</f>
        <v>-0.93410190955070149</v>
      </c>
      <c r="S897" s="10" cm="1">
        <f t="array" aca="1" ref="S897" ca="1">SUMPRODUCT(J897:O897,TRANSPOSE(Test!AR$28:AR$33))+Test!$AD$20-Test!$AC$26</f>
        <v>-18.679987460237285</v>
      </c>
      <c r="T897" s="10">
        <f ca="1">SUMPRODUCT(J897:O897,Results!K$9:P$9)</f>
        <v>-2.1482713142983236</v>
      </c>
      <c r="U897" s="10">
        <f ca="1">SUMPRODUCT(J897:O897,Results!K$9:P$9)+Test!$AD$20-Test!$AC$31</f>
        <v>-2.0452549094125043</v>
      </c>
      <c r="V897" s="10">
        <f t="shared" ca="1" si="79"/>
        <v>-17.949327897146176</v>
      </c>
      <c r="W897" s="10">
        <f t="shared" ca="1" si="80"/>
        <v>-21.823486396769336</v>
      </c>
      <c r="X897" s="10">
        <f t="shared" ca="1" si="81"/>
        <v>-23.601998931143786</v>
      </c>
      <c r="Y897" s="10">
        <f t="shared" ca="1" si="82"/>
        <v>-5.8561133804572023</v>
      </c>
      <c r="Z897" s="10">
        <f ca="1">I897-Test!$AD$20</f>
        <v>-35.608572434983557</v>
      </c>
      <c r="AA897" s="10">
        <f t="shared" ca="1" si="83"/>
        <v>-22.490845931281982</v>
      </c>
    </row>
    <row r="898" spans="1:27">
      <c r="A898" s="6">
        <f ca="1">LN((RAND()^(-Results!$E$4))-1)</f>
        <v>-1.2309610591916924</v>
      </c>
      <c r="B898" s="6">
        <f ca="1">LN((RAND()^(-Results!$E$4))-1)</f>
        <v>3.7624308243467466</v>
      </c>
      <c r="C898" s="6">
        <f ca="1">LN((RAND()^(-Results!$E$4))-1)</f>
        <v>0.39924913566557002</v>
      </c>
      <c r="D898" s="6">
        <f ca="1">LN((RAND()^(-Results!$E$4))-1)</f>
        <v>2.2837389219188515</v>
      </c>
      <c r="E898" s="6">
        <f ca="1">LN((RAND()^(-Results!$E$4))-1)</f>
        <v>5.2560682354475734</v>
      </c>
      <c r="F898" s="6">
        <f ca="1">LN((RAND()^(-Results!$E$4))-1)</f>
        <v>7.4936081204764244</v>
      </c>
      <c r="G898" s="6">
        <f ca="1">LN((RAND()^(-Results!$E$4))-1)</f>
        <v>1.5517098090469532</v>
      </c>
      <c r="H898" s="6">
        <f t="shared" ca="1" si="78"/>
        <v>-0.98383701167485249</v>
      </c>
      <c r="I898" s="10">
        <f ca="1">SUMPRODUCT(J898:O898,Results!B$12:G$12)+Results!$E$5*H898</f>
        <v>-25.236587363947752</v>
      </c>
      <c r="J898" s="10">
        <f ca="1">SUMPRODUCT($A898:$F898,Results!$B$15:$G$15)</f>
        <v>8.8029806769794217E-2</v>
      </c>
      <c r="K898" s="10">
        <f ca="1">SUMPRODUCT($A898:$F898,Results!$B$16:$G$16)</f>
        <v>36.286589817419888</v>
      </c>
      <c r="L898" s="10">
        <f ca="1">SUMPRODUCT($A898:$F898,Results!$B$17:$G$17)</f>
        <v>-5.3377473417405614</v>
      </c>
      <c r="M898" s="10">
        <f ca="1">SUMPRODUCT($A898:$F898,Results!$B$18:$G$18)</f>
        <v>2.8458962818424363</v>
      </c>
      <c r="N898" s="10">
        <f ca="1">SUMPRODUCT($A898:$F898,Results!$B$19:$G$19)</f>
        <v>0.83576467210061978</v>
      </c>
      <c r="O898" s="10">
        <f ca="1">SUMPRODUCT($A898:$F898,Results!$B$20:$G$20)</f>
        <v>5.1079438327959963</v>
      </c>
      <c r="P898" s="10" cm="1">
        <f t="array" aca="1" ref="P898" ca="1">SUMPRODUCT(J898:O898,TRANSPOSE(Test!BL$20:BL$25))+Test!$AD$20-Test!$BL$27</f>
        <v>-14.60137583274533</v>
      </c>
      <c r="Q898" s="10" cm="1">
        <f t="array" aca="1" ref="Q898" ca="1">SUMPRODUCT(J898:O898,TRANSPOSE(Test!ES$20:ES$25))+Test!$AD$20-Test!$ES$27</f>
        <v>-19.352245319160787</v>
      </c>
      <c r="R898" s="10">
        <f ca="1">I898-Results!$E$5*H898</f>
        <v>-19.333565293898637</v>
      </c>
      <c r="S898" s="10" cm="1">
        <f t="array" aca="1" ref="S898" ca="1">SUMPRODUCT(J898:O898,TRANSPOSE(Test!AR$28:AR$33))+Test!$AD$20-Test!$AC$26</f>
        <v>-4.5533723815057225</v>
      </c>
      <c r="T898" s="10">
        <f ca="1">SUMPRODUCT(J898:O898,Results!K$9:P$9)</f>
        <v>-20.190742589051144</v>
      </c>
      <c r="U898" s="10">
        <f ca="1">SUMPRODUCT(J898:O898,Results!K$9:P$9)+Test!$AD$20-Test!$AC$31</f>
        <v>-20.087726184165327</v>
      </c>
      <c r="V898" s="10">
        <f t="shared" ca="1" si="79"/>
        <v>-10.635211531202422</v>
      </c>
      <c r="W898" s="10">
        <f t="shared" ca="1" si="80"/>
        <v>-5.8843420447869654</v>
      </c>
      <c r="X898" s="10">
        <f t="shared" ca="1" si="81"/>
        <v>-5.9030220700491149</v>
      </c>
      <c r="Y898" s="10">
        <f t="shared" ca="1" si="82"/>
        <v>-20.683214982442031</v>
      </c>
      <c r="Z898" s="10">
        <f ca="1">I898-Test!$AD$20</f>
        <v>-36.309058958236818</v>
      </c>
      <c r="AA898" s="10">
        <f t="shared" ca="1" si="83"/>
        <v>-5.1488611797824255</v>
      </c>
    </row>
    <row r="899" spans="1:27">
      <c r="A899" s="6">
        <f ca="1">LN((RAND()^(-Results!$E$4))-1)</f>
        <v>-0.28248658945292071</v>
      </c>
      <c r="B899" s="6">
        <f ca="1">LN((RAND()^(-Results!$E$4))-1)</f>
        <v>-0.90989158554808958</v>
      </c>
      <c r="C899" s="6">
        <f ca="1">LN((RAND()^(-Results!$E$4))-1)</f>
        <v>-4.5300291638681456</v>
      </c>
      <c r="D899" s="6">
        <f ca="1">LN((RAND()^(-Results!$E$4))-1)</f>
        <v>10.741340152179745</v>
      </c>
      <c r="E899" s="6">
        <f ca="1">LN((RAND()^(-Results!$E$4))-1)</f>
        <v>-2.6031286718730859</v>
      </c>
      <c r="F899" s="6">
        <f ca="1">LN((RAND()^(-Results!$E$4))-1)</f>
        <v>8.57728987595641</v>
      </c>
      <c r="G899" s="6">
        <f ca="1">LN((RAND()^(-Results!$E$4))-1)</f>
        <v>3.7767491728797924</v>
      </c>
      <c r="H899" s="6">
        <f t="shared" ref="H899:H962" ca="1" si="84">G899-$AC$5</f>
        <v>1.2412023521579867</v>
      </c>
      <c r="I899" s="10">
        <f ca="1">SUMPRODUCT(J899:O899,Results!B$12:G$12)+Results!$E$5*H899</f>
        <v>-79.669065555878149</v>
      </c>
      <c r="J899" s="10">
        <f ca="1">SUMPRODUCT($A899:$F899,Results!$B$15:$G$15)</f>
        <v>-32.033061001053973</v>
      </c>
      <c r="K899" s="10">
        <f ca="1">SUMPRODUCT($A899:$F899,Results!$B$16:$G$16)</f>
        <v>19.516127249732467</v>
      </c>
      <c r="L899" s="10">
        <f ca="1">SUMPRODUCT($A899:$F899,Results!$B$17:$G$17)</f>
        <v>-6.3618535158061347</v>
      </c>
      <c r="M899" s="10">
        <f ca="1">SUMPRODUCT($A899:$F899,Results!$B$18:$G$18)</f>
        <v>-23.565383083099984</v>
      </c>
      <c r="N899" s="10">
        <f ca="1">SUMPRODUCT($A899:$F899,Results!$B$19:$G$19)</f>
        <v>14.353802328156299</v>
      </c>
      <c r="O899" s="10">
        <f ca="1">SUMPRODUCT($A899:$F899,Results!$B$20:$G$20)</f>
        <v>49.430612060719014</v>
      </c>
      <c r="P899" s="10" cm="1">
        <f t="array" aca="1" ref="P899" ca="1">SUMPRODUCT(J899:O899,TRANSPOSE(Test!BL$20:BL$25))+Test!$AD$20-Test!$BL$27</f>
        <v>-88.618583387102063</v>
      </c>
      <c r="Q899" s="10" cm="1">
        <f t="array" aca="1" ref="Q899" ca="1">SUMPRODUCT(J899:O899,TRANSPOSE(Test!ES$20:ES$25))+Test!$AD$20-Test!$ES$27</f>
        <v>-91.951629057647168</v>
      </c>
      <c r="R899" s="10">
        <f ca="1">I899-Results!$E$5*H899</f>
        <v>-87.116279668826067</v>
      </c>
      <c r="S899" s="10" cm="1">
        <f t="array" aca="1" ref="S899" ca="1">SUMPRODUCT(J899:O899,TRANSPOSE(Test!AR$28:AR$33))+Test!$AD$20-Test!$AC$26</f>
        <v>-83.727892572252429</v>
      </c>
      <c r="T899" s="10">
        <f ca="1">SUMPRODUCT(J899:O899,Results!K$9:P$9)</f>
        <v>-91.562978431938774</v>
      </c>
      <c r="U899" s="10">
        <f ca="1">SUMPRODUCT(J899:O899,Results!K$9:P$9)+Test!$AD$20-Test!$AC$31</f>
        <v>-91.459962027052953</v>
      </c>
      <c r="V899" s="10">
        <f t="shared" ref="V899:V962" ca="1" si="85">I899-P899</f>
        <v>8.9495178312239148</v>
      </c>
      <c r="W899" s="10">
        <f t="shared" ref="W899:W962" ca="1" si="86">I899-Q899</f>
        <v>12.282563501769019</v>
      </c>
      <c r="X899" s="10">
        <f t="shared" ref="X899:X962" ca="1" si="87">I899-R899</f>
        <v>7.4472141129479184</v>
      </c>
      <c r="Y899" s="10">
        <f t="shared" ref="Y899:Y962" ca="1" si="88">I899-S899</f>
        <v>4.0588270163742806</v>
      </c>
      <c r="Z899" s="10">
        <f ca="1">I899-Test!$AD$20</f>
        <v>-90.741537150167218</v>
      </c>
      <c r="AA899" s="10">
        <f t="shared" ref="AA899:AA962" ca="1" si="89">I899-U899</f>
        <v>11.790896471174804</v>
      </c>
    </row>
    <row r="900" spans="1:27">
      <c r="A900" s="6">
        <f ca="1">LN((RAND()^(-Results!$E$4))-1)</f>
        <v>2.7336628392102029</v>
      </c>
      <c r="B900" s="6">
        <f ca="1">LN((RAND()^(-Results!$E$4))-1)</f>
        <v>0.48843360128555341</v>
      </c>
      <c r="C900" s="6">
        <f ca="1">LN((RAND()^(-Results!$E$4))-1)</f>
        <v>3.0814356789136697</v>
      </c>
      <c r="D900" s="6">
        <f ca="1">LN((RAND()^(-Results!$E$4))-1)</f>
        <v>1.2312239334022996</v>
      </c>
      <c r="E900" s="6">
        <f ca="1">LN((RAND()^(-Results!$E$4))-1)</f>
        <v>0.77006881392222226</v>
      </c>
      <c r="F900" s="6">
        <f ca="1">LN((RAND()^(-Results!$E$4))-1)</f>
        <v>-2.4167843060176728</v>
      </c>
      <c r="G900" s="6">
        <f ca="1">LN((RAND()^(-Results!$E$4))-1)</f>
        <v>2.6332965621066049</v>
      </c>
      <c r="H900" s="6">
        <f t="shared" ca="1" si="84"/>
        <v>9.7749741384799194E-2</v>
      </c>
      <c r="I900" s="10">
        <f ca="1">SUMPRODUCT(J900:O900,Results!B$12:G$12)+Results!$E$5*H900</f>
        <v>21.807193609145127</v>
      </c>
      <c r="J900" s="10">
        <f ca="1">SUMPRODUCT($A900:$F900,Results!$B$15:$G$15)</f>
        <v>11.004971928671237</v>
      </c>
      <c r="K900" s="10">
        <f ca="1">SUMPRODUCT($A900:$F900,Results!$B$16:$G$16)</f>
        <v>-1.2289706753527874</v>
      </c>
      <c r="L900" s="10">
        <f ca="1">SUMPRODUCT($A900:$F900,Results!$B$17:$G$17)</f>
        <v>8.5239126853189013</v>
      </c>
      <c r="M900" s="10">
        <f ca="1">SUMPRODUCT($A900:$F900,Results!$B$18:$G$18)</f>
        <v>5.4907918003776257E-2</v>
      </c>
      <c r="N900" s="10">
        <f ca="1">SUMPRODUCT($A900:$F900,Results!$B$19:$G$19)</f>
        <v>1.1391143014892757</v>
      </c>
      <c r="O900" s="10">
        <f ca="1">SUMPRODUCT($A900:$F900,Results!$B$20:$G$20)</f>
        <v>3.6017943081370092</v>
      </c>
      <c r="P900" s="10" cm="1">
        <f t="array" aca="1" ref="P900" ca="1">SUMPRODUCT(J900:O900,TRANSPOSE(Test!BL$20:BL$25))+Test!$AD$20-Test!$BL$27</f>
        <v>18.921342844792875</v>
      </c>
      <c r="Q900" s="10" cm="1">
        <f t="array" aca="1" ref="Q900" ca="1">SUMPRODUCT(J900:O900,TRANSPOSE(Test!ES$20:ES$25))+Test!$AD$20-Test!$ES$27</f>
        <v>21.615512238027925</v>
      </c>
      <c r="R900" s="10">
        <f ca="1">I900-Results!$E$5*H900</f>
        <v>21.220695160836332</v>
      </c>
      <c r="S900" s="10" cm="1">
        <f t="array" aca="1" ref="S900" ca="1">SUMPRODUCT(J900:O900,TRANSPOSE(Test!AR$28:AR$33))+Test!$AD$20-Test!$AC$26</f>
        <v>14.182582788422783</v>
      </c>
      <c r="T900" s="10">
        <f ca="1">SUMPRODUCT(J900:O900,Results!K$9:P$9)</f>
        <v>21.838413068479145</v>
      </c>
      <c r="U900" s="10">
        <f ca="1">SUMPRODUCT(J900:O900,Results!K$9:P$9)+Test!$AD$20-Test!$AC$31</f>
        <v>21.941429473364963</v>
      </c>
      <c r="V900" s="10">
        <f t="shared" ca="1" si="85"/>
        <v>2.8858507643522522</v>
      </c>
      <c r="W900" s="10">
        <f t="shared" ca="1" si="86"/>
        <v>0.19168137111720185</v>
      </c>
      <c r="X900" s="10">
        <f t="shared" ca="1" si="87"/>
        <v>0.58649844830879516</v>
      </c>
      <c r="Y900" s="10">
        <f t="shared" ca="1" si="88"/>
        <v>7.624610820722344</v>
      </c>
      <c r="Z900" s="10">
        <f ca="1">I900-Test!$AD$20</f>
        <v>10.734722014856057</v>
      </c>
      <c r="AA900" s="10">
        <f t="shared" ca="1" si="89"/>
        <v>-0.13423586421983558</v>
      </c>
    </row>
    <row r="901" spans="1:27">
      <c r="A901" s="6">
        <f ca="1">LN((RAND()^(-Results!$E$4))-1)</f>
        <v>1.8441140201406925</v>
      </c>
      <c r="B901" s="6">
        <f ca="1">LN((RAND()^(-Results!$E$4))-1)</f>
        <v>2.5518868158751209</v>
      </c>
      <c r="C901" s="6">
        <f ca="1">LN((RAND()^(-Results!$E$4))-1)</f>
        <v>3.4350743004521602</v>
      </c>
      <c r="D901" s="6">
        <f ca="1">LN((RAND()^(-Results!$E$4))-1)</f>
        <v>0.14564889144834126</v>
      </c>
      <c r="E901" s="6">
        <f ca="1">LN((RAND()^(-Results!$E$4))-1)</f>
        <v>2.1518042297705642</v>
      </c>
      <c r="F901" s="6">
        <f ca="1">LN((RAND()^(-Results!$E$4))-1)</f>
        <v>-1.5784573875800239</v>
      </c>
      <c r="G901" s="6">
        <f ca="1">LN((RAND()^(-Results!$E$4))-1)</f>
        <v>0.62173929529068439</v>
      </c>
      <c r="H901" s="6">
        <f t="shared" ca="1" si="84"/>
        <v>-1.9138075254311213</v>
      </c>
      <c r="I901" s="10">
        <f ca="1">SUMPRODUCT(J901:O901,Results!B$12:G$12)+Results!$E$5*H901</f>
        <v>20.867631175510681</v>
      </c>
      <c r="J901" s="10">
        <f ca="1">SUMPRODUCT($A901:$F901,Results!$B$15:$G$15)</f>
        <v>16.756025638986106</v>
      </c>
      <c r="K901" s="10">
        <f ca="1">SUMPRODUCT($A901:$F901,Results!$B$16:$G$16)</f>
        <v>2.0750799071385622</v>
      </c>
      <c r="L901" s="10">
        <f ca="1">SUMPRODUCT($A901:$F901,Results!$B$17:$G$17)</f>
        <v>8.8534274907340453</v>
      </c>
      <c r="M901" s="10">
        <f ca="1">SUMPRODUCT($A901:$F901,Results!$B$18:$G$18)</f>
        <v>5.2547399406636845</v>
      </c>
      <c r="N901" s="10">
        <f ca="1">SUMPRODUCT($A901:$F901,Results!$B$19:$G$19)</f>
        <v>-6.5725580475258143</v>
      </c>
      <c r="O901" s="10">
        <f ca="1">SUMPRODUCT($A901:$F901,Results!$B$20:$G$20)</f>
        <v>-3.4582252015844643</v>
      </c>
      <c r="P901" s="10" cm="1">
        <f t="array" aca="1" ref="P901" ca="1">SUMPRODUCT(J901:O901,TRANSPOSE(Test!BL$20:BL$25))+Test!$AD$20-Test!$BL$27</f>
        <v>32.164965915068883</v>
      </c>
      <c r="Q901" s="10" cm="1">
        <f t="array" aca="1" ref="Q901" ca="1">SUMPRODUCT(J901:O901,TRANSPOSE(Test!ES$20:ES$25))+Test!$AD$20-Test!$ES$27</f>
        <v>33.580794246296897</v>
      </c>
      <c r="R901" s="10">
        <f ca="1">I901-Results!$E$5*H901</f>
        <v>32.350476328097407</v>
      </c>
      <c r="S901" s="10" cm="1">
        <f t="array" aca="1" ref="S901" ca="1">SUMPRODUCT(J901:O901,TRANSPOSE(Test!AR$28:AR$33))+Test!$AD$20-Test!$AC$26</f>
        <v>30.88748764445792</v>
      </c>
      <c r="T901" s="10">
        <f ca="1">SUMPRODUCT(J901:O901,Results!K$9:P$9)</f>
        <v>33.4628915380423</v>
      </c>
      <c r="U901" s="10">
        <f ca="1">SUMPRODUCT(J901:O901,Results!K$9:P$9)+Test!$AD$20-Test!$AC$31</f>
        <v>33.565907942928121</v>
      </c>
      <c r="V901" s="10">
        <f t="shared" ca="1" si="85"/>
        <v>-11.297334739558202</v>
      </c>
      <c r="W901" s="10">
        <f t="shared" ca="1" si="86"/>
        <v>-12.713163070786216</v>
      </c>
      <c r="X901" s="10">
        <f t="shared" ca="1" si="87"/>
        <v>-11.482845152586727</v>
      </c>
      <c r="Y901" s="10">
        <f t="shared" ca="1" si="88"/>
        <v>-10.019856468947239</v>
      </c>
      <c r="Z901" s="10">
        <f ca="1">I901-Test!$AD$20</f>
        <v>9.7951595812216112</v>
      </c>
      <c r="AA901" s="10">
        <f t="shared" ca="1" si="89"/>
        <v>-12.69827676741744</v>
      </c>
    </row>
    <row r="902" spans="1:27">
      <c r="A902" s="6">
        <f ca="1">LN((RAND()^(-Results!$E$4))-1)</f>
        <v>0.32208499471357183</v>
      </c>
      <c r="B902" s="6">
        <f ca="1">LN((RAND()^(-Results!$E$4))-1)</f>
        <v>2.0129765224370715</v>
      </c>
      <c r="C902" s="6">
        <f ca="1">LN((RAND()^(-Results!$E$4))-1)</f>
        <v>5.887997571266756</v>
      </c>
      <c r="D902" s="6">
        <f ca="1">LN((RAND()^(-Results!$E$4))-1)</f>
        <v>4.3450538113658999</v>
      </c>
      <c r="E902" s="6">
        <f ca="1">LN((RAND()^(-Results!$E$4))-1)</f>
        <v>2.3579572556983388</v>
      </c>
      <c r="F902" s="6">
        <f ca="1">LN((RAND()^(-Results!$E$4))-1)</f>
        <v>19.438067279462565</v>
      </c>
      <c r="G902" s="6">
        <f ca="1">LN((RAND()^(-Results!$E$4))-1)</f>
        <v>3.0618450016660206</v>
      </c>
      <c r="H902" s="6">
        <f t="shared" ca="1" si="84"/>
        <v>0.52629818094421488</v>
      </c>
      <c r="I902" s="10">
        <f ca="1">SUMPRODUCT(J902:O902,Results!B$12:G$12)+Results!$E$5*H902</f>
        <v>-51.088668352868879</v>
      </c>
      <c r="J902" s="10">
        <f ca="1">SUMPRODUCT($A902:$F902,Results!$B$15:$G$15)</f>
        <v>11.198063434612749</v>
      </c>
      <c r="K902" s="10">
        <f ca="1">SUMPRODUCT($A902:$F902,Results!$B$16:$G$16)</f>
        <v>101.02198866782882</v>
      </c>
      <c r="L902" s="10">
        <f ca="1">SUMPRODUCT($A902:$F902,Results!$B$17:$G$17)</f>
        <v>-16.810617742971424</v>
      </c>
      <c r="M902" s="10">
        <f ca="1">SUMPRODUCT($A902:$F902,Results!$B$18:$G$18)</f>
        <v>-2.0116622237758008</v>
      </c>
      <c r="N902" s="10">
        <f ca="1">SUMPRODUCT($A902:$F902,Results!$B$19:$G$19)</f>
        <v>12.671028696150056</v>
      </c>
      <c r="O902" s="10">
        <f ca="1">SUMPRODUCT($A902:$F902,Results!$B$20:$G$20)</f>
        <v>30.631634621194387</v>
      </c>
      <c r="P902" s="10" cm="1">
        <f t="array" aca="1" ref="P902" ca="1">SUMPRODUCT(J902:O902,TRANSPOSE(Test!BL$20:BL$25))+Test!$AD$20-Test!$BL$27</f>
        <v>-49.945413890201181</v>
      </c>
      <c r="Q902" s="10" cm="1">
        <f t="array" aca="1" ref="Q902" ca="1">SUMPRODUCT(J902:O902,TRANSPOSE(Test!ES$20:ES$25))+Test!$AD$20-Test!$ES$27</f>
        <v>-57.308537823833603</v>
      </c>
      <c r="R902" s="10">
        <f ca="1">I902-Results!$E$5*H902</f>
        <v>-54.246457438534165</v>
      </c>
      <c r="S902" s="10" cm="1">
        <f t="array" aca="1" ref="S902" ca="1">SUMPRODUCT(J902:O902,TRANSPOSE(Test!AR$28:AR$33))+Test!$AD$20-Test!$AC$26</f>
        <v>-31.085275905812239</v>
      </c>
      <c r="T902" s="10">
        <f ca="1">SUMPRODUCT(J902:O902,Results!K$9:P$9)</f>
        <v>-57.051414417002391</v>
      </c>
      <c r="U902" s="10">
        <f ca="1">SUMPRODUCT(J902:O902,Results!K$9:P$9)+Test!$AD$20-Test!$AC$31</f>
        <v>-56.94839801211657</v>
      </c>
      <c r="V902" s="10">
        <f t="shared" ca="1" si="85"/>
        <v>-1.1432544626676986</v>
      </c>
      <c r="W902" s="10">
        <f t="shared" ca="1" si="86"/>
        <v>6.2198694709647242</v>
      </c>
      <c r="X902" s="10">
        <f t="shared" ca="1" si="87"/>
        <v>3.1577890856652857</v>
      </c>
      <c r="Y902" s="10">
        <f t="shared" ca="1" si="88"/>
        <v>-20.00339244705664</v>
      </c>
      <c r="Z902" s="10">
        <f ca="1">I902-Test!$AD$20</f>
        <v>-62.161139947157949</v>
      </c>
      <c r="AA902" s="10">
        <f t="shared" ca="1" si="89"/>
        <v>5.8597296592476908</v>
      </c>
    </row>
    <row r="903" spans="1:27">
      <c r="A903" s="6">
        <f ca="1">LN((RAND()^(-Results!$E$4))-1)</f>
        <v>5.4710823277386558</v>
      </c>
      <c r="B903" s="6">
        <f ca="1">LN((RAND()^(-Results!$E$4))-1)</f>
        <v>0.75777099718325702</v>
      </c>
      <c r="C903" s="6">
        <f ca="1">LN((RAND()^(-Results!$E$4))-1)</f>
        <v>3.7052002020105808</v>
      </c>
      <c r="D903" s="6">
        <f ca="1">LN((RAND()^(-Results!$E$4))-1)</f>
        <v>3.7472878488775017</v>
      </c>
      <c r="E903" s="6">
        <f ca="1">LN((RAND()^(-Results!$E$4))-1)</f>
        <v>1.5323543222254203</v>
      </c>
      <c r="F903" s="6">
        <f ca="1">LN((RAND()^(-Results!$E$4))-1)</f>
        <v>1.264763466831258</v>
      </c>
      <c r="G903" s="6">
        <f ca="1">LN((RAND()^(-Results!$E$4))-1)</f>
        <v>0.75832073165160951</v>
      </c>
      <c r="H903" s="6">
        <f t="shared" ca="1" si="84"/>
        <v>-1.7772260890701963</v>
      </c>
      <c r="I903" s="10">
        <f ca="1">SUMPRODUCT(J903:O903,Results!B$12:G$12)+Results!$E$5*H903</f>
        <v>2.6954033768594705</v>
      </c>
      <c r="J903" s="10">
        <f ca="1">SUMPRODUCT($A903:$F903,Results!$B$15:$G$15)</f>
        <v>13.211515924794128</v>
      </c>
      <c r="K903" s="10">
        <f ca="1">SUMPRODUCT($A903:$F903,Results!$B$16:$G$16)</f>
        <v>25.345604218686482</v>
      </c>
      <c r="L903" s="10">
        <f ca="1">SUMPRODUCT($A903:$F903,Results!$B$17:$G$17)</f>
        <v>9.2565170691678169</v>
      </c>
      <c r="M903" s="10">
        <f ca="1">SUMPRODUCT($A903:$F903,Results!$B$18:$G$18)</f>
        <v>-4.2656801923189853</v>
      </c>
      <c r="N903" s="10">
        <f ca="1">SUMPRODUCT($A903:$F903,Results!$B$19:$G$19)</f>
        <v>9.610652140103296</v>
      </c>
      <c r="O903" s="10">
        <f ca="1">SUMPRODUCT($A903:$F903,Results!$B$20:$G$20)</f>
        <v>13.901366948740614</v>
      </c>
      <c r="P903" s="10" cm="1">
        <f t="array" aca="1" ref="P903" ca="1">SUMPRODUCT(J903:O903,TRANSPOSE(Test!BL$20:BL$25))+Test!$AD$20-Test!$BL$27</f>
        <v>10.101645286960075</v>
      </c>
      <c r="Q903" s="10" cm="1">
        <f t="array" aca="1" ref="Q903" ca="1">SUMPRODUCT(J903:O903,TRANSPOSE(Test!ES$20:ES$25))+Test!$AD$20-Test!$ES$27</f>
        <v>12.691701382376479</v>
      </c>
      <c r="R903" s="10">
        <f ca="1">I903-Results!$E$5*H903</f>
        <v>13.358759911280648</v>
      </c>
      <c r="S903" s="10" cm="1">
        <f t="array" aca="1" ref="S903" ca="1">SUMPRODUCT(J903:O903,TRANSPOSE(Test!AR$28:AR$33))+Test!$AD$20-Test!$AC$26</f>
        <v>2.9861031901228348</v>
      </c>
      <c r="T903" s="10">
        <f ca="1">SUMPRODUCT(J903:O903,Results!K$9:P$9)</f>
        <v>13.052570266140419</v>
      </c>
      <c r="U903" s="10">
        <f ca="1">SUMPRODUCT(J903:O903,Results!K$9:P$9)+Test!$AD$20-Test!$AC$31</f>
        <v>13.15558667102624</v>
      </c>
      <c r="V903" s="10">
        <f t="shared" ca="1" si="85"/>
        <v>-7.4062419101006043</v>
      </c>
      <c r="W903" s="10">
        <f t="shared" ca="1" si="86"/>
        <v>-9.9962980055170085</v>
      </c>
      <c r="X903" s="10">
        <f t="shared" ca="1" si="87"/>
        <v>-10.663356534421178</v>
      </c>
      <c r="Y903" s="10">
        <f t="shared" ca="1" si="88"/>
        <v>-0.29069981326336425</v>
      </c>
      <c r="Z903" s="10">
        <f ca="1">I903-Test!$AD$20</f>
        <v>-8.3770682174295992</v>
      </c>
      <c r="AA903" s="10">
        <f t="shared" ca="1" si="89"/>
        <v>-10.46018329416677</v>
      </c>
    </row>
    <row r="904" spans="1:27">
      <c r="A904" s="6">
        <f ca="1">LN((RAND()^(-Results!$E$4))-1)</f>
        <v>1.9662595095528734</v>
      </c>
      <c r="B904" s="6">
        <f ca="1">LN((RAND()^(-Results!$E$4))-1)</f>
        <v>0.92357197109786804</v>
      </c>
      <c r="C904" s="6">
        <f ca="1">LN((RAND()^(-Results!$E$4))-1)</f>
        <v>6.3115025478450546</v>
      </c>
      <c r="D904" s="6">
        <f ca="1">LN((RAND()^(-Results!$E$4))-1)</f>
        <v>3.3374396576840191</v>
      </c>
      <c r="E904" s="6">
        <f ca="1">LN((RAND()^(-Results!$E$4))-1)</f>
        <v>3.4733757243084393</v>
      </c>
      <c r="F904" s="6">
        <f ca="1">LN((RAND()^(-Results!$E$4))-1)</f>
        <v>8.9649091861448529</v>
      </c>
      <c r="G904" s="6">
        <f ca="1">LN((RAND()^(-Results!$E$4))-1)</f>
        <v>-0.47095538160144351</v>
      </c>
      <c r="H904" s="6">
        <f t="shared" ca="1" si="84"/>
        <v>-3.0065022023232491</v>
      </c>
      <c r="I904" s="10">
        <f ca="1">SUMPRODUCT(J904:O904,Results!B$12:G$12)+Results!$E$5*H904</f>
        <v>-38.11243723517417</v>
      </c>
      <c r="J904" s="10">
        <f ca="1">SUMPRODUCT($A904:$F904,Results!$B$15:$G$15)</f>
        <v>12.652980733167343</v>
      </c>
      <c r="K904" s="10">
        <f ca="1">SUMPRODUCT($A904:$F904,Results!$B$16:$G$16)</f>
        <v>58.101583548590561</v>
      </c>
      <c r="L904" s="10">
        <f ca="1">SUMPRODUCT($A904:$F904,Results!$B$17:$G$17)</f>
        <v>-4.9410375845358745</v>
      </c>
      <c r="M904" s="10">
        <f ca="1">SUMPRODUCT($A904:$F904,Results!$B$18:$G$18)</f>
        <v>-0.45808165458723837</v>
      </c>
      <c r="N904" s="10">
        <f ca="1">SUMPRODUCT($A904:$F904,Results!$B$19:$G$19)</f>
        <v>13.630440864889886</v>
      </c>
      <c r="O904" s="10">
        <f ca="1">SUMPRODUCT($A904:$F904,Results!$B$20:$G$20)</f>
        <v>19.678113168807375</v>
      </c>
      <c r="P904" s="10" cm="1">
        <f t="array" aca="1" ref="P904" ca="1">SUMPRODUCT(J904:O904,TRANSPOSE(Test!BL$20:BL$25))+Test!$AD$20-Test!$BL$27</f>
        <v>-18.794345757108854</v>
      </c>
      <c r="Q904" s="10" cm="1">
        <f t="array" aca="1" ref="Q904" ca="1">SUMPRODUCT(J904:O904,TRANSPOSE(Test!ES$20:ES$25))+Test!$AD$20-Test!$ES$27</f>
        <v>-21.127840038693204</v>
      </c>
      <c r="R904" s="10">
        <f ca="1">I904-Results!$E$5*H904</f>
        <v>-20.073424021234676</v>
      </c>
      <c r="S904" s="10" cm="1">
        <f t="array" aca="1" ref="S904" ca="1">SUMPRODUCT(J904:O904,TRANSPOSE(Test!AR$28:AR$33))+Test!$AD$20-Test!$AC$26</f>
        <v>-11.769163492465275</v>
      </c>
      <c r="T904" s="10">
        <f ca="1">SUMPRODUCT(J904:O904,Results!K$9:P$9)</f>
        <v>-21.101187683143522</v>
      </c>
      <c r="U904" s="10">
        <f ca="1">SUMPRODUCT(J904:O904,Results!K$9:P$9)+Test!$AD$20-Test!$AC$31</f>
        <v>-20.998171278257701</v>
      </c>
      <c r="V904" s="10">
        <f t="shared" ca="1" si="85"/>
        <v>-19.318091478065316</v>
      </c>
      <c r="W904" s="10">
        <f t="shared" ca="1" si="86"/>
        <v>-16.984597196480966</v>
      </c>
      <c r="X904" s="10">
        <f t="shared" ca="1" si="87"/>
        <v>-18.039013213939494</v>
      </c>
      <c r="Y904" s="10">
        <f t="shared" ca="1" si="88"/>
        <v>-26.343273742708895</v>
      </c>
      <c r="Z904" s="10">
        <f ca="1">I904-Test!$AD$20</f>
        <v>-49.184908829463239</v>
      </c>
      <c r="AA904" s="10">
        <f t="shared" ca="1" si="89"/>
        <v>-17.114265956916469</v>
      </c>
    </row>
    <row r="905" spans="1:27">
      <c r="A905" s="6">
        <f ca="1">LN((RAND()^(-Results!$E$4))-1)</f>
        <v>5.1969994578164611</v>
      </c>
      <c r="B905" s="6">
        <f ca="1">LN((RAND()^(-Results!$E$4))-1)</f>
        <v>0.83933397785646524</v>
      </c>
      <c r="C905" s="6">
        <f ca="1">LN((RAND()^(-Results!$E$4))-1)</f>
        <v>0.54791837209454974</v>
      </c>
      <c r="D905" s="6">
        <f ca="1">LN((RAND()^(-Results!$E$4))-1)</f>
        <v>0.62678361975771069</v>
      </c>
      <c r="E905" s="6">
        <f ca="1">LN((RAND()^(-Results!$E$4))-1)</f>
        <v>0.45555743623276329</v>
      </c>
      <c r="F905" s="6">
        <f ca="1">LN((RAND()^(-Results!$E$4))-1)</f>
        <v>3.4904774115000796</v>
      </c>
      <c r="G905" s="6">
        <f ca="1">LN((RAND()^(-Results!$E$4))-1)</f>
        <v>3.5321004384844841</v>
      </c>
      <c r="H905" s="6">
        <f t="shared" ca="1" si="84"/>
        <v>0.99655361776267837</v>
      </c>
      <c r="I905" s="10">
        <f ca="1">SUMPRODUCT(J905:O905,Results!B$12:G$12)+Results!$E$5*H905</f>
        <v>23.251079641840022</v>
      </c>
      <c r="J905" s="10">
        <f ca="1">SUMPRODUCT($A905:$F905,Results!$B$15:$G$15)</f>
        <v>12.326488282283604</v>
      </c>
      <c r="K905" s="10">
        <f ca="1">SUMPRODUCT($A905:$F905,Results!$B$16:$G$16)</f>
        <v>36.238338893299442</v>
      </c>
      <c r="L905" s="10">
        <f ca="1">SUMPRODUCT($A905:$F905,Results!$B$17:$G$17)</f>
        <v>4.3049043718060389</v>
      </c>
      <c r="M905" s="10">
        <f ca="1">SUMPRODUCT($A905:$F905,Results!$B$18:$G$18)</f>
        <v>-1.4360152153162744</v>
      </c>
      <c r="N905" s="10">
        <f ca="1">SUMPRODUCT($A905:$F905,Results!$B$19:$G$19)</f>
        <v>6.4498835628600846</v>
      </c>
      <c r="O905" s="10">
        <f ca="1">SUMPRODUCT($A905:$F905,Results!$B$20:$G$20)</f>
        <v>6.5285673572495373E-2</v>
      </c>
      <c r="P905" s="10" cm="1">
        <f t="array" aca="1" ref="P905" ca="1">SUMPRODUCT(J905:O905,TRANSPOSE(Test!BL$20:BL$25))+Test!$AD$20-Test!$BL$27</f>
        <v>14.887375871432653</v>
      </c>
      <c r="Q905" s="10" cm="1">
        <f t="array" aca="1" ref="Q905" ca="1">SUMPRODUCT(J905:O905,TRANSPOSE(Test!ES$20:ES$25))+Test!$AD$20-Test!$ES$27</f>
        <v>16.295350754306391</v>
      </c>
      <c r="R905" s="10">
        <f ca="1">I905-Results!$E$5*H905</f>
        <v>17.271757935263953</v>
      </c>
      <c r="S905" s="10" cm="1">
        <f t="array" aca="1" ref="S905" ca="1">SUMPRODUCT(J905:O905,TRANSPOSE(Test!AR$28:AR$33))+Test!$AD$20-Test!$AC$26</f>
        <v>8.6332352628489044</v>
      </c>
      <c r="T905" s="10">
        <f ca="1">SUMPRODUCT(J905:O905,Results!K$9:P$9)</f>
        <v>16.890946133072365</v>
      </c>
      <c r="U905" s="10">
        <f ca="1">SUMPRODUCT(J905:O905,Results!K$9:P$9)+Test!$AD$20-Test!$AC$31</f>
        <v>16.993962537958183</v>
      </c>
      <c r="V905" s="10">
        <f t="shared" ca="1" si="85"/>
        <v>8.3637037704073691</v>
      </c>
      <c r="W905" s="10">
        <f t="shared" ca="1" si="86"/>
        <v>6.9557288875336312</v>
      </c>
      <c r="X905" s="10">
        <f t="shared" ca="1" si="87"/>
        <v>5.9793217065760693</v>
      </c>
      <c r="Y905" s="10">
        <f t="shared" ca="1" si="88"/>
        <v>14.617844378991117</v>
      </c>
      <c r="Z905" s="10">
        <f ca="1">I905-Test!$AD$20</f>
        <v>12.178608047550952</v>
      </c>
      <c r="AA905" s="10">
        <f t="shared" ca="1" si="89"/>
        <v>6.2571171038818392</v>
      </c>
    </row>
    <row r="906" spans="1:27">
      <c r="A906" s="6">
        <f ca="1">LN((RAND()^(-Results!$E$4))-1)</f>
        <v>11.082370524903515</v>
      </c>
      <c r="B906" s="6">
        <f ca="1">LN((RAND()^(-Results!$E$4))-1)</f>
        <v>-0.48652278431601897</v>
      </c>
      <c r="C906" s="6">
        <f ca="1">LN((RAND()^(-Results!$E$4))-1)</f>
        <v>-2.7529986401839821</v>
      </c>
      <c r="D906" s="6">
        <f ca="1">LN((RAND()^(-Results!$E$4))-1)</f>
        <v>-0.49929684214403575</v>
      </c>
      <c r="E906" s="6">
        <f ca="1">LN((RAND()^(-Results!$E$4))-1)</f>
        <v>1.2754896009182581</v>
      </c>
      <c r="F906" s="6">
        <f ca="1">LN((RAND()^(-Results!$E$4))-1)</f>
        <v>2.7433577187452713</v>
      </c>
      <c r="G906" s="6">
        <f ca="1">LN((RAND()^(-Results!$E$4))-1)</f>
        <v>6.8578830501713028</v>
      </c>
      <c r="H906" s="6">
        <f t="shared" ca="1" si="84"/>
        <v>4.3223362294494976</v>
      </c>
      <c r="I906" s="10">
        <f ca="1">SUMPRODUCT(J906:O906,Results!B$12:G$12)+Results!$E$5*H906</f>
        <v>62.57929756902908</v>
      </c>
      <c r="J906" s="10">
        <f ca="1">SUMPRODUCT($A906:$F906,Results!$B$15:$G$15)</f>
        <v>13.222166948346256</v>
      </c>
      <c r="K906" s="10">
        <f ca="1">SUMPRODUCT($A906:$F906,Results!$B$16:$G$16)</f>
        <v>55.920901011105798</v>
      </c>
      <c r="L906" s="10">
        <f ca="1">SUMPRODUCT($A906:$F906,Results!$B$17:$G$17)</f>
        <v>8.4764815456161919</v>
      </c>
      <c r="M906" s="10">
        <f ca="1">SUMPRODUCT($A906:$F906,Results!$B$18:$G$18)</f>
        <v>-4.409534923076551</v>
      </c>
      <c r="N906" s="10">
        <f ca="1">SUMPRODUCT($A906:$F906,Results!$B$19:$G$19)</f>
        <v>21.223547368514911</v>
      </c>
      <c r="O906" s="10">
        <f ca="1">SUMPRODUCT($A906:$F906,Results!$B$20:$G$20)</f>
        <v>-11.928886197588756</v>
      </c>
      <c r="P906" s="10" cm="1">
        <f t="array" aca="1" ref="P906" ca="1">SUMPRODUCT(J906:O906,TRANSPOSE(Test!BL$20:BL$25))+Test!$AD$20-Test!$BL$27</f>
        <v>30.619023137137347</v>
      </c>
      <c r="Q906" s="10" cm="1">
        <f t="array" aca="1" ref="Q906" ca="1">SUMPRODUCT(J906:O906,TRANSPOSE(Test!ES$20:ES$25))+Test!$AD$20-Test!$ES$27</f>
        <v>35.168701429374508</v>
      </c>
      <c r="R906" s="10">
        <f ca="1">I906-Results!$E$5*H906</f>
        <v>36.645280192332095</v>
      </c>
      <c r="S906" s="10" cm="1">
        <f t="array" aca="1" ref="S906" ca="1">SUMPRODUCT(J906:O906,TRANSPOSE(Test!AR$28:AR$33))+Test!$AD$20-Test!$AC$26</f>
        <v>9.4214553998099486</v>
      </c>
      <c r="T906" s="10">
        <f ca="1">SUMPRODUCT(J906:O906,Results!K$9:P$9)</f>
        <v>36.152479455807082</v>
      </c>
      <c r="U906" s="10">
        <f ca="1">SUMPRODUCT(J906:O906,Results!K$9:P$9)+Test!$AD$20-Test!$AC$31</f>
        <v>36.255495860692903</v>
      </c>
      <c r="V906" s="10">
        <f t="shared" ca="1" si="85"/>
        <v>31.960274431891733</v>
      </c>
      <c r="W906" s="10">
        <f t="shared" ca="1" si="86"/>
        <v>27.410596139654572</v>
      </c>
      <c r="X906" s="10">
        <f t="shared" ca="1" si="87"/>
        <v>25.934017376696985</v>
      </c>
      <c r="Y906" s="10">
        <f t="shared" ca="1" si="88"/>
        <v>53.15784216921913</v>
      </c>
      <c r="Z906" s="10">
        <f ca="1">I906-Test!$AD$20</f>
        <v>51.506825974740011</v>
      </c>
      <c r="AA906" s="10">
        <f t="shared" ca="1" si="89"/>
        <v>26.323801708336177</v>
      </c>
    </row>
    <row r="907" spans="1:27">
      <c r="A907" s="6">
        <f ca="1">LN((RAND()^(-Results!$E$4))-1)</f>
        <v>5.3082302006202946</v>
      </c>
      <c r="B907" s="6">
        <f ca="1">LN((RAND()^(-Results!$E$4))-1)</f>
        <v>0.1996610030829041</v>
      </c>
      <c r="C907" s="6">
        <f ca="1">LN((RAND()^(-Results!$E$4))-1)</f>
        <v>3.921033286864875</v>
      </c>
      <c r="D907" s="6">
        <f ca="1">LN((RAND()^(-Results!$E$4))-1)</f>
        <v>2.2879243621606178</v>
      </c>
      <c r="E907" s="6">
        <f ca="1">LN((RAND()^(-Results!$E$4))-1)</f>
        <v>6.5364863120862902</v>
      </c>
      <c r="F907" s="6">
        <f ca="1">LN((RAND()^(-Results!$E$4))-1)</f>
        <v>1.6220090795768649</v>
      </c>
      <c r="G907" s="6">
        <f ca="1">LN((RAND()^(-Results!$E$4))-1)</f>
        <v>-8.7709271938124458E-2</v>
      </c>
      <c r="H907" s="6">
        <f t="shared" ca="1" si="84"/>
        <v>-2.62325609265993</v>
      </c>
      <c r="I907" s="10">
        <f ca="1">SUMPRODUCT(J907:O907,Results!B$12:G$12)+Results!$E$5*H907</f>
        <v>-7.4316783814469876</v>
      </c>
      <c r="J907" s="10">
        <f ca="1">SUMPRODUCT($A907:$F907,Results!$B$15:$G$15)</f>
        <v>9.8657813577739883</v>
      </c>
      <c r="K907" s="10">
        <f ca="1">SUMPRODUCT($A907:$F907,Results!$B$16:$G$16)</f>
        <v>38.515952521325246</v>
      </c>
      <c r="L907" s="10">
        <f ca="1">SUMPRODUCT($A907:$F907,Results!$B$17:$G$17)</f>
        <v>4.1314003998641393</v>
      </c>
      <c r="M907" s="10">
        <f ca="1">SUMPRODUCT($A907:$F907,Results!$B$18:$G$18)</f>
        <v>-3.7656874268177098E-4</v>
      </c>
      <c r="N907" s="10">
        <f ca="1">SUMPRODUCT($A907:$F907,Results!$B$19:$G$19)</f>
        <v>22.732583873342328</v>
      </c>
      <c r="O907" s="10">
        <f ca="1">SUMPRODUCT($A907:$F907,Results!$B$20:$G$20)</f>
        <v>3.7595883631350953</v>
      </c>
      <c r="P907" s="10" cm="1">
        <f t="array" aca="1" ref="P907" ca="1">SUMPRODUCT(J907:O907,TRANSPOSE(Test!BL$20:BL$25))+Test!$AD$20-Test!$BL$27</f>
        <v>7.048144298051163</v>
      </c>
      <c r="Q907" s="10" cm="1">
        <f t="array" aca="1" ref="Q907" ca="1">SUMPRODUCT(J907:O907,TRANSPOSE(Test!ES$20:ES$25))+Test!$AD$20-Test!$ES$27</f>
        <v>8.7695542359963135</v>
      </c>
      <c r="R907" s="10">
        <f ca="1">I907-Results!$E$5*H907</f>
        <v>8.3078581745125923</v>
      </c>
      <c r="S907" s="10" cm="1">
        <f t="array" aca="1" ref="S907" ca="1">SUMPRODUCT(J907:O907,TRANSPOSE(Test!AR$28:AR$33))+Test!$AD$20-Test!$AC$26</f>
        <v>-0.50377804642103818</v>
      </c>
      <c r="T907" s="10">
        <f ca="1">SUMPRODUCT(J907:O907,Results!K$9:P$9)</f>
        <v>8.4027232781850465</v>
      </c>
      <c r="U907" s="10">
        <f ca="1">SUMPRODUCT(J907:O907,Results!K$9:P$9)+Test!$AD$20-Test!$AC$31</f>
        <v>8.5057396830708658</v>
      </c>
      <c r="V907" s="10">
        <f t="shared" ca="1" si="85"/>
        <v>-14.479822679498151</v>
      </c>
      <c r="W907" s="10">
        <f t="shared" ca="1" si="86"/>
        <v>-16.201232617443303</v>
      </c>
      <c r="X907" s="10">
        <f t="shared" ca="1" si="87"/>
        <v>-15.73953655595958</v>
      </c>
      <c r="Y907" s="10">
        <f t="shared" ca="1" si="88"/>
        <v>-6.9279003350259494</v>
      </c>
      <c r="Z907" s="10">
        <f ca="1">I907-Test!$AD$20</f>
        <v>-18.504149975736055</v>
      </c>
      <c r="AA907" s="10">
        <f t="shared" ca="1" si="89"/>
        <v>-15.937418064517853</v>
      </c>
    </row>
    <row r="908" spans="1:27">
      <c r="A908" s="6">
        <f ca="1">LN((RAND()^(-Results!$E$4))-1)</f>
        <v>0.3843543782499067</v>
      </c>
      <c r="B908" s="6">
        <f ca="1">LN((RAND()^(-Results!$E$4))-1)</f>
        <v>1.2326774660768958</v>
      </c>
      <c r="C908" s="6">
        <f ca="1">LN((RAND()^(-Results!$E$4))-1)</f>
        <v>3.9094370220225136</v>
      </c>
      <c r="D908" s="6">
        <f ca="1">LN((RAND()^(-Results!$E$4))-1)</f>
        <v>1.5808685146106691</v>
      </c>
      <c r="E908" s="6">
        <f ca="1">LN((RAND()^(-Results!$E$4))-1)</f>
        <v>3.7651705670882367</v>
      </c>
      <c r="F908" s="6">
        <f ca="1">LN((RAND()^(-Results!$E$4))-1)</f>
        <v>3.0327821714854246</v>
      </c>
      <c r="G908" s="6">
        <f ca="1">LN((RAND()^(-Results!$E$4))-1)</f>
        <v>-0.76585700304600846</v>
      </c>
      <c r="H908" s="6">
        <f t="shared" ca="1" si="84"/>
        <v>-3.301403823767814</v>
      </c>
      <c r="I908" s="10">
        <f ca="1">SUMPRODUCT(J908:O908,Results!B$12:G$12)+Results!$E$5*H908</f>
        <v>-24.450108662930365</v>
      </c>
      <c r="J908" s="10">
        <f ca="1">SUMPRODUCT($A908:$F908,Results!$B$15:$G$15)</f>
        <v>7.3157155875541262</v>
      </c>
      <c r="K908" s="10">
        <f ca="1">SUMPRODUCT($A908:$F908,Results!$B$16:$G$16)</f>
        <v>22.916583894457826</v>
      </c>
      <c r="L908" s="10">
        <f ca="1">SUMPRODUCT($A908:$F908,Results!$B$17:$G$17)</f>
        <v>-1.015783361588408</v>
      </c>
      <c r="M908" s="10">
        <f ca="1">SUMPRODUCT($A908:$F908,Results!$B$18:$G$18)</f>
        <v>2.4713075751654068</v>
      </c>
      <c r="N908" s="10">
        <f ca="1">SUMPRODUCT($A908:$F908,Results!$B$19:$G$19)</f>
        <v>5.930640379136042</v>
      </c>
      <c r="O908" s="10">
        <f ca="1">SUMPRODUCT($A908:$F908,Results!$B$20:$G$20)</f>
        <v>6.739346827919487</v>
      </c>
      <c r="P908" s="10" cm="1">
        <f t="array" aca="1" ref="P908" ca="1">SUMPRODUCT(J908:O908,TRANSPOSE(Test!BL$20:BL$25))+Test!$AD$20-Test!$BL$27</f>
        <v>-3.1302469523806025</v>
      </c>
      <c r="Q908" s="10" cm="1">
        <f t="array" aca="1" ref="Q908" ca="1">SUMPRODUCT(J908:O908,TRANSPOSE(Test!ES$20:ES$25))+Test!$AD$20-Test!$ES$27</f>
        <v>-4.2994944289643247</v>
      </c>
      <c r="R908" s="10">
        <f ca="1">I908-Results!$E$5*H908</f>
        <v>-4.6416857203234798</v>
      </c>
      <c r="S908" s="10" cm="1">
        <f t="array" aca="1" ref="S908" ca="1">SUMPRODUCT(J908:O908,TRANSPOSE(Test!AR$28:AR$33))+Test!$AD$20-Test!$AC$26</f>
        <v>1.2821947201767969</v>
      </c>
      <c r="T908" s="10">
        <f ca="1">SUMPRODUCT(J908:O908,Results!K$9:P$9)</f>
        <v>-4.6414919616119787</v>
      </c>
      <c r="U908" s="10">
        <f ca="1">SUMPRODUCT(J908:O908,Results!K$9:P$9)+Test!$AD$20-Test!$AC$31</f>
        <v>-4.5384755567261594</v>
      </c>
      <c r="V908" s="10">
        <f t="shared" ca="1" si="85"/>
        <v>-21.319861710549763</v>
      </c>
      <c r="W908" s="10">
        <f t="shared" ca="1" si="86"/>
        <v>-20.150614233966039</v>
      </c>
      <c r="X908" s="10">
        <f t="shared" ca="1" si="87"/>
        <v>-19.808422942606885</v>
      </c>
      <c r="Y908" s="10">
        <f t="shared" ca="1" si="88"/>
        <v>-25.732303383107162</v>
      </c>
      <c r="Z908" s="10">
        <f ca="1">I908-Test!$AD$20</f>
        <v>-35.522580257219431</v>
      </c>
      <c r="AA908" s="10">
        <f t="shared" ca="1" si="89"/>
        <v>-19.911633106204206</v>
      </c>
    </row>
    <row r="909" spans="1:27">
      <c r="A909" s="6">
        <f ca="1">LN((RAND()^(-Results!$E$4))-1)</f>
        <v>0.5375320232940034</v>
      </c>
      <c r="B909" s="6">
        <f ca="1">LN((RAND()^(-Results!$E$4))-1)</f>
        <v>3.290678773227802</v>
      </c>
      <c r="C909" s="6">
        <f ca="1">LN((RAND()^(-Results!$E$4))-1)</f>
        <v>-2.9243944568549192</v>
      </c>
      <c r="D909" s="6">
        <f ca="1">LN((RAND()^(-Results!$E$4))-1)</f>
        <v>-1.7288040350565206</v>
      </c>
      <c r="E909" s="6">
        <f ca="1">LN((RAND()^(-Results!$E$4))-1)</f>
        <v>1.1225342220569796</v>
      </c>
      <c r="F909" s="6">
        <f ca="1">LN((RAND()^(-Results!$E$4))-1)</f>
        <v>0.64103741606918418</v>
      </c>
      <c r="G909" s="6">
        <f ca="1">LN((RAND()^(-Results!$E$4))-1)</f>
        <v>3.9105456571742852</v>
      </c>
      <c r="H909" s="6">
        <f t="shared" ca="1" si="84"/>
        <v>1.3749988364524794</v>
      </c>
      <c r="I909" s="10">
        <f ca="1">SUMPRODUCT(J909:O909,Results!B$12:G$12)+Results!$E$5*H909</f>
        <v>32.649610377351848</v>
      </c>
      <c r="J909" s="10">
        <f ca="1">SUMPRODUCT($A909:$F909,Results!$B$15:$G$15)</f>
        <v>5.3687038255208606</v>
      </c>
      <c r="K909" s="10">
        <f ca="1">SUMPRODUCT($A909:$F909,Results!$B$16:$G$16)</f>
        <v>4.2593481453848856</v>
      </c>
      <c r="L909" s="10">
        <f ca="1">SUMPRODUCT($A909:$F909,Results!$B$17:$G$17)</f>
        <v>3.5360671401761183</v>
      </c>
      <c r="M909" s="10">
        <f ca="1">SUMPRODUCT($A909:$F909,Results!$B$18:$G$18)</f>
        <v>5.1370480218730217</v>
      </c>
      <c r="N909" s="10">
        <f ca="1">SUMPRODUCT($A909:$F909,Results!$B$19:$G$19)</f>
        <v>-11.84290940761492</v>
      </c>
      <c r="O909" s="10">
        <f ca="1">SUMPRODUCT($A909:$F909,Results!$B$20:$G$20)</f>
        <v>-15.544551821344125</v>
      </c>
      <c r="P909" s="10" cm="1">
        <f t="array" aca="1" ref="P909" ca="1">SUMPRODUCT(J909:O909,TRANSPOSE(Test!BL$20:BL$25))+Test!$AD$20-Test!$BL$27</f>
        <v>25.746103938832164</v>
      </c>
      <c r="Q909" s="10" cm="1">
        <f t="array" aca="1" ref="Q909" ca="1">SUMPRODUCT(J909:O909,TRANSPOSE(Test!ES$20:ES$25))+Test!$AD$20-Test!$ES$27</f>
        <v>24.992371554442059</v>
      </c>
      <c r="R909" s="10">
        <f ca="1">I909-Results!$E$5*H909</f>
        <v>24.399617358636974</v>
      </c>
      <c r="S909" s="10" cm="1">
        <f t="array" aca="1" ref="S909" ca="1">SUMPRODUCT(J909:O909,TRANSPOSE(Test!AR$28:AR$33))+Test!$AD$20-Test!$AC$26</f>
        <v>25.824207798792493</v>
      </c>
      <c r="T909" s="10">
        <f ca="1">SUMPRODUCT(J909:O909,Results!K$9:P$9)</f>
        <v>24.858207598224844</v>
      </c>
      <c r="U909" s="10">
        <f ca="1">SUMPRODUCT(J909:O909,Results!K$9:P$9)+Test!$AD$20-Test!$AC$31</f>
        <v>24.961224003110665</v>
      </c>
      <c r="V909" s="10">
        <f t="shared" ca="1" si="85"/>
        <v>6.9035064385196847</v>
      </c>
      <c r="W909" s="10">
        <f t="shared" ca="1" si="86"/>
        <v>7.6572388229097896</v>
      </c>
      <c r="X909" s="10">
        <f t="shared" ca="1" si="87"/>
        <v>8.2499930187148749</v>
      </c>
      <c r="Y909" s="10">
        <f t="shared" ca="1" si="88"/>
        <v>6.8254025785593555</v>
      </c>
      <c r="Z909" s="10">
        <f ca="1">I909-Test!$AD$20</f>
        <v>21.577138783062779</v>
      </c>
      <c r="AA909" s="10">
        <f t="shared" ca="1" si="89"/>
        <v>7.6883863742411833</v>
      </c>
    </row>
    <row r="910" spans="1:27">
      <c r="A910" s="6">
        <f ca="1">LN((RAND()^(-Results!$E$4))-1)</f>
        <v>11.270990506262754</v>
      </c>
      <c r="B910" s="6">
        <f ca="1">LN((RAND()^(-Results!$E$4))-1)</f>
        <v>5.1198134396231483</v>
      </c>
      <c r="C910" s="6">
        <f ca="1">LN((RAND()^(-Results!$E$4))-1)</f>
        <v>6.0753748090053854</v>
      </c>
      <c r="D910" s="6">
        <f ca="1">LN((RAND()^(-Results!$E$4))-1)</f>
        <v>-0.75517139565855051</v>
      </c>
      <c r="E910" s="6">
        <f ca="1">LN((RAND()^(-Results!$E$4))-1)</f>
        <v>2.6408238437602685</v>
      </c>
      <c r="F910" s="6">
        <f ca="1">LN((RAND()^(-Results!$E$4))-1)</f>
        <v>1.8580989212562296</v>
      </c>
      <c r="G910" s="6">
        <f ca="1">LN((RAND()^(-Results!$E$4))-1)</f>
        <v>2.7673052110661081</v>
      </c>
      <c r="H910" s="6">
        <f t="shared" ca="1" si="84"/>
        <v>0.23175839034430235</v>
      </c>
      <c r="I910" s="10">
        <f ca="1">SUMPRODUCT(J910:O910,Results!B$12:G$12)+Results!$E$5*H910</f>
        <v>93.264148121513202</v>
      </c>
      <c r="J910" s="10">
        <f ca="1">SUMPRODUCT($A910:$F910,Results!$B$15:$G$15)</f>
        <v>50.210650397327349</v>
      </c>
      <c r="K910" s="10">
        <f ca="1">SUMPRODUCT($A910:$F910,Results!$B$16:$G$16)</f>
        <v>55.571448164681392</v>
      </c>
      <c r="L910" s="10">
        <f ca="1">SUMPRODUCT($A910:$F910,Results!$B$17:$G$17)</f>
        <v>21.604637433615508</v>
      </c>
      <c r="M910" s="10">
        <f ca="1">SUMPRODUCT($A910:$F910,Results!$B$18:$G$18)</f>
        <v>8.3157824931038231</v>
      </c>
      <c r="N910" s="10">
        <f ca="1">SUMPRODUCT($A910:$F910,Results!$B$19:$G$19)</f>
        <v>-4.8137743471390024</v>
      </c>
      <c r="O910" s="10">
        <f ca="1">SUMPRODUCT($A910:$F910,Results!$B$20:$G$20)</f>
        <v>-12.810168222263373</v>
      </c>
      <c r="P910" s="10" cm="1">
        <f t="array" aca="1" ref="P910" ca="1">SUMPRODUCT(J910:O910,TRANSPOSE(Test!BL$20:BL$25))+Test!$AD$20-Test!$BL$27</f>
        <v>87.980191878344215</v>
      </c>
      <c r="Q910" s="10" cm="1">
        <f t="array" aca="1" ref="Q910" ca="1">SUMPRODUCT(J910:O910,TRANSPOSE(Test!ES$20:ES$25))+Test!$AD$20-Test!$ES$27</f>
        <v>92.840230800037446</v>
      </c>
      <c r="R910" s="10">
        <f ca="1">I910-Results!$E$5*H910</f>
        <v>91.873597779447394</v>
      </c>
      <c r="S910" s="10" cm="1">
        <f t="array" aca="1" ref="S910" ca="1">SUMPRODUCT(J910:O910,TRANSPOSE(Test!AR$28:AR$33))+Test!$AD$20-Test!$AC$26</f>
        <v>73.358464436968646</v>
      </c>
      <c r="T910" s="10">
        <f ca="1">SUMPRODUCT(J910:O910,Results!K$9:P$9)</f>
        <v>93.522453122082766</v>
      </c>
      <c r="U910" s="10">
        <f ca="1">SUMPRODUCT(J910:O910,Results!K$9:P$9)+Test!$AD$20-Test!$AC$31</f>
        <v>93.625469526968587</v>
      </c>
      <c r="V910" s="10">
        <f t="shared" ca="1" si="85"/>
        <v>5.283956243168987</v>
      </c>
      <c r="W910" s="10">
        <f t="shared" ca="1" si="86"/>
        <v>0.42391732147575567</v>
      </c>
      <c r="X910" s="10">
        <f t="shared" ca="1" si="87"/>
        <v>1.3905503420658079</v>
      </c>
      <c r="Y910" s="10">
        <f t="shared" ca="1" si="88"/>
        <v>19.905683684544556</v>
      </c>
      <c r="Z910" s="10">
        <f ca="1">I910-Test!$AD$20</f>
        <v>82.191676527224132</v>
      </c>
      <c r="AA910" s="10">
        <f t="shared" ca="1" si="89"/>
        <v>-0.36132140545538505</v>
      </c>
    </row>
    <row r="911" spans="1:27">
      <c r="A911" s="6">
        <f ca="1">LN((RAND()^(-Results!$E$4))-1)</f>
        <v>12.329505160766351</v>
      </c>
      <c r="B911" s="6">
        <f ca="1">LN((RAND()^(-Results!$E$4))-1)</f>
        <v>3.1329414104279172</v>
      </c>
      <c r="C911" s="6">
        <f ca="1">LN((RAND()^(-Results!$E$4))-1)</f>
        <v>2.2481495322682301</v>
      </c>
      <c r="D911" s="6">
        <f ca="1">LN((RAND()^(-Results!$E$4))-1)</f>
        <v>3.5154509132965983</v>
      </c>
      <c r="E911" s="6">
        <f ca="1">LN((RAND()^(-Results!$E$4))-1)</f>
        <v>-2.1144575920319455E-2</v>
      </c>
      <c r="F911" s="6">
        <f ca="1">LN((RAND()^(-Results!$E$4))-1)</f>
        <v>3.281021632559721</v>
      </c>
      <c r="G911" s="6">
        <f ca="1">LN((RAND()^(-Results!$E$4))-1)</f>
        <v>1.1488220120208104</v>
      </c>
      <c r="H911" s="6">
        <f t="shared" ca="1" si="84"/>
        <v>-1.3867248087009953</v>
      </c>
      <c r="I911" s="10">
        <f ca="1">SUMPRODUCT(J911:O911,Results!B$12:G$12)+Results!$E$5*H911</f>
        <v>47.961666739989774</v>
      </c>
      <c r="J911" s="10">
        <f ca="1">SUMPRODUCT($A911:$F911,Results!$B$15:$G$15)</f>
        <v>31.649452740910014</v>
      </c>
      <c r="K911" s="10">
        <f ca="1">SUMPRODUCT($A911:$F911,Results!$B$16:$G$16)</f>
        <v>54.655503341325279</v>
      </c>
      <c r="L911" s="10">
        <f ca="1">SUMPRODUCT($A911:$F911,Results!$B$17:$G$17)</f>
        <v>20.37445044315432</v>
      </c>
      <c r="M911" s="10">
        <f ca="1">SUMPRODUCT($A911:$F911,Results!$B$18:$G$18)</f>
        <v>-5.0585579831686909</v>
      </c>
      <c r="N911" s="10">
        <f ca="1">SUMPRODUCT($A911:$F911,Results!$B$19:$G$19)</f>
        <v>5.1540197767053471</v>
      </c>
      <c r="O911" s="10">
        <f ca="1">SUMPRODUCT($A911:$F911,Results!$B$20:$G$20)</f>
        <v>6.4470834938494503</v>
      </c>
      <c r="P911" s="10" cm="1">
        <f t="array" aca="1" ref="P911" ca="1">SUMPRODUCT(J911:O911,TRANSPOSE(Test!BL$20:BL$25))+Test!$AD$20-Test!$BL$27</f>
        <v>49.676162405584215</v>
      </c>
      <c r="Q911" s="10" cm="1">
        <f t="array" aca="1" ref="Q911" ca="1">SUMPRODUCT(J911:O911,TRANSPOSE(Test!ES$20:ES$25))+Test!$AD$20-Test!$ES$27</f>
        <v>54.821583711269426</v>
      </c>
      <c r="R911" s="10">
        <f ca="1">I911-Results!$E$5*H911</f>
        <v>56.282015592195748</v>
      </c>
      <c r="S911" s="10" cm="1">
        <f t="array" aca="1" ref="S911" ca="1">SUMPRODUCT(J911:O911,TRANSPOSE(Test!AR$28:AR$33))+Test!$AD$20-Test!$AC$26</f>
        <v>31.154807637522616</v>
      </c>
      <c r="T911" s="10">
        <f ca="1">SUMPRODUCT(J911:O911,Results!K$9:P$9)</f>
        <v>55.936393757667808</v>
      </c>
      <c r="U911" s="10">
        <f ca="1">SUMPRODUCT(J911:O911,Results!K$9:P$9)+Test!$AD$20-Test!$AC$31</f>
        <v>56.039410162553622</v>
      </c>
      <c r="V911" s="10">
        <f t="shared" ca="1" si="85"/>
        <v>-1.7144956655944412</v>
      </c>
      <c r="W911" s="10">
        <f t="shared" ca="1" si="86"/>
        <v>-6.8599169712796524</v>
      </c>
      <c r="X911" s="10">
        <f t="shared" ca="1" si="87"/>
        <v>-8.3203488522059743</v>
      </c>
      <c r="Y911" s="10">
        <f t="shared" ca="1" si="88"/>
        <v>16.806859102467158</v>
      </c>
      <c r="Z911" s="10">
        <f ca="1">I911-Test!$AD$20</f>
        <v>36.889195145700704</v>
      </c>
      <c r="AA911" s="10">
        <f t="shared" ca="1" si="89"/>
        <v>-8.0777434225638487</v>
      </c>
    </row>
    <row r="912" spans="1:27">
      <c r="A912" s="6">
        <f ca="1">LN((RAND()^(-Results!$E$4))-1)</f>
        <v>3.9583516969007508</v>
      </c>
      <c r="B912" s="6">
        <f ca="1">LN((RAND()^(-Results!$E$4))-1)</f>
        <v>6.7487444876209617</v>
      </c>
      <c r="C912" s="6">
        <f ca="1">LN((RAND()^(-Results!$E$4))-1)</f>
        <v>0.32754164061013341</v>
      </c>
      <c r="D912" s="6">
        <f ca="1">LN((RAND()^(-Results!$E$4))-1)</f>
        <v>-0.33018095066212155</v>
      </c>
      <c r="E912" s="6">
        <f ca="1">LN((RAND()^(-Results!$E$4))-1)</f>
        <v>0.61574313242176548</v>
      </c>
      <c r="F912" s="6">
        <f ca="1">LN((RAND()^(-Results!$E$4))-1)</f>
        <v>7.2204214365338606</v>
      </c>
      <c r="G912" s="6">
        <f ca="1">LN((RAND()^(-Results!$E$4))-1)</f>
        <v>1.3761406602084179</v>
      </c>
      <c r="H912" s="6">
        <f t="shared" ca="1" si="84"/>
        <v>-1.1594061605133879</v>
      </c>
      <c r="I912" s="10">
        <f ca="1">SUMPRODUCT(J912:O912,Results!B$12:G$12)+Results!$E$5*H912</f>
        <v>37.37866677933183</v>
      </c>
      <c r="J912" s="10">
        <f ca="1">SUMPRODUCT($A912:$F912,Results!$B$15:$G$15)</f>
        <v>27.879273368401893</v>
      </c>
      <c r="K912" s="10">
        <f ca="1">SUMPRODUCT($A912:$F912,Results!$B$16:$G$16)</f>
        <v>46.293291414503081</v>
      </c>
      <c r="L912" s="10">
        <f ca="1">SUMPRODUCT($A912:$F912,Results!$B$17:$G$17)</f>
        <v>8.2425268279225872</v>
      </c>
      <c r="M912" s="10">
        <f ca="1">SUMPRODUCT($A912:$F912,Results!$B$18:$G$18)</f>
        <v>6.8527749856080407</v>
      </c>
      <c r="N912" s="10">
        <f ca="1">SUMPRODUCT($A912:$F912,Results!$B$19:$G$19)</f>
        <v>-19.81752906959359</v>
      </c>
      <c r="O912" s="10">
        <f ca="1">SUMPRODUCT($A912:$F912,Results!$B$20:$G$20)</f>
        <v>-8.5656897579055205</v>
      </c>
      <c r="P912" s="10" cm="1">
        <f t="array" aca="1" ref="P912" ca="1">SUMPRODUCT(J912:O912,TRANSPOSE(Test!BL$20:BL$25))+Test!$AD$20-Test!$BL$27</f>
        <v>45.78691765292195</v>
      </c>
      <c r="Q912" s="10" cm="1">
        <f t="array" aca="1" ref="Q912" ca="1">SUMPRODUCT(J912:O912,TRANSPOSE(Test!ES$20:ES$25))+Test!$AD$20-Test!$ES$27</f>
        <v>44.138365632025881</v>
      </c>
      <c r="R912" s="10">
        <f ca="1">I912-Results!$E$5*H912</f>
        <v>44.335103742412159</v>
      </c>
      <c r="S912" s="10" cm="1">
        <f t="array" aca="1" ref="S912" ca="1">SUMPRODUCT(J912:O912,TRANSPOSE(Test!AR$28:AR$33))+Test!$AD$20-Test!$AC$26</f>
        <v>47.779018758448764</v>
      </c>
      <c r="T912" s="10">
        <f ca="1">SUMPRODUCT(J912:O912,Results!K$9:P$9)</f>
        <v>44.420718178510199</v>
      </c>
      <c r="U912" s="10">
        <f ca="1">SUMPRODUCT(J912:O912,Results!K$9:P$9)+Test!$AD$20-Test!$AC$31</f>
        <v>44.523734583396021</v>
      </c>
      <c r="V912" s="10">
        <f t="shared" ca="1" si="85"/>
        <v>-8.40825087359012</v>
      </c>
      <c r="W912" s="10">
        <f t="shared" ca="1" si="86"/>
        <v>-6.7596988526940507</v>
      </c>
      <c r="X912" s="10">
        <f t="shared" ca="1" si="87"/>
        <v>-6.9564369630803284</v>
      </c>
      <c r="Y912" s="10">
        <f t="shared" ca="1" si="88"/>
        <v>-10.400351979116934</v>
      </c>
      <c r="Z912" s="10">
        <f ca="1">I912-Test!$AD$20</f>
        <v>26.30619518504276</v>
      </c>
      <c r="AA912" s="10">
        <f t="shared" ca="1" si="89"/>
        <v>-7.1450678040641904</v>
      </c>
    </row>
    <row r="913" spans="1:27">
      <c r="A913" s="6">
        <f ca="1">LN((RAND()^(-Results!$E$4))-1)</f>
        <v>1.00926391582421</v>
      </c>
      <c r="B913" s="6">
        <f ca="1">LN((RAND()^(-Results!$E$4))-1)</f>
        <v>4.3347087982155488</v>
      </c>
      <c r="C913" s="6">
        <f ca="1">LN((RAND()^(-Results!$E$4))-1)</f>
        <v>-1.1918249357337223</v>
      </c>
      <c r="D913" s="6">
        <f ca="1">LN((RAND()^(-Results!$E$4))-1)</f>
        <v>1.8698458048570119</v>
      </c>
      <c r="E913" s="6">
        <f ca="1">LN((RAND()^(-Results!$E$4))-1)</f>
        <v>-1.172389988580598</v>
      </c>
      <c r="F913" s="6">
        <f ca="1">LN((RAND()^(-Results!$E$4))-1)</f>
        <v>1.3216452409554977</v>
      </c>
      <c r="G913" s="6">
        <f ca="1">LN((RAND()^(-Results!$E$4))-1)</f>
        <v>0.61116917518529079</v>
      </c>
      <c r="H913" s="6">
        <f t="shared" ca="1" si="84"/>
        <v>-1.9243776455365149</v>
      </c>
      <c r="I913" s="10">
        <f ca="1">SUMPRODUCT(J913:O913,Results!B$12:G$12)+Results!$E$5*H913</f>
        <v>9.0443741963478939</v>
      </c>
      <c r="J913" s="10">
        <f ca="1">SUMPRODUCT($A913:$F913,Results!$B$15:$G$15)</f>
        <v>8.7836653176559025</v>
      </c>
      <c r="K913" s="10">
        <f ca="1">SUMPRODUCT($A913:$F913,Results!$B$16:$G$16)</f>
        <v>4.0276586350937116E-2</v>
      </c>
      <c r="L913" s="10">
        <f ca="1">SUMPRODUCT($A913:$F913,Results!$B$17:$G$17)</f>
        <v>8.9508287752484623</v>
      </c>
      <c r="M913" s="10">
        <f ca="1">SUMPRODUCT($A913:$F913,Results!$B$18:$G$18)</f>
        <v>7.546417702395522E-2</v>
      </c>
      <c r="N913" s="10">
        <f ca="1">SUMPRODUCT($A913:$F913,Results!$B$19:$G$19)</f>
        <v>-18.55092829479694</v>
      </c>
      <c r="O913" s="10">
        <f ca="1">SUMPRODUCT($A913:$F913,Results!$B$20:$G$20)</f>
        <v>2.5418867706507244</v>
      </c>
      <c r="P913" s="10" cm="1">
        <f t="array" aca="1" ref="P913" ca="1">SUMPRODUCT(J913:O913,TRANSPOSE(Test!BL$20:BL$25))+Test!$AD$20-Test!$BL$27</f>
        <v>20.696439485151416</v>
      </c>
      <c r="Q913" s="10" cm="1">
        <f t="array" aca="1" ref="Q913" ca="1">SUMPRODUCT(J913:O913,TRANSPOSE(Test!ES$20:ES$25))+Test!$AD$20-Test!$ES$27</f>
        <v>20.275936533281435</v>
      </c>
      <c r="R913" s="10">
        <f ca="1">I913-Results!$E$5*H913</f>
        <v>20.590640069566984</v>
      </c>
      <c r="S913" s="10" cm="1">
        <f t="array" aca="1" ref="S913" ca="1">SUMPRODUCT(J913:O913,TRANSPOSE(Test!AR$28:AR$33))+Test!$AD$20-Test!$AC$26</f>
        <v>22.140278417960431</v>
      </c>
      <c r="T913" s="10">
        <f ca="1">SUMPRODUCT(J913:O913,Results!K$9:P$9)</f>
        <v>20.440118896557586</v>
      </c>
      <c r="U913" s="10">
        <f ca="1">SUMPRODUCT(J913:O913,Results!K$9:P$9)+Test!$AD$20-Test!$AC$31</f>
        <v>20.543135301443407</v>
      </c>
      <c r="V913" s="10">
        <f t="shared" ca="1" si="85"/>
        <v>-11.652065288803522</v>
      </c>
      <c r="W913" s="10">
        <f t="shared" ca="1" si="86"/>
        <v>-11.231562336933541</v>
      </c>
      <c r="X913" s="10">
        <f t="shared" ca="1" si="87"/>
        <v>-11.54626587321909</v>
      </c>
      <c r="Y913" s="10">
        <f t="shared" ca="1" si="88"/>
        <v>-13.095904221612537</v>
      </c>
      <c r="Z913" s="10">
        <f ca="1">I913-Test!$AD$20</f>
        <v>-2.0280973979411758</v>
      </c>
      <c r="AA913" s="10">
        <f t="shared" ca="1" si="89"/>
        <v>-11.498761105095513</v>
      </c>
    </row>
    <row r="914" spans="1:27">
      <c r="A914" s="6">
        <f ca="1">LN((RAND()^(-Results!$E$4))-1)</f>
        <v>0.88865781969722879</v>
      </c>
      <c r="B914" s="6">
        <f ca="1">LN((RAND()^(-Results!$E$4))-1)</f>
        <v>2.358632013508088</v>
      </c>
      <c r="C914" s="6">
        <f ca="1">LN((RAND()^(-Results!$E$4))-1)</f>
        <v>3.3861870686755049</v>
      </c>
      <c r="D914" s="6">
        <f ca="1">LN((RAND()^(-Results!$E$4))-1)</f>
        <v>0.30963617240372887</v>
      </c>
      <c r="E914" s="6">
        <f ca="1">LN((RAND()^(-Results!$E$4))-1)</f>
        <v>3.3762291257989454</v>
      </c>
      <c r="F914" s="6">
        <f ca="1">LN((RAND()^(-Results!$E$4))-1)</f>
        <v>6.5760890688872724</v>
      </c>
      <c r="G914" s="6">
        <f ca="1">LN((RAND()^(-Results!$E$4))-1)</f>
        <v>0.20862667858332407</v>
      </c>
      <c r="H914" s="6">
        <f t="shared" ca="1" si="84"/>
        <v>-2.3269201421384818</v>
      </c>
      <c r="I914" s="10">
        <f ca="1">SUMPRODUCT(J914:O914,Results!B$12:G$12)+Results!$E$5*H914</f>
        <v>-13.098628317184088</v>
      </c>
      <c r="J914" s="10">
        <f ca="1">SUMPRODUCT($A914:$F914,Results!$B$15:$G$15)</f>
        <v>13.197553291487015</v>
      </c>
      <c r="K914" s="10">
        <f ca="1">SUMPRODUCT($A914:$F914,Results!$B$16:$G$16)</f>
        <v>42.671887626997162</v>
      </c>
      <c r="L914" s="10">
        <f ca="1">SUMPRODUCT($A914:$F914,Results!$B$17:$G$17)</f>
        <v>-3.2639787054966742</v>
      </c>
      <c r="M914" s="10">
        <f ca="1">SUMPRODUCT($A914:$F914,Results!$B$18:$G$18)</f>
        <v>4.9421710194534745</v>
      </c>
      <c r="N914" s="10">
        <f ca="1">SUMPRODUCT($A914:$F914,Results!$B$19:$G$19)</f>
        <v>2.1810222738833227</v>
      </c>
      <c r="O914" s="10">
        <f ca="1">SUMPRODUCT($A914:$F914,Results!$B$20:$G$20)</f>
        <v>1.6164852521086424</v>
      </c>
      <c r="P914" s="10" cm="1">
        <f t="array" aca="1" ref="P914" ca="1">SUMPRODUCT(J914:O914,TRANSPOSE(Test!BL$20:BL$25))+Test!$AD$20-Test!$BL$27</f>
        <v>3.3159360570356284</v>
      </c>
      <c r="Q914" s="10" cm="1">
        <f t="array" aca="1" ref="Q914" ca="1">SUMPRODUCT(J914:O914,TRANSPOSE(Test!ES$20:ES$25))+Test!$AD$20-Test!$ES$27</f>
        <v>0.86056409137486334</v>
      </c>
      <c r="R914" s="10">
        <f ca="1">I914-Results!$E$5*H914</f>
        <v>0.86289253564680202</v>
      </c>
      <c r="S914" s="10" cm="1">
        <f t="array" aca="1" ref="S914" ca="1">SUMPRODUCT(J914:O914,TRANSPOSE(Test!AR$28:AR$33))+Test!$AD$20-Test!$AC$26</f>
        <v>9.8708864546392743</v>
      </c>
      <c r="T914" s="10">
        <f ca="1">SUMPRODUCT(J914:O914,Results!K$9:P$9)</f>
        <v>0.69527554656220469</v>
      </c>
      <c r="U914" s="10">
        <f ca="1">SUMPRODUCT(J914:O914,Results!K$9:P$9)+Test!$AD$20-Test!$AC$31</f>
        <v>0.79829195144802334</v>
      </c>
      <c r="V914" s="10">
        <f t="shared" ca="1" si="85"/>
        <v>-16.414564374219715</v>
      </c>
      <c r="W914" s="10">
        <f t="shared" ca="1" si="86"/>
        <v>-13.959192408558952</v>
      </c>
      <c r="X914" s="10">
        <f t="shared" ca="1" si="87"/>
        <v>-13.961520852830891</v>
      </c>
      <c r="Y914" s="10">
        <f t="shared" ca="1" si="88"/>
        <v>-22.969514771823363</v>
      </c>
      <c r="Z914" s="10">
        <f ca="1">I914-Test!$AD$20</f>
        <v>-24.171099911473156</v>
      </c>
      <c r="AA914" s="10">
        <f t="shared" ca="1" si="89"/>
        <v>-13.896920268632112</v>
      </c>
    </row>
    <row r="915" spans="1:27">
      <c r="A915" s="6">
        <f ca="1">LN((RAND()^(-Results!$E$4))-1)</f>
        <v>4.4121339919332678</v>
      </c>
      <c r="B915" s="6">
        <f ca="1">LN((RAND()^(-Results!$E$4))-1)</f>
        <v>-7.7896296196436191E-2</v>
      </c>
      <c r="C915" s="6">
        <f ca="1">LN((RAND()^(-Results!$E$4))-1)</f>
        <v>7.087058360427414</v>
      </c>
      <c r="D915" s="6">
        <f ca="1">LN((RAND()^(-Results!$E$4))-1)</f>
        <v>0.67188437014073255</v>
      </c>
      <c r="E915" s="6">
        <f ca="1">LN((RAND()^(-Results!$E$4))-1)</f>
        <v>4.8107608579222134</v>
      </c>
      <c r="F915" s="6">
        <f ca="1">LN((RAND()^(-Results!$E$4))-1)</f>
        <v>-0.40087373199729653</v>
      </c>
      <c r="G915" s="6">
        <f ca="1">LN((RAND()^(-Results!$E$4))-1)</f>
        <v>-2.9129014915293476</v>
      </c>
      <c r="H915" s="6">
        <f t="shared" ca="1" si="84"/>
        <v>-5.4484483122511538</v>
      </c>
      <c r="I915" s="10">
        <f ca="1">SUMPRODUCT(J915:O915,Results!B$12:G$12)+Results!$E$5*H915</f>
        <v>-9.2131097737402072</v>
      </c>
      <c r="J915" s="10">
        <f ca="1">SUMPRODUCT($A915:$F915,Results!$B$15:$G$15)</f>
        <v>19.829195175182427</v>
      </c>
      <c r="K915" s="10">
        <f ca="1">SUMPRODUCT($A915:$F915,Results!$B$16:$G$16)</f>
        <v>26.914701818075962</v>
      </c>
      <c r="L915" s="10">
        <f ca="1">SUMPRODUCT($A915:$F915,Results!$B$17:$G$17)</f>
        <v>5.8411839023461765</v>
      </c>
      <c r="M915" s="10">
        <f ca="1">SUMPRODUCT($A915:$F915,Results!$B$18:$G$18)</f>
        <v>3.9563009945961669</v>
      </c>
      <c r="N915" s="10">
        <f ca="1">SUMPRODUCT($A915:$F915,Results!$B$19:$G$19)</f>
        <v>15.016365447778066</v>
      </c>
      <c r="O915" s="10">
        <f ca="1">SUMPRODUCT($A915:$F915,Results!$B$20:$G$20)</f>
        <v>1.8849187337411717</v>
      </c>
      <c r="P915" s="10" cm="1">
        <f t="array" aca="1" ref="P915" ca="1">SUMPRODUCT(J915:O915,TRANSPOSE(Test!BL$20:BL$25))+Test!$AD$20-Test!$BL$27</f>
        <v>21.895748957706317</v>
      </c>
      <c r="Q915" s="10" cm="1">
        <f t="array" aca="1" ref="Q915" ca="1">SUMPRODUCT(J915:O915,TRANSPOSE(Test!ES$20:ES$25))+Test!$AD$20-Test!$ES$27</f>
        <v>24.577558411392971</v>
      </c>
      <c r="R915" s="10">
        <f ca="1">I915-Results!$E$5*H915</f>
        <v>23.477580099766719</v>
      </c>
      <c r="S915" s="10" cm="1">
        <f t="array" aca="1" ref="S915" ca="1">SUMPRODUCT(J915:O915,TRANSPOSE(Test!AR$28:AR$33))+Test!$AD$20-Test!$AC$26</f>
        <v>16.628118707477888</v>
      </c>
      <c r="T915" s="10">
        <f ca="1">SUMPRODUCT(J915:O915,Results!K$9:P$9)</f>
        <v>24.497804571988993</v>
      </c>
      <c r="U915" s="10">
        <f ca="1">SUMPRODUCT(J915:O915,Results!K$9:P$9)+Test!$AD$20-Test!$AC$31</f>
        <v>24.600820976874815</v>
      </c>
      <c r="V915" s="10">
        <f t="shared" ca="1" si="85"/>
        <v>-31.108858731446524</v>
      </c>
      <c r="W915" s="10">
        <f t="shared" ca="1" si="86"/>
        <v>-33.790668185133178</v>
      </c>
      <c r="X915" s="10">
        <f t="shared" ca="1" si="87"/>
        <v>-32.690689873506926</v>
      </c>
      <c r="Y915" s="10">
        <f t="shared" ca="1" si="88"/>
        <v>-25.841228481218096</v>
      </c>
      <c r="Z915" s="10">
        <f ca="1">I915-Test!$AD$20</f>
        <v>-20.285581368029277</v>
      </c>
      <c r="AA915" s="10">
        <f t="shared" ca="1" si="89"/>
        <v>-33.813930750615022</v>
      </c>
    </row>
    <row r="916" spans="1:27">
      <c r="A916" s="6">
        <f ca="1">LN((RAND()^(-Results!$E$4))-1)</f>
        <v>8.3853072424218524</v>
      </c>
      <c r="B916" s="6">
        <f ca="1">LN((RAND()^(-Results!$E$4))-1)</f>
        <v>2.0634591237498516</v>
      </c>
      <c r="C916" s="6">
        <f ca="1">LN((RAND()^(-Results!$E$4))-1)</f>
        <v>-0.42402615081937667</v>
      </c>
      <c r="D916" s="6">
        <f ca="1">LN((RAND()^(-Results!$E$4))-1)</f>
        <v>-4.2056147532099859E-2</v>
      </c>
      <c r="E916" s="6">
        <f ca="1">LN((RAND()^(-Results!$E$4))-1)</f>
        <v>-1.7831969643605943</v>
      </c>
      <c r="F916" s="6">
        <f ca="1">LN((RAND()^(-Results!$E$4))-1)</f>
        <v>3.3846649374139832</v>
      </c>
      <c r="G916" s="6">
        <f ca="1">LN((RAND()^(-Results!$E$4))-1)</f>
        <v>3.5017353500149664</v>
      </c>
      <c r="H916" s="6">
        <f t="shared" ca="1" si="84"/>
        <v>0.96618852929316068</v>
      </c>
      <c r="I916" s="10">
        <f ca="1">SUMPRODUCT(J916:O916,Results!B$12:G$12)+Results!$E$5*H916</f>
        <v>51.044677710210955</v>
      </c>
      <c r="J916" s="10">
        <f ca="1">SUMPRODUCT($A916:$F916,Results!$B$15:$G$15)</f>
        <v>23.0003926119048</v>
      </c>
      <c r="K916" s="10">
        <f ca="1">SUMPRODUCT($A916:$F916,Results!$B$16:$G$16)</f>
        <v>42.305656507416224</v>
      </c>
      <c r="L916" s="10">
        <f ca="1">SUMPRODUCT($A916:$F916,Results!$B$17:$G$17)</f>
        <v>11.390035061594537</v>
      </c>
      <c r="M916" s="10">
        <f ca="1">SUMPRODUCT($A916:$F916,Results!$B$18:$G$18)</f>
        <v>-1.5195301128231509</v>
      </c>
      <c r="N916" s="10">
        <f ca="1">SUMPRODUCT($A916:$F916,Results!$B$19:$G$19)</f>
        <v>-0.87471191454092301</v>
      </c>
      <c r="O916" s="10">
        <f ca="1">SUMPRODUCT($A916:$F916,Results!$B$20:$G$20)</f>
        <v>-5.2278204296235451</v>
      </c>
      <c r="P916" s="10" cm="1">
        <f t="array" aca="1" ref="P916" ca="1">SUMPRODUCT(J916:O916,TRANSPOSE(Test!BL$20:BL$25))+Test!$AD$20-Test!$BL$27</f>
        <v>40.697959896184855</v>
      </c>
      <c r="Q916" s="10" cm="1">
        <f t="array" aca="1" ref="Q916" ca="1">SUMPRODUCT(J916:O916,TRANSPOSE(Test!ES$20:ES$25))+Test!$AD$20-Test!$ES$27</f>
        <v>43.886845764536808</v>
      </c>
      <c r="R916" s="10">
        <f ca="1">I916-Results!$E$5*H916</f>
        <v>45.247546534451992</v>
      </c>
      <c r="S916" s="10" cm="1">
        <f t="array" aca="1" ref="S916" ca="1">SUMPRODUCT(J916:O916,TRANSPOSE(Test!AR$28:AR$33))+Test!$AD$20-Test!$AC$26</f>
        <v>28.54268425854977</v>
      </c>
      <c r="T916" s="10">
        <f ca="1">SUMPRODUCT(J916:O916,Results!K$9:P$9)</f>
        <v>45.052971284124162</v>
      </c>
      <c r="U916" s="10">
        <f ca="1">SUMPRODUCT(J916:O916,Results!K$9:P$9)+Test!$AD$20-Test!$AC$31</f>
        <v>45.155987689009983</v>
      </c>
      <c r="V916" s="10">
        <f t="shared" ca="1" si="85"/>
        <v>10.3467178140261</v>
      </c>
      <c r="W916" s="10">
        <f t="shared" ca="1" si="86"/>
        <v>7.1578319456741468</v>
      </c>
      <c r="X916" s="10">
        <f t="shared" ca="1" si="87"/>
        <v>5.7971311757589632</v>
      </c>
      <c r="Y916" s="10">
        <f t="shared" ca="1" si="88"/>
        <v>22.501993451661185</v>
      </c>
      <c r="Z916" s="10">
        <f ca="1">I916-Test!$AD$20</f>
        <v>39.972206115921885</v>
      </c>
      <c r="AA916" s="10">
        <f t="shared" ca="1" si="89"/>
        <v>5.8886900212009721</v>
      </c>
    </row>
    <row r="917" spans="1:27">
      <c r="A917" s="6">
        <f ca="1">LN((RAND()^(-Results!$E$4))-1)</f>
        <v>-6.9845916735230246E-2</v>
      </c>
      <c r="B917" s="6">
        <f ca="1">LN((RAND()^(-Results!$E$4))-1)</f>
        <v>-0.37556997159060013</v>
      </c>
      <c r="C917" s="6">
        <f ca="1">LN((RAND()^(-Results!$E$4))-1)</f>
        <v>3.1769747111480409</v>
      </c>
      <c r="D917" s="6">
        <f ca="1">LN((RAND()^(-Results!$E$4))-1)</f>
        <v>3.3278885548296859</v>
      </c>
      <c r="E917" s="6">
        <f ca="1">LN((RAND()^(-Results!$E$4))-1)</f>
        <v>1.9987434812356129</v>
      </c>
      <c r="F917" s="6">
        <f ca="1">LN((RAND()^(-Results!$E$4))-1)</f>
        <v>-0.35777597364867308</v>
      </c>
      <c r="G917" s="6">
        <f ca="1">LN((RAND()^(-Results!$E$4))-1)</f>
        <v>4.5067156024153929</v>
      </c>
      <c r="H917" s="6">
        <f t="shared" ca="1" si="84"/>
        <v>1.9711687816935872</v>
      </c>
      <c r="I917" s="10">
        <f ca="1">SUMPRODUCT(J917:O917,Results!B$12:G$12)+Results!$E$5*H917</f>
        <v>-3.1886678613255839</v>
      </c>
      <c r="J917" s="10">
        <f ca="1">SUMPRODUCT($A917:$F917,Results!$B$15:$G$15)</f>
        <v>-1.7458684064150929</v>
      </c>
      <c r="K917" s="10">
        <f ca="1">SUMPRODUCT($A917:$F917,Results!$B$16:$G$16)</f>
        <v>-0.87859001872263121</v>
      </c>
      <c r="L917" s="10">
        <f ca="1">SUMPRODUCT($A917:$F917,Results!$B$17:$G$17)</f>
        <v>1.3132420893626957</v>
      </c>
      <c r="M917" s="10">
        <f ca="1">SUMPRODUCT($A917:$F917,Results!$B$18:$G$18)</f>
        <v>-3.1162936013396849</v>
      </c>
      <c r="N917" s="10">
        <f ca="1">SUMPRODUCT($A917:$F917,Results!$B$19:$G$19)</f>
        <v>7.8000167910333627</v>
      </c>
      <c r="O917" s="10">
        <f ca="1">SUMPRODUCT($A917:$F917,Results!$B$20:$G$20)</f>
        <v>15.464860736312575</v>
      </c>
      <c r="P917" s="10" cm="1">
        <f t="array" aca="1" ref="P917" ca="1">SUMPRODUCT(J917:O917,TRANSPOSE(Test!BL$20:BL$25))+Test!$AD$20-Test!$BL$27</f>
        <v>-15.447191127605624</v>
      </c>
      <c r="Q917" s="10" cm="1">
        <f t="array" aca="1" ref="Q917" ca="1">SUMPRODUCT(J917:O917,TRANSPOSE(Test!ES$20:ES$25))+Test!$AD$20-Test!$ES$27</f>
        <v>-15.097861756511421</v>
      </c>
      <c r="R917" s="10">
        <f ca="1">I917-Results!$E$5*H917</f>
        <v>-15.015680551487108</v>
      </c>
      <c r="S917" s="10" cm="1">
        <f t="array" aca="1" ref="S917" ca="1">SUMPRODUCT(J917:O917,TRANSPOSE(Test!AR$28:AR$33))+Test!$AD$20-Test!$AC$26</f>
        <v>-13.735231988791284</v>
      </c>
      <c r="T917" s="10">
        <f ca="1">SUMPRODUCT(J917:O917,Results!K$9:P$9)</f>
        <v>-15.28128812083594</v>
      </c>
      <c r="U917" s="10">
        <f ca="1">SUMPRODUCT(J917:O917,Results!K$9:P$9)+Test!$AD$20-Test!$AC$31</f>
        <v>-15.178271715950121</v>
      </c>
      <c r="V917" s="10">
        <f t="shared" ca="1" si="85"/>
        <v>12.25852326628004</v>
      </c>
      <c r="W917" s="10">
        <f t="shared" ca="1" si="86"/>
        <v>11.909193895185837</v>
      </c>
      <c r="X917" s="10">
        <f t="shared" ca="1" si="87"/>
        <v>11.827012690161524</v>
      </c>
      <c r="Y917" s="10">
        <f t="shared" ca="1" si="88"/>
        <v>10.5465641274657</v>
      </c>
      <c r="Z917" s="10">
        <f ca="1">I917-Test!$AD$20</f>
        <v>-14.261139455614654</v>
      </c>
      <c r="AA917" s="10">
        <f t="shared" ca="1" si="89"/>
        <v>11.989603854624537</v>
      </c>
    </row>
    <row r="918" spans="1:27">
      <c r="A918" s="6">
        <f ca="1">LN((RAND()^(-Results!$E$4))-1)</f>
        <v>8.5870851133133765</v>
      </c>
      <c r="B918" s="6">
        <f ca="1">LN((RAND()^(-Results!$E$4))-1)</f>
        <v>3.0781182567090095</v>
      </c>
      <c r="C918" s="6">
        <f ca="1">LN((RAND()^(-Results!$E$4))-1)</f>
        <v>9.2268938925240711</v>
      </c>
      <c r="D918" s="6">
        <f ca="1">LN((RAND()^(-Results!$E$4))-1)</f>
        <v>-2.4312131557849654</v>
      </c>
      <c r="E918" s="6">
        <f ca="1">LN((RAND()^(-Results!$E$4))-1)</f>
        <v>-1.6060982406049191</v>
      </c>
      <c r="F918" s="6">
        <f ca="1">LN((RAND()^(-Results!$E$4))-1)</f>
        <v>1.0117279429979014</v>
      </c>
      <c r="G918" s="6">
        <f ca="1">LN((RAND()^(-Results!$E$4))-1)</f>
        <v>0.34150101005757022</v>
      </c>
      <c r="H918" s="6">
        <f t="shared" ca="1" si="84"/>
        <v>-2.1940458106642353</v>
      </c>
      <c r="I918" s="10">
        <f ca="1">SUMPRODUCT(J918:O918,Results!B$12:G$12)+Results!$E$5*H918</f>
        <v>74.117108237007528</v>
      </c>
      <c r="J918" s="10">
        <f ca="1">SUMPRODUCT($A918:$F918,Results!$B$15:$G$15)</f>
        <v>54.337086721136721</v>
      </c>
      <c r="K918" s="10">
        <f ca="1">SUMPRODUCT($A918:$F918,Results!$B$16:$G$16)</f>
        <v>40.968242164737184</v>
      </c>
      <c r="L918" s="10">
        <f ca="1">SUMPRODUCT($A918:$F918,Results!$B$17:$G$17)</f>
        <v>17.662020959956894</v>
      </c>
      <c r="M918" s="10">
        <f ca="1">SUMPRODUCT($A918:$F918,Results!$B$18:$G$18)</f>
        <v>9.6762245760631913</v>
      </c>
      <c r="N918" s="10">
        <f ca="1">SUMPRODUCT($A918:$F918,Results!$B$19:$G$19)</f>
        <v>-11.706207032196305</v>
      </c>
      <c r="O918" s="10">
        <f ca="1">SUMPRODUCT($A918:$F918,Results!$B$20:$G$20)</f>
        <v>-8.1615230329530828</v>
      </c>
      <c r="P918" s="10" cm="1">
        <f t="array" aca="1" ref="P918" ca="1">SUMPRODUCT(J918:O918,TRANSPOSE(Test!BL$20:BL$25))+Test!$AD$20-Test!$BL$27</f>
        <v>82.896698170419612</v>
      </c>
      <c r="Q918" s="10" cm="1">
        <f t="array" aca="1" ref="Q918" ca="1">SUMPRODUCT(J918:O918,TRANSPOSE(Test!ES$20:ES$25))+Test!$AD$20-Test!$ES$27</f>
        <v>87.956870857936565</v>
      </c>
      <c r="R918" s="10">
        <f ca="1">I918-Results!$E$5*H918</f>
        <v>87.28138310099294</v>
      </c>
      <c r="S918" s="10" cm="1">
        <f t="array" aca="1" ref="S918" ca="1">SUMPRODUCT(J918:O918,TRANSPOSE(Test!AR$28:AR$33))+Test!$AD$20-Test!$AC$26</f>
        <v>74.596887976880055</v>
      </c>
      <c r="T918" s="10">
        <f ca="1">SUMPRODUCT(J918:O918,Results!K$9:P$9)</f>
        <v>89.303679770386552</v>
      </c>
      <c r="U918" s="10">
        <f ca="1">SUMPRODUCT(J918:O918,Results!K$9:P$9)+Test!$AD$20-Test!$AC$31</f>
        <v>89.406696175272373</v>
      </c>
      <c r="V918" s="10">
        <f t="shared" ca="1" si="85"/>
        <v>-8.7795899334120833</v>
      </c>
      <c r="W918" s="10">
        <f t="shared" ca="1" si="86"/>
        <v>-13.839762620929037</v>
      </c>
      <c r="X918" s="10">
        <f t="shared" ca="1" si="87"/>
        <v>-13.164274863985412</v>
      </c>
      <c r="Y918" s="10">
        <f t="shared" ca="1" si="88"/>
        <v>-0.47977973987252653</v>
      </c>
      <c r="Z918" s="10">
        <f ca="1">I918-Test!$AD$20</f>
        <v>63.044636642718459</v>
      </c>
      <c r="AA918" s="10">
        <f t="shared" ca="1" si="89"/>
        <v>-15.289587938264845</v>
      </c>
    </row>
    <row r="919" spans="1:27">
      <c r="A919" s="6">
        <f ca="1">LN((RAND()^(-Results!$E$4))-1)</f>
        <v>-3.1189094017486254</v>
      </c>
      <c r="B919" s="6">
        <f ca="1">LN((RAND()^(-Results!$E$4))-1)</f>
        <v>-0.39808096842428675</v>
      </c>
      <c r="C919" s="6">
        <f ca="1">LN((RAND()^(-Results!$E$4))-1)</f>
        <v>-1.3243735149653011</v>
      </c>
      <c r="D919" s="6">
        <f ca="1">LN((RAND()^(-Results!$E$4))-1)</f>
        <v>1.2010808222957194</v>
      </c>
      <c r="E919" s="6">
        <f ca="1">LN((RAND()^(-Results!$E$4))-1)</f>
        <v>-2.6319273289550065</v>
      </c>
      <c r="F919" s="6">
        <f ca="1">LN((RAND()^(-Results!$E$4))-1)</f>
        <v>-2.3359536602514868</v>
      </c>
      <c r="G919" s="6">
        <f ca="1">LN((RAND()^(-Results!$E$4))-1)</f>
        <v>0.42221575666950506</v>
      </c>
      <c r="H919" s="6">
        <f t="shared" ca="1" si="84"/>
        <v>-2.1133310640523009</v>
      </c>
      <c r="I919" s="10">
        <f ca="1">SUMPRODUCT(J919:O919,Results!B$12:G$12)+Results!$E$5*H919</f>
        <v>-27.627530297679087</v>
      </c>
      <c r="J919" s="10">
        <f ca="1">SUMPRODUCT($A919:$F919,Results!$B$15:$G$15)</f>
        <v>-10.337478887490414</v>
      </c>
      <c r="K919" s="10">
        <f ca="1">SUMPRODUCT($A919:$F919,Results!$B$16:$G$16)</f>
        <v>-30.480743195145912</v>
      </c>
      <c r="L919" s="10">
        <f ca="1">SUMPRODUCT($A919:$F919,Results!$B$17:$G$17)</f>
        <v>-0.22134624810597181</v>
      </c>
      <c r="M919" s="10">
        <f ca="1">SUMPRODUCT($A919:$F919,Results!$B$18:$G$18)</f>
        <v>-3.3289585921039673</v>
      </c>
      <c r="N919" s="10">
        <f ca="1">SUMPRODUCT($A919:$F919,Results!$B$19:$G$19)</f>
        <v>-8.4565259709106453</v>
      </c>
      <c r="O919" s="10">
        <f ca="1">SUMPRODUCT($A919:$F919,Results!$B$20:$G$20)</f>
        <v>7.7432044017737951</v>
      </c>
      <c r="P919" s="10" cm="1">
        <f t="array" aca="1" ref="P919" ca="1">SUMPRODUCT(J919:O919,TRANSPOSE(Test!BL$20:BL$25))+Test!$AD$20-Test!$BL$27</f>
        <v>-15.190018727248489</v>
      </c>
      <c r="Q919" s="10" cm="1">
        <f t="array" aca="1" ref="Q919" ca="1">SUMPRODUCT(J919:O919,TRANSPOSE(Test!ES$20:ES$25))+Test!$AD$20-Test!$ES$27</f>
        <v>-15.427712480222382</v>
      </c>
      <c r="R919" s="10">
        <f ca="1">I919-Results!$E$5*H919</f>
        <v>-14.947543913365282</v>
      </c>
      <c r="S919" s="10" cm="1">
        <f t="array" aca="1" ref="S919" ca="1">SUMPRODUCT(J919:O919,TRANSPOSE(Test!AR$28:AR$33))+Test!$AD$20-Test!$AC$26</f>
        <v>-10.534975042241896</v>
      </c>
      <c r="T919" s="10">
        <f ca="1">SUMPRODUCT(J919:O919,Results!K$9:P$9)</f>
        <v>-15.224496615906769</v>
      </c>
      <c r="U919" s="10">
        <f ca="1">SUMPRODUCT(J919:O919,Results!K$9:P$9)+Test!$AD$20-Test!$AC$31</f>
        <v>-15.12148021102095</v>
      </c>
      <c r="V919" s="10">
        <f t="shared" ca="1" si="85"/>
        <v>-12.437511570430598</v>
      </c>
      <c r="W919" s="10">
        <f t="shared" ca="1" si="86"/>
        <v>-12.199817817456704</v>
      </c>
      <c r="X919" s="10">
        <f t="shared" ca="1" si="87"/>
        <v>-12.679986384313805</v>
      </c>
      <c r="Y919" s="10">
        <f t="shared" ca="1" si="88"/>
        <v>-17.09255525543719</v>
      </c>
      <c r="Z919" s="10">
        <f ca="1">I919-Test!$AD$20</f>
        <v>-38.700001891968157</v>
      </c>
      <c r="AA919" s="10">
        <f t="shared" ca="1" si="89"/>
        <v>-12.506050086658137</v>
      </c>
    </row>
    <row r="920" spans="1:27">
      <c r="A920" s="6">
        <f ca="1">LN((RAND()^(-Results!$E$4))-1)</f>
        <v>3.2998721869837278</v>
      </c>
      <c r="B920" s="6">
        <f ca="1">LN((RAND()^(-Results!$E$4))-1)</f>
        <v>2.0014699942203493</v>
      </c>
      <c r="C920" s="6">
        <f ca="1">LN((RAND()^(-Results!$E$4))-1)</f>
        <v>-3.2531212724602243</v>
      </c>
      <c r="D920" s="6">
        <f ca="1">LN((RAND()^(-Results!$E$4))-1)</f>
        <v>-5.1501274137349465E-2</v>
      </c>
      <c r="E920" s="6">
        <f ca="1">LN((RAND()^(-Results!$E$4))-1)</f>
        <v>3.8396352501486986</v>
      </c>
      <c r="F920" s="6">
        <f ca="1">LN((RAND()^(-Results!$E$4))-1)</f>
        <v>0.64665143042975426</v>
      </c>
      <c r="G920" s="6">
        <f ca="1">LN((RAND()^(-Results!$E$4))-1)</f>
        <v>8.3234326648162913</v>
      </c>
      <c r="H920" s="6">
        <f t="shared" ca="1" si="84"/>
        <v>5.787885844094486</v>
      </c>
      <c r="I920" s="10">
        <f ca="1">SUMPRODUCT(J920:O920,Results!B$12:G$12)+Results!$E$5*H920</f>
        <v>51.114148446471113</v>
      </c>
      <c r="J920" s="10">
        <f ca="1">SUMPRODUCT($A920:$F920,Results!$B$15:$G$15)</f>
        <v>0.42634240547548247</v>
      </c>
      <c r="K920" s="10">
        <f ca="1">SUMPRODUCT($A920:$F920,Results!$B$16:$G$16)</f>
        <v>17.713835462528909</v>
      </c>
      <c r="L920" s="10">
        <f ca="1">SUMPRODUCT($A920:$F920,Results!$B$17:$G$17)</f>
        <v>4.1474106722948703</v>
      </c>
      <c r="M920" s="10">
        <f ca="1">SUMPRODUCT($A920:$F920,Results!$B$18:$G$18)</f>
        <v>1.0700810267210079</v>
      </c>
      <c r="N920" s="10">
        <f ca="1">SUMPRODUCT($A920:$F920,Results!$B$19:$G$19)</f>
        <v>5.3295852081416806</v>
      </c>
      <c r="O920" s="10">
        <f ca="1">SUMPRODUCT($A920:$F920,Results!$B$20:$G$20)</f>
        <v>-12.072830250727254</v>
      </c>
      <c r="P920" s="10" cm="1">
        <f t="array" aca="1" ref="P920" ca="1">SUMPRODUCT(J920:O920,TRANSPOSE(Test!BL$20:BL$25))+Test!$AD$20-Test!$BL$27</f>
        <v>16.277617167685829</v>
      </c>
      <c r="Q920" s="10" cm="1">
        <f t="array" aca="1" ref="Q920" ca="1">SUMPRODUCT(J920:O920,TRANSPOSE(Test!ES$20:ES$25))+Test!$AD$20-Test!$ES$27</f>
        <v>16.723272904464888</v>
      </c>
      <c r="R920" s="10">
        <f ca="1">I920-Results!$E$5*H920</f>
        <v>16.386833381904196</v>
      </c>
      <c r="S920" s="10" cm="1">
        <f t="array" aca="1" ref="S920" ca="1">SUMPRODUCT(J920:O920,TRANSPOSE(Test!AR$28:AR$33))+Test!$AD$20-Test!$AC$26</f>
        <v>9.4260648900669732</v>
      </c>
      <c r="T920" s="10">
        <f ca="1">SUMPRODUCT(J920:O920,Results!K$9:P$9)</f>
        <v>16.397317180560691</v>
      </c>
      <c r="U920" s="10">
        <f ca="1">SUMPRODUCT(J920:O920,Results!K$9:P$9)+Test!$AD$20-Test!$AC$31</f>
        <v>16.500333585446512</v>
      </c>
      <c r="V920" s="10">
        <f t="shared" ca="1" si="85"/>
        <v>34.836531278785287</v>
      </c>
      <c r="W920" s="10">
        <f t="shared" ca="1" si="86"/>
        <v>34.390875542006228</v>
      </c>
      <c r="X920" s="10">
        <f t="shared" ca="1" si="87"/>
        <v>34.727315064566916</v>
      </c>
      <c r="Y920" s="10">
        <f t="shared" ca="1" si="88"/>
        <v>41.688083556404138</v>
      </c>
      <c r="Z920" s="10">
        <f ca="1">I920-Test!$AD$20</f>
        <v>40.041676852182043</v>
      </c>
      <c r="AA920" s="10">
        <f t="shared" ca="1" si="89"/>
        <v>34.613814861024601</v>
      </c>
    </row>
    <row r="921" spans="1:27">
      <c r="A921" s="6">
        <f ca="1">LN((RAND()^(-Results!$E$4))-1)</f>
        <v>7.2963985574885246</v>
      </c>
      <c r="B921" s="6">
        <f ca="1">LN((RAND()^(-Results!$E$4))-1)</f>
        <v>1.2504963105525198</v>
      </c>
      <c r="C921" s="6">
        <f ca="1">LN((RAND()^(-Results!$E$4))-1)</f>
        <v>3.5213142433923941</v>
      </c>
      <c r="D921" s="6">
        <f ca="1">LN((RAND()^(-Results!$E$4))-1)</f>
        <v>6.7450874487443242</v>
      </c>
      <c r="E921" s="6">
        <f ca="1">LN((RAND()^(-Results!$E$4))-1)</f>
        <v>-3.2011109065509129</v>
      </c>
      <c r="F921" s="6">
        <f ca="1">LN((RAND()^(-Results!$E$4))-1)</f>
        <v>4.3422815892971238</v>
      </c>
      <c r="G921" s="6">
        <f ca="1">LN((RAND()^(-Results!$E$4))-1)</f>
        <v>0.90639577758596612</v>
      </c>
      <c r="H921" s="6">
        <f t="shared" ca="1" si="84"/>
        <v>-1.6291510431358396</v>
      </c>
      <c r="I921" s="10">
        <f ca="1">SUMPRODUCT(J921:O921,Results!B$12:G$12)+Results!$E$5*H921</f>
        <v>-1.4551604799023679</v>
      </c>
      <c r="J921" s="10">
        <f ca="1">SUMPRODUCT($A921:$F921,Results!$B$15:$G$15)</f>
        <v>16.632581029760278</v>
      </c>
      <c r="K921" s="10">
        <f ca="1">SUMPRODUCT($A921:$F921,Results!$B$16:$G$16)</f>
        <v>34.108166754166206</v>
      </c>
      <c r="L921" s="10">
        <f ca="1">SUMPRODUCT($A921:$F921,Results!$B$17:$G$17)</f>
        <v>12.961567771457389</v>
      </c>
      <c r="M921" s="10">
        <f ca="1">SUMPRODUCT($A921:$F921,Results!$B$18:$G$18)</f>
        <v>-11.823165227457704</v>
      </c>
      <c r="N921" s="10">
        <f ca="1">SUMPRODUCT($A921:$F921,Results!$B$19:$G$19)</f>
        <v>3.2361870475649863</v>
      </c>
      <c r="O921" s="10">
        <f ca="1">SUMPRODUCT($A921:$F921,Results!$B$20:$G$20)</f>
        <v>31.172453666301152</v>
      </c>
      <c r="P921" s="10" cm="1">
        <f t="array" aca="1" ref="P921" ca="1">SUMPRODUCT(J921:O921,TRANSPOSE(Test!BL$20:BL$25))+Test!$AD$20-Test!$BL$27</f>
        <v>2.5909163919459139</v>
      </c>
      <c r="Q921" s="10" cm="1">
        <f t="array" aca="1" ref="Q921" ca="1">SUMPRODUCT(J921:O921,TRANSPOSE(Test!ES$20:ES$25))+Test!$AD$20-Test!$ES$27</f>
        <v>5.5428182246426871</v>
      </c>
      <c r="R921" s="10">
        <f ca="1">I921-Results!$E$5*H921</f>
        <v>8.3197457789126688</v>
      </c>
      <c r="S921" s="10" cm="1">
        <f t="array" aca="1" ref="S921" ca="1">SUMPRODUCT(J921:O921,TRANSPOSE(Test!AR$28:AR$33))+Test!$AD$20-Test!$AC$26</f>
        <v>-4.8842238848499626</v>
      </c>
      <c r="T921" s="10">
        <f ca="1">SUMPRODUCT(J921:O921,Results!K$9:P$9)</f>
        <v>6.7832575976512857</v>
      </c>
      <c r="U921" s="10">
        <f ca="1">SUMPRODUCT(J921:O921,Results!K$9:P$9)+Test!$AD$20-Test!$AC$31</f>
        <v>6.886274002537105</v>
      </c>
      <c r="V921" s="10">
        <f t="shared" ca="1" si="85"/>
        <v>-4.0460768718482818</v>
      </c>
      <c r="W921" s="10">
        <f t="shared" ca="1" si="86"/>
        <v>-6.997978704545055</v>
      </c>
      <c r="X921" s="10">
        <f t="shared" ca="1" si="87"/>
        <v>-9.7749062588150366</v>
      </c>
      <c r="Y921" s="10">
        <f t="shared" ca="1" si="88"/>
        <v>3.4290634049475948</v>
      </c>
      <c r="Z921" s="10">
        <f ca="1">I921-Test!$AD$20</f>
        <v>-12.527632074191438</v>
      </c>
      <c r="AA921" s="10">
        <f t="shared" ca="1" si="89"/>
        <v>-8.3414344824394728</v>
      </c>
    </row>
    <row r="922" spans="1:27">
      <c r="A922" s="6">
        <f ca="1">LN((RAND()^(-Results!$E$4))-1)</f>
        <v>7.4139598443584944</v>
      </c>
      <c r="B922" s="6">
        <f ca="1">LN((RAND()^(-Results!$E$4))-1)</f>
        <v>2.1773501651162714</v>
      </c>
      <c r="C922" s="6">
        <f ca="1">LN((RAND()^(-Results!$E$4))-1)</f>
        <v>4.1954665114364644</v>
      </c>
      <c r="D922" s="6">
        <f ca="1">LN((RAND()^(-Results!$E$4))-1)</f>
        <v>-2.1993442687141722</v>
      </c>
      <c r="E922" s="6">
        <f ca="1">LN((RAND()^(-Results!$E$4))-1)</f>
        <v>5.8191068567161013</v>
      </c>
      <c r="F922" s="6">
        <f ca="1">LN((RAND()^(-Results!$E$4))-1)</f>
        <v>4.0323552905849223</v>
      </c>
      <c r="G922" s="6">
        <f ca="1">LN((RAND()^(-Results!$E$4))-1)</f>
        <v>-0.41400023932230773</v>
      </c>
      <c r="H922" s="6">
        <f t="shared" ca="1" si="84"/>
        <v>-2.9495470600441136</v>
      </c>
      <c r="I922" s="10">
        <f ca="1">SUMPRODUCT(J922:O922,Results!B$12:G$12)+Results!$E$5*H922</f>
        <v>29.64155413823385</v>
      </c>
      <c r="J922" s="10">
        <f ca="1">SUMPRODUCT($A922:$F922,Results!$B$15:$G$15)</f>
        <v>29.680404267770541</v>
      </c>
      <c r="K922" s="10">
        <f ca="1">SUMPRODUCT($A922:$F922,Results!$B$16:$G$16)</f>
        <v>62.325721031357133</v>
      </c>
      <c r="L922" s="10">
        <f ca="1">SUMPRODUCT($A922:$F922,Results!$B$17:$G$17)</f>
        <v>5.5165459433235045</v>
      </c>
      <c r="M922" s="10">
        <f ca="1">SUMPRODUCT($A922:$F922,Results!$B$18:$G$18)</f>
        <v>8.7539950964893034</v>
      </c>
      <c r="N922" s="10">
        <f ca="1">SUMPRODUCT($A922:$F922,Results!$B$19:$G$19)</f>
        <v>12.500697718253683</v>
      </c>
      <c r="O922" s="10">
        <f ca="1">SUMPRODUCT($A922:$F922,Results!$B$20:$G$20)</f>
        <v>-16.522467694042668</v>
      </c>
      <c r="P922" s="10" cm="1">
        <f t="array" aca="1" ref="P922" ca="1">SUMPRODUCT(J922:O922,TRANSPOSE(Test!BL$20:BL$25))+Test!$AD$20-Test!$BL$27</f>
        <v>46.579672861990595</v>
      </c>
      <c r="Q922" s="10" cm="1">
        <f t="array" aca="1" ref="Q922" ca="1">SUMPRODUCT(J922:O922,TRANSPOSE(Test!ES$20:ES$25))+Test!$AD$20-Test!$ES$27</f>
        <v>48.324704780589265</v>
      </c>
      <c r="R922" s="10">
        <f ca="1">I922-Results!$E$5*H922</f>
        <v>47.33883649849853</v>
      </c>
      <c r="S922" s="10" cm="1">
        <f t="array" aca="1" ref="S922" ca="1">SUMPRODUCT(J922:O922,TRANSPOSE(Test!AR$28:AR$33))+Test!$AD$20-Test!$AC$26</f>
        <v>38.212278180778419</v>
      </c>
      <c r="T922" s="10">
        <f ca="1">SUMPRODUCT(J922:O922,Results!K$9:P$9)</f>
        <v>48.376084633393134</v>
      </c>
      <c r="U922" s="10">
        <f ca="1">SUMPRODUCT(J922:O922,Results!K$9:P$9)+Test!$AD$20-Test!$AC$31</f>
        <v>48.479101038278955</v>
      </c>
      <c r="V922" s="10">
        <f t="shared" ca="1" si="85"/>
        <v>-16.938118723756745</v>
      </c>
      <c r="W922" s="10">
        <f t="shared" ca="1" si="86"/>
        <v>-18.683150642355415</v>
      </c>
      <c r="X922" s="10">
        <f t="shared" ca="1" si="87"/>
        <v>-17.69728236026468</v>
      </c>
      <c r="Y922" s="10">
        <f t="shared" ca="1" si="88"/>
        <v>-8.570724042544569</v>
      </c>
      <c r="Z922" s="10">
        <f ca="1">I922-Test!$AD$20</f>
        <v>18.569082543944781</v>
      </c>
      <c r="AA922" s="10">
        <f t="shared" ca="1" si="89"/>
        <v>-18.837546900045105</v>
      </c>
    </row>
    <row r="923" spans="1:27">
      <c r="A923" s="6">
        <f ca="1">LN((RAND()^(-Results!$E$4))-1)</f>
        <v>5.2182480130912019</v>
      </c>
      <c r="B923" s="6">
        <f ca="1">LN((RAND()^(-Results!$E$4))-1)</f>
        <v>2.2999384602613087</v>
      </c>
      <c r="C923" s="6">
        <f ca="1">LN((RAND()^(-Results!$E$4))-1)</f>
        <v>1.7277335900999207</v>
      </c>
      <c r="D923" s="6">
        <f ca="1">LN((RAND()^(-Results!$E$4))-1)</f>
        <v>3.3507171717110631</v>
      </c>
      <c r="E923" s="6">
        <f ca="1">LN((RAND()^(-Results!$E$4))-1)</f>
        <v>1.2795250627122097</v>
      </c>
      <c r="F923" s="6">
        <f ca="1">LN((RAND()^(-Results!$E$4))-1)</f>
        <v>0.16446552096099787</v>
      </c>
      <c r="G923" s="6">
        <f ca="1">LN((RAND()^(-Results!$E$4))-1)</f>
        <v>2.6696519469861286</v>
      </c>
      <c r="H923" s="6">
        <f t="shared" ca="1" si="84"/>
        <v>0.13410512626432292</v>
      </c>
      <c r="I923" s="10">
        <f ca="1">SUMPRODUCT(J923:O923,Results!B$12:G$12)+Results!$E$5*H923</f>
        <v>25.289367354476735</v>
      </c>
      <c r="J923" s="10">
        <f ca="1">SUMPRODUCT($A923:$F923,Results!$B$15:$G$15)</f>
        <v>13.127860547177979</v>
      </c>
      <c r="K923" s="10">
        <f ca="1">SUMPRODUCT($A923:$F923,Results!$B$16:$G$16)</f>
        <v>15.816259280723441</v>
      </c>
      <c r="L923" s="10">
        <f ca="1">SUMPRODUCT($A923:$F923,Results!$B$17:$G$17)</f>
        <v>12.444688161813081</v>
      </c>
      <c r="M923" s="10">
        <f ca="1">SUMPRODUCT($A923:$F923,Results!$B$18:$G$18)</f>
        <v>-3.0105750769473469</v>
      </c>
      <c r="N923" s="10">
        <f ca="1">SUMPRODUCT($A923:$F923,Results!$B$19:$G$19)</f>
        <v>1.1212034030541127</v>
      </c>
      <c r="O923" s="10">
        <f ca="1">SUMPRODUCT($A923:$F923,Results!$B$20:$G$20)</f>
        <v>8.0676209771870031</v>
      </c>
      <c r="P923" s="10" cm="1">
        <f t="array" aca="1" ref="P923" ca="1">SUMPRODUCT(J923:O923,TRANSPOSE(Test!BL$20:BL$25))+Test!$AD$20-Test!$BL$27</f>
        <v>21.681013516899114</v>
      </c>
      <c r="Q923" s="10" cm="1">
        <f t="array" aca="1" ref="Q923" ca="1">SUMPRODUCT(J923:O923,TRANSPOSE(Test!ES$20:ES$25))+Test!$AD$20-Test!$ES$27</f>
        <v>24.171670471405804</v>
      </c>
      <c r="R923" s="10">
        <f ca="1">I923-Results!$E$5*H923</f>
        <v>24.484736596890798</v>
      </c>
      <c r="S923" s="10" cm="1">
        <f t="array" aca="1" ref="S923" ca="1">SUMPRODUCT(J923:O923,TRANSPOSE(Test!AR$28:AR$33))+Test!$AD$20-Test!$AC$26</f>
        <v>13.946379421985851</v>
      </c>
      <c r="T923" s="10">
        <f ca="1">SUMPRODUCT(J923:O923,Results!K$9:P$9)</f>
        <v>24.404478699269809</v>
      </c>
      <c r="U923" s="10">
        <f ca="1">SUMPRODUCT(J923:O923,Results!K$9:P$9)+Test!$AD$20-Test!$AC$31</f>
        <v>24.50749510415563</v>
      </c>
      <c r="V923" s="10">
        <f t="shared" ca="1" si="85"/>
        <v>3.6083538375776207</v>
      </c>
      <c r="W923" s="10">
        <f t="shared" ca="1" si="86"/>
        <v>1.1176968830709306</v>
      </c>
      <c r="X923" s="10">
        <f t="shared" ca="1" si="87"/>
        <v>0.80463075758593661</v>
      </c>
      <c r="Y923" s="10">
        <f t="shared" ca="1" si="88"/>
        <v>11.342987932490884</v>
      </c>
      <c r="Z923" s="10">
        <f ca="1">I923-Test!$AD$20</f>
        <v>14.216895760187665</v>
      </c>
      <c r="AA923" s="10">
        <f t="shared" ca="1" si="89"/>
        <v>0.78187225032110419</v>
      </c>
    </row>
    <row r="924" spans="1:27">
      <c r="A924" s="6">
        <f ca="1">LN((RAND()^(-Results!$E$4))-1)</f>
        <v>1.6361542716454667</v>
      </c>
      <c r="B924" s="6">
        <f ca="1">LN((RAND()^(-Results!$E$4))-1)</f>
        <v>0.72292087638565439</v>
      </c>
      <c r="C924" s="6">
        <f ca="1">LN((RAND()^(-Results!$E$4))-1)</f>
        <v>-0.25625586847534743</v>
      </c>
      <c r="D924" s="6">
        <f ca="1">LN((RAND()^(-Results!$E$4))-1)</f>
        <v>10.087195168183715</v>
      </c>
      <c r="E924" s="6">
        <f ca="1">LN((RAND()^(-Results!$E$4))-1)</f>
        <v>3.5872406429245189</v>
      </c>
      <c r="F924" s="6">
        <f ca="1">LN((RAND()^(-Results!$E$4))-1)</f>
        <v>-0.13493882654266484</v>
      </c>
      <c r="G924" s="6">
        <f ca="1">LN((RAND()^(-Results!$E$4))-1)</f>
        <v>1.3398044695720646</v>
      </c>
      <c r="H924" s="6">
        <f t="shared" ca="1" si="84"/>
        <v>-1.1957423511497411</v>
      </c>
      <c r="I924" s="10">
        <f ca="1">SUMPRODUCT(J924:O924,Results!B$12:G$12)+Results!$E$5*H924</f>
        <v>-47.7507411542081</v>
      </c>
      <c r="J924" s="10">
        <f ca="1">SUMPRODUCT($A924:$F924,Results!$B$15:$G$15)</f>
        <v>-18.403192948516924</v>
      </c>
      <c r="K924" s="10">
        <f ca="1">SUMPRODUCT($A924:$F924,Results!$B$16:$G$16)</f>
        <v>-4.8231692444665093</v>
      </c>
      <c r="L924" s="10">
        <f ca="1">SUMPRODUCT($A924:$F924,Results!$B$17:$G$17)</f>
        <v>7.2067268366259158</v>
      </c>
      <c r="M924" s="10">
        <f ca="1">SUMPRODUCT($A924:$F924,Results!$B$18:$G$18)</f>
        <v>-15.104616137470149</v>
      </c>
      <c r="N924" s="10">
        <f ca="1">SUMPRODUCT($A924:$F924,Results!$B$19:$G$19)</f>
        <v>15.413958167973119</v>
      </c>
      <c r="O924" s="10">
        <f ca="1">SUMPRODUCT($A924:$F924,Results!$B$20:$G$20)</f>
        <v>36.118989982031835</v>
      </c>
      <c r="P924" s="10" cm="1">
        <f t="array" aca="1" ref="P924" ca="1">SUMPRODUCT(J924:O924,TRANSPOSE(Test!BL$20:BL$25))+Test!$AD$20-Test!$BL$27</f>
        <v>-42.244464168086942</v>
      </c>
      <c r="Q924" s="10" cm="1">
        <f t="array" aca="1" ref="Q924" ca="1">SUMPRODUCT(J924:O924,TRANSPOSE(Test!ES$20:ES$25))+Test!$AD$20-Test!$ES$27</f>
        <v>-41.875574408513202</v>
      </c>
      <c r="R924" s="10">
        <f ca="1">I924-Results!$E$5*H924</f>
        <v>-40.576287047309656</v>
      </c>
      <c r="S924" s="10" cm="1">
        <f t="array" aca="1" ref="S924" ca="1">SUMPRODUCT(J924:O924,TRANSPOSE(Test!AR$28:AR$33))+Test!$AD$20-Test!$AC$26</f>
        <v>-45.772013504031889</v>
      </c>
      <c r="T924" s="10">
        <f ca="1">SUMPRODUCT(J924:O924,Results!K$9:P$9)</f>
        <v>-42.523236089301129</v>
      </c>
      <c r="U924" s="10">
        <f ca="1">SUMPRODUCT(J924:O924,Results!K$9:P$9)+Test!$AD$20-Test!$AC$31</f>
        <v>-42.420219684415308</v>
      </c>
      <c r="V924" s="10">
        <f t="shared" ca="1" si="85"/>
        <v>-5.5062769861211578</v>
      </c>
      <c r="W924" s="10">
        <f t="shared" ca="1" si="86"/>
        <v>-5.8751667456948979</v>
      </c>
      <c r="X924" s="10">
        <f t="shared" ca="1" si="87"/>
        <v>-7.1744541068984446</v>
      </c>
      <c r="Y924" s="10">
        <f t="shared" ca="1" si="88"/>
        <v>-1.9787276501762108</v>
      </c>
      <c r="Z924" s="10">
        <f ca="1">I924-Test!$AD$20</f>
        <v>-58.82321274849717</v>
      </c>
      <c r="AA924" s="10">
        <f t="shared" ca="1" si="89"/>
        <v>-5.3305214697927923</v>
      </c>
    </row>
    <row r="925" spans="1:27">
      <c r="A925" s="6">
        <f ca="1">LN((RAND()^(-Results!$E$4))-1)</f>
        <v>0.64275054120118291</v>
      </c>
      <c r="B925" s="6">
        <f ca="1">LN((RAND()^(-Results!$E$4))-1)</f>
        <v>-0.40950607196382616</v>
      </c>
      <c r="C925" s="6">
        <f ca="1">LN((RAND()^(-Results!$E$4))-1)</f>
        <v>-0.41360957728000564</v>
      </c>
      <c r="D925" s="6">
        <f ca="1">LN((RAND()^(-Results!$E$4))-1)</f>
        <v>2.1920079845200946</v>
      </c>
      <c r="E925" s="6">
        <f ca="1">LN((RAND()^(-Results!$E$4))-1)</f>
        <v>-1.2974069135931152</v>
      </c>
      <c r="F925" s="6">
        <f ca="1">LN((RAND()^(-Results!$E$4))-1)</f>
        <v>3.0279467324077998</v>
      </c>
      <c r="G925" s="6">
        <f ca="1">LN((RAND()^(-Results!$E$4))-1)</f>
        <v>-0.55510252597920928</v>
      </c>
      <c r="H925" s="6">
        <f t="shared" ca="1" si="84"/>
        <v>-3.090649346701015</v>
      </c>
      <c r="I925" s="10">
        <f ca="1">SUMPRODUCT(J925:O925,Results!B$12:G$12)+Results!$E$5*H925</f>
        <v>-36.259300368081966</v>
      </c>
      <c r="J925" s="10">
        <f ca="1">SUMPRODUCT($A925:$F925,Results!$B$15:$G$15)</f>
        <v>-3.7367295017682647</v>
      </c>
      <c r="K925" s="10">
        <f ca="1">SUMPRODUCT($A925:$F925,Results!$B$16:$G$16)</f>
        <v>12.356830138902517</v>
      </c>
      <c r="L925" s="10">
        <f ca="1">SUMPRODUCT($A925:$F925,Results!$B$17:$G$17)</f>
        <v>-1.7928848185283066</v>
      </c>
      <c r="M925" s="10">
        <f ca="1">SUMPRODUCT($A925:$F925,Results!$B$18:$G$18)</f>
        <v>-5.4194343711205022</v>
      </c>
      <c r="N925" s="10">
        <f ca="1">SUMPRODUCT($A925:$F925,Results!$B$19:$G$19)</f>
        <v>3.784273454103209</v>
      </c>
      <c r="O925" s="10">
        <f ca="1">SUMPRODUCT($A925:$F925,Results!$B$20:$G$20)</f>
        <v>11.960689720664679</v>
      </c>
      <c r="P925" s="10" cm="1">
        <f t="array" aca="1" ref="P925" ca="1">SUMPRODUCT(J925:O925,TRANSPOSE(Test!BL$20:BL$25))+Test!$AD$20-Test!$BL$27</f>
        <v>-18.795771496512746</v>
      </c>
      <c r="Q925" s="10" cm="1">
        <f t="array" aca="1" ref="Q925" ca="1">SUMPRODUCT(J925:O925,TRANSPOSE(Test!ES$20:ES$25))+Test!$AD$20-Test!$ES$27</f>
        <v>-19.264864115639163</v>
      </c>
      <c r="R925" s="10">
        <f ca="1">I925-Results!$E$5*H925</f>
        <v>-17.715404287875877</v>
      </c>
      <c r="S925" s="10" cm="1">
        <f t="array" aca="1" ref="S925" ca="1">SUMPRODUCT(J925:O925,TRANSPOSE(Test!AR$28:AR$33))+Test!$AD$20-Test!$AC$26</f>
        <v>-17.271614053685958</v>
      </c>
      <c r="T925" s="10">
        <f ca="1">SUMPRODUCT(J925:O925,Results!K$9:P$9)</f>
        <v>-18.806977511688146</v>
      </c>
      <c r="U925" s="10">
        <f ca="1">SUMPRODUCT(J925:O925,Results!K$9:P$9)+Test!$AD$20-Test!$AC$31</f>
        <v>-18.703961106802325</v>
      </c>
      <c r="V925" s="10">
        <f t="shared" ca="1" si="85"/>
        <v>-17.463528871569221</v>
      </c>
      <c r="W925" s="10">
        <f t="shared" ca="1" si="86"/>
        <v>-16.994436252442803</v>
      </c>
      <c r="X925" s="10">
        <f t="shared" ca="1" si="87"/>
        <v>-18.543896080206089</v>
      </c>
      <c r="Y925" s="10">
        <f t="shared" ca="1" si="88"/>
        <v>-18.987686314396008</v>
      </c>
      <c r="Z925" s="10">
        <f ca="1">I925-Test!$AD$20</f>
        <v>-47.331771962371036</v>
      </c>
      <c r="AA925" s="10">
        <f t="shared" ca="1" si="89"/>
        <v>-17.555339261279642</v>
      </c>
    </row>
    <row r="926" spans="1:27">
      <c r="A926" s="6">
        <f ca="1">LN((RAND()^(-Results!$E$4))-1)</f>
        <v>1.945179698344156</v>
      </c>
      <c r="B926" s="6">
        <f ca="1">LN((RAND()^(-Results!$E$4))-1)</f>
        <v>3.5685759775100752</v>
      </c>
      <c r="C926" s="6">
        <f ca="1">LN((RAND()^(-Results!$E$4))-1)</f>
        <v>0.43294561222311018</v>
      </c>
      <c r="D926" s="6">
        <f ca="1">LN((RAND()^(-Results!$E$4))-1)</f>
        <v>-0.52537546058639295</v>
      </c>
      <c r="E926" s="6">
        <f ca="1">LN((RAND()^(-Results!$E$4))-1)</f>
        <v>7.8321735334668006</v>
      </c>
      <c r="F926" s="6">
        <f ca="1">LN((RAND()^(-Results!$E$4))-1)</f>
        <v>4.5541686586649055</v>
      </c>
      <c r="G926" s="6">
        <f ca="1">LN((RAND()^(-Results!$E$4))-1)</f>
        <v>4.7656309178680631</v>
      </c>
      <c r="H926" s="6">
        <f t="shared" ca="1" si="84"/>
        <v>2.2300840971462574</v>
      </c>
      <c r="I926" s="10">
        <f ca="1">SUMPRODUCT(J926:O926,Results!B$12:G$12)+Results!$E$5*H926</f>
        <v>25.852113982324862</v>
      </c>
      <c r="J926" s="10">
        <f ca="1">SUMPRODUCT($A926:$F926,Results!$B$15:$G$15)</f>
        <v>8.5604311217250793</v>
      </c>
      <c r="K926" s="10">
        <f ca="1">SUMPRODUCT($A926:$F926,Results!$B$16:$G$16)</f>
        <v>41.856551411102458</v>
      </c>
      <c r="L926" s="10">
        <f ca="1">SUMPRODUCT($A926:$F926,Results!$B$17:$G$17)</f>
        <v>-0.91761892186175853</v>
      </c>
      <c r="M926" s="10">
        <f ca="1">SUMPRODUCT($A926:$F926,Results!$B$18:$G$18)</f>
        <v>7.7978930424375568</v>
      </c>
      <c r="N926" s="10">
        <f ca="1">SUMPRODUCT($A926:$F926,Results!$B$19:$G$19)</f>
        <v>7.1596703719935597</v>
      </c>
      <c r="O926" s="10">
        <f ca="1">SUMPRODUCT($A926:$F926,Results!$B$20:$G$20)</f>
        <v>-13.086245470487995</v>
      </c>
      <c r="P926" s="10" cm="1">
        <f t="array" aca="1" ref="P926" ca="1">SUMPRODUCT(J926:O926,TRANSPOSE(Test!BL$20:BL$25))+Test!$AD$20-Test!$BL$27</f>
        <v>16.018421050482068</v>
      </c>
      <c r="Q926" s="10" cm="1">
        <f t="array" aca="1" ref="Q926" ca="1">SUMPRODUCT(J926:O926,TRANSPOSE(Test!ES$20:ES$25))+Test!$AD$20-Test!$ES$27</f>
        <v>13.75727675223623</v>
      </c>
      <c r="R926" s="10">
        <f ca="1">I926-Results!$E$5*H926</f>
        <v>12.471609399447317</v>
      </c>
      <c r="S926" s="10" cm="1">
        <f t="array" aca="1" ref="S926" ca="1">SUMPRODUCT(J926:O926,TRANSPOSE(Test!AR$28:AR$33))+Test!$AD$20-Test!$AC$26</f>
        <v>17.044809366400315</v>
      </c>
      <c r="T926" s="10">
        <f ca="1">SUMPRODUCT(J926:O926,Results!K$9:P$9)</f>
        <v>12.80207477245499</v>
      </c>
      <c r="U926" s="10">
        <f ca="1">SUMPRODUCT(J926:O926,Results!K$9:P$9)+Test!$AD$20-Test!$AC$31</f>
        <v>12.905091177340809</v>
      </c>
      <c r="V926" s="10">
        <f t="shared" ca="1" si="85"/>
        <v>9.8336929318427941</v>
      </c>
      <c r="W926" s="10">
        <f t="shared" ca="1" si="86"/>
        <v>12.094837230088633</v>
      </c>
      <c r="X926" s="10">
        <f t="shared" ca="1" si="87"/>
        <v>13.380504582877546</v>
      </c>
      <c r="Y926" s="10">
        <f t="shared" ca="1" si="88"/>
        <v>8.8073046159245472</v>
      </c>
      <c r="Z926" s="10">
        <f ca="1">I926-Test!$AD$20</f>
        <v>14.779642388035793</v>
      </c>
      <c r="AA926" s="10">
        <f t="shared" ca="1" si="89"/>
        <v>12.947022804984053</v>
      </c>
    </row>
    <row r="927" spans="1:27">
      <c r="A927" s="6">
        <f ca="1">LN((RAND()^(-Results!$E$4))-1)</f>
        <v>2.2054326286953567</v>
      </c>
      <c r="B927" s="6">
        <f ca="1">LN((RAND()^(-Results!$E$4))-1)</f>
        <v>1.4803352849013114</v>
      </c>
      <c r="C927" s="6">
        <f ca="1">LN((RAND()^(-Results!$E$4))-1)</f>
        <v>0.53751590451009379</v>
      </c>
      <c r="D927" s="6">
        <f ca="1">LN((RAND()^(-Results!$E$4))-1)</f>
        <v>4.1831813007829268</v>
      </c>
      <c r="E927" s="6">
        <f ca="1">LN((RAND()^(-Results!$E$4))-1)</f>
        <v>5.6629784315435208</v>
      </c>
      <c r="F927" s="6">
        <f ca="1">LN((RAND()^(-Results!$E$4))-1)</f>
        <v>5.6893302923544242</v>
      </c>
      <c r="G927" s="6">
        <f ca="1">LN((RAND()^(-Results!$E$4))-1)</f>
        <v>4.506371116461831</v>
      </c>
      <c r="H927" s="6">
        <f t="shared" ca="1" si="84"/>
        <v>1.9708242957400253</v>
      </c>
      <c r="I927" s="10">
        <f ca="1">SUMPRODUCT(J927:O927,Results!B$12:G$12)+Results!$E$5*H927</f>
        <v>-10.955495168931094</v>
      </c>
      <c r="J927" s="10">
        <f ca="1">SUMPRODUCT($A927:$F927,Results!$B$15:$G$15)</f>
        <v>-3.4830456912470975</v>
      </c>
      <c r="K927" s="10">
        <f ca="1">SUMPRODUCT($A927:$F927,Results!$B$16:$G$16)</f>
        <v>39.809830405787316</v>
      </c>
      <c r="L927" s="10">
        <f ca="1">SUMPRODUCT($A927:$F927,Results!$B$17:$G$17)</f>
        <v>-1.9492182578412089</v>
      </c>
      <c r="M927" s="10">
        <f ca="1">SUMPRODUCT($A927:$F927,Results!$B$18:$G$18)</f>
        <v>-3.5527951881959039</v>
      </c>
      <c r="N927" s="10">
        <f ca="1">SUMPRODUCT($A927:$F927,Results!$B$19:$G$19)</f>
        <v>16.661838331647964</v>
      </c>
      <c r="O927" s="10">
        <f ca="1">SUMPRODUCT($A927:$F927,Results!$B$20:$G$20)</f>
        <v>12.10940436460722</v>
      </c>
      <c r="P927" s="10" cm="1">
        <f t="array" aca="1" ref="P927" ca="1">SUMPRODUCT(J927:O927,TRANSPOSE(Test!BL$20:BL$25))+Test!$AD$20-Test!$BL$27</f>
        <v>-21.494604328908103</v>
      </c>
      <c r="Q927" s="10" cm="1">
        <f t="array" aca="1" ref="Q927" ca="1">SUMPRODUCT(J927:O927,TRANSPOSE(Test!ES$20:ES$25))+Test!$AD$20-Test!$ES$27</f>
        <v>-23.432206625095827</v>
      </c>
      <c r="R927" s="10">
        <f ca="1">I927-Results!$E$5*H927</f>
        <v>-22.780440943371246</v>
      </c>
      <c r="S927" s="10" cm="1">
        <f t="array" aca="1" ref="S927" ca="1">SUMPRODUCT(J927:O927,TRANSPOSE(Test!AR$28:AR$33))+Test!$AD$20-Test!$AC$26</f>
        <v>-20.929899219630947</v>
      </c>
      <c r="T927" s="10">
        <f ca="1">SUMPRODUCT(J927:O927,Results!K$9:P$9)</f>
        <v>-24.02627920074757</v>
      </c>
      <c r="U927" s="10">
        <f ca="1">SUMPRODUCT(J927:O927,Results!K$9:P$9)+Test!$AD$20-Test!$AC$31</f>
        <v>-23.923262795861753</v>
      </c>
      <c r="V927" s="10">
        <f t="shared" ca="1" si="85"/>
        <v>10.539109159977009</v>
      </c>
      <c r="W927" s="10">
        <f t="shared" ca="1" si="86"/>
        <v>12.476711456164733</v>
      </c>
      <c r="X927" s="10">
        <f t="shared" ca="1" si="87"/>
        <v>11.824945774440152</v>
      </c>
      <c r="Y927" s="10">
        <f t="shared" ca="1" si="88"/>
        <v>9.974404050699853</v>
      </c>
      <c r="Z927" s="10">
        <f ca="1">I927-Test!$AD$20</f>
        <v>-22.027966763220164</v>
      </c>
      <c r="AA927" s="10">
        <f t="shared" ca="1" si="89"/>
        <v>12.967767626930659</v>
      </c>
    </row>
    <row r="928" spans="1:27">
      <c r="A928" s="6">
        <f ca="1">LN((RAND()^(-Results!$E$4))-1)</f>
        <v>1.0265690608026434</v>
      </c>
      <c r="B928" s="6">
        <f ca="1">LN((RAND()^(-Results!$E$4))-1)</f>
        <v>-1.6361859019634926</v>
      </c>
      <c r="C928" s="6">
        <f ca="1">LN((RAND()^(-Results!$E$4))-1)</f>
        <v>1.5374268357103</v>
      </c>
      <c r="D928" s="6">
        <f ca="1">LN((RAND()^(-Results!$E$4))-1)</f>
        <v>2.9572236784261956</v>
      </c>
      <c r="E928" s="6">
        <f ca="1">LN((RAND()^(-Results!$E$4))-1)</f>
        <v>6.6069884706948843</v>
      </c>
      <c r="F928" s="6">
        <f ca="1">LN((RAND()^(-Results!$E$4))-1)</f>
        <v>2.6006393980762486</v>
      </c>
      <c r="G928" s="6">
        <f ca="1">LN((RAND()^(-Results!$E$4))-1)</f>
        <v>1.9308609610268119</v>
      </c>
      <c r="H928" s="6">
        <f t="shared" ca="1" si="84"/>
        <v>-0.60468585969499378</v>
      </c>
      <c r="I928" s="10">
        <f ca="1">SUMPRODUCT(J928:O928,Results!B$12:G$12)+Results!$E$5*H928</f>
        <v>-37.707521787005632</v>
      </c>
      <c r="J928" s="10">
        <f ca="1">SUMPRODUCT($A928:$F928,Results!$B$15:$G$15)</f>
        <v>-10.77098710867137</v>
      </c>
      <c r="K928" s="10">
        <f ca="1">SUMPRODUCT($A928:$F928,Results!$B$16:$G$16)</f>
        <v>27.230856982904939</v>
      </c>
      <c r="L928" s="10">
        <f ca="1">SUMPRODUCT($A928:$F928,Results!$B$17:$G$17)</f>
        <v>-6.3189905252236755</v>
      </c>
      <c r="M928" s="10">
        <f ca="1">SUMPRODUCT($A928:$F928,Results!$B$18:$G$18)</f>
        <v>-3.3645563244181425</v>
      </c>
      <c r="N928" s="10">
        <f ca="1">SUMPRODUCT($A928:$F928,Results!$B$19:$G$19)</f>
        <v>28.163734462129199</v>
      </c>
      <c r="O928" s="10">
        <f ca="1">SUMPRODUCT($A928:$F928,Results!$B$20:$G$20)</f>
        <v>9.8800578795406651</v>
      </c>
      <c r="P928" s="10" cm="1">
        <f t="array" aca="1" ref="P928" ca="1">SUMPRODUCT(J928:O928,TRANSPOSE(Test!BL$20:BL$25))+Test!$AD$20-Test!$BL$27</f>
        <v>-33.286942266234703</v>
      </c>
      <c r="Q928" s="10" cm="1">
        <f t="array" aca="1" ref="Q928" ca="1">SUMPRODUCT(J928:O928,TRANSPOSE(Test!ES$20:ES$25))+Test!$AD$20-Test!$ES$27</f>
        <v>-34.195005415866099</v>
      </c>
      <c r="R928" s="10">
        <f ca="1">I928-Results!$E$5*H928</f>
        <v>-34.07940662883567</v>
      </c>
      <c r="S928" s="10" cm="1">
        <f t="array" aca="1" ref="S928" ca="1">SUMPRODUCT(J928:O928,TRANSPOSE(Test!AR$28:AR$33))+Test!$AD$20-Test!$AC$26</f>
        <v>-33.899872806201707</v>
      </c>
      <c r="T928" s="10">
        <f ca="1">SUMPRODUCT(J928:O928,Results!K$9:P$9)</f>
        <v>-34.902817369078988</v>
      </c>
      <c r="U928" s="10">
        <f ca="1">SUMPRODUCT(J928:O928,Results!K$9:P$9)+Test!$AD$20-Test!$AC$31</f>
        <v>-34.799800964193167</v>
      </c>
      <c r="V928" s="10">
        <f t="shared" ca="1" si="85"/>
        <v>-4.4205795207709286</v>
      </c>
      <c r="W928" s="10">
        <f t="shared" ca="1" si="86"/>
        <v>-3.5125163711395331</v>
      </c>
      <c r="X928" s="10">
        <f t="shared" ca="1" si="87"/>
        <v>-3.6281151581699618</v>
      </c>
      <c r="Y928" s="10">
        <f t="shared" ca="1" si="88"/>
        <v>-3.8076489808039256</v>
      </c>
      <c r="Z928" s="10">
        <f ca="1">I928-Test!$AD$20</f>
        <v>-48.779993381294702</v>
      </c>
      <c r="AA928" s="10">
        <f t="shared" ca="1" si="89"/>
        <v>-2.9077208228124647</v>
      </c>
    </row>
    <row r="929" spans="1:27">
      <c r="A929" s="6">
        <f ca="1">LN((RAND()^(-Results!$E$4))-1)</f>
        <v>3.33935078517414</v>
      </c>
      <c r="B929" s="6">
        <f ca="1">LN((RAND()^(-Results!$E$4))-1)</f>
        <v>1.7586906395352488</v>
      </c>
      <c r="C929" s="6">
        <f ca="1">LN((RAND()^(-Results!$E$4))-1)</f>
        <v>4.2400335595183565</v>
      </c>
      <c r="D929" s="6">
        <f ca="1">LN((RAND()^(-Results!$E$4))-1)</f>
        <v>2.0025904557520136</v>
      </c>
      <c r="E929" s="6">
        <f ca="1">LN((RAND()^(-Results!$E$4))-1)</f>
        <v>2.1329341681564036</v>
      </c>
      <c r="F929" s="6">
        <f ca="1">LN((RAND()^(-Results!$E$4))-1)</f>
        <v>-0.42589637404215064</v>
      </c>
      <c r="G929" s="6">
        <f ca="1">LN((RAND()^(-Results!$E$4))-1)</f>
        <v>2.1445887929976553</v>
      </c>
      <c r="H929" s="6">
        <f t="shared" ca="1" si="84"/>
        <v>-0.39095802772415045</v>
      </c>
      <c r="I929" s="10">
        <f ca="1">SUMPRODUCT(J929:O929,Results!B$12:G$12)+Results!$E$5*H929</f>
        <v>20.955034645841998</v>
      </c>
      <c r="J929" s="10">
        <f ca="1">SUMPRODUCT($A929:$F929,Results!$B$15:$G$15)</f>
        <v>15.904536310088019</v>
      </c>
      <c r="K929" s="10">
        <f ca="1">SUMPRODUCT($A929:$F929,Results!$B$16:$G$16)</f>
        <v>11.992288665524644</v>
      </c>
      <c r="L929" s="10">
        <f ca="1">SUMPRODUCT($A929:$F929,Results!$B$17:$G$17)</f>
        <v>9.2179736778564383</v>
      </c>
      <c r="M929" s="10">
        <f ca="1">SUMPRODUCT($A929:$F929,Results!$B$18:$G$18)</f>
        <v>1.1750070158952</v>
      </c>
      <c r="N929" s="10">
        <f ca="1">SUMPRODUCT($A929:$F929,Results!$B$19:$G$19)</f>
        <v>0.97042906173166799</v>
      </c>
      <c r="O929" s="10">
        <f ca="1">SUMPRODUCT($A929:$F929,Results!$B$20:$G$20)</f>
        <v>5.7877333519267742</v>
      </c>
      <c r="P929" s="10" cm="1">
        <f t="array" aca="1" ref="P929" ca="1">SUMPRODUCT(J929:O929,TRANSPOSE(Test!BL$20:BL$25))+Test!$AD$20-Test!$BL$27</f>
        <v>21.83736797359866</v>
      </c>
      <c r="Q929" s="10" cm="1">
        <f t="array" aca="1" ref="Q929" ca="1">SUMPRODUCT(J929:O929,TRANSPOSE(Test!ES$20:ES$25))+Test!$AD$20-Test!$ES$27</f>
        <v>23.787547178272874</v>
      </c>
      <c r="R929" s="10">
        <f ca="1">I929-Results!$E$5*H929</f>
        <v>23.300782812186903</v>
      </c>
      <c r="S929" s="10" cm="1">
        <f t="array" aca="1" ref="S929" ca="1">SUMPRODUCT(J929:O929,TRANSPOSE(Test!AR$28:AR$33))+Test!$AD$20-Test!$AC$26</f>
        <v>18.442944666826371</v>
      </c>
      <c r="T929" s="10">
        <f ca="1">SUMPRODUCT(J929:O929,Results!K$9:P$9)</f>
        <v>23.835643503037737</v>
      </c>
      <c r="U929" s="10">
        <f ca="1">SUMPRODUCT(J929:O929,Results!K$9:P$9)+Test!$AD$20-Test!$AC$31</f>
        <v>23.938659907923558</v>
      </c>
      <c r="V929" s="10">
        <f t="shared" ca="1" si="85"/>
        <v>-0.88233332775666184</v>
      </c>
      <c r="W929" s="10">
        <f t="shared" ca="1" si="86"/>
        <v>-2.8325125324308758</v>
      </c>
      <c r="X929" s="10">
        <f t="shared" ca="1" si="87"/>
        <v>-2.3457481663449045</v>
      </c>
      <c r="Y929" s="10">
        <f t="shared" ca="1" si="88"/>
        <v>2.5120899790156273</v>
      </c>
      <c r="Z929" s="10">
        <f ca="1">I929-Test!$AD$20</f>
        <v>9.8825630515529284</v>
      </c>
      <c r="AA929" s="10">
        <f t="shared" ca="1" si="89"/>
        <v>-2.98362526208156</v>
      </c>
    </row>
    <row r="930" spans="1:27">
      <c r="A930" s="6">
        <f ca="1">LN((RAND()^(-Results!$E$4))-1)</f>
        <v>2.5951350672087541</v>
      </c>
      <c r="B930" s="6">
        <f ca="1">LN((RAND()^(-Results!$E$4))-1)</f>
        <v>0.56085671094242551</v>
      </c>
      <c r="C930" s="6">
        <f ca="1">LN((RAND()^(-Results!$E$4))-1)</f>
        <v>1.1958188603955204</v>
      </c>
      <c r="D930" s="6">
        <f ca="1">LN((RAND()^(-Results!$E$4))-1)</f>
        <v>0.10825651607437847</v>
      </c>
      <c r="E930" s="6">
        <f ca="1">LN((RAND()^(-Results!$E$4))-1)</f>
        <v>4.1309006819537899</v>
      </c>
      <c r="F930" s="6">
        <f ca="1">LN((RAND()^(-Results!$E$4))-1)</f>
        <v>4.6248854087362687</v>
      </c>
      <c r="G930" s="6">
        <f ca="1">LN((RAND()^(-Results!$E$4))-1)</f>
        <v>2.6439962688930887</v>
      </c>
      <c r="H930" s="6">
        <f t="shared" ca="1" si="84"/>
        <v>0.10844944817128299</v>
      </c>
      <c r="I930" s="10">
        <f ca="1">SUMPRODUCT(J930:O930,Results!B$12:G$12)+Results!$E$5*H930</f>
        <v>-0.7847691269877628</v>
      </c>
      <c r="J930" s="10">
        <f ca="1">SUMPRODUCT($A930:$F930,Results!$B$15:$G$15)</f>
        <v>5.6109923182079715</v>
      </c>
      <c r="K930" s="10">
        <f ca="1">SUMPRODUCT($A930:$F930,Results!$B$16:$G$16)</f>
        <v>40.748591888366306</v>
      </c>
      <c r="L930" s="10">
        <f ca="1">SUMPRODUCT($A930:$F930,Results!$B$17:$G$17)</f>
        <v>-3.0727024875332032</v>
      </c>
      <c r="M930" s="10">
        <f ca="1">SUMPRODUCT($A930:$F930,Results!$B$18:$G$18)</f>
        <v>1.9056897505550039</v>
      </c>
      <c r="N930" s="10">
        <f ca="1">SUMPRODUCT($A930:$F930,Results!$B$19:$G$19)</f>
        <v>13.401181707938404</v>
      </c>
      <c r="O930" s="10">
        <f ca="1">SUMPRODUCT($A930:$F930,Results!$B$20:$G$20)</f>
        <v>-2.4445934200544639</v>
      </c>
      <c r="P930" s="10" cm="1">
        <f t="array" aca="1" ref="P930" ca="1">SUMPRODUCT(J930:O930,TRANSPOSE(Test!BL$20:BL$25))+Test!$AD$20-Test!$BL$27</f>
        <v>-0.73550019723811566</v>
      </c>
      <c r="Q930" s="10" cm="1">
        <f t="array" aca="1" ref="Q930" ca="1">SUMPRODUCT(J930:O930,TRANSPOSE(Test!ES$20:ES$25))+Test!$AD$20-Test!$ES$27</f>
        <v>-1.5910209752420847</v>
      </c>
      <c r="R930" s="10">
        <f ca="1">I930-Results!$E$5*H930</f>
        <v>-1.4354658160154607</v>
      </c>
      <c r="S930" s="10" cm="1">
        <f t="array" aca="1" ref="S930" ca="1">SUMPRODUCT(J930:O930,TRANSPOSE(Test!AR$28:AR$33))+Test!$AD$20-Test!$AC$26</f>
        <v>-1.3782036178460508</v>
      </c>
      <c r="T930" s="10">
        <f ca="1">SUMPRODUCT(J930:O930,Results!K$9:P$9)</f>
        <v>-1.7355347856364545</v>
      </c>
      <c r="U930" s="10">
        <f ca="1">SUMPRODUCT(J930:O930,Results!K$9:P$9)+Test!$AD$20-Test!$AC$31</f>
        <v>-1.6325183807506356</v>
      </c>
      <c r="V930" s="10">
        <f t="shared" ca="1" si="85"/>
        <v>-4.9268929749647139E-2</v>
      </c>
      <c r="W930" s="10">
        <f t="shared" ca="1" si="86"/>
        <v>0.80625184825432195</v>
      </c>
      <c r="X930" s="10">
        <f t="shared" ca="1" si="87"/>
        <v>0.65069668902769795</v>
      </c>
      <c r="Y930" s="10">
        <f t="shared" ca="1" si="88"/>
        <v>0.59343449085828803</v>
      </c>
      <c r="Z930" s="10">
        <f ca="1">I930-Test!$AD$20</f>
        <v>-11.857240721276833</v>
      </c>
      <c r="AA930" s="10">
        <f t="shared" ca="1" si="89"/>
        <v>0.8477492537628728</v>
      </c>
    </row>
    <row r="931" spans="1:27">
      <c r="A931" s="6">
        <f ca="1">LN((RAND()^(-Results!$E$4))-1)</f>
        <v>1.1196515212755711</v>
      </c>
      <c r="B931" s="6">
        <f ca="1">LN((RAND()^(-Results!$E$4))-1)</f>
        <v>4.965715192208271</v>
      </c>
      <c r="C931" s="6">
        <f ca="1">LN((RAND()^(-Results!$E$4))-1)</f>
        <v>3.8108481496902011</v>
      </c>
      <c r="D931" s="6">
        <f ca="1">LN((RAND()^(-Results!$E$4))-1)</f>
        <v>-1.6530420203182798</v>
      </c>
      <c r="E931" s="6">
        <f ca="1">LN((RAND()^(-Results!$E$4))-1)</f>
        <v>8.3998603547551784</v>
      </c>
      <c r="F931" s="6">
        <f ca="1">LN((RAND()^(-Results!$E$4))-1)</f>
        <v>3.7722169545378761</v>
      </c>
      <c r="G931" s="6">
        <f ca="1">LN((RAND()^(-Results!$E$4))-1)</f>
        <v>4.3924410016117346</v>
      </c>
      <c r="H931" s="6">
        <f t="shared" ca="1" si="84"/>
        <v>1.8568941808899289</v>
      </c>
      <c r="I931" s="10">
        <f ca="1">SUMPRODUCT(J931:O931,Results!B$12:G$12)+Results!$E$5*H931</f>
        <v>41.660074686792093</v>
      </c>
      <c r="J931" s="10">
        <f ca="1">SUMPRODUCT($A931:$F931,Results!$B$15:$G$15)</f>
        <v>20.794362740966971</v>
      </c>
      <c r="K931" s="10">
        <f ca="1">SUMPRODUCT($A931:$F931,Results!$B$16:$G$16)</f>
        <v>38.631324149866806</v>
      </c>
      <c r="L931" s="10">
        <f ca="1">SUMPRODUCT($A931:$F931,Results!$B$17:$G$17)</f>
        <v>1.5149890134603616</v>
      </c>
      <c r="M931" s="10">
        <f ca="1">SUMPRODUCT($A931:$F931,Results!$B$18:$G$18)</f>
        <v>13.882411512066112</v>
      </c>
      <c r="N931" s="10">
        <f ca="1">SUMPRODUCT($A931:$F931,Results!$B$19:$G$19)</f>
        <v>-1.527616968231436</v>
      </c>
      <c r="O931" s="10">
        <f ca="1">SUMPRODUCT($A931:$F931,Results!$B$20:$G$20)</f>
        <v>-16.49087069209985</v>
      </c>
      <c r="P931" s="10" cm="1">
        <f t="array" aca="1" ref="P931" ca="1">SUMPRODUCT(J931:O931,TRANSPOSE(Test!BL$20:BL$25))+Test!$AD$20-Test!$BL$27</f>
        <v>35.266424520777065</v>
      </c>
      <c r="Q931" s="10" cm="1">
        <f t="array" aca="1" ref="Q931" ca="1">SUMPRODUCT(J931:O931,TRANSPOSE(Test!ES$20:ES$25))+Test!$AD$20-Test!$ES$27</f>
        <v>32.935209239825589</v>
      </c>
      <c r="R931" s="10">
        <f ca="1">I931-Results!$E$5*H931</f>
        <v>30.518709601452521</v>
      </c>
      <c r="S931" s="10" cm="1">
        <f t="array" aca="1" ref="S931" ca="1">SUMPRODUCT(J931:O931,TRANSPOSE(Test!AR$28:AR$33))+Test!$AD$20-Test!$AC$26</f>
        <v>39.912567552498899</v>
      </c>
      <c r="T931" s="10">
        <f ca="1">SUMPRODUCT(J931:O931,Results!K$9:P$9)</f>
        <v>31.839700632663309</v>
      </c>
      <c r="U931" s="10">
        <f ca="1">SUMPRODUCT(J931:O931,Results!K$9:P$9)+Test!$AD$20-Test!$AC$31</f>
        <v>31.94271703754913</v>
      </c>
      <c r="V931" s="10">
        <f t="shared" ca="1" si="85"/>
        <v>6.3936501660150284</v>
      </c>
      <c r="W931" s="10">
        <f t="shared" ca="1" si="86"/>
        <v>8.7248654469665041</v>
      </c>
      <c r="X931" s="10">
        <f t="shared" ca="1" si="87"/>
        <v>11.141365085339572</v>
      </c>
      <c r="Y931" s="10">
        <f t="shared" ca="1" si="88"/>
        <v>1.747507134293194</v>
      </c>
      <c r="Z931" s="10">
        <f ca="1">I931-Test!$AD$20</f>
        <v>30.587603092503024</v>
      </c>
      <c r="AA931" s="10">
        <f t="shared" ca="1" si="89"/>
        <v>9.7173576492429632</v>
      </c>
    </row>
    <row r="932" spans="1:27">
      <c r="A932" s="6">
        <f ca="1">LN((RAND()^(-Results!$E$4))-1)</f>
        <v>2.1435682457170606</v>
      </c>
      <c r="B932" s="6">
        <f ca="1">LN((RAND()^(-Results!$E$4))-1)</f>
        <v>2.6440701160593463</v>
      </c>
      <c r="C932" s="6">
        <f ca="1">LN((RAND()^(-Results!$E$4))-1)</f>
        <v>1.0307939461579569</v>
      </c>
      <c r="D932" s="6">
        <f ca="1">LN((RAND()^(-Results!$E$4))-1)</f>
        <v>1.2509820130345366</v>
      </c>
      <c r="E932" s="6">
        <f ca="1">LN((RAND()^(-Results!$E$4))-1)</f>
        <v>-1.5457683365771566E-2</v>
      </c>
      <c r="F932" s="6">
        <f ca="1">LN((RAND()^(-Results!$E$4))-1)</f>
        <v>-2.3193565556617717</v>
      </c>
      <c r="G932" s="6">
        <f ca="1">LN((RAND()^(-Results!$E$4))-1)</f>
        <v>-0.11995726290769035</v>
      </c>
      <c r="H932" s="6">
        <f t="shared" ca="1" si="84"/>
        <v>-2.6555040836294959</v>
      </c>
      <c r="I932" s="10">
        <f ca="1">SUMPRODUCT(J932:O932,Results!B$12:G$12)+Results!$E$5*H932</f>
        <v>14.154511493541184</v>
      </c>
      <c r="J932" s="10">
        <f ca="1">SUMPRODUCT($A932:$F932,Results!$B$15:$G$15)</f>
        <v>11.586838346322553</v>
      </c>
      <c r="K932" s="10">
        <f ca="1">SUMPRODUCT($A932:$F932,Results!$B$16:$G$16)</f>
        <v>-8.1128909919129875</v>
      </c>
      <c r="L932" s="10">
        <f ca="1">SUMPRODUCT($A932:$F932,Results!$B$17:$G$17)</f>
        <v>11.431434098271591</v>
      </c>
      <c r="M932" s="10">
        <f ca="1">SUMPRODUCT($A932:$F932,Results!$B$18:$G$18)</f>
        <v>1.0233057695881334</v>
      </c>
      <c r="N932" s="10">
        <f ca="1">SUMPRODUCT($A932:$F932,Results!$B$19:$G$19)</f>
        <v>-10.584872118557076</v>
      </c>
      <c r="O932" s="10">
        <f ca="1">SUMPRODUCT($A932:$F932,Results!$B$20:$G$20)</f>
        <v>0.18524344222985833</v>
      </c>
      <c r="P932" s="10" cm="1">
        <f t="array" aca="1" ref="P932" ca="1">SUMPRODUCT(J932:O932,TRANSPOSE(Test!BL$20:BL$25))+Test!$AD$20-Test!$BL$27</f>
        <v>28.651359491617811</v>
      </c>
      <c r="Q932" s="10" cm="1">
        <f t="array" aca="1" ref="Q932" ca="1">SUMPRODUCT(J932:O932,TRANSPOSE(Test!ES$20:ES$25))+Test!$AD$20-Test!$ES$27</f>
        <v>30.575390461124456</v>
      </c>
      <c r="R932" s="10">
        <f ca="1">I932-Results!$E$5*H932</f>
        <v>30.087535995318159</v>
      </c>
      <c r="S932" s="10" cm="1">
        <f t="array" aca="1" ref="S932" ca="1">SUMPRODUCT(J932:O932,TRANSPOSE(Test!AR$28:AR$33))+Test!$AD$20-Test!$AC$26</f>
        <v>25.241049256160707</v>
      </c>
      <c r="T932" s="10">
        <f ca="1">SUMPRODUCT(J932:O932,Results!K$9:P$9)</f>
        <v>30.712596559042755</v>
      </c>
      <c r="U932" s="10">
        <f ca="1">SUMPRODUCT(J932:O932,Results!K$9:P$9)+Test!$AD$20-Test!$AC$31</f>
        <v>30.815612963928572</v>
      </c>
      <c r="V932" s="10">
        <f t="shared" ca="1" si="85"/>
        <v>-14.496847998076626</v>
      </c>
      <c r="W932" s="10">
        <f t="shared" ca="1" si="86"/>
        <v>-16.42087896758327</v>
      </c>
      <c r="X932" s="10">
        <f t="shared" ca="1" si="87"/>
        <v>-15.933024501776975</v>
      </c>
      <c r="Y932" s="10">
        <f t="shared" ca="1" si="88"/>
        <v>-11.086537762619523</v>
      </c>
      <c r="Z932" s="10">
        <f ca="1">I932-Test!$AD$20</f>
        <v>3.0820398992521145</v>
      </c>
      <c r="AA932" s="10">
        <f t="shared" ca="1" si="89"/>
        <v>-16.661101470387386</v>
      </c>
    </row>
    <row r="933" spans="1:27">
      <c r="A933" s="6">
        <f ca="1">LN((RAND()^(-Results!$E$4))-1)</f>
        <v>14.152228848458771</v>
      </c>
      <c r="B933" s="6">
        <f ca="1">LN((RAND()^(-Results!$E$4))-1)</f>
        <v>3.2072533414394706</v>
      </c>
      <c r="C933" s="6">
        <f ca="1">LN((RAND()^(-Results!$E$4))-1)</f>
        <v>2.6715032504932186</v>
      </c>
      <c r="D933" s="6">
        <f ca="1">LN((RAND()^(-Results!$E$4))-1)</f>
        <v>0.27519569951503142</v>
      </c>
      <c r="E933" s="6">
        <f ca="1">LN((RAND()^(-Results!$E$4))-1)</f>
        <v>3.3871444933812671</v>
      </c>
      <c r="F933" s="6">
        <f ca="1">LN((RAND()^(-Results!$E$4))-1)</f>
        <v>3.0314699501545426</v>
      </c>
      <c r="G933" s="6">
        <f ca="1">LN((RAND()^(-Results!$E$4))-1)</f>
        <v>14.694613142683068</v>
      </c>
      <c r="H933" s="6">
        <f t="shared" ca="1" si="84"/>
        <v>12.159066321961262</v>
      </c>
      <c r="I933" s="10">
        <f ca="1">SUMPRODUCT(J933:O933,Results!B$12:G$12)+Results!$E$5*H933</f>
        <v>150.43968022952544</v>
      </c>
      <c r="J933" s="10">
        <f ca="1">SUMPRODUCT($A933:$F933,Results!$B$15:$G$15)</f>
        <v>39.391189114762831</v>
      </c>
      <c r="K933" s="10">
        <f ca="1">SUMPRODUCT($A933:$F933,Results!$B$16:$G$16)</f>
        <v>71.305495074679527</v>
      </c>
      <c r="L933" s="10">
        <f ca="1">SUMPRODUCT($A933:$F933,Results!$B$17:$G$17)</f>
        <v>19.661425815078754</v>
      </c>
      <c r="M933" s="10">
        <f ca="1">SUMPRODUCT($A933:$F933,Results!$B$18:$G$18)</f>
        <v>1.7386056052957284</v>
      </c>
      <c r="N933" s="10">
        <f ca="1">SUMPRODUCT($A933:$F933,Results!$B$19:$G$19)</f>
        <v>12.051315466882729</v>
      </c>
      <c r="O933" s="10">
        <f ca="1">SUMPRODUCT($A933:$F933,Results!$B$20:$G$20)</f>
        <v>-11.809983184833698</v>
      </c>
      <c r="P933" s="10" cm="1">
        <f t="array" aca="1" ref="P933" ca="1">SUMPRODUCT(J933:O933,TRANSPOSE(Test!BL$20:BL$25))+Test!$AD$20-Test!$BL$27</f>
        <v>71.539237574313105</v>
      </c>
      <c r="Q933" s="10" cm="1">
        <f t="array" aca="1" ref="Q933" ca="1">SUMPRODUCT(J933:O933,TRANSPOSE(Test!ES$20:ES$25))+Test!$AD$20-Test!$ES$27</f>
        <v>77.27851685850321</v>
      </c>
      <c r="R933" s="10">
        <f ca="1">I933-Results!$E$5*H933</f>
        <v>77.485282297757863</v>
      </c>
      <c r="S933" s="10" cm="1">
        <f t="array" aca="1" ref="S933" ca="1">SUMPRODUCT(J933:O933,TRANSPOSE(Test!AR$28:AR$33))+Test!$AD$20-Test!$AC$26</f>
        <v>48.988380001091429</v>
      </c>
      <c r="T933" s="10">
        <f ca="1">SUMPRODUCT(J933:O933,Results!K$9:P$9)</f>
        <v>78.109641791749482</v>
      </c>
      <c r="U933" s="10">
        <f ca="1">SUMPRODUCT(J933:O933,Results!K$9:P$9)+Test!$AD$20-Test!$AC$31</f>
        <v>78.212658196635303</v>
      </c>
      <c r="V933" s="10">
        <f t="shared" ca="1" si="85"/>
        <v>78.900442655212331</v>
      </c>
      <c r="W933" s="10">
        <f t="shared" ca="1" si="86"/>
        <v>73.161163371022226</v>
      </c>
      <c r="X933" s="10">
        <f t="shared" ca="1" si="87"/>
        <v>72.954397931767573</v>
      </c>
      <c r="Y933" s="10">
        <f t="shared" ca="1" si="88"/>
        <v>101.45130022843401</v>
      </c>
      <c r="Z933" s="10">
        <f ca="1">I933-Test!$AD$20</f>
        <v>139.36720863523635</v>
      </c>
      <c r="AA933" s="10">
        <f t="shared" ca="1" si="89"/>
        <v>72.227022032890133</v>
      </c>
    </row>
    <row r="934" spans="1:27">
      <c r="A934" s="6">
        <f ca="1">LN((RAND()^(-Results!$E$4))-1)</f>
        <v>7.5693286626597169</v>
      </c>
      <c r="B934" s="6">
        <f ca="1">LN((RAND()^(-Results!$E$4))-1)</f>
        <v>1.7882825454952054</v>
      </c>
      <c r="C934" s="6">
        <f ca="1">LN((RAND()^(-Results!$E$4))-1)</f>
        <v>2.9287880744650261</v>
      </c>
      <c r="D934" s="6">
        <f ca="1">LN((RAND()^(-Results!$E$4))-1)</f>
        <v>8.4436307799419197</v>
      </c>
      <c r="E934" s="6">
        <f ca="1">LN((RAND()^(-Results!$E$4))-1)</f>
        <v>0.55762619431540139</v>
      </c>
      <c r="F934" s="6">
        <f ca="1">LN((RAND()^(-Results!$E$4))-1)</f>
        <v>2.6206959311027922</v>
      </c>
      <c r="G934" s="6">
        <f ca="1">LN((RAND()^(-Results!$E$4))-1)</f>
        <v>1.2714775680135757</v>
      </c>
      <c r="H934" s="6">
        <f t="shared" ca="1" si="84"/>
        <v>-1.26406925270823</v>
      </c>
      <c r="I934" s="10">
        <f ca="1">SUMPRODUCT(J934:O934,Results!B$12:G$12)+Results!$E$5*H934</f>
        <v>-3.7616990785242033</v>
      </c>
      <c r="J934" s="10">
        <f ca="1">SUMPRODUCT($A934:$F934,Results!$B$15:$G$15)</f>
        <v>10.199302247483388</v>
      </c>
      <c r="K934" s="10">
        <f ca="1">SUMPRODUCT($A934:$F934,Results!$B$16:$G$16)</f>
        <v>29.320852475271632</v>
      </c>
      <c r="L934" s="10">
        <f ca="1">SUMPRODUCT($A934:$F934,Results!$B$17:$G$17)</f>
        <v>15.13897904743046</v>
      </c>
      <c r="M934" s="10">
        <f ca="1">SUMPRODUCT($A934:$F934,Results!$B$18:$G$18)</f>
        <v>-12.648617764393654</v>
      </c>
      <c r="N934" s="10">
        <f ca="1">SUMPRODUCT($A934:$F934,Results!$B$19:$G$19)</f>
        <v>10.261519547405555</v>
      </c>
      <c r="O934" s="10">
        <f ca="1">SUMPRODUCT($A934:$F934,Results!$B$20:$G$20)</f>
        <v>31.848649977391602</v>
      </c>
      <c r="P934" s="10" cm="1">
        <f t="array" aca="1" ref="P934" ca="1">SUMPRODUCT(J934:O934,TRANSPOSE(Test!BL$20:BL$25))+Test!$AD$20-Test!$BL$27</f>
        <v>-1.2320066602928712</v>
      </c>
      <c r="Q934" s="10" cm="1">
        <f t="array" aca="1" ref="Q934" ca="1">SUMPRODUCT(J934:O934,TRANSPOSE(Test!ES$20:ES$25))+Test!$AD$20-Test!$ES$27</f>
        <v>1.822164296105818</v>
      </c>
      <c r="R934" s="10">
        <f ca="1">I934-Results!$E$5*H934</f>
        <v>3.8227164377251768</v>
      </c>
      <c r="S934" s="10" cm="1">
        <f t="array" aca="1" ref="S934" ca="1">SUMPRODUCT(J934:O934,TRANSPOSE(Test!AR$28:AR$33))+Test!$AD$20-Test!$AC$26</f>
        <v>-11.43325702935349</v>
      </c>
      <c r="T934" s="10">
        <f ca="1">SUMPRODUCT(J934:O934,Results!K$9:P$9)</f>
        <v>2.3337390190180187</v>
      </c>
      <c r="U934" s="10">
        <f ca="1">SUMPRODUCT(J934:O934,Results!K$9:P$9)+Test!$AD$20-Test!$AC$31</f>
        <v>2.436755423903838</v>
      </c>
      <c r="V934" s="10">
        <f t="shared" ca="1" si="85"/>
        <v>-2.5296924182313321</v>
      </c>
      <c r="W934" s="10">
        <f t="shared" ca="1" si="86"/>
        <v>-5.5838633746300212</v>
      </c>
      <c r="X934" s="10">
        <f t="shared" ca="1" si="87"/>
        <v>-7.58441551624938</v>
      </c>
      <c r="Y934" s="10">
        <f t="shared" ca="1" si="88"/>
        <v>7.6715579508292864</v>
      </c>
      <c r="Z934" s="10">
        <f ca="1">I934-Test!$AD$20</f>
        <v>-14.834170672813272</v>
      </c>
      <c r="AA934" s="10">
        <f t="shared" ca="1" si="89"/>
        <v>-6.1984545024280413</v>
      </c>
    </row>
    <row r="935" spans="1:27">
      <c r="A935" s="6">
        <f ca="1">LN((RAND()^(-Results!$E$4))-1)</f>
        <v>0.25326543819924902</v>
      </c>
      <c r="B935" s="6">
        <f ca="1">LN((RAND()^(-Results!$E$4))-1)</f>
        <v>-2.0180482481798583</v>
      </c>
      <c r="C935" s="6">
        <f ca="1">LN((RAND()^(-Results!$E$4))-1)</f>
        <v>0.89706143033170405</v>
      </c>
      <c r="D935" s="6">
        <f ca="1">LN((RAND()^(-Results!$E$4))-1)</f>
        <v>1.7991200038060142</v>
      </c>
      <c r="E935" s="6">
        <f ca="1">LN((RAND()^(-Results!$E$4))-1)</f>
        <v>0.15592528769975331</v>
      </c>
      <c r="F935" s="6">
        <f ca="1">LN((RAND()^(-Results!$E$4))-1)</f>
        <v>-0.21344014287460558</v>
      </c>
      <c r="G935" s="6">
        <f ca="1">LN((RAND()^(-Results!$E$4))-1)</f>
        <v>-0.20119201807592205</v>
      </c>
      <c r="H935" s="6">
        <f t="shared" ca="1" si="84"/>
        <v>-2.7367388387977276</v>
      </c>
      <c r="I935" s="10">
        <f ca="1">SUMPRODUCT(J935:O935,Results!B$12:G$12)+Results!$E$5*H935</f>
        <v>-35.377849161663853</v>
      </c>
      <c r="J935" s="10">
        <f ca="1">SUMPRODUCT($A935:$F935,Results!$B$15:$G$15)</f>
        <v>-6.6053945780369103</v>
      </c>
      <c r="K935" s="10">
        <f ca="1">SUMPRODUCT($A935:$F935,Results!$B$16:$G$16)</f>
        <v>0.13120680838159982</v>
      </c>
      <c r="L935" s="10">
        <f ca="1">SUMPRODUCT($A935:$F935,Results!$B$17:$G$17)</f>
        <v>-1.9243078507935618</v>
      </c>
      <c r="M935" s="10">
        <f ca="1">SUMPRODUCT($A935:$F935,Results!$B$18:$G$18)</f>
        <v>-4.7378599854081669</v>
      </c>
      <c r="N935" s="10">
        <f ca="1">SUMPRODUCT($A935:$F935,Results!$B$19:$G$19)</f>
        <v>10.989075858258422</v>
      </c>
      <c r="O935" s="10">
        <f ca="1">SUMPRODUCT($A935:$F935,Results!$B$20:$G$20)</f>
        <v>10.501273346003988</v>
      </c>
      <c r="P935" s="10" cm="1">
        <f t="array" aca="1" ref="P935" ca="1">SUMPRODUCT(J935:O935,TRANSPOSE(Test!BL$20:BL$25))+Test!$AD$20-Test!$BL$27</f>
        <v>-20.483102124624811</v>
      </c>
      <c r="Q935" s="10" cm="1">
        <f t="array" aca="1" ref="Q935" ca="1">SUMPRODUCT(J935:O935,TRANSPOSE(Test!ES$20:ES$25))+Test!$AD$20-Test!$ES$27</f>
        <v>-19.72239055219131</v>
      </c>
      <c r="R935" s="10">
        <f ca="1">I935-Results!$E$5*H935</f>
        <v>-18.957416128877487</v>
      </c>
      <c r="S935" s="10" cm="1">
        <f t="array" aca="1" ref="S935" ca="1">SUMPRODUCT(J935:O935,TRANSPOSE(Test!AR$28:AR$33))+Test!$AD$20-Test!$AC$26</f>
        <v>-21.016034182716922</v>
      </c>
      <c r="T935" s="10">
        <f ca="1">SUMPRODUCT(J935:O935,Results!K$9:P$9)</f>
        <v>-19.494883007953643</v>
      </c>
      <c r="U935" s="10">
        <f ca="1">SUMPRODUCT(J935:O935,Results!K$9:P$9)+Test!$AD$20-Test!$AC$31</f>
        <v>-19.391866603067825</v>
      </c>
      <c r="V935" s="10">
        <f t="shared" ca="1" si="85"/>
        <v>-14.894747037039043</v>
      </c>
      <c r="W935" s="10">
        <f t="shared" ca="1" si="86"/>
        <v>-15.655458609472543</v>
      </c>
      <c r="X935" s="10">
        <f t="shared" ca="1" si="87"/>
        <v>-16.420433032786367</v>
      </c>
      <c r="Y935" s="10">
        <f t="shared" ca="1" si="88"/>
        <v>-14.361814978946931</v>
      </c>
      <c r="Z935" s="10">
        <f ca="1">I935-Test!$AD$20</f>
        <v>-46.450320755952923</v>
      </c>
      <c r="AA935" s="10">
        <f t="shared" ca="1" si="89"/>
        <v>-15.985982558596028</v>
      </c>
    </row>
    <row r="936" spans="1:27">
      <c r="A936" s="6">
        <f ca="1">LN((RAND()^(-Results!$E$4))-1)</f>
        <v>2.4296410843545098</v>
      </c>
      <c r="B936" s="6">
        <f ca="1">LN((RAND()^(-Results!$E$4))-1)</f>
        <v>-1.3676605751825759</v>
      </c>
      <c r="C936" s="6">
        <f ca="1">LN((RAND()^(-Results!$E$4))-1)</f>
        <v>8.9484795275988933</v>
      </c>
      <c r="D936" s="6">
        <f ca="1">LN((RAND()^(-Results!$E$4))-1)</f>
        <v>4.7438391513988112</v>
      </c>
      <c r="E936" s="6">
        <f ca="1">LN((RAND()^(-Results!$E$4))-1)</f>
        <v>-0.45967192351510694</v>
      </c>
      <c r="F936" s="6">
        <f ca="1">LN((RAND()^(-Results!$E$4))-1)</f>
        <v>0.46051687981086875</v>
      </c>
      <c r="G936" s="6">
        <f ca="1">LN((RAND()^(-Results!$E$4))-1)</f>
        <v>2.6954553234618452</v>
      </c>
      <c r="H936" s="6">
        <f t="shared" ca="1" si="84"/>
        <v>0.15990850274003954</v>
      </c>
      <c r="I936" s="10">
        <f ca="1">SUMPRODUCT(J936:O936,Results!B$12:G$12)+Results!$E$5*H936</f>
        <v>-4.8951944255734681</v>
      </c>
      <c r="J936" s="10">
        <f ca="1">SUMPRODUCT($A936:$F936,Results!$B$15:$G$15)</f>
        <v>14.221168119608253</v>
      </c>
      <c r="K936" s="10">
        <f ca="1">SUMPRODUCT($A936:$F936,Results!$B$16:$G$16)</f>
        <v>11.221786602138625</v>
      </c>
      <c r="L936" s="10">
        <f ca="1">SUMPRODUCT($A936:$F936,Results!$B$17:$G$17)</f>
        <v>5.4917407857042271</v>
      </c>
      <c r="M936" s="10">
        <f ca="1">SUMPRODUCT($A936:$F936,Results!$B$18:$G$18)</f>
        <v>-5.0761229511643826</v>
      </c>
      <c r="N936" s="10">
        <f ca="1">SUMPRODUCT($A936:$F936,Results!$B$19:$G$19)</f>
        <v>9.5321702015826624</v>
      </c>
      <c r="O936" s="10">
        <f ca="1">SUMPRODUCT($A936:$F936,Results!$B$20:$G$20)</f>
        <v>29.945505665249055</v>
      </c>
      <c r="P936" s="10" cm="1">
        <f t="array" aca="1" ref="P936" ca="1">SUMPRODUCT(J936:O936,TRANSPOSE(Test!BL$20:BL$25))+Test!$AD$20-Test!$BL$27</f>
        <v>-9.1144998479785109</v>
      </c>
      <c r="Q936" s="10" cm="1">
        <f t="array" aca="1" ref="Q936" ca="1">SUMPRODUCT(J936:O936,TRANSPOSE(Test!ES$20:ES$25))+Test!$AD$20-Test!$ES$27</f>
        <v>-6.653209857711424</v>
      </c>
      <c r="R936" s="10">
        <f ca="1">I936-Results!$E$5*H936</f>
        <v>-5.8546454420137053</v>
      </c>
      <c r="S936" s="10" cm="1">
        <f t="array" aca="1" ref="S936" ca="1">SUMPRODUCT(J936:O936,TRANSPOSE(Test!AR$28:AR$33))+Test!$AD$20-Test!$AC$26</f>
        <v>-8.569895390586332</v>
      </c>
      <c r="T936" s="10">
        <f ca="1">SUMPRODUCT(J936:O936,Results!K$9:P$9)</f>
        <v>-6.0543894559492735</v>
      </c>
      <c r="U936" s="10">
        <f ca="1">SUMPRODUCT(J936:O936,Results!K$9:P$9)+Test!$AD$20-Test!$AC$31</f>
        <v>-5.9513730510634542</v>
      </c>
      <c r="V936" s="10">
        <f t="shared" ca="1" si="85"/>
        <v>4.2193054224050428</v>
      </c>
      <c r="W936" s="10">
        <f t="shared" ca="1" si="86"/>
        <v>1.758015432137956</v>
      </c>
      <c r="X936" s="10">
        <f t="shared" ca="1" si="87"/>
        <v>0.95945101644023723</v>
      </c>
      <c r="Y936" s="10">
        <f t="shared" ca="1" si="88"/>
        <v>3.6747009650128639</v>
      </c>
      <c r="Z936" s="10">
        <f ca="1">I936-Test!$AD$20</f>
        <v>-15.967666019862538</v>
      </c>
      <c r="AA936" s="10">
        <f t="shared" ca="1" si="89"/>
        <v>1.0561786254899861</v>
      </c>
    </row>
    <row r="937" spans="1:27">
      <c r="A937" s="6">
        <f ca="1">LN((RAND()^(-Results!$E$4))-1)</f>
        <v>0.23888655720409557</v>
      </c>
      <c r="B937" s="6">
        <f ca="1">LN((RAND()^(-Results!$E$4))-1)</f>
        <v>4.3672406578758984</v>
      </c>
      <c r="C937" s="6">
        <f ca="1">LN((RAND()^(-Results!$E$4))-1)</f>
        <v>1.8709190652137788</v>
      </c>
      <c r="D937" s="6">
        <f ca="1">LN((RAND()^(-Results!$E$4))-1)</f>
        <v>-0.19299620561633588</v>
      </c>
      <c r="E937" s="6">
        <f ca="1">LN((RAND()^(-Results!$E$4))-1)</f>
        <v>-0.35570459047368719</v>
      </c>
      <c r="F937" s="6">
        <f ca="1">LN((RAND()^(-Results!$E$4))-1)</f>
        <v>3.9561666700368088</v>
      </c>
      <c r="G937" s="6">
        <f ca="1">LN((RAND()^(-Results!$E$4))-1)</f>
        <v>4.7752986278942906</v>
      </c>
      <c r="H937" s="6">
        <f t="shared" ca="1" si="84"/>
        <v>2.2397518071724849</v>
      </c>
      <c r="I937" s="10">
        <f ca="1">SUMPRODUCT(J937:O937,Results!B$12:G$12)+Results!$E$5*H937</f>
        <v>37.078301543017645</v>
      </c>
      <c r="J937" s="10">
        <f ca="1">SUMPRODUCT($A937:$F937,Results!$B$15:$G$15)</f>
        <v>18.274961072910617</v>
      </c>
      <c r="K937" s="10">
        <f ca="1">SUMPRODUCT($A937:$F937,Results!$B$16:$G$16)</f>
        <v>17.687459368408479</v>
      </c>
      <c r="L937" s="10">
        <f ca="1">SUMPRODUCT($A937:$F937,Results!$B$17:$G$17)</f>
        <v>4.0623279213868155</v>
      </c>
      <c r="M937" s="10">
        <f ca="1">SUMPRODUCT($A937:$F937,Results!$B$18:$G$18)</f>
        <v>5.8271989354760549</v>
      </c>
      <c r="N937" s="10">
        <f ca="1">SUMPRODUCT($A937:$F937,Results!$B$19:$G$19)</f>
        <v>-18.470649942809775</v>
      </c>
      <c r="O937" s="10">
        <f ca="1">SUMPRODUCT($A937:$F937,Results!$B$20:$G$20)</f>
        <v>-1.7119788624297501</v>
      </c>
      <c r="P937" s="10" cm="1">
        <f t="array" aca="1" ref="P937" ca="1">SUMPRODUCT(J937:O937,TRANSPOSE(Test!BL$20:BL$25))+Test!$AD$20-Test!$BL$27</f>
        <v>25.420110174073102</v>
      </c>
      <c r="Q937" s="10" cm="1">
        <f t="array" aca="1" ref="Q937" ca="1">SUMPRODUCT(J937:O937,TRANSPOSE(Test!ES$20:ES$25))+Test!$AD$20-Test!$ES$27</f>
        <v>23.7563579549862</v>
      </c>
      <c r="R937" s="10">
        <f ca="1">I937-Results!$E$5*H937</f>
        <v>23.639790699982736</v>
      </c>
      <c r="S937" s="10" cm="1">
        <f t="array" aca="1" ref="S937" ca="1">SUMPRODUCT(J937:O937,TRANSPOSE(Test!AR$28:AR$33))+Test!$AD$20-Test!$AC$26</f>
        <v>32.134908690392791</v>
      </c>
      <c r="T937" s="10">
        <f ca="1">SUMPRODUCT(J937:O937,Results!K$9:P$9)</f>
        <v>23.9361800691801</v>
      </c>
      <c r="U937" s="10">
        <f ca="1">SUMPRODUCT(J937:O937,Results!K$9:P$9)+Test!$AD$20-Test!$AC$31</f>
        <v>24.039196474065918</v>
      </c>
      <c r="V937" s="10">
        <f t="shared" ca="1" si="85"/>
        <v>11.658191368944543</v>
      </c>
      <c r="W937" s="10">
        <f t="shared" ca="1" si="86"/>
        <v>13.321943588031445</v>
      </c>
      <c r="X937" s="10">
        <f t="shared" ca="1" si="87"/>
        <v>13.438510843034909</v>
      </c>
      <c r="Y937" s="10">
        <f t="shared" ca="1" si="88"/>
        <v>4.9433928526248536</v>
      </c>
      <c r="Z937" s="10">
        <f ca="1">I937-Test!$AD$20</f>
        <v>26.005829948728575</v>
      </c>
      <c r="AA937" s="10">
        <f t="shared" ca="1" si="89"/>
        <v>13.039105068951727</v>
      </c>
    </row>
    <row r="938" spans="1:27">
      <c r="A938" s="6">
        <f ca="1">LN((RAND()^(-Results!$E$4))-1)</f>
        <v>5.2624514932695137</v>
      </c>
      <c r="B938" s="6">
        <f ca="1">LN((RAND()^(-Results!$E$4))-1)</f>
        <v>0.86188229270031624</v>
      </c>
      <c r="C938" s="6">
        <f ca="1">LN((RAND()^(-Results!$E$4))-1)</f>
        <v>2.5067128264405585</v>
      </c>
      <c r="D938" s="6">
        <f ca="1">LN((RAND()^(-Results!$E$4))-1)</f>
        <v>-0.63550545430131233</v>
      </c>
      <c r="E938" s="6">
        <f ca="1">LN((RAND()^(-Results!$E$4))-1)</f>
        <v>5.2779062269646682E-2</v>
      </c>
      <c r="F938" s="6">
        <f ca="1">LN((RAND()^(-Results!$E$4))-1)</f>
        <v>2.9330711408197581</v>
      </c>
      <c r="G938" s="6">
        <f ca="1">LN((RAND()^(-Results!$E$4))-1)</f>
        <v>2.7133024666025212</v>
      </c>
      <c r="H938" s="6">
        <f t="shared" ca="1" si="84"/>
        <v>0.17775564588071546</v>
      </c>
      <c r="I938" s="10">
        <f ca="1">SUMPRODUCT(J938:O938,Results!B$12:G$12)+Results!$E$5*H938</f>
        <v>30.280895041549641</v>
      </c>
      <c r="J938" s="10">
        <f ca="1">SUMPRODUCT($A938:$F938,Results!$B$15:$G$15)</f>
        <v>20.141738545477654</v>
      </c>
      <c r="K938" s="10">
        <f ca="1">SUMPRODUCT($A938:$F938,Results!$B$16:$G$16)</f>
        <v>36.273028006806655</v>
      </c>
      <c r="L938" s="10">
        <f ca="1">SUMPRODUCT($A938:$F938,Results!$B$17:$G$17)</f>
        <v>5.1732561197373279</v>
      </c>
      <c r="M938" s="10">
        <f ca="1">SUMPRODUCT($A938:$F938,Results!$B$18:$G$18)</f>
        <v>1.7307598075515638</v>
      </c>
      <c r="N938" s="10">
        <f ca="1">SUMPRODUCT($A938:$F938,Results!$B$19:$G$19)</f>
        <v>3.3952109857260999</v>
      </c>
      <c r="O938" s="10">
        <f ca="1">SUMPRODUCT($A938:$F938,Results!$B$20:$G$20)</f>
        <v>-3.1633174192427269</v>
      </c>
      <c r="P938" s="10" cm="1">
        <f t="array" aca="1" ref="P938" ca="1">SUMPRODUCT(J938:O938,TRANSPOSE(Test!BL$20:BL$25))+Test!$AD$20-Test!$BL$27</f>
        <v>26.755217193849226</v>
      </c>
      <c r="Q938" s="10" cm="1">
        <f t="array" aca="1" ref="Q938" ca="1">SUMPRODUCT(J938:O938,TRANSPOSE(Test!ES$20:ES$25))+Test!$AD$20-Test!$ES$27</f>
        <v>28.683375246717546</v>
      </c>
      <c r="R938" s="10">
        <f ca="1">I938-Results!$E$5*H938</f>
        <v>29.214361166265348</v>
      </c>
      <c r="S938" s="10" cm="1">
        <f t="array" aca="1" ref="S938" ca="1">SUMPRODUCT(J938:O938,TRANSPOSE(Test!AR$28:AR$33))+Test!$AD$20-Test!$AC$26</f>
        <v>21.202843860383695</v>
      </c>
      <c r="T938" s="10">
        <f ca="1">SUMPRODUCT(J938:O938,Results!K$9:P$9)</f>
        <v>29.421620376031328</v>
      </c>
      <c r="U938" s="10">
        <f ca="1">SUMPRODUCT(J938:O938,Results!K$9:P$9)+Test!$AD$20-Test!$AC$31</f>
        <v>29.524636780917149</v>
      </c>
      <c r="V938" s="10">
        <f t="shared" ca="1" si="85"/>
        <v>3.5256778477004147</v>
      </c>
      <c r="W938" s="10">
        <f t="shared" ca="1" si="86"/>
        <v>1.5975197948320954</v>
      </c>
      <c r="X938" s="10">
        <f t="shared" ca="1" si="87"/>
        <v>1.0665338752842928</v>
      </c>
      <c r="Y938" s="10">
        <f t="shared" ca="1" si="88"/>
        <v>9.0780511811659466</v>
      </c>
      <c r="Z938" s="10">
        <f ca="1">I938-Test!$AD$20</f>
        <v>19.208423447260571</v>
      </c>
      <c r="AA938" s="10">
        <f t="shared" ca="1" si="89"/>
        <v>0.75625826063249235</v>
      </c>
    </row>
    <row r="939" spans="1:27">
      <c r="A939" s="6">
        <f ca="1">LN((RAND()^(-Results!$E$4))-1)</f>
        <v>-2.2158634243325661</v>
      </c>
      <c r="B939" s="6">
        <f ca="1">LN((RAND()^(-Results!$E$4))-1)</f>
        <v>1.069636967912774</v>
      </c>
      <c r="C939" s="6">
        <f ca="1">LN((RAND()^(-Results!$E$4))-1)</f>
        <v>1.7635772749340555</v>
      </c>
      <c r="D939" s="6">
        <f ca="1">LN((RAND()^(-Results!$E$4))-1)</f>
        <v>0.32453541805094627</v>
      </c>
      <c r="E939" s="6">
        <f ca="1">LN((RAND()^(-Results!$E$4))-1)</f>
        <v>0.65681883593039192</v>
      </c>
      <c r="F939" s="6">
        <f ca="1">LN((RAND()^(-Results!$E$4))-1)</f>
        <v>-2.035773370118211</v>
      </c>
      <c r="G939" s="6">
        <f ca="1">LN((RAND()^(-Results!$E$4))-1)</f>
        <v>3.7782389628662356</v>
      </c>
      <c r="H939" s="6">
        <f t="shared" ca="1" si="84"/>
        <v>1.2426921421444299</v>
      </c>
      <c r="I939" s="10">
        <f ca="1">SUMPRODUCT(J939:O939,Results!B$12:G$12)+Results!$E$5*H939</f>
        <v>10.597973227939555</v>
      </c>
      <c r="J939" s="10">
        <f ca="1">SUMPRODUCT($A939:$F939,Results!$B$15:$G$15)</f>
        <v>1.6770589375378258</v>
      </c>
      <c r="K939" s="10">
        <f ca="1">SUMPRODUCT($A939:$F939,Results!$B$16:$G$16)</f>
        <v>-17.67315752307816</v>
      </c>
      <c r="L939" s="10">
        <f ca="1">SUMPRODUCT($A939:$F939,Results!$B$17:$G$17)</f>
        <v>1.8596915013523607</v>
      </c>
      <c r="M939" s="10">
        <f ca="1">SUMPRODUCT($A939:$F939,Results!$B$18:$G$18)</f>
        <v>2.8700341767995941</v>
      </c>
      <c r="N939" s="10">
        <f ca="1">SUMPRODUCT($A939:$F939,Results!$B$19:$G$19)</f>
        <v>-7.8684274121466586</v>
      </c>
      <c r="O939" s="10">
        <f ca="1">SUMPRODUCT($A939:$F939,Results!$B$20:$G$20)</f>
        <v>1.5548234683600508</v>
      </c>
      <c r="P939" s="10" cm="1">
        <f t="array" aca="1" ref="P939" ca="1">SUMPRODUCT(J939:O939,TRANSPOSE(Test!BL$20:BL$25))+Test!$AD$20-Test!$BL$27</f>
        <v>4.2291581854832412</v>
      </c>
      <c r="Q939" s="10" cm="1">
        <f t="array" aca="1" ref="Q939" ca="1">SUMPRODUCT(J939:O939,TRANSPOSE(Test!ES$20:ES$25))+Test!$AD$20-Test!$ES$27</f>
        <v>3.9561266835746487</v>
      </c>
      <c r="R939" s="10">
        <f ca="1">I939-Results!$E$5*H939</f>
        <v>3.1418203750729754</v>
      </c>
      <c r="S939" s="10" cm="1">
        <f t="array" aca="1" ref="S939" ca="1">SUMPRODUCT(J939:O939,TRANSPOSE(Test!AR$28:AR$33))+Test!$AD$20-Test!$AC$26</f>
        <v>9.2450772271994079</v>
      </c>
      <c r="T939" s="10">
        <f ca="1">SUMPRODUCT(J939:O939,Results!K$9:P$9)</f>
        <v>3.7431533043611371</v>
      </c>
      <c r="U939" s="10">
        <f ca="1">SUMPRODUCT(J939:O939,Results!K$9:P$9)+Test!$AD$20-Test!$AC$31</f>
        <v>3.846169709246956</v>
      </c>
      <c r="V939" s="10">
        <f t="shared" ca="1" si="85"/>
        <v>6.3688150424563137</v>
      </c>
      <c r="W939" s="10">
        <f t="shared" ca="1" si="86"/>
        <v>6.6418465443649062</v>
      </c>
      <c r="X939" s="10">
        <f t="shared" ca="1" si="87"/>
        <v>7.4561528528665795</v>
      </c>
      <c r="Y939" s="10">
        <f t="shared" ca="1" si="88"/>
        <v>1.3528960007401469</v>
      </c>
      <c r="Z939" s="10">
        <f ca="1">I939-Test!$AD$20</f>
        <v>-0.47449836634951481</v>
      </c>
      <c r="AA939" s="10">
        <f t="shared" ca="1" si="89"/>
        <v>6.7518035186925989</v>
      </c>
    </row>
    <row r="940" spans="1:27">
      <c r="A940" s="6">
        <f ca="1">LN((RAND()^(-Results!$E$4))-1)</f>
        <v>3.0935895571223169</v>
      </c>
      <c r="B940" s="6">
        <f ca="1">LN((RAND()^(-Results!$E$4))-1)</f>
        <v>0.39568032670524123</v>
      </c>
      <c r="C940" s="6">
        <f ca="1">LN((RAND()^(-Results!$E$4))-1)</f>
        <v>5.171182018297019</v>
      </c>
      <c r="D940" s="6">
        <f ca="1">LN((RAND()^(-Results!$E$4))-1)</f>
        <v>2.2106301429562873</v>
      </c>
      <c r="E940" s="6">
        <f ca="1">LN((RAND()^(-Results!$E$4))-1)</f>
        <v>-0.28960794070653845</v>
      </c>
      <c r="F940" s="6">
        <f ca="1">LN((RAND()^(-Results!$E$4))-1)</f>
        <v>-0.4119491734418555</v>
      </c>
      <c r="G940" s="6">
        <f ca="1">LN((RAND()^(-Results!$E$4))-1)</f>
        <v>3.4616101419326406</v>
      </c>
      <c r="H940" s="6">
        <f t="shared" ca="1" si="84"/>
        <v>0.9260633212108349</v>
      </c>
      <c r="I940" s="10">
        <f ca="1">SUMPRODUCT(J940:O940,Results!B$12:G$12)+Results!$E$5*H940</f>
        <v>22.478979240678317</v>
      </c>
      <c r="J940" s="10">
        <f ca="1">SUMPRODUCT($A940:$F940,Results!$B$15:$G$15)</f>
        <v>15.835161933221414</v>
      </c>
      <c r="K940" s="10">
        <f ca="1">SUMPRODUCT($A940:$F940,Results!$B$16:$G$16)</f>
        <v>8.662283455575043</v>
      </c>
      <c r="L940" s="10">
        <f ca="1">SUMPRODUCT($A940:$F940,Results!$B$17:$G$17)</f>
        <v>8.082096175798327</v>
      </c>
      <c r="M940" s="10">
        <f ca="1">SUMPRODUCT($A940:$F940,Results!$B$18:$G$18)</f>
        <v>-1.1827575027255306</v>
      </c>
      <c r="N940" s="10">
        <f ca="1">SUMPRODUCT($A940:$F940,Results!$B$19:$G$19)</f>
        <v>1.1212840010172487</v>
      </c>
      <c r="O940" s="10">
        <f ca="1">SUMPRODUCT($A940:$F940,Results!$B$20:$G$20)</f>
        <v>12.044704114715026</v>
      </c>
      <c r="P940" s="10" cm="1">
        <f t="array" aca="1" ref="P940" ca="1">SUMPRODUCT(J940:O940,TRANSPOSE(Test!BL$20:BL$25))+Test!$AD$20-Test!$BL$27</f>
        <v>14.238520343538603</v>
      </c>
      <c r="Q940" s="10" cm="1">
        <f t="array" aca="1" ref="Q940" ca="1">SUMPRODUCT(J940:O940,TRANSPOSE(Test!ES$20:ES$25))+Test!$AD$20-Test!$ES$27</f>
        <v>16.721091654132358</v>
      </c>
      <c r="R940" s="10">
        <f ca="1">I940-Results!$E$5*H940</f>
        <v>16.922599313413308</v>
      </c>
      <c r="S940" s="10" cm="1">
        <f t="array" aca="1" ref="S940" ca="1">SUMPRODUCT(J940:O940,TRANSPOSE(Test!AR$28:AR$33))+Test!$AD$20-Test!$AC$26</f>
        <v>11.626478227708175</v>
      </c>
      <c r="T940" s="10">
        <f ca="1">SUMPRODUCT(J940:O940,Results!K$9:P$9)</f>
        <v>17.225663161757808</v>
      </c>
      <c r="U940" s="10">
        <f ca="1">SUMPRODUCT(J940:O940,Results!K$9:P$9)+Test!$AD$20-Test!$AC$31</f>
        <v>17.328679566643629</v>
      </c>
      <c r="V940" s="10">
        <f t="shared" ca="1" si="85"/>
        <v>8.2404588971397139</v>
      </c>
      <c r="W940" s="10">
        <f t="shared" ca="1" si="86"/>
        <v>5.7578875865459587</v>
      </c>
      <c r="X940" s="10">
        <f t="shared" ca="1" si="87"/>
        <v>5.5563799272650094</v>
      </c>
      <c r="Y940" s="10">
        <f t="shared" ca="1" si="88"/>
        <v>10.852501012970142</v>
      </c>
      <c r="Z940" s="10">
        <f ca="1">I940-Test!$AD$20</f>
        <v>11.406507646389247</v>
      </c>
      <c r="AA940" s="10">
        <f t="shared" ca="1" si="89"/>
        <v>5.150299674034688</v>
      </c>
    </row>
    <row r="941" spans="1:27">
      <c r="A941" s="6">
        <f ca="1">LN((RAND()^(-Results!$E$4))-1)</f>
        <v>-1.6277262100264862</v>
      </c>
      <c r="B941" s="6">
        <f ca="1">LN((RAND()^(-Results!$E$4))-1)</f>
        <v>3.3301590088261195</v>
      </c>
      <c r="C941" s="6">
        <f ca="1">LN((RAND()^(-Results!$E$4))-1)</f>
        <v>0.81587153495406073</v>
      </c>
      <c r="D941" s="6">
        <f ca="1">LN((RAND()^(-Results!$E$4))-1)</f>
        <v>-0.30603717165320315</v>
      </c>
      <c r="E941" s="6">
        <f ca="1">LN((RAND()^(-Results!$E$4))-1)</f>
        <v>0.32718039178186537</v>
      </c>
      <c r="F941" s="6">
        <f ca="1">LN((RAND()^(-Results!$E$4))-1)</f>
        <v>1.0844847848740036</v>
      </c>
      <c r="G941" s="6">
        <f ca="1">LN((RAND()^(-Results!$E$4))-1)</f>
        <v>2.048669216042148</v>
      </c>
      <c r="H941" s="6">
        <f t="shared" ca="1" si="84"/>
        <v>-0.48687760467965768</v>
      </c>
      <c r="I941" s="10">
        <f ca="1">SUMPRODUCT(J941:O941,Results!B$12:G$12)+Results!$E$5*H941</f>
        <v>11.044486433771468</v>
      </c>
      <c r="J941" s="10">
        <f ca="1">SUMPRODUCT($A941:$F941,Results!$B$15:$G$15)</f>
        <v>8.5417261389538446</v>
      </c>
      <c r="K941" s="10">
        <f ca="1">SUMPRODUCT($A941:$F941,Results!$B$16:$G$16)</f>
        <v>-2.1847802027980574</v>
      </c>
      <c r="L941" s="10">
        <f ca="1">SUMPRODUCT($A941:$F941,Results!$B$17:$G$17)</f>
        <v>2.5105621945128695</v>
      </c>
      <c r="M941" s="10">
        <f ca="1">SUMPRODUCT($A941:$F941,Results!$B$18:$G$18)</f>
        <v>5.3229576382985435</v>
      </c>
      <c r="N941" s="10">
        <f ca="1">SUMPRODUCT($A941:$F941,Results!$B$19:$G$19)</f>
        <v>-16.236715087248268</v>
      </c>
      <c r="O941" s="10">
        <f ca="1">SUMPRODUCT($A941:$F941,Results!$B$20:$G$20)</f>
        <v>-3.0972444620592636</v>
      </c>
      <c r="P941" s="10" cm="1">
        <f t="array" aca="1" ref="P941" ca="1">SUMPRODUCT(J941:O941,TRANSPOSE(Test!BL$20:BL$25))+Test!$AD$20-Test!$BL$27</f>
        <v>16.159299450334725</v>
      </c>
      <c r="Q941" s="10" cm="1">
        <f t="array" aca="1" ref="Q941" ca="1">SUMPRODUCT(J941:O941,TRANSPOSE(Test!ES$20:ES$25))+Test!$AD$20-Test!$ES$27</f>
        <v>14.58310637435973</v>
      </c>
      <c r="R941" s="10">
        <f ca="1">I941-Results!$E$5*H941</f>
        <v>13.965752061849415</v>
      </c>
      <c r="S941" s="10" cm="1">
        <f t="array" aca="1" ref="S941" ca="1">SUMPRODUCT(J941:O941,TRANSPOSE(Test!AR$28:AR$33))+Test!$AD$20-Test!$AC$26</f>
        <v>23.119064246906575</v>
      </c>
      <c r="T941" s="10">
        <f ca="1">SUMPRODUCT(J941:O941,Results!K$9:P$9)</f>
        <v>14.441675644354534</v>
      </c>
      <c r="U941" s="10">
        <f ca="1">SUMPRODUCT(J941:O941,Results!K$9:P$9)+Test!$AD$20-Test!$AC$31</f>
        <v>14.544692049240352</v>
      </c>
      <c r="V941" s="10">
        <f t="shared" ca="1" si="85"/>
        <v>-5.1148130165632573</v>
      </c>
      <c r="W941" s="10">
        <f t="shared" ca="1" si="86"/>
        <v>-3.5386199405882621</v>
      </c>
      <c r="X941" s="10">
        <f t="shared" ca="1" si="87"/>
        <v>-2.921265628077947</v>
      </c>
      <c r="Y941" s="10">
        <f t="shared" ca="1" si="88"/>
        <v>-12.074577813135107</v>
      </c>
      <c r="Z941" s="10">
        <f ca="1">I941-Test!$AD$20</f>
        <v>-2.7985160517602026E-2</v>
      </c>
      <c r="AA941" s="10">
        <f t="shared" ca="1" si="89"/>
        <v>-3.5002056154688841</v>
      </c>
    </row>
    <row r="942" spans="1:27">
      <c r="A942" s="6">
        <f ca="1">LN((RAND()^(-Results!$E$4))-1)</f>
        <v>-2.1365121748318558</v>
      </c>
      <c r="B942" s="6">
        <f ca="1">LN((RAND()^(-Results!$E$4))-1)</f>
        <v>7.7505677819905356</v>
      </c>
      <c r="C942" s="6">
        <f ca="1">LN((RAND()^(-Results!$E$4))-1)</f>
        <v>6.1199964551101314</v>
      </c>
      <c r="D942" s="6">
        <f ca="1">LN((RAND()^(-Results!$E$4))-1)</f>
        <v>1.0606948162140941</v>
      </c>
      <c r="E942" s="6">
        <f ca="1">LN((RAND()^(-Results!$E$4))-1)</f>
        <v>4.0322262842432668</v>
      </c>
      <c r="F942" s="6">
        <f ca="1">LN((RAND()^(-Results!$E$4))-1)</f>
        <v>0.2981204204392785</v>
      </c>
      <c r="G942" s="6">
        <f ca="1">LN((RAND()^(-Results!$E$4))-1)</f>
        <v>2.1854569041302692</v>
      </c>
      <c r="H942" s="6">
        <f t="shared" ca="1" si="84"/>
        <v>-0.35008991659153654</v>
      </c>
      <c r="I942" s="10">
        <f ca="1">SUMPRODUCT(J942:O942,Results!B$12:G$12)+Results!$E$5*H942</f>
        <v>38.690899352060953</v>
      </c>
      <c r="J942" s="10">
        <f ca="1">SUMPRODUCT($A942:$F942,Results!$B$15:$G$15)</f>
        <v>26.771413268860339</v>
      </c>
      <c r="K942" s="10">
        <f ca="1">SUMPRODUCT($A942:$F942,Results!$B$16:$G$16)</f>
        <v>-4.270143631663009</v>
      </c>
      <c r="L942" s="10">
        <f ca="1">SUMPRODUCT($A942:$F942,Results!$B$17:$G$17)</f>
        <v>11.099056204700874</v>
      </c>
      <c r="M942" s="10">
        <f ca="1">SUMPRODUCT($A942:$F942,Results!$B$18:$G$18)</f>
        <v>13.137527480932365</v>
      </c>
      <c r="N942" s="10">
        <f ca="1">SUMPRODUCT($A942:$F942,Results!$B$19:$G$19)</f>
        <v>-29.622367204278913</v>
      </c>
      <c r="O942" s="10">
        <f ca="1">SUMPRODUCT($A942:$F942,Results!$B$20:$G$20)</f>
        <v>-1.2959945804859938</v>
      </c>
      <c r="P942" s="10" cm="1">
        <f t="array" aca="1" ref="P942" ca="1">SUMPRODUCT(J942:O942,TRANSPOSE(Test!BL$20:BL$25))+Test!$AD$20-Test!$BL$27</f>
        <v>45.691175305927487</v>
      </c>
      <c r="Q942" s="10" cm="1">
        <f t="array" aca="1" ref="Q942" ca="1">SUMPRODUCT(J942:O942,TRANSPOSE(Test!ES$20:ES$25))+Test!$AD$20-Test!$ES$27</f>
        <v>43.470895657149057</v>
      </c>
      <c r="R942" s="10">
        <f ca="1">I942-Results!$E$5*H942</f>
        <v>40.791438851610174</v>
      </c>
      <c r="S942" s="10" cm="1">
        <f t="array" aca="1" ref="S942" ca="1">SUMPRODUCT(J942:O942,TRANSPOSE(Test!AR$28:AR$33))+Test!$AD$20-Test!$AC$26</f>
        <v>57.562202292786495</v>
      </c>
      <c r="T942" s="10">
        <f ca="1">SUMPRODUCT(J942:O942,Results!K$9:P$9)</f>
        <v>42.516530165519342</v>
      </c>
      <c r="U942" s="10">
        <f ca="1">SUMPRODUCT(J942:O942,Results!K$9:P$9)+Test!$AD$20-Test!$AC$31</f>
        <v>42.619546570405163</v>
      </c>
      <c r="V942" s="10">
        <f t="shared" ca="1" si="85"/>
        <v>-7.0002759538665345</v>
      </c>
      <c r="W942" s="10">
        <f t="shared" ca="1" si="86"/>
        <v>-4.7799963050881047</v>
      </c>
      <c r="X942" s="10">
        <f t="shared" ca="1" si="87"/>
        <v>-2.100539499549221</v>
      </c>
      <c r="Y942" s="10">
        <f t="shared" ca="1" si="88"/>
        <v>-18.871302940725542</v>
      </c>
      <c r="Z942" s="10">
        <f ca="1">I942-Test!$AD$20</f>
        <v>27.618427757771883</v>
      </c>
      <c r="AA942" s="10">
        <f t="shared" ca="1" si="89"/>
        <v>-3.92864721834421</v>
      </c>
    </row>
    <row r="943" spans="1:27">
      <c r="A943" s="6">
        <f ca="1">LN((RAND()^(-Results!$E$4))-1)</f>
        <v>0.69735064863211627</v>
      </c>
      <c r="B943" s="6">
        <f ca="1">LN((RAND()^(-Results!$E$4))-1)</f>
        <v>4.0147608727254394</v>
      </c>
      <c r="C943" s="6">
        <f ca="1">LN((RAND()^(-Results!$E$4))-1)</f>
        <v>2.7991316308379477</v>
      </c>
      <c r="D943" s="6">
        <f ca="1">LN((RAND()^(-Results!$E$4))-1)</f>
        <v>-0.41049221890153498</v>
      </c>
      <c r="E943" s="6">
        <f ca="1">LN((RAND()^(-Results!$E$4))-1)</f>
        <v>-1.0932832489226034</v>
      </c>
      <c r="F943" s="6">
        <f ca="1">LN((RAND()^(-Results!$E$4))-1)</f>
        <v>2.2070741169639114</v>
      </c>
      <c r="G943" s="6">
        <f ca="1">LN((RAND()^(-Results!$E$4))-1)</f>
        <v>-0.60674827310920809</v>
      </c>
      <c r="H943" s="6">
        <f t="shared" ca="1" si="84"/>
        <v>-3.1422950938310139</v>
      </c>
      <c r="I943" s="10">
        <f ca="1">SUMPRODUCT(J943:O943,Results!B$12:G$12)+Results!$E$5*H943</f>
        <v>13.173509863238237</v>
      </c>
      <c r="J943" s="10">
        <f ca="1">SUMPRODUCT($A943:$F943,Results!$B$15:$G$15)</f>
        <v>21.496554554993057</v>
      </c>
      <c r="K943" s="10">
        <f ca="1">SUMPRODUCT($A943:$F943,Results!$B$16:$G$16)</f>
        <v>10.436989095594972</v>
      </c>
      <c r="L943" s="10">
        <f ca="1">SUMPRODUCT($A943:$F943,Results!$B$17:$G$17)</f>
        <v>6.685212898121855</v>
      </c>
      <c r="M943" s="10">
        <f ca="1">SUMPRODUCT($A943:$F943,Results!$B$18:$G$18)</f>
        <v>6.015795645213279</v>
      </c>
      <c r="N943" s="10">
        <f ca="1">SUMPRODUCT($A943:$F943,Results!$B$19:$G$19)</f>
        <v>-19.792165185595813</v>
      </c>
      <c r="O943" s="10">
        <f ca="1">SUMPRODUCT($A943:$F943,Results!$B$20:$G$20)</f>
        <v>-1.801060508562383</v>
      </c>
      <c r="P943" s="10" cm="1">
        <f t="array" aca="1" ref="P943" ca="1">SUMPRODUCT(J943:O943,TRANSPOSE(Test!BL$20:BL$25))+Test!$AD$20-Test!$BL$27</f>
        <v>32.812192812290412</v>
      </c>
      <c r="Q943" s="10" cm="1">
        <f t="array" aca="1" ref="Q943" ca="1">SUMPRODUCT(J943:O943,TRANSPOSE(Test!ES$20:ES$25))+Test!$AD$20-Test!$ES$27</f>
        <v>32.340060824675319</v>
      </c>
      <c r="R943" s="10">
        <f ca="1">I943-Results!$E$5*H943</f>
        <v>32.027280426224323</v>
      </c>
      <c r="S943" s="10" cm="1">
        <f t="array" aca="1" ref="S943" ca="1">SUMPRODUCT(J943:O943,TRANSPOSE(Test!AR$28:AR$33))+Test!$AD$20-Test!$AC$26</f>
        <v>37.762285358191839</v>
      </c>
      <c r="T943" s="10">
        <f ca="1">SUMPRODUCT(J943:O943,Results!K$9:P$9)</f>
        <v>32.677588836148495</v>
      </c>
      <c r="U943" s="10">
        <f ca="1">SUMPRODUCT(J943:O943,Results!K$9:P$9)+Test!$AD$20-Test!$AC$31</f>
        <v>32.780605241034316</v>
      </c>
      <c r="V943" s="10">
        <f t="shared" ca="1" si="85"/>
        <v>-19.638682949052175</v>
      </c>
      <c r="W943" s="10">
        <f t="shared" ca="1" si="86"/>
        <v>-19.166550961437082</v>
      </c>
      <c r="X943" s="10">
        <f t="shared" ca="1" si="87"/>
        <v>-18.853770562986085</v>
      </c>
      <c r="Y943" s="10">
        <f t="shared" ca="1" si="88"/>
        <v>-24.588775494953602</v>
      </c>
      <c r="Z943" s="10">
        <f ca="1">I943-Test!$AD$20</f>
        <v>2.1010382689491678</v>
      </c>
      <c r="AA943" s="10">
        <f t="shared" ca="1" si="89"/>
        <v>-19.607095377796078</v>
      </c>
    </row>
    <row r="944" spans="1:27">
      <c r="A944" s="6">
        <f ca="1">LN((RAND()^(-Results!$E$4))-1)</f>
        <v>5.4528224395586813</v>
      </c>
      <c r="B944" s="6">
        <f ca="1">LN((RAND()^(-Results!$E$4))-1)</f>
        <v>-0.55754964120089268</v>
      </c>
      <c r="C944" s="6">
        <f ca="1">LN((RAND()^(-Results!$E$4))-1)</f>
        <v>0.4167385013202432</v>
      </c>
      <c r="D944" s="6">
        <f ca="1">LN((RAND()^(-Results!$E$4))-1)</f>
        <v>0.50898548278165945</v>
      </c>
      <c r="E944" s="6">
        <f ca="1">LN((RAND()^(-Results!$E$4))-1)</f>
        <v>7.1827194256377718</v>
      </c>
      <c r="F944" s="6">
        <f ca="1">LN((RAND()^(-Results!$E$4))-1)</f>
        <v>2.367610106478613</v>
      </c>
      <c r="G944" s="6">
        <f ca="1">LN((RAND()^(-Results!$E$4))-1)</f>
        <v>6.9697059206370264</v>
      </c>
      <c r="H944" s="6">
        <f t="shared" ca="1" si="84"/>
        <v>4.4341590999152203</v>
      </c>
      <c r="I944" s="10">
        <f ca="1">SUMPRODUCT(J944:O944,Results!B$12:G$12)+Results!$E$5*H944</f>
        <v>30.036600030557459</v>
      </c>
      <c r="J944" s="10">
        <f ca="1">SUMPRODUCT($A944:$F944,Results!$B$15:$G$15)</f>
        <v>2.2406786963370879</v>
      </c>
      <c r="K944" s="10">
        <f ca="1">SUMPRODUCT($A944:$F944,Results!$B$16:$G$16)</f>
        <v>44.947339656057174</v>
      </c>
      <c r="L944" s="10">
        <f ca="1">SUMPRODUCT($A944:$F944,Results!$B$17:$G$17)</f>
        <v>-0.28502225396066416</v>
      </c>
      <c r="M944" s="10">
        <f ca="1">SUMPRODUCT($A944:$F944,Results!$B$18:$G$18)</f>
        <v>0.20282526032346992</v>
      </c>
      <c r="N944" s="10">
        <f ca="1">SUMPRODUCT($A944:$F944,Results!$B$19:$G$19)</f>
        <v>28.118694844651223</v>
      </c>
      <c r="O944" s="10">
        <f ca="1">SUMPRODUCT($A944:$F944,Results!$B$20:$G$20)</f>
        <v>-6.760149213236275</v>
      </c>
      <c r="P944" s="10" cm="1">
        <f t="array" aca="1" ref="P944" ca="1">SUMPRODUCT(J944:O944,TRANSPOSE(Test!BL$20:BL$25))+Test!$AD$20-Test!$BL$27</f>
        <v>2.5491694087791981</v>
      </c>
      <c r="Q944" s="10" cm="1">
        <f t="array" aca="1" ref="Q944" ca="1">SUMPRODUCT(J944:O944,TRANSPOSE(Test!ES$20:ES$25))+Test!$AD$20-Test!$ES$27</f>
        <v>3.7156679781922346</v>
      </c>
      <c r="R944" s="10">
        <f ca="1">I944-Results!$E$5*H944</f>
        <v>3.4316454310661371</v>
      </c>
      <c r="S944" s="10" cm="1">
        <f t="array" aca="1" ref="S944" ca="1">SUMPRODUCT(J944:O944,TRANSPOSE(Test!AR$28:AR$33))+Test!$AD$20-Test!$AC$26</f>
        <v>-7.1315271657597457</v>
      </c>
      <c r="T944" s="10">
        <f ca="1">SUMPRODUCT(J944:O944,Results!K$9:P$9)</f>
        <v>3.2922705038696325</v>
      </c>
      <c r="U944" s="10">
        <f ca="1">SUMPRODUCT(J944:O944,Results!K$9:P$9)+Test!$AD$20-Test!$AC$31</f>
        <v>3.3952869087554518</v>
      </c>
      <c r="V944" s="10">
        <f t="shared" ca="1" si="85"/>
        <v>27.487430621778259</v>
      </c>
      <c r="W944" s="10">
        <f t="shared" ca="1" si="86"/>
        <v>26.320932052365222</v>
      </c>
      <c r="X944" s="10">
        <f t="shared" ca="1" si="87"/>
        <v>26.604954599491322</v>
      </c>
      <c r="Y944" s="10">
        <f t="shared" ca="1" si="88"/>
        <v>37.168127196317201</v>
      </c>
      <c r="Z944" s="10">
        <f ca="1">I944-Test!$AD$20</f>
        <v>18.964128436268389</v>
      </c>
      <c r="AA944" s="10">
        <f t="shared" ca="1" si="89"/>
        <v>26.641313121802007</v>
      </c>
    </row>
    <row r="945" spans="1:27">
      <c r="A945" s="6">
        <f ca="1">LN((RAND()^(-Results!$E$4))-1)</f>
        <v>1.1656906383821082</v>
      </c>
      <c r="B945" s="6">
        <f ca="1">LN((RAND()^(-Results!$E$4))-1)</f>
        <v>9.2424600354021433E-2</v>
      </c>
      <c r="C945" s="6">
        <f ca="1">LN((RAND()^(-Results!$E$4))-1)</f>
        <v>2.0446304203841059</v>
      </c>
      <c r="D945" s="6">
        <f ca="1">LN((RAND()^(-Results!$E$4))-1)</f>
        <v>-4.3476028021204351E-2</v>
      </c>
      <c r="E945" s="6">
        <f ca="1">LN((RAND()^(-Results!$E$4))-1)</f>
        <v>1.1184091281423638</v>
      </c>
      <c r="F945" s="6">
        <f ca="1">LN((RAND()^(-Results!$E$4))-1)</f>
        <v>0.75812881599302229</v>
      </c>
      <c r="G945" s="6">
        <f ca="1">LN((RAND()^(-Results!$E$4))-1)</f>
        <v>1.5460199536256742</v>
      </c>
      <c r="H945" s="6">
        <f t="shared" ca="1" si="84"/>
        <v>-0.98952686709613147</v>
      </c>
      <c r="I945" s="10">
        <f ca="1">SUMPRODUCT(J945:O945,Results!B$12:G$12)+Results!$E$5*H945</f>
        <v>0.11927250492267039</v>
      </c>
      <c r="J945" s="10">
        <f ca="1">SUMPRODUCT($A945:$F945,Results!$B$15:$G$15)</f>
        <v>6.6037097066013928</v>
      </c>
      <c r="K945" s="10">
        <f ca="1">SUMPRODUCT($A945:$F945,Results!$B$16:$G$16)</f>
        <v>11.635696481366553</v>
      </c>
      <c r="L945" s="10">
        <f ca="1">SUMPRODUCT($A945:$F945,Results!$B$17:$G$17)</f>
        <v>0.70450596487533823</v>
      </c>
      <c r="M945" s="10">
        <f ca="1">SUMPRODUCT($A945:$F945,Results!$B$18:$G$18)</f>
        <v>1.5091163998761521</v>
      </c>
      <c r="N945" s="10">
        <f ca="1">SUMPRODUCT($A945:$F945,Results!$B$19:$G$19)</f>
        <v>3.4867842285682897</v>
      </c>
      <c r="O945" s="10">
        <f ca="1">SUMPRODUCT($A945:$F945,Results!$B$20:$G$20)</f>
        <v>0.28189497211466913</v>
      </c>
      <c r="P945" s="10" cm="1">
        <f t="array" aca="1" ref="P945" ca="1">SUMPRODUCT(J945:O945,TRANSPOSE(Test!BL$20:BL$25))+Test!$AD$20-Test!$BL$27</f>
        <v>5.5932569003360513</v>
      </c>
      <c r="Q945" s="10" cm="1">
        <f t="array" aca="1" ref="Q945" ca="1">SUMPRODUCT(J945:O945,TRANSPOSE(Test!ES$20:ES$25))+Test!$AD$20-Test!$ES$27</f>
        <v>6.1171365130211335</v>
      </c>
      <c r="R945" s="10">
        <f ca="1">I945-Results!$E$5*H945</f>
        <v>6.0564337074994592</v>
      </c>
      <c r="S945" s="10" cm="1">
        <f t="array" aca="1" ref="S945" ca="1">SUMPRODUCT(J945:O945,TRANSPOSE(Test!AR$28:AR$33))+Test!$AD$20-Test!$AC$26</f>
        <v>5.6296074634936222</v>
      </c>
      <c r="T945" s="10">
        <f ca="1">SUMPRODUCT(J945:O945,Results!K$9:P$9)</f>
        <v>6.2742431302849511</v>
      </c>
      <c r="U945" s="10">
        <f ca="1">SUMPRODUCT(J945:O945,Results!K$9:P$9)+Test!$AD$20-Test!$AC$31</f>
        <v>6.3772595351707704</v>
      </c>
      <c r="V945" s="10">
        <f t="shared" ca="1" si="85"/>
        <v>-5.4739843954133809</v>
      </c>
      <c r="W945" s="10">
        <f t="shared" ca="1" si="86"/>
        <v>-5.9978640080984631</v>
      </c>
      <c r="X945" s="10">
        <f t="shared" ca="1" si="87"/>
        <v>-5.9371612025767888</v>
      </c>
      <c r="Y945" s="10">
        <f t="shared" ca="1" si="88"/>
        <v>-5.5103349585709518</v>
      </c>
      <c r="Z945" s="10">
        <f ca="1">I945-Test!$AD$20</f>
        <v>-10.9531990893664</v>
      </c>
      <c r="AA945" s="10">
        <f t="shared" ca="1" si="89"/>
        <v>-6.2579870302481</v>
      </c>
    </row>
    <row r="946" spans="1:27">
      <c r="A946" s="6">
        <f ca="1">LN((RAND()^(-Results!$E$4))-1)</f>
        <v>3.0644477013636497</v>
      </c>
      <c r="B946" s="6">
        <f ca="1">LN((RAND()^(-Results!$E$4))-1)</f>
        <v>5.604782668700695</v>
      </c>
      <c r="C946" s="6">
        <f ca="1">LN((RAND()^(-Results!$E$4))-1)</f>
        <v>1.8506783786530547</v>
      </c>
      <c r="D946" s="6">
        <f ca="1">LN((RAND()^(-Results!$E$4))-1)</f>
        <v>0.66694719172373773</v>
      </c>
      <c r="E946" s="6">
        <f ca="1">LN((RAND()^(-Results!$E$4))-1)</f>
        <v>0.66477820594321813</v>
      </c>
      <c r="F946" s="6">
        <f ca="1">LN((RAND()^(-Results!$E$4))-1)</f>
        <v>-0.7823782150458477</v>
      </c>
      <c r="G946" s="6">
        <f ca="1">LN((RAND()^(-Results!$E$4))-1)</f>
        <v>4.03523957711203</v>
      </c>
      <c r="H946" s="6">
        <f t="shared" ca="1" si="84"/>
        <v>1.4996927563902243</v>
      </c>
      <c r="I946" s="10">
        <f ca="1">SUMPRODUCT(J946:O946,Results!B$12:G$12)+Results!$E$5*H946</f>
        <v>62.044608055089199</v>
      </c>
      <c r="J946" s="10">
        <f ca="1">SUMPRODUCT($A946:$F946,Results!$B$15:$G$15)</f>
        <v>24.263770376047038</v>
      </c>
      <c r="K946" s="10">
        <f ca="1">SUMPRODUCT($A946:$F946,Results!$B$16:$G$16)</f>
        <v>2.7501702182183649</v>
      </c>
      <c r="L946" s="10">
        <f ca="1">SUMPRODUCT($A946:$F946,Results!$B$17:$G$17)</f>
        <v>15.693663695397911</v>
      </c>
      <c r="M946" s="10">
        <f ca="1">SUMPRODUCT($A946:$F946,Results!$B$18:$G$18)</f>
        <v>5.7425960488272221</v>
      </c>
      <c r="N946" s="10">
        <f ca="1">SUMPRODUCT($A946:$F946,Results!$B$19:$G$19)</f>
        <v>-21.087958169848203</v>
      </c>
      <c r="O946" s="10">
        <f ca="1">SUMPRODUCT($A946:$F946,Results!$B$20:$G$20)</f>
        <v>-5.5249402446854736</v>
      </c>
      <c r="P946" s="10" cm="1">
        <f t="array" aca="1" ref="P946" ca="1">SUMPRODUCT(J946:O946,TRANSPOSE(Test!BL$20:BL$25))+Test!$AD$20-Test!$BL$27</f>
        <v>52.760683876936497</v>
      </c>
      <c r="Q946" s="10" cm="1">
        <f t="array" aca="1" ref="Q946" ca="1">SUMPRODUCT(J946:O946,TRANSPOSE(Test!ES$20:ES$25))+Test!$AD$20-Test!$ES$27</f>
        <v>54.104268999393753</v>
      </c>
      <c r="R946" s="10">
        <f ca="1">I946-Results!$E$5*H946</f>
        <v>53.046451516747851</v>
      </c>
      <c r="S946" s="10" cm="1">
        <f t="array" aca="1" ref="S946" ca="1">SUMPRODUCT(J946:O946,TRANSPOSE(Test!AR$28:AR$33))+Test!$AD$20-Test!$AC$26</f>
        <v>50.579313697976048</v>
      </c>
      <c r="T946" s="10">
        <f ca="1">SUMPRODUCT(J946:O946,Results!K$9:P$9)</f>
        <v>54.139096944133883</v>
      </c>
      <c r="U946" s="10">
        <f ca="1">SUMPRODUCT(J946:O946,Results!K$9:P$9)+Test!$AD$20-Test!$AC$31</f>
        <v>54.242113349019704</v>
      </c>
      <c r="V946" s="10">
        <f t="shared" ca="1" si="85"/>
        <v>9.2839241781527022</v>
      </c>
      <c r="W946" s="10">
        <f t="shared" ca="1" si="86"/>
        <v>7.9403390556954463</v>
      </c>
      <c r="X946" s="10">
        <f t="shared" ca="1" si="87"/>
        <v>8.9981565383413482</v>
      </c>
      <c r="Y946" s="10">
        <f t="shared" ca="1" si="88"/>
        <v>11.465294357113152</v>
      </c>
      <c r="Z946" s="10">
        <f ca="1">I946-Test!$AD$20</f>
        <v>50.972136460800129</v>
      </c>
      <c r="AA946" s="10">
        <f t="shared" ca="1" si="89"/>
        <v>7.8024947060694956</v>
      </c>
    </row>
    <row r="947" spans="1:27">
      <c r="A947" s="6">
        <f ca="1">LN((RAND()^(-Results!$E$4))-1)</f>
        <v>-1.8668192388356997</v>
      </c>
      <c r="B947" s="6">
        <f ca="1">LN((RAND()^(-Results!$E$4))-1)</f>
        <v>5.13748350035989</v>
      </c>
      <c r="C947" s="6">
        <f ca="1">LN((RAND()^(-Results!$E$4))-1)</f>
        <v>0.84786810014689085</v>
      </c>
      <c r="D947" s="6">
        <f ca="1">LN((RAND()^(-Results!$E$4))-1)</f>
        <v>0.18301405392484701</v>
      </c>
      <c r="E947" s="6">
        <f ca="1">LN((RAND()^(-Results!$E$4))-1)</f>
        <v>2.5751988800794714</v>
      </c>
      <c r="F947" s="6">
        <f ca="1">LN((RAND()^(-Results!$E$4))-1)</f>
        <v>0.18714672605614674</v>
      </c>
      <c r="G947" s="6">
        <f ca="1">LN((RAND()^(-Results!$E$4))-1)</f>
        <v>7.2945605818122567</v>
      </c>
      <c r="H947" s="6">
        <f t="shared" ca="1" si="84"/>
        <v>4.7590137610904506</v>
      </c>
      <c r="I947" s="10">
        <f ca="1">SUMPRODUCT(J947:O947,Results!B$12:G$12)+Results!$E$5*H947</f>
        <v>50.671114152972763</v>
      </c>
      <c r="J947" s="10">
        <f ca="1">SUMPRODUCT($A947:$F947,Results!$B$15:$G$15)</f>
        <v>10.063675193179778</v>
      </c>
      <c r="K947" s="10">
        <f ca="1">SUMPRODUCT($A947:$F947,Results!$B$16:$G$16)</f>
        <v>-6.2972257279947321</v>
      </c>
      <c r="L947" s="10">
        <f ca="1">SUMPRODUCT($A947:$F947,Results!$B$17:$G$17)</f>
        <v>5.6515138574742947</v>
      </c>
      <c r="M947" s="10">
        <f ca="1">SUMPRODUCT($A947:$F947,Results!$B$18:$G$18)</f>
        <v>7.7335797195723268</v>
      </c>
      <c r="N947" s="10">
        <f ca="1">SUMPRODUCT($A947:$F947,Results!$B$19:$G$19)</f>
        <v>-19.815532285006366</v>
      </c>
      <c r="O947" s="10">
        <f ca="1">SUMPRODUCT($A947:$F947,Results!$B$20:$G$20)</f>
        <v>-5.970499838061798</v>
      </c>
      <c r="P947" s="10" cm="1">
        <f t="array" aca="1" ref="P947" ca="1">SUMPRODUCT(J947:O947,TRANSPOSE(Test!BL$20:BL$25))+Test!$AD$20-Test!$BL$27</f>
        <v>25.596566526233474</v>
      </c>
      <c r="Q947" s="10" cm="1">
        <f t="array" aca="1" ref="Q947" ca="1">SUMPRODUCT(J947:O947,TRANSPOSE(Test!ES$20:ES$25))+Test!$AD$20-Test!$ES$27</f>
        <v>23.634890724165231</v>
      </c>
      <c r="R947" s="10">
        <f ca="1">I947-Results!$E$5*H947</f>
        <v>22.117031586430059</v>
      </c>
      <c r="S947" s="10" cm="1">
        <f t="array" aca="1" ref="S947" ca="1">SUMPRODUCT(J947:O947,TRANSPOSE(Test!AR$28:AR$33))+Test!$AD$20-Test!$AC$26</f>
        <v>32.830773737245643</v>
      </c>
      <c r="T947" s="10">
        <f ca="1">SUMPRODUCT(J947:O947,Results!K$9:P$9)</f>
        <v>22.974745306821056</v>
      </c>
      <c r="U947" s="10">
        <f ca="1">SUMPRODUCT(J947:O947,Results!K$9:P$9)+Test!$AD$20-Test!$AC$31</f>
        <v>23.077761711706877</v>
      </c>
      <c r="V947" s="10">
        <f t="shared" ca="1" si="85"/>
        <v>25.074547626739289</v>
      </c>
      <c r="W947" s="10">
        <f t="shared" ca="1" si="86"/>
        <v>27.036223428807531</v>
      </c>
      <c r="X947" s="10">
        <f t="shared" ca="1" si="87"/>
        <v>28.554082566542704</v>
      </c>
      <c r="Y947" s="10">
        <f t="shared" ca="1" si="88"/>
        <v>17.84034041572712</v>
      </c>
      <c r="Z947" s="10">
        <f ca="1">I947-Test!$AD$20</f>
        <v>39.598642558683693</v>
      </c>
      <c r="AA947" s="10">
        <f t="shared" ca="1" si="89"/>
        <v>27.593352441265885</v>
      </c>
    </row>
    <row r="948" spans="1:27">
      <c r="A948" s="6">
        <f ca="1">LN((RAND()^(-Results!$E$4))-1)</f>
        <v>-1.2359469669159482</v>
      </c>
      <c r="B948" s="6">
        <f ca="1">LN((RAND()^(-Results!$E$4))-1)</f>
        <v>3.781932018504965</v>
      </c>
      <c r="C948" s="6">
        <f ca="1">LN((RAND()^(-Results!$E$4))-1)</f>
        <v>-0.74395740176550229</v>
      </c>
      <c r="D948" s="6">
        <f ca="1">LN((RAND()^(-Results!$E$4))-1)</f>
        <v>5.6830272462648477</v>
      </c>
      <c r="E948" s="6">
        <f ca="1">LN((RAND()^(-Results!$E$4))-1)</f>
        <v>2.4882311051278996</v>
      </c>
      <c r="F948" s="6">
        <f ca="1">LN((RAND()^(-Results!$E$4))-1)</f>
        <v>-2.2051241897388101</v>
      </c>
      <c r="G948" s="6">
        <f ca="1">LN((RAND()^(-Results!$E$4))-1)</f>
        <v>8.4272558478578912</v>
      </c>
      <c r="H948" s="6">
        <f t="shared" ca="1" si="84"/>
        <v>5.8917090271360859</v>
      </c>
      <c r="I948" s="10">
        <f ca="1">SUMPRODUCT(J948:O948,Results!B$12:G$12)+Results!$E$5*H948</f>
        <v>29.357598066750239</v>
      </c>
      <c r="J948" s="10">
        <f ca="1">SUMPRODUCT($A948:$F948,Results!$B$15:$G$15)</f>
        <v>-7.1242610887250271</v>
      </c>
      <c r="K948" s="10">
        <f ca="1">SUMPRODUCT($A948:$F948,Results!$B$16:$G$16)</f>
        <v>-24.697169994936516</v>
      </c>
      <c r="L948" s="10">
        <f ca="1">SUMPRODUCT($A948:$F948,Results!$B$17:$G$17)</f>
        <v>9.5757809728138277</v>
      </c>
      <c r="M948" s="10">
        <f ca="1">SUMPRODUCT($A948:$F948,Results!$B$18:$G$18)</f>
        <v>-4.0253266401765382</v>
      </c>
      <c r="N948" s="10">
        <f ca="1">SUMPRODUCT($A948:$F948,Results!$B$19:$G$19)</f>
        <v>-9.7280768164551166</v>
      </c>
      <c r="O948" s="10">
        <f ca="1">SUMPRODUCT($A948:$F948,Results!$B$20:$G$20)</f>
        <v>15.335428862131421</v>
      </c>
      <c r="P948" s="10" cm="1">
        <f t="array" aca="1" ref="P948" ca="1">SUMPRODUCT(J948:O948,TRANSPOSE(Test!BL$20:BL$25))+Test!$AD$20-Test!$BL$27</f>
        <v>-4.8913159056411271</v>
      </c>
      <c r="Q948" s="10" cm="1">
        <f t="array" aca="1" ref="Q948" ca="1">SUMPRODUCT(J948:O948,TRANSPOSE(Test!ES$20:ES$25))+Test!$AD$20-Test!$ES$27</f>
        <v>-5.5523172866540911</v>
      </c>
      <c r="R948" s="10">
        <f ca="1">I948-Results!$E$5*H948</f>
        <v>-5.9926560960662734</v>
      </c>
      <c r="S948" s="10" cm="1">
        <f t="array" aca="1" ref="S948" ca="1">SUMPRODUCT(J948:O948,TRANSPOSE(Test!AR$28:AR$33))+Test!$AD$20-Test!$AC$26</f>
        <v>-2.602646915751885</v>
      </c>
      <c r="T948" s="10">
        <f ca="1">SUMPRODUCT(J948:O948,Results!K$9:P$9)</f>
        <v>-6.3594021402438887</v>
      </c>
      <c r="U948" s="10">
        <f ca="1">SUMPRODUCT(J948:O948,Results!K$9:P$9)+Test!$AD$20-Test!$AC$31</f>
        <v>-6.2563857353580694</v>
      </c>
      <c r="V948" s="10">
        <f t="shared" ca="1" si="85"/>
        <v>34.248913972391364</v>
      </c>
      <c r="W948" s="10">
        <f t="shared" ca="1" si="86"/>
        <v>34.90991535340433</v>
      </c>
      <c r="X948" s="10">
        <f t="shared" ca="1" si="87"/>
        <v>35.350254162816512</v>
      </c>
      <c r="Y948" s="10">
        <f t="shared" ca="1" si="88"/>
        <v>31.960244982502125</v>
      </c>
      <c r="Z948" s="10">
        <f ca="1">I948-Test!$AD$20</f>
        <v>18.285126472461169</v>
      </c>
      <c r="AA948" s="10">
        <f t="shared" ca="1" si="89"/>
        <v>35.613983802108308</v>
      </c>
    </row>
    <row r="949" spans="1:27">
      <c r="A949" s="6">
        <f ca="1">LN((RAND()^(-Results!$E$4))-1)</f>
        <v>4.0752761318510498</v>
      </c>
      <c r="B949" s="6">
        <f ca="1">LN((RAND()^(-Results!$E$4))-1)</f>
        <v>0.10117436381940369</v>
      </c>
      <c r="C949" s="6">
        <f ca="1">LN((RAND()^(-Results!$E$4))-1)</f>
        <v>13.828127862140006</v>
      </c>
      <c r="D949" s="6">
        <f ca="1">LN((RAND()^(-Results!$E$4))-1)</f>
        <v>2.7584704486774029E-2</v>
      </c>
      <c r="E949" s="6">
        <f ca="1">LN((RAND()^(-Results!$E$4))-1)</f>
        <v>4.443553097481062</v>
      </c>
      <c r="F949" s="6">
        <f ca="1">LN((RAND()^(-Results!$E$4))-1)</f>
        <v>1.0154806680220634</v>
      </c>
      <c r="G949" s="6">
        <f ca="1">LN((RAND()^(-Results!$E$4))-1)</f>
        <v>0.32309951053468466</v>
      </c>
      <c r="H949" s="6">
        <f t="shared" ca="1" si="84"/>
        <v>-2.2124473101871209</v>
      </c>
      <c r="I949" s="10">
        <f ca="1">SUMPRODUCT(J949:O949,Results!B$12:G$12)+Results!$E$5*H949</f>
        <v>20.842537390433542</v>
      </c>
      <c r="J949" s="10">
        <f ca="1">SUMPRODUCT($A949:$F949,Results!$B$15:$G$15)</f>
        <v>37.97031901041494</v>
      </c>
      <c r="K949" s="10">
        <f ca="1">SUMPRODUCT($A949:$F949,Results!$B$16:$G$16)</f>
        <v>38.17025655021736</v>
      </c>
      <c r="L949" s="10">
        <f ca="1">SUMPRODUCT($A949:$F949,Results!$B$17:$G$17)</f>
        <v>5.7239496780700048</v>
      </c>
      <c r="M949" s="10">
        <f ca="1">SUMPRODUCT($A949:$F949,Results!$B$18:$G$18)</f>
        <v>9.1399012351925926</v>
      </c>
      <c r="N949" s="10">
        <f ca="1">SUMPRODUCT($A949:$F949,Results!$B$19:$G$19)</f>
        <v>11.255786532776389</v>
      </c>
      <c r="O949" s="10">
        <f ca="1">SUMPRODUCT($A949:$F949,Results!$B$20:$G$20)</f>
        <v>7.4531527938777424</v>
      </c>
      <c r="P949" s="10" cm="1">
        <f t="array" aca="1" ref="P949" ca="1">SUMPRODUCT(J949:O949,TRANSPOSE(Test!BL$20:BL$25))+Test!$AD$20-Test!$BL$27</f>
        <v>33.047022434592733</v>
      </c>
      <c r="Q949" s="10" cm="1">
        <f t="array" aca="1" ref="Q949" ca="1">SUMPRODUCT(J949:O949,TRANSPOSE(Test!ES$20:ES$25))+Test!$AD$20-Test!$ES$27</f>
        <v>35.724886759097373</v>
      </c>
      <c r="R949" s="10">
        <f ca="1">I949-Results!$E$5*H949</f>
        <v>34.117221251556266</v>
      </c>
      <c r="S949" s="10" cm="1">
        <f t="array" aca="1" ref="S949" ca="1">SUMPRODUCT(J949:O949,TRANSPOSE(Test!AR$28:AR$33))+Test!$AD$20-Test!$AC$26</f>
        <v>33.570360082934293</v>
      </c>
      <c r="T949" s="10">
        <f ca="1">SUMPRODUCT(J949:O949,Results!K$9:P$9)</f>
        <v>35.889341317672447</v>
      </c>
      <c r="U949" s="10">
        <f ca="1">SUMPRODUCT(J949:O949,Results!K$9:P$9)+Test!$AD$20-Test!$AC$31</f>
        <v>35.992357722558268</v>
      </c>
      <c r="V949" s="10">
        <f t="shared" ca="1" si="85"/>
        <v>-12.204485044159192</v>
      </c>
      <c r="W949" s="10">
        <f t="shared" ca="1" si="86"/>
        <v>-14.882349368663832</v>
      </c>
      <c r="X949" s="10">
        <f t="shared" ca="1" si="87"/>
        <v>-13.274683861122725</v>
      </c>
      <c r="Y949" s="10">
        <f t="shared" ca="1" si="88"/>
        <v>-12.727822692500752</v>
      </c>
      <c r="Z949" s="10">
        <f ca="1">I949-Test!$AD$20</f>
        <v>9.7700657961444719</v>
      </c>
      <c r="AA949" s="10">
        <f t="shared" ca="1" si="89"/>
        <v>-15.149820332124726</v>
      </c>
    </row>
    <row r="950" spans="1:27">
      <c r="A950" s="6">
        <f ca="1">LN((RAND()^(-Results!$E$4))-1)</f>
        <v>1.0927133394336304</v>
      </c>
      <c r="B950" s="6">
        <f ca="1">LN((RAND()^(-Results!$E$4))-1)</f>
        <v>5.6360684933879552</v>
      </c>
      <c r="C950" s="6">
        <f ca="1">LN((RAND()^(-Results!$E$4))-1)</f>
        <v>1.4572708517188049</v>
      </c>
      <c r="D950" s="6">
        <f ca="1">LN((RAND()^(-Results!$E$4))-1)</f>
        <v>2.7306291228535318</v>
      </c>
      <c r="E950" s="6">
        <f ca="1">LN((RAND()^(-Results!$E$4))-1)</f>
        <v>1.6236683902546019</v>
      </c>
      <c r="F950" s="6">
        <f ca="1">LN((RAND()^(-Results!$E$4))-1)</f>
        <v>0.13391812789465529</v>
      </c>
      <c r="G950" s="6">
        <f ca="1">LN((RAND()^(-Results!$E$4))-1)</f>
        <v>2.4124752890120575</v>
      </c>
      <c r="H950" s="6">
        <f t="shared" ca="1" si="84"/>
        <v>-0.12307153170974816</v>
      </c>
      <c r="I950" s="10">
        <f ca="1">SUMPRODUCT(J950:O950,Results!B$12:G$12)+Results!$E$5*H950</f>
        <v>28.88360309487912</v>
      </c>
      <c r="J950" s="10">
        <f ca="1">SUMPRODUCT($A950:$F950,Results!$B$15:$G$15)</f>
        <v>14.694917943698826</v>
      </c>
      <c r="K950" s="10">
        <f ca="1">SUMPRODUCT($A950:$F950,Results!$B$16:$G$16)</f>
        <v>-1.4967692870152793</v>
      </c>
      <c r="L950" s="10">
        <f ca="1">SUMPRODUCT($A950:$F950,Results!$B$17:$G$17)</f>
        <v>12.582970376679109</v>
      </c>
      <c r="M950" s="10">
        <f ca="1">SUMPRODUCT($A950:$F950,Results!$B$18:$G$18)</f>
        <v>3.0510940617890419</v>
      </c>
      <c r="N950" s="10">
        <f ca="1">SUMPRODUCT($A950:$F950,Results!$B$19:$G$19)</f>
        <v>-18.873652712892945</v>
      </c>
      <c r="O950" s="10">
        <f ca="1">SUMPRODUCT($A950:$F950,Results!$B$20:$G$20)</f>
        <v>3.6052395776475894</v>
      </c>
      <c r="P950" s="10" cm="1">
        <f t="array" aca="1" ref="P950" ca="1">SUMPRODUCT(J950:O950,TRANSPOSE(Test!BL$20:BL$25))+Test!$AD$20-Test!$BL$27</f>
        <v>30.690153556964432</v>
      </c>
      <c r="Q950" s="10" cm="1">
        <f t="array" aca="1" ref="Q950" ca="1">SUMPRODUCT(J950:O950,TRANSPOSE(Test!ES$20:ES$25))+Test!$AD$20-Test!$ES$27</f>
        <v>30.432123729127085</v>
      </c>
      <c r="R950" s="10">
        <f ca="1">I950-Results!$E$5*H950</f>
        <v>29.62203228513761</v>
      </c>
      <c r="S950" s="10" cm="1">
        <f t="array" aca="1" ref="S950" ca="1">SUMPRODUCT(J950:O950,TRANSPOSE(Test!AR$28:AR$33))+Test!$AD$20-Test!$AC$26</f>
        <v>32.65246788731951</v>
      </c>
      <c r="T950" s="10">
        <f ca="1">SUMPRODUCT(J950:O950,Results!K$9:P$9)</f>
        <v>30.086789000960671</v>
      </c>
      <c r="U950" s="10">
        <f ca="1">SUMPRODUCT(J950:O950,Results!K$9:P$9)+Test!$AD$20-Test!$AC$31</f>
        <v>30.189805405846492</v>
      </c>
      <c r="V950" s="10">
        <f t="shared" ca="1" si="85"/>
        <v>-1.8065504620853119</v>
      </c>
      <c r="W950" s="10">
        <f t="shared" ca="1" si="86"/>
        <v>-1.5485206342479643</v>
      </c>
      <c r="X950" s="10">
        <f t="shared" ca="1" si="87"/>
        <v>-0.73842919025848985</v>
      </c>
      <c r="Y950" s="10">
        <f t="shared" ca="1" si="88"/>
        <v>-3.7688647924403895</v>
      </c>
      <c r="Z950" s="10">
        <f ca="1">I950-Test!$AD$20</f>
        <v>17.811131500590051</v>
      </c>
      <c r="AA950" s="10">
        <f t="shared" ca="1" si="89"/>
        <v>-1.3062023109673717</v>
      </c>
    </row>
    <row r="951" spans="1:27">
      <c r="A951" s="6">
        <f ca="1">LN((RAND()^(-Results!$E$4))-1)</f>
        <v>0.5463696930545282</v>
      </c>
      <c r="B951" s="6">
        <f ca="1">LN((RAND()^(-Results!$E$4))-1)</f>
        <v>12.102645406466722</v>
      </c>
      <c r="C951" s="6">
        <f ca="1">LN((RAND()^(-Results!$E$4))-1)</f>
        <v>-3.7053191406032795</v>
      </c>
      <c r="D951" s="6">
        <f ca="1">LN((RAND()^(-Results!$E$4))-1)</f>
        <v>0.21339298236368875</v>
      </c>
      <c r="E951" s="6">
        <f ca="1">LN((RAND()^(-Results!$E$4))-1)</f>
        <v>1.0388198386805629</v>
      </c>
      <c r="F951" s="6">
        <f ca="1">LN((RAND()^(-Results!$E$4))-1)</f>
        <v>2.9515533526375148</v>
      </c>
      <c r="G951" s="6">
        <f ca="1">LN((RAND()^(-Results!$E$4))-1)</f>
        <v>0.12144036028127678</v>
      </c>
      <c r="H951" s="6">
        <f t="shared" ca="1" si="84"/>
        <v>-2.4141064604405291</v>
      </c>
      <c r="I951" s="10">
        <f ca="1">SUMPRODUCT(J951:O951,Results!B$12:G$12)+Results!$E$5*H951</f>
        <v>51.800657911449832</v>
      </c>
      <c r="J951" s="10">
        <f ca="1">SUMPRODUCT($A951:$F951,Results!$B$15:$G$15)</f>
        <v>24.660543315401767</v>
      </c>
      <c r="K951" s="10">
        <f ca="1">SUMPRODUCT($A951:$F951,Results!$B$16:$G$16)</f>
        <v>3.1674240380579182</v>
      </c>
      <c r="L951" s="10">
        <f ca="1">SUMPRODUCT($A951:$F951,Results!$B$17:$G$17)</f>
        <v>17.708195490617019</v>
      </c>
      <c r="M951" s="10">
        <f ca="1">SUMPRODUCT($A951:$F951,Results!$B$18:$G$18)</f>
        <v>11.112568823572735</v>
      </c>
      <c r="N951" s="10">
        <f ca="1">SUMPRODUCT($A951:$F951,Results!$B$19:$G$19)</f>
        <v>-48.975869286859748</v>
      </c>
      <c r="O951" s="10">
        <f ca="1">SUMPRODUCT($A951:$F951,Results!$B$20:$G$20)</f>
        <v>-17.653847374496085</v>
      </c>
      <c r="P951" s="10" cm="1">
        <f t="array" aca="1" ref="P951" ca="1">SUMPRODUCT(J951:O951,TRANSPOSE(Test!BL$20:BL$25))+Test!$AD$20-Test!$BL$27</f>
        <v>70.827354226490201</v>
      </c>
      <c r="Q951" s="10" cm="1">
        <f t="array" aca="1" ref="Q951" ca="1">SUMPRODUCT(J951:O951,TRANSPOSE(Test!ES$20:ES$25))+Test!$AD$20-Test!$ES$27</f>
        <v>67.759964570173722</v>
      </c>
      <c r="R951" s="10">
        <f ca="1">I951-Results!$E$5*H951</f>
        <v>66.285296674093004</v>
      </c>
      <c r="S951" s="10" cm="1">
        <f t="array" aca="1" ref="S951" ca="1">SUMPRODUCT(J951:O951,TRANSPOSE(Test!AR$28:AR$33))+Test!$AD$20-Test!$AC$26</f>
        <v>76.640809570295659</v>
      </c>
      <c r="T951" s="10">
        <f ca="1">SUMPRODUCT(J951:O951,Results!K$9:P$9)</f>
        <v>67.159100101142613</v>
      </c>
      <c r="U951" s="10">
        <f ca="1">SUMPRODUCT(J951:O951,Results!K$9:P$9)+Test!$AD$20-Test!$AC$31</f>
        <v>67.262116506028434</v>
      </c>
      <c r="V951" s="10">
        <f t="shared" ca="1" si="85"/>
        <v>-19.026696315040368</v>
      </c>
      <c r="W951" s="10">
        <f t="shared" ca="1" si="86"/>
        <v>-15.959306658723889</v>
      </c>
      <c r="X951" s="10">
        <f t="shared" ca="1" si="87"/>
        <v>-14.484638762643172</v>
      </c>
      <c r="Y951" s="10">
        <f t="shared" ca="1" si="88"/>
        <v>-24.840151658845826</v>
      </c>
      <c r="Z951" s="10">
        <f ca="1">I951-Test!$AD$20</f>
        <v>40.728186317160763</v>
      </c>
      <c r="AA951" s="10">
        <f t="shared" ca="1" si="89"/>
        <v>-15.461458594578602</v>
      </c>
    </row>
    <row r="952" spans="1:27">
      <c r="A952" s="6">
        <f ca="1">LN((RAND()^(-Results!$E$4))-1)</f>
        <v>-2.1996147662643448</v>
      </c>
      <c r="B952" s="6">
        <f ca="1">LN((RAND()^(-Results!$E$4))-1)</f>
        <v>-0.77529723578181942</v>
      </c>
      <c r="C952" s="6">
        <f ca="1">LN((RAND()^(-Results!$E$4))-1)</f>
        <v>-1.5114137819690603</v>
      </c>
      <c r="D952" s="6">
        <f ca="1">LN((RAND()^(-Results!$E$4))-1)</f>
        <v>-0.30898456865897717</v>
      </c>
      <c r="E952" s="6">
        <f ca="1">LN((RAND()^(-Results!$E$4))-1)</f>
        <v>1.8262300695828571</v>
      </c>
      <c r="F952" s="6">
        <f ca="1">LN((RAND()^(-Results!$E$4))-1)</f>
        <v>2.7328538572356027E-2</v>
      </c>
      <c r="G952" s="6">
        <f ca="1">LN((RAND()^(-Results!$E$4))-1)</f>
        <v>8.1767700564559487</v>
      </c>
      <c r="H952" s="6">
        <f t="shared" ca="1" si="84"/>
        <v>5.6412232357341434</v>
      </c>
      <c r="I952" s="10">
        <f ca="1">SUMPRODUCT(J952:O952,Results!B$12:G$12)+Results!$E$5*H952</f>
        <v>14.711878937794285</v>
      </c>
      <c r="J952" s="10">
        <f ca="1">SUMPRODUCT($A952:$F952,Results!$B$15:$G$15)</f>
        <v>-11.331931268369981</v>
      </c>
      <c r="K952" s="10">
        <f ca="1">SUMPRODUCT($A952:$F952,Results!$B$16:$G$16)</f>
        <v>-4.4379296691752561</v>
      </c>
      <c r="L952" s="10">
        <f ca="1">SUMPRODUCT($A952:$F952,Results!$B$17:$G$17)</f>
        <v>-5.8953072735989211</v>
      </c>
      <c r="M952" s="10">
        <f ca="1">SUMPRODUCT($A952:$F952,Results!$B$18:$G$18)</f>
        <v>0.24042269510753039</v>
      </c>
      <c r="N952" s="10">
        <f ca="1">SUMPRODUCT($A952:$F952,Results!$B$19:$G$19)</f>
        <v>5.431633884484083</v>
      </c>
      <c r="O952" s="10">
        <f ca="1">SUMPRODUCT($A952:$F952,Results!$B$20:$G$20)</f>
        <v>-2.2625374623998806</v>
      </c>
      <c r="P952" s="10" cm="1">
        <f t="array" aca="1" ref="P952" ca="1">SUMPRODUCT(J952:O952,TRANSPOSE(Test!BL$20:BL$25))+Test!$AD$20-Test!$BL$27</f>
        <v>-17.720128343936697</v>
      </c>
      <c r="Q952" s="10" cm="1">
        <f t="array" aca="1" ref="Q952" ca="1">SUMPRODUCT(J952:O952,TRANSPOSE(Test!ES$20:ES$25))+Test!$AD$20-Test!$ES$27</f>
        <v>-19.029783229419031</v>
      </c>
      <c r="R952" s="10">
        <f ca="1">I952-Results!$E$5*H952</f>
        <v>-19.135460476610572</v>
      </c>
      <c r="S952" s="10" cm="1">
        <f t="array" aca="1" ref="S952" ca="1">SUMPRODUCT(J952:O952,TRANSPOSE(Test!AR$28:AR$33))+Test!$AD$20-Test!$AC$26</f>
        <v>-14.137600845484705</v>
      </c>
      <c r="T952" s="10">
        <f ca="1">SUMPRODUCT(J952:O952,Results!K$9:P$9)</f>
        <v>-19.332790535462532</v>
      </c>
      <c r="U952" s="10">
        <f ca="1">SUMPRODUCT(J952:O952,Results!K$9:P$9)+Test!$AD$20-Test!$AC$31</f>
        <v>-19.229774130576715</v>
      </c>
      <c r="V952" s="10">
        <f t="shared" ca="1" si="85"/>
        <v>32.432007281730982</v>
      </c>
      <c r="W952" s="10">
        <f t="shared" ca="1" si="86"/>
        <v>33.74166216721332</v>
      </c>
      <c r="X952" s="10">
        <f t="shared" ca="1" si="87"/>
        <v>33.847339414404857</v>
      </c>
      <c r="Y952" s="10">
        <f t="shared" ca="1" si="88"/>
        <v>28.849479783278991</v>
      </c>
      <c r="Z952" s="10">
        <f ca="1">I952-Test!$AD$20</f>
        <v>3.6394073435052157</v>
      </c>
      <c r="AA952" s="10">
        <f t="shared" ca="1" si="89"/>
        <v>33.941653068370996</v>
      </c>
    </row>
    <row r="953" spans="1:27">
      <c r="A953" s="6">
        <f ca="1">LN((RAND()^(-Results!$E$4))-1)</f>
        <v>1.8212488085800322</v>
      </c>
      <c r="B953" s="6">
        <f ca="1">LN((RAND()^(-Results!$E$4))-1)</f>
        <v>-0.16096870287494694</v>
      </c>
      <c r="C953" s="6">
        <f ca="1">LN((RAND()^(-Results!$E$4))-1)</f>
        <v>-1.0130042100812675</v>
      </c>
      <c r="D953" s="6">
        <f ca="1">LN((RAND()^(-Results!$E$4))-1)</f>
        <v>3.0306063240498702</v>
      </c>
      <c r="E953" s="6">
        <f ca="1">LN((RAND()^(-Results!$E$4))-1)</f>
        <v>-1.3869658989262008</v>
      </c>
      <c r="F953" s="6">
        <f ca="1">LN((RAND()^(-Results!$E$4))-1)</f>
        <v>-0.8719401120808955</v>
      </c>
      <c r="G953" s="6">
        <f ca="1">LN((RAND()^(-Results!$E$4))-1)</f>
        <v>1.2581443228025351</v>
      </c>
      <c r="H953" s="6">
        <f t="shared" ca="1" si="84"/>
        <v>-1.2774024979192706</v>
      </c>
      <c r="I953" s="10">
        <f ca="1">SUMPRODUCT(J953:O953,Results!B$12:G$12)+Results!$E$5*H953</f>
        <v>-12.018800065942743</v>
      </c>
      <c r="J953" s="10">
        <f ca="1">SUMPRODUCT($A953:$F953,Results!$B$15:$G$15)</f>
        <v>-3.9843421177597316</v>
      </c>
      <c r="K953" s="10">
        <f ca="1">SUMPRODUCT($A953:$F953,Results!$B$16:$G$16)</f>
        <v>-5.5913500153288211</v>
      </c>
      <c r="L953" s="10">
        <f ca="1">SUMPRODUCT($A953:$F953,Results!$B$17:$G$17)</f>
        <v>5.29454978925268</v>
      </c>
      <c r="M953" s="10">
        <f ca="1">SUMPRODUCT($A953:$F953,Results!$B$18:$G$18)</f>
        <v>-7.0027907505636247</v>
      </c>
      <c r="N953" s="10">
        <f ca="1">SUMPRODUCT($A953:$F953,Results!$B$19:$G$19)</f>
        <v>1.883060206099695</v>
      </c>
      <c r="O953" s="10">
        <f ca="1">SUMPRODUCT($A953:$F953,Results!$B$20:$G$20)</f>
        <v>11.503640181752996</v>
      </c>
      <c r="P953" s="10" cm="1">
        <f t="array" aca="1" ref="P953" ca="1">SUMPRODUCT(J953:O953,TRANSPOSE(Test!BL$20:BL$25))+Test!$AD$20-Test!$BL$27</f>
        <v>-7.0629689998015044</v>
      </c>
      <c r="Q953" s="10" cm="1">
        <f t="array" aca="1" ref="Q953" ca="1">SUMPRODUCT(J953:O953,TRANSPOSE(Test!ES$20:ES$25))+Test!$AD$20-Test!$ES$27</f>
        <v>-5.4670027101204264</v>
      </c>
      <c r="R953" s="10">
        <f ca="1">I953-Results!$E$5*H953</f>
        <v>-4.3543850784271196</v>
      </c>
      <c r="S953" s="10" cm="1">
        <f t="array" aca="1" ref="S953" ca="1">SUMPRODUCT(J953:O953,TRANSPOSE(Test!AR$28:AR$33))+Test!$AD$20-Test!$AC$26</f>
        <v>-11.13278646453192</v>
      </c>
      <c r="T953" s="10">
        <f ca="1">SUMPRODUCT(J953:O953,Results!K$9:P$9)</f>
        <v>-5.0568256867242605</v>
      </c>
      <c r="U953" s="10">
        <f ca="1">SUMPRODUCT(J953:O953,Results!K$9:P$9)+Test!$AD$20-Test!$AC$31</f>
        <v>-4.9538092818384412</v>
      </c>
      <c r="V953" s="10">
        <f t="shared" ca="1" si="85"/>
        <v>-4.955831066141239</v>
      </c>
      <c r="W953" s="10">
        <f t="shared" ca="1" si="86"/>
        <v>-6.551797355822317</v>
      </c>
      <c r="X953" s="10">
        <f t="shared" ca="1" si="87"/>
        <v>-7.6644149875156238</v>
      </c>
      <c r="Y953" s="10">
        <f t="shared" ca="1" si="88"/>
        <v>-0.88601360141082353</v>
      </c>
      <c r="Z953" s="10">
        <f ca="1">I953-Test!$AD$20</f>
        <v>-23.091271660231811</v>
      </c>
      <c r="AA953" s="10">
        <f t="shared" ca="1" si="89"/>
        <v>-7.0649907841043023</v>
      </c>
    </row>
    <row r="954" spans="1:27">
      <c r="A954" s="6">
        <f ca="1">LN((RAND()^(-Results!$E$4))-1)</f>
        <v>6.3219302367532952</v>
      </c>
      <c r="B954" s="6">
        <f ca="1">LN((RAND()^(-Results!$E$4))-1)</f>
        <v>-0.19864763822598092</v>
      </c>
      <c r="C954" s="6">
        <f ca="1">LN((RAND()^(-Results!$E$4))-1)</f>
        <v>-0.24396830656516899</v>
      </c>
      <c r="D954" s="6">
        <f ca="1">LN((RAND()^(-Results!$E$4))-1)</f>
        <v>-1.3985506777034662</v>
      </c>
      <c r="E954" s="6">
        <f ca="1">LN((RAND()^(-Results!$E$4))-1)</f>
        <v>14.462857100700132</v>
      </c>
      <c r="F954" s="6">
        <f ca="1">LN((RAND()^(-Results!$E$4))-1)</f>
        <v>1.3445186058340743</v>
      </c>
      <c r="G954" s="6">
        <f ca="1">LN((RAND()^(-Results!$E$4))-1)</f>
        <v>0.96544058191608861</v>
      </c>
      <c r="H954" s="6">
        <f t="shared" ca="1" si="84"/>
        <v>-1.570106238805717</v>
      </c>
      <c r="I954" s="10">
        <f ca="1">SUMPRODUCT(J954:O954,Results!B$12:G$12)+Results!$E$5*H954</f>
        <v>1.3534417654096735</v>
      </c>
      <c r="J954" s="10">
        <f ca="1">SUMPRODUCT($A954:$F954,Results!$B$15:$G$15)</f>
        <v>-0.10000369959289372</v>
      </c>
      <c r="K954" s="10">
        <f ca="1">SUMPRODUCT($A954:$F954,Results!$B$16:$G$16)</f>
        <v>57.893292539115777</v>
      </c>
      <c r="L954" s="10">
        <f ca="1">SUMPRODUCT($A954:$F954,Results!$B$17:$G$17)</f>
        <v>-2.437265682583786</v>
      </c>
      <c r="M954" s="10">
        <f ca="1">SUMPRODUCT($A954:$F954,Results!$B$18:$G$18)</f>
        <v>6.5587099877670028</v>
      </c>
      <c r="N954" s="10">
        <f ca="1">SUMPRODUCT($A954:$F954,Results!$B$19:$G$19)</f>
        <v>42.531472048158257</v>
      </c>
      <c r="O954" s="10">
        <f ca="1">SUMPRODUCT($A954:$F954,Results!$B$20:$G$20)</f>
        <v>-24.766303360526848</v>
      </c>
      <c r="P954" s="10" cm="1">
        <f t="array" aca="1" ref="P954" ca="1">SUMPRODUCT(J954:O954,TRANSPOSE(Test!BL$20:BL$25))+Test!$AD$20-Test!$BL$27</f>
        <v>12.183167423036476</v>
      </c>
      <c r="Q954" s="10" cm="1">
        <f t="array" aca="1" ref="Q954" ca="1">SUMPRODUCT(J954:O954,TRANSPOSE(Test!ES$20:ES$25))+Test!$AD$20-Test!$ES$27</f>
        <v>12.997291095677234</v>
      </c>
      <c r="R954" s="10">
        <f ca="1">I954-Results!$E$5*H954</f>
        <v>10.774079198243975</v>
      </c>
      <c r="S954" s="10" cm="1">
        <f t="array" aca="1" ref="S954" ca="1">SUMPRODUCT(J954:O954,TRANSPOSE(Test!AR$28:AR$33))+Test!$AD$20-Test!$AC$26</f>
        <v>-1.4928943700175417</v>
      </c>
      <c r="T954" s="10">
        <f ca="1">SUMPRODUCT(J954:O954,Results!K$9:P$9)</f>
        <v>11.476191544011563</v>
      </c>
      <c r="U954" s="10">
        <f ca="1">SUMPRODUCT(J954:O954,Results!K$9:P$9)+Test!$AD$20-Test!$AC$31</f>
        <v>11.579207948897382</v>
      </c>
      <c r="V954" s="10">
        <f t="shared" ca="1" si="85"/>
        <v>-10.829725657626803</v>
      </c>
      <c r="W954" s="10">
        <f t="shared" ca="1" si="86"/>
        <v>-11.64384933026756</v>
      </c>
      <c r="X954" s="10">
        <f t="shared" ca="1" si="87"/>
        <v>-9.420637432834301</v>
      </c>
      <c r="Y954" s="10">
        <f t="shared" ca="1" si="88"/>
        <v>2.8463361354272152</v>
      </c>
      <c r="Z954" s="10">
        <f ca="1">I954-Test!$AD$20</f>
        <v>-9.7190298288793961</v>
      </c>
      <c r="AA954" s="10">
        <f t="shared" ca="1" si="89"/>
        <v>-10.225766183487709</v>
      </c>
    </row>
    <row r="955" spans="1:27">
      <c r="A955" s="6">
        <f ca="1">LN((RAND()^(-Results!$E$4))-1)</f>
        <v>1.0285861137047394</v>
      </c>
      <c r="B955" s="6">
        <f ca="1">LN((RAND()^(-Results!$E$4))-1)</f>
        <v>2.3419049917466945</v>
      </c>
      <c r="C955" s="6">
        <f ca="1">LN((RAND()^(-Results!$E$4))-1)</f>
        <v>1.3905299622791982</v>
      </c>
      <c r="D955" s="6">
        <f ca="1">LN((RAND()^(-Results!$E$4))-1)</f>
        <v>5.6373063052798305</v>
      </c>
      <c r="E955" s="6">
        <f ca="1">LN((RAND()^(-Results!$E$4))-1)</f>
        <v>-0.30183165234666459</v>
      </c>
      <c r="F955" s="6">
        <f ca="1">LN((RAND()^(-Results!$E$4))-1)</f>
        <v>4.4993570059157006</v>
      </c>
      <c r="G955" s="6">
        <f ca="1">LN((RAND()^(-Results!$E$4))-1)</f>
        <v>0.95426124693141912</v>
      </c>
      <c r="H955" s="6">
        <f t="shared" ca="1" si="84"/>
        <v>-1.5812855737903866</v>
      </c>
      <c r="I955" s="10">
        <f ca="1">SUMPRODUCT(J955:O955,Results!B$12:G$12)+Results!$E$5*H955</f>
        <v>-25.91566091789754</v>
      </c>
      <c r="J955" s="10">
        <f ca="1">SUMPRODUCT($A955:$F955,Results!$B$15:$G$15)</f>
        <v>1.6431396961954836</v>
      </c>
      <c r="K955" s="10">
        <f ca="1">SUMPRODUCT($A955:$F955,Results!$B$16:$G$16)</f>
        <v>16.254994790620916</v>
      </c>
      <c r="L955" s="10">
        <f ca="1">SUMPRODUCT($A955:$F955,Results!$B$17:$G$17)</f>
        <v>3.8132436063076725</v>
      </c>
      <c r="M955" s="10">
        <f ca="1">SUMPRODUCT($A955:$F955,Results!$B$18:$G$18)</f>
        <v>-6.7842211063041562</v>
      </c>
      <c r="N955" s="10">
        <f ca="1">SUMPRODUCT($A955:$F955,Results!$B$19:$G$19)</f>
        <v>-2.7066239554104685</v>
      </c>
      <c r="O955" s="10">
        <f ca="1">SUMPRODUCT($A955:$F955,Results!$B$20:$G$20)</f>
        <v>24.436389329808907</v>
      </c>
      <c r="P955" s="10" cm="1">
        <f t="array" aca="1" ref="P955" ca="1">SUMPRODUCT(J955:O955,TRANSPOSE(Test!BL$20:BL$25))+Test!$AD$20-Test!$BL$27</f>
        <v>-16.749267494898838</v>
      </c>
      <c r="Q955" s="10" cm="1">
        <f t="array" aca="1" ref="Q955" ca="1">SUMPRODUCT(J955:O955,TRANSPOSE(Test!ES$20:ES$25))+Test!$AD$20-Test!$ES$27</f>
        <v>-17.988421718027261</v>
      </c>
      <c r="R955" s="10">
        <f ca="1">I955-Results!$E$5*H955</f>
        <v>-16.427947475155221</v>
      </c>
      <c r="S955" s="10" cm="1">
        <f t="array" aca="1" ref="S955" ca="1">SUMPRODUCT(J955:O955,TRANSPOSE(Test!AR$28:AR$33))+Test!$AD$20-Test!$AC$26</f>
        <v>-12.780797590470579</v>
      </c>
      <c r="T955" s="10">
        <f ca="1">SUMPRODUCT(J955:O955,Results!K$9:P$9)</f>
        <v>-17.830501649015034</v>
      </c>
      <c r="U955" s="10">
        <f ca="1">SUMPRODUCT(J955:O955,Results!K$9:P$9)+Test!$AD$20-Test!$AC$31</f>
        <v>-17.727485244129213</v>
      </c>
      <c r="V955" s="10">
        <f t="shared" ca="1" si="85"/>
        <v>-9.1663934229987021</v>
      </c>
      <c r="W955" s="10">
        <f t="shared" ca="1" si="86"/>
        <v>-7.9272391998702787</v>
      </c>
      <c r="X955" s="10">
        <f t="shared" ca="1" si="87"/>
        <v>-9.4877134427423186</v>
      </c>
      <c r="Y955" s="10">
        <f t="shared" ca="1" si="88"/>
        <v>-13.134863327426961</v>
      </c>
      <c r="Z955" s="10">
        <f ca="1">I955-Test!$AD$20</f>
        <v>-36.98813251218661</v>
      </c>
      <c r="AA955" s="10">
        <f t="shared" ca="1" si="89"/>
        <v>-8.1881756737683276</v>
      </c>
    </row>
    <row r="956" spans="1:27">
      <c r="A956" s="6">
        <f ca="1">LN((RAND()^(-Results!$E$4))-1)</f>
        <v>5.1705644012727596</v>
      </c>
      <c r="B956" s="6">
        <f ca="1">LN((RAND()^(-Results!$E$4))-1)</f>
        <v>3.6764792116543461</v>
      </c>
      <c r="C956" s="6">
        <f ca="1">LN((RAND()^(-Results!$E$4))-1)</f>
        <v>0.85713601082837643</v>
      </c>
      <c r="D956" s="6">
        <f ca="1">LN((RAND()^(-Results!$E$4))-1)</f>
        <v>5.7298915521610319</v>
      </c>
      <c r="E956" s="6">
        <f ca="1">LN((RAND()^(-Results!$E$4))-1)</f>
        <v>7.0051294191304443</v>
      </c>
      <c r="F956" s="6">
        <f ca="1">LN((RAND()^(-Results!$E$4))-1)</f>
        <v>2.2346544118462046</v>
      </c>
      <c r="G956" s="6">
        <f ca="1">LN((RAND()^(-Results!$E$4))-1)</f>
        <v>5.9531354009948654</v>
      </c>
      <c r="H956" s="6">
        <f t="shared" ca="1" si="84"/>
        <v>3.4175885802730597</v>
      </c>
      <c r="I956" s="10">
        <f ca="1">SUMPRODUCT(J956:O956,Results!B$12:G$12)+Results!$E$5*H956</f>
        <v>27.402136715050972</v>
      </c>
      <c r="J956" s="10">
        <f ca="1">SUMPRODUCT($A956:$F956,Results!$B$15:$G$15)</f>
        <v>4.7390654578925879</v>
      </c>
      <c r="K956" s="10">
        <f ca="1">SUMPRODUCT($A956:$F956,Results!$B$16:$G$16)</f>
        <v>30.748444223323467</v>
      </c>
      <c r="L956" s="10">
        <f ca="1">SUMPRODUCT($A956:$F956,Results!$B$17:$G$17)</f>
        <v>10.350167084175409</v>
      </c>
      <c r="M956" s="10">
        <f ca="1">SUMPRODUCT($A956:$F956,Results!$B$18:$G$18)</f>
        <v>-3.500325510019676</v>
      </c>
      <c r="N956" s="10">
        <f ca="1">SUMPRODUCT($A956:$F956,Results!$B$19:$G$19)</f>
        <v>11.966607779275069</v>
      </c>
      <c r="O956" s="10">
        <f ca="1">SUMPRODUCT($A956:$F956,Results!$B$20:$G$20)</f>
        <v>10.666651152229591</v>
      </c>
      <c r="P956" s="10" cm="1">
        <f t="array" aca="1" ref="P956" ca="1">SUMPRODUCT(J956:O956,TRANSPOSE(Test!BL$20:BL$25))+Test!$AD$20-Test!$BL$27</f>
        <v>6.6275514331249816</v>
      </c>
      <c r="Q956" s="10" cm="1">
        <f t="array" aca="1" ref="Q956" ca="1">SUMPRODUCT(J956:O956,TRANSPOSE(Test!ES$20:ES$25))+Test!$AD$20-Test!$ES$27</f>
        <v>7.1048642368885346</v>
      </c>
      <c r="R956" s="10">
        <f ca="1">I956-Results!$E$5*H956</f>
        <v>6.8966052334126147</v>
      </c>
      <c r="S956" s="10" cm="1">
        <f t="array" aca="1" ref="S956" ca="1">SUMPRODUCT(J956:O956,TRANSPOSE(Test!AR$28:AR$33))+Test!$AD$20-Test!$AC$26</f>
        <v>-0.40203204903520096</v>
      </c>
      <c r="T956" s="10">
        <f ca="1">SUMPRODUCT(J956:O956,Results!K$9:P$9)</f>
        <v>6.2975066407045919</v>
      </c>
      <c r="U956" s="10">
        <f ca="1">SUMPRODUCT(J956:O956,Results!K$9:P$9)+Test!$AD$20-Test!$AC$31</f>
        <v>6.4005230455904094</v>
      </c>
      <c r="V956" s="10">
        <f t="shared" ca="1" si="85"/>
        <v>20.77458528192599</v>
      </c>
      <c r="W956" s="10">
        <f t="shared" ca="1" si="86"/>
        <v>20.297272478162437</v>
      </c>
      <c r="X956" s="10">
        <f t="shared" ca="1" si="87"/>
        <v>20.505531481638357</v>
      </c>
      <c r="Y956" s="10">
        <f t="shared" ca="1" si="88"/>
        <v>27.804168764086171</v>
      </c>
      <c r="Z956" s="10">
        <f ca="1">I956-Test!$AD$20</f>
        <v>16.329665120761902</v>
      </c>
      <c r="AA956" s="10">
        <f t="shared" ca="1" si="89"/>
        <v>21.001613669460561</v>
      </c>
    </row>
    <row r="957" spans="1:27">
      <c r="A957" s="6">
        <f ca="1">LN((RAND()^(-Results!$E$4))-1)</f>
        <v>6.0353548988432735</v>
      </c>
      <c r="B957" s="6">
        <f ca="1">LN((RAND()^(-Results!$E$4))-1)</f>
        <v>2.9682806204003529</v>
      </c>
      <c r="C957" s="6">
        <f ca="1">LN((RAND()^(-Results!$E$4))-1)</f>
        <v>-1.5079802282157424</v>
      </c>
      <c r="D957" s="6">
        <f ca="1">LN((RAND()^(-Results!$E$4))-1)</f>
        <v>7.3786932489962647</v>
      </c>
      <c r="E957" s="6">
        <f ca="1">LN((RAND()^(-Results!$E$4))-1)</f>
        <v>0.93212313619105747</v>
      </c>
      <c r="F957" s="6">
        <f ca="1">LN((RAND()^(-Results!$E$4))-1)</f>
        <v>-0.6794783895374471</v>
      </c>
      <c r="G957" s="6">
        <f ca="1">LN((RAND()^(-Results!$E$4))-1)</f>
        <v>0.54429299788035934</v>
      </c>
      <c r="H957" s="6">
        <f t="shared" ca="1" si="84"/>
        <v>-1.9912538228414465</v>
      </c>
      <c r="I957" s="10">
        <f ca="1">SUMPRODUCT(J957:O957,Results!B$12:G$12)+Results!$E$5*H957</f>
        <v>-1.005714501263089</v>
      </c>
      <c r="J957" s="10">
        <f ca="1">SUMPRODUCT($A957:$F957,Results!$B$15:$G$15)</f>
        <v>1.1170191898149855</v>
      </c>
      <c r="K957" s="10">
        <f ca="1">SUMPRODUCT($A957:$F957,Results!$B$16:$G$16)</f>
        <v>4.4995086739769832</v>
      </c>
      <c r="L957" s="10">
        <f ca="1">SUMPRODUCT($A957:$F957,Results!$B$17:$G$17)</f>
        <v>17.280437953555467</v>
      </c>
      <c r="M957" s="10">
        <f ca="1">SUMPRODUCT($A957:$F957,Results!$B$18:$G$18)</f>
        <v>-11.313759762078982</v>
      </c>
      <c r="N957" s="10">
        <f ca="1">SUMPRODUCT($A957:$F957,Results!$B$19:$G$19)</f>
        <v>1.9749319409609984</v>
      </c>
      <c r="O957" s="10">
        <f ca="1">SUMPRODUCT($A957:$F957,Results!$B$20:$G$20)</f>
        <v>20.044008702768576</v>
      </c>
      <c r="P957" s="10" cm="1">
        <f t="array" aca="1" ref="P957" ca="1">SUMPRODUCT(J957:O957,TRANSPOSE(Test!BL$20:BL$25))+Test!$AD$20-Test!$BL$27</f>
        <v>6.8713577962813197</v>
      </c>
      <c r="Q957" s="10" cm="1">
        <f t="array" aca="1" ref="Q957" ca="1">SUMPRODUCT(J957:O957,TRANSPOSE(Test!ES$20:ES$25))+Test!$AD$20-Test!$ES$27</f>
        <v>9.7221414656040395</v>
      </c>
      <c r="R957" s="10">
        <f ca="1">I957-Results!$E$5*H957</f>
        <v>10.941808435785589</v>
      </c>
      <c r="S957" s="10" cm="1">
        <f t="array" aca="1" ref="S957" ca="1">SUMPRODUCT(J957:O957,TRANSPOSE(Test!AR$28:AR$33))+Test!$AD$20-Test!$AC$26</f>
        <v>-4.768460075225609</v>
      </c>
      <c r="T957" s="10">
        <f ca="1">SUMPRODUCT(J957:O957,Results!K$9:P$9)</f>
        <v>9.8123907774241594</v>
      </c>
      <c r="U957" s="10">
        <f ca="1">SUMPRODUCT(J957:O957,Results!K$9:P$9)+Test!$AD$20-Test!$AC$31</f>
        <v>9.9154071823099788</v>
      </c>
      <c r="V957" s="10">
        <f t="shared" ca="1" si="85"/>
        <v>-7.8770722975444087</v>
      </c>
      <c r="W957" s="10">
        <f t="shared" ca="1" si="86"/>
        <v>-10.727855966867129</v>
      </c>
      <c r="X957" s="10">
        <f t="shared" ca="1" si="87"/>
        <v>-11.947522937048678</v>
      </c>
      <c r="Y957" s="10">
        <f t="shared" ca="1" si="88"/>
        <v>3.76274557396252</v>
      </c>
      <c r="Z957" s="10">
        <f ca="1">I957-Test!$AD$20</f>
        <v>-12.078186095552159</v>
      </c>
      <c r="AA957" s="10">
        <f t="shared" ca="1" si="89"/>
        <v>-10.921121683573068</v>
      </c>
    </row>
    <row r="958" spans="1:27">
      <c r="A958" s="6">
        <f ca="1">LN((RAND()^(-Results!$E$4))-1)</f>
        <v>6.9765724858756846</v>
      </c>
      <c r="B958" s="6">
        <f ca="1">LN((RAND()^(-Results!$E$4))-1)</f>
        <v>6.6869678684103873</v>
      </c>
      <c r="C958" s="6">
        <f ca="1">LN((RAND()^(-Results!$E$4))-1)</f>
        <v>7.967218993529011</v>
      </c>
      <c r="D958" s="6">
        <f ca="1">LN((RAND()^(-Results!$E$4))-1)</f>
        <v>-1.2577961069342525</v>
      </c>
      <c r="E958" s="6">
        <f ca="1">LN((RAND()^(-Results!$E$4))-1)</f>
        <v>6.7213693807669577</v>
      </c>
      <c r="F958" s="6">
        <f ca="1">LN((RAND()^(-Results!$E$4))-1)</f>
        <v>1.1757445652188808E-2</v>
      </c>
      <c r="G958" s="6">
        <f ca="1">LN((RAND()^(-Results!$E$4))-1)</f>
        <v>4.4333218598938098</v>
      </c>
      <c r="H958" s="6">
        <f t="shared" ca="1" si="84"/>
        <v>1.8977750391720041</v>
      </c>
      <c r="I958" s="10">
        <f ca="1">SUMPRODUCT(J958:O958,Results!B$12:G$12)+Results!$E$5*H958</f>
        <v>98.943375206898651</v>
      </c>
      <c r="J958" s="10">
        <f ca="1">SUMPRODUCT($A958:$F958,Results!$B$15:$G$15)</f>
        <v>47.871969138926197</v>
      </c>
      <c r="K958" s="10">
        <f ca="1">SUMPRODUCT($A958:$F958,Results!$B$16:$G$16)</f>
        <v>38.266711809209873</v>
      </c>
      <c r="L958" s="10">
        <f ca="1">SUMPRODUCT($A958:$F958,Results!$B$17:$G$17)</f>
        <v>19.154727165380642</v>
      </c>
      <c r="M958" s="10">
        <f ca="1">SUMPRODUCT($A958:$F958,Results!$B$18:$G$18)</f>
        <v>15.403894754503098</v>
      </c>
      <c r="N958" s="10">
        <f ca="1">SUMPRODUCT($A958:$F958,Results!$B$19:$G$19)</f>
        <v>-10.034256867049818</v>
      </c>
      <c r="O958" s="10">
        <f ca="1">SUMPRODUCT($A958:$F958,Results!$B$20:$G$20)</f>
        <v>-17.222594357197622</v>
      </c>
      <c r="P958" s="10" cm="1">
        <f t="array" aca="1" ref="P958" ca="1">SUMPRODUCT(J958:O958,TRANSPOSE(Test!BL$20:BL$25))+Test!$AD$20-Test!$BL$27</f>
        <v>87.907785991495118</v>
      </c>
      <c r="Q958" s="10" cm="1">
        <f t="array" aca="1" ref="Q958" ca="1">SUMPRODUCT(J958:O958,TRANSPOSE(Test!ES$20:ES$25))+Test!$AD$20-Test!$ES$27</f>
        <v>90.570508187313052</v>
      </c>
      <c r="R958" s="10">
        <f ca="1">I958-Results!$E$5*H958</f>
        <v>87.556724971866629</v>
      </c>
      <c r="S958" s="10" cm="1">
        <f t="array" aca="1" ref="S958" ca="1">SUMPRODUCT(J958:O958,TRANSPOSE(Test!AR$28:AR$33))+Test!$AD$20-Test!$AC$26</f>
        <v>81.535193120026264</v>
      </c>
      <c r="T958" s="10">
        <f ca="1">SUMPRODUCT(J958:O958,Results!K$9:P$9)</f>
        <v>90.147969977415414</v>
      </c>
      <c r="U958" s="10">
        <f ca="1">SUMPRODUCT(J958:O958,Results!K$9:P$9)+Test!$AD$20-Test!$AC$31</f>
        <v>90.250986382301235</v>
      </c>
      <c r="V958" s="10">
        <f t="shared" ca="1" si="85"/>
        <v>11.035589215403533</v>
      </c>
      <c r="W958" s="10">
        <f t="shared" ca="1" si="86"/>
        <v>8.3728670195855983</v>
      </c>
      <c r="X958" s="10">
        <f t="shared" ca="1" si="87"/>
        <v>11.386650235032022</v>
      </c>
      <c r="Y958" s="10">
        <f t="shared" ca="1" si="88"/>
        <v>17.408182086872387</v>
      </c>
      <c r="Z958" s="10">
        <f ca="1">I958-Test!$AD$20</f>
        <v>87.870903612609581</v>
      </c>
      <c r="AA958" s="10">
        <f t="shared" ca="1" si="89"/>
        <v>8.6923888245974155</v>
      </c>
    </row>
    <row r="959" spans="1:27">
      <c r="A959" s="6">
        <f ca="1">LN((RAND()^(-Results!$E$4))-1)</f>
        <v>1.5253886249573698</v>
      </c>
      <c r="B959" s="6">
        <f ca="1">LN((RAND()^(-Results!$E$4))-1)</f>
        <v>5.3580948173700271</v>
      </c>
      <c r="C959" s="6">
        <f ca="1">LN((RAND()^(-Results!$E$4))-1)</f>
        <v>-0.9870144714529695</v>
      </c>
      <c r="D959" s="6">
        <f ca="1">LN((RAND()^(-Results!$E$4))-1)</f>
        <v>2.0689024945555188</v>
      </c>
      <c r="E959" s="6">
        <f ca="1">LN((RAND()^(-Results!$E$4))-1)</f>
        <v>-2.410753324075535</v>
      </c>
      <c r="F959" s="6">
        <f ca="1">LN((RAND()^(-Results!$E$4))-1)</f>
        <v>0.94391216641171838</v>
      </c>
      <c r="G959" s="6">
        <f ca="1">LN((RAND()^(-Results!$E$4))-1)</f>
        <v>5.7206281003876054</v>
      </c>
      <c r="H959" s="6">
        <f t="shared" ca="1" si="84"/>
        <v>3.1850812796657997</v>
      </c>
      <c r="I959" s="10">
        <f ca="1">SUMPRODUCT(J959:O959,Results!B$12:G$12)+Results!$E$5*H959</f>
        <v>51.123355078581717</v>
      </c>
      <c r="J959" s="10">
        <f ca="1">SUMPRODUCT($A959:$F959,Results!$B$15:$G$15)</f>
        <v>13.953310404538508</v>
      </c>
      <c r="K959" s="10">
        <f ca="1">SUMPRODUCT($A959:$F959,Results!$B$16:$G$16)</f>
        <v>-3.4687852325760158</v>
      </c>
      <c r="L959" s="10">
        <f ca="1">SUMPRODUCT($A959:$F959,Results!$B$17:$G$17)</f>
        <v>12.78789992999889</v>
      </c>
      <c r="M959" s="10">
        <f ca="1">SUMPRODUCT($A959:$F959,Results!$B$18:$G$18)</f>
        <v>0.3223509531825845</v>
      </c>
      <c r="N959" s="10">
        <f ca="1">SUMPRODUCT($A959:$F959,Results!$B$19:$G$19)</f>
        <v>-25.717577753227896</v>
      </c>
      <c r="O959" s="10">
        <f ca="1">SUMPRODUCT($A959:$F959,Results!$B$20:$G$20)</f>
        <v>3.0407044677538533</v>
      </c>
      <c r="P959" s="10" cm="1">
        <f t="array" aca="1" ref="P959" ca="1">SUMPRODUCT(J959:O959,TRANSPOSE(Test!BL$20:BL$25))+Test!$AD$20-Test!$BL$27</f>
        <v>31.615214709868759</v>
      </c>
      <c r="Q959" s="10" cm="1">
        <f t="array" aca="1" ref="Q959" ca="1">SUMPRODUCT(J959:O959,TRANSPOSE(Test!ES$20:ES$25))+Test!$AD$20-Test!$ES$27</f>
        <v>31.668360746378575</v>
      </c>
      <c r="R959" s="10">
        <f ca="1">I959-Results!$E$5*H959</f>
        <v>32.01286740058692</v>
      </c>
      <c r="S959" s="10" cm="1">
        <f t="array" aca="1" ref="S959" ca="1">SUMPRODUCT(J959:O959,TRANSPOSE(Test!AR$28:AR$33))+Test!$AD$20-Test!$AC$26</f>
        <v>32.602551524887751</v>
      </c>
      <c r="T959" s="10">
        <f ca="1">SUMPRODUCT(J959:O959,Results!K$9:P$9)</f>
        <v>32.011096321234874</v>
      </c>
      <c r="U959" s="10">
        <f ca="1">SUMPRODUCT(J959:O959,Results!K$9:P$9)+Test!$AD$20-Test!$AC$31</f>
        <v>32.114112726120695</v>
      </c>
      <c r="V959" s="10">
        <f t="shared" ca="1" si="85"/>
        <v>19.508140368712958</v>
      </c>
      <c r="W959" s="10">
        <f t="shared" ca="1" si="86"/>
        <v>19.454994332203142</v>
      </c>
      <c r="X959" s="10">
        <f t="shared" ca="1" si="87"/>
        <v>19.110487677994797</v>
      </c>
      <c r="Y959" s="10">
        <f t="shared" ca="1" si="88"/>
        <v>18.520803553693966</v>
      </c>
      <c r="Z959" s="10">
        <f ca="1">I959-Test!$AD$20</f>
        <v>40.050883484292648</v>
      </c>
      <c r="AA959" s="10">
        <f t="shared" ca="1" si="89"/>
        <v>19.009242352461023</v>
      </c>
    </row>
    <row r="960" spans="1:27">
      <c r="A960" s="6">
        <f ca="1">LN((RAND()^(-Results!$E$4))-1)</f>
        <v>10.076447939779079</v>
      </c>
      <c r="B960" s="6">
        <f ca="1">LN((RAND()^(-Results!$E$4))-1)</f>
        <v>2.3696197633957139</v>
      </c>
      <c r="C960" s="6">
        <f ca="1">LN((RAND()^(-Results!$E$4))-1)</f>
        <v>4.9116669257853891</v>
      </c>
      <c r="D960" s="6">
        <f ca="1">LN((RAND()^(-Results!$E$4))-1)</f>
        <v>1.456689753474806</v>
      </c>
      <c r="E960" s="6">
        <f ca="1">LN((RAND()^(-Results!$E$4))-1)</f>
        <v>0.54877212637406081</v>
      </c>
      <c r="F960" s="6">
        <f ca="1">LN((RAND()^(-Results!$E$4))-1)</f>
        <v>1.8014415889470052</v>
      </c>
      <c r="G960" s="6">
        <f ca="1">LN((RAND()^(-Results!$E$4))-1)</f>
        <v>-0.82162352224587587</v>
      </c>
      <c r="H960" s="6">
        <f t="shared" ca="1" si="84"/>
        <v>-3.3571703429676818</v>
      </c>
      <c r="I960" s="10">
        <f ca="1">SUMPRODUCT(J960:O960,Results!B$12:G$12)+Results!$E$5*H960</f>
        <v>38.285506912925406</v>
      </c>
      <c r="J960" s="10">
        <f ca="1">SUMPRODUCT($A960:$F960,Results!$B$15:$G$15)</f>
        <v>35.047622621940242</v>
      </c>
      <c r="K960" s="10">
        <f ca="1">SUMPRODUCT($A960:$F960,Results!$B$16:$G$16)</f>
        <v>45.829212178352265</v>
      </c>
      <c r="L960" s="10">
        <f ca="1">SUMPRODUCT($A960:$F960,Results!$B$17:$G$17)</f>
        <v>17.139274961214575</v>
      </c>
      <c r="M960" s="10">
        <f ca="1">SUMPRODUCT($A960:$F960,Results!$B$18:$G$18)</f>
        <v>0.21526191460928368</v>
      </c>
      <c r="N960" s="10">
        <f ca="1">SUMPRODUCT($A960:$F960,Results!$B$19:$G$19)</f>
        <v>3.6122946353057932</v>
      </c>
      <c r="O960" s="10">
        <f ca="1">SUMPRODUCT($A960:$F960,Results!$B$20:$G$20)</f>
        <v>1.6581833288899905</v>
      </c>
      <c r="P960" s="10" cm="1">
        <f t="array" aca="1" ref="P960" ca="1">SUMPRODUCT(J960:O960,TRANSPOSE(Test!BL$20:BL$25))+Test!$AD$20-Test!$BL$27</f>
        <v>53.149005087955928</v>
      </c>
      <c r="Q960" s="10" cm="1">
        <f t="array" aca="1" ref="Q960" ca="1">SUMPRODUCT(J960:O960,TRANSPOSE(Test!ES$20:ES$25))+Test!$AD$20-Test!$ES$27</f>
        <v>58.001246410435044</v>
      </c>
      <c r="R960" s="10">
        <f ca="1">I960-Results!$E$5*H960</f>
        <v>58.428528970731499</v>
      </c>
      <c r="S960" s="10" cm="1">
        <f t="array" aca="1" ref="S960" ca="1">SUMPRODUCT(J960:O960,TRANSPOSE(Test!AR$28:AR$33))+Test!$AD$20-Test!$AC$26</f>
        <v>39.086201738562067</v>
      </c>
      <c r="T960" s="10">
        <f ca="1">SUMPRODUCT(J960:O960,Results!K$9:P$9)</f>
        <v>58.958041940248968</v>
      </c>
      <c r="U960" s="10">
        <f ca="1">SUMPRODUCT(J960:O960,Results!K$9:P$9)+Test!$AD$20-Test!$AC$31</f>
        <v>59.061058345134796</v>
      </c>
      <c r="V960" s="10">
        <f t="shared" ca="1" si="85"/>
        <v>-14.863498175030522</v>
      </c>
      <c r="W960" s="10">
        <f t="shared" ca="1" si="86"/>
        <v>-19.715739497509638</v>
      </c>
      <c r="X960" s="10">
        <f t="shared" ca="1" si="87"/>
        <v>-20.143022057806093</v>
      </c>
      <c r="Y960" s="10">
        <f t="shared" ca="1" si="88"/>
        <v>-0.80069482563666128</v>
      </c>
      <c r="Z960" s="10">
        <f ca="1">I960-Test!$AD$20</f>
        <v>27.213035318636337</v>
      </c>
      <c r="AA960" s="10">
        <f t="shared" ca="1" si="89"/>
        <v>-20.77555143220939</v>
      </c>
    </row>
    <row r="961" spans="1:27">
      <c r="A961" s="6">
        <f ca="1">LN((RAND()^(-Results!$E$4))-1)</f>
        <v>7.1538884557420577</v>
      </c>
      <c r="B961" s="6">
        <f ca="1">LN((RAND()^(-Results!$E$4))-1)</f>
        <v>6.8687560531540948</v>
      </c>
      <c r="C961" s="6">
        <f ca="1">LN((RAND()^(-Results!$E$4))-1)</f>
        <v>2.2361168495983597</v>
      </c>
      <c r="D961" s="6">
        <f ca="1">LN((RAND()^(-Results!$E$4))-1)</f>
        <v>2.1624485260193826</v>
      </c>
      <c r="E961" s="6">
        <f ca="1">LN((RAND()^(-Results!$E$4))-1)</f>
        <v>11.250966850413997</v>
      </c>
      <c r="F961" s="6">
        <f ca="1">LN((RAND()^(-Results!$E$4))-1)</f>
        <v>-0.59178253369925593</v>
      </c>
      <c r="G961" s="6">
        <f ca="1">LN((RAND()^(-Results!$E$4))-1)</f>
        <v>-1.0905478101269612</v>
      </c>
      <c r="H961" s="6">
        <f t="shared" ca="1" si="84"/>
        <v>-3.6260946308487672</v>
      </c>
      <c r="I961" s="10">
        <f ca="1">SUMPRODUCT(J961:O961,Results!B$12:G$12)+Results!$E$5*H961</f>
        <v>37.292452948523902</v>
      </c>
      <c r="J961" s="10">
        <f ca="1">SUMPRODUCT($A961:$F961,Results!$B$15:$G$15)</f>
        <v>23.580571365768396</v>
      </c>
      <c r="K961" s="10">
        <f ca="1">SUMPRODUCT($A961:$F961,Results!$B$16:$G$16)</f>
        <v>34.143252647080296</v>
      </c>
      <c r="L961" s="10">
        <f ca="1">SUMPRODUCT($A961:$F961,Results!$B$17:$G$17)</f>
        <v>18.302662147072144</v>
      </c>
      <c r="M961" s="10">
        <f ca="1">SUMPRODUCT($A961:$F961,Results!$B$18:$G$18)</f>
        <v>8.4754246958037811</v>
      </c>
      <c r="N961" s="10">
        <f ca="1">SUMPRODUCT($A961:$F961,Results!$B$19:$G$19)</f>
        <v>4.2242103307443513</v>
      </c>
      <c r="O961" s="10">
        <f ca="1">SUMPRODUCT($A961:$F961,Results!$B$20:$G$20)</f>
        <v>-14.331176356305191</v>
      </c>
      <c r="P961" s="10" cm="1">
        <f t="array" aca="1" ref="P961" ca="1">SUMPRODUCT(J961:O961,TRANSPOSE(Test!BL$20:BL$25))+Test!$AD$20-Test!$BL$27</f>
        <v>60.235152805927498</v>
      </c>
      <c r="Q961" s="10" cm="1">
        <f t="array" aca="1" ref="Q961" ca="1">SUMPRODUCT(J961:O961,TRANSPOSE(Test!ES$20:ES$25))+Test!$AD$20-Test!$ES$27</f>
        <v>61.90652555892828</v>
      </c>
      <c r="R961" s="10">
        <f ca="1">I961-Results!$E$5*H961</f>
        <v>59.049020733616501</v>
      </c>
      <c r="S961" s="10" cm="1">
        <f t="array" aca="1" ref="S961" ca="1">SUMPRODUCT(J961:O961,TRANSPOSE(Test!AR$28:AR$33))+Test!$AD$20-Test!$AC$26</f>
        <v>48.856942202897514</v>
      </c>
      <c r="T961" s="10">
        <f ca="1">SUMPRODUCT(J961:O961,Results!K$9:P$9)</f>
        <v>60.491946766368919</v>
      </c>
      <c r="U961" s="10">
        <f ca="1">SUMPRODUCT(J961:O961,Results!K$9:P$9)+Test!$AD$20-Test!$AC$31</f>
        <v>60.594963171254733</v>
      </c>
      <c r="V961" s="10">
        <f t="shared" ca="1" si="85"/>
        <v>-22.942699857403596</v>
      </c>
      <c r="W961" s="10">
        <f t="shared" ca="1" si="86"/>
        <v>-24.614072610404378</v>
      </c>
      <c r="X961" s="10">
        <f t="shared" ca="1" si="87"/>
        <v>-21.756567785092599</v>
      </c>
      <c r="Y961" s="10">
        <f t="shared" ca="1" si="88"/>
        <v>-11.564489254373612</v>
      </c>
      <c r="Z961" s="10">
        <f ca="1">I961-Test!$AD$20</f>
        <v>26.219981354234832</v>
      </c>
      <c r="AA961" s="10">
        <f t="shared" ca="1" si="89"/>
        <v>-23.302510222730831</v>
      </c>
    </row>
    <row r="962" spans="1:27">
      <c r="A962" s="6">
        <f ca="1">LN((RAND()^(-Results!$E$4))-1)</f>
        <v>2.1049602859883874</v>
      </c>
      <c r="B962" s="6">
        <f ca="1">LN((RAND()^(-Results!$E$4))-1)</f>
        <v>4.1158915193000682</v>
      </c>
      <c r="C962" s="6">
        <f ca="1">LN((RAND()^(-Results!$E$4))-1)</f>
        <v>3.1370490210117725</v>
      </c>
      <c r="D962" s="6">
        <f ca="1">LN((RAND()^(-Results!$E$4))-1)</f>
        <v>5.8642463964680331</v>
      </c>
      <c r="E962" s="6">
        <f ca="1">LN((RAND()^(-Results!$E$4))-1)</f>
        <v>4.4838469121177162</v>
      </c>
      <c r="F962" s="6">
        <f ca="1">LN((RAND()^(-Results!$E$4))-1)</f>
        <v>-1.3987823455467516</v>
      </c>
      <c r="G962" s="6">
        <f ca="1">LN((RAND()^(-Results!$E$4))-1)</f>
        <v>6.8682474423878546</v>
      </c>
      <c r="H962" s="6">
        <f t="shared" ca="1" si="84"/>
        <v>4.3327006216660493</v>
      </c>
      <c r="I962" s="10">
        <f ca="1">SUMPRODUCT(J962:O962,Results!B$12:G$12)+Results!$E$5*H962</f>
        <v>38.544587407475582</v>
      </c>
      <c r="J962" s="10">
        <f ca="1">SUMPRODUCT($A962:$F962,Results!$B$15:$G$15)</f>
        <v>7.6207519611557437</v>
      </c>
      <c r="K962" s="10">
        <f ca="1">SUMPRODUCT($A962:$F962,Results!$B$16:$G$16)</f>
        <v>-2.5645620147442791</v>
      </c>
      <c r="L962" s="10">
        <f ca="1">SUMPRODUCT($A962:$F962,Results!$B$17:$G$17)</f>
        <v>13.658632812138592</v>
      </c>
      <c r="M962" s="10">
        <f ca="1">SUMPRODUCT($A962:$F962,Results!$B$18:$G$18)</f>
        <v>-1.7790911586613425</v>
      </c>
      <c r="N962" s="10">
        <f ca="1">SUMPRODUCT($A962:$F962,Results!$B$19:$G$19)</f>
        <v>-3.0114511495657359</v>
      </c>
      <c r="O962" s="10">
        <f ca="1">SUMPRODUCT($A962:$F962,Results!$B$20:$G$20)</f>
        <v>15.742647671865175</v>
      </c>
      <c r="P962" s="10" cm="1">
        <f t="array" aca="1" ref="P962" ca="1">SUMPRODUCT(J962:O962,TRANSPOSE(Test!BL$20:BL$25))+Test!$AD$20-Test!$BL$27</f>
        <v>12.577042006299202</v>
      </c>
      <c r="Q962" s="10" cm="1">
        <f t="array" aca="1" ref="Q962" ca="1">SUMPRODUCT(J962:O962,TRANSPOSE(Test!ES$20:ES$25))+Test!$AD$20-Test!$ES$27</f>
        <v>13.41347777530353</v>
      </c>
      <c r="R962" s="10">
        <f ca="1">I962-Results!$E$5*H962</f>
        <v>12.548383677479286</v>
      </c>
      <c r="S962" s="10" cm="1">
        <f t="array" aca="1" ref="S962" ca="1">SUMPRODUCT(J962:O962,TRANSPOSE(Test!AR$28:AR$33))+Test!$AD$20-Test!$AC$26</f>
        <v>10.833120086488618</v>
      </c>
      <c r="T962" s="10">
        <f ca="1">SUMPRODUCT(J962:O962,Results!K$9:P$9)</f>
        <v>12.669621704197684</v>
      </c>
      <c r="U962" s="10">
        <f ca="1">SUMPRODUCT(J962:O962,Results!K$9:P$9)+Test!$AD$20-Test!$AC$31</f>
        <v>12.772638109083504</v>
      </c>
      <c r="V962" s="10">
        <f t="shared" ca="1" si="85"/>
        <v>25.96754540117638</v>
      </c>
      <c r="W962" s="10">
        <f t="shared" ca="1" si="86"/>
        <v>25.131109632172052</v>
      </c>
      <c r="X962" s="10">
        <f t="shared" ca="1" si="87"/>
        <v>25.996203729996296</v>
      </c>
      <c r="Y962" s="10">
        <f t="shared" ca="1" si="88"/>
        <v>27.711467320986962</v>
      </c>
      <c r="Z962" s="10">
        <f ca="1">I962-Test!$AD$20</f>
        <v>27.472115813186512</v>
      </c>
      <c r="AA962" s="10">
        <f t="shared" ca="1" si="89"/>
        <v>25.77194929839208</v>
      </c>
    </row>
    <row r="963" spans="1:27">
      <c r="A963" s="6">
        <f ca="1">LN((RAND()^(-Results!$E$4))-1)</f>
        <v>3.1916792122669757</v>
      </c>
      <c r="B963" s="6">
        <f ca="1">LN((RAND()^(-Results!$E$4))-1)</f>
        <v>2.7097174415727934</v>
      </c>
      <c r="C963" s="6">
        <f ca="1">LN((RAND()^(-Results!$E$4))-1)</f>
        <v>2.4009591475314807</v>
      </c>
      <c r="D963" s="6">
        <f ca="1">LN((RAND()^(-Results!$E$4))-1)</f>
        <v>-0.91200735506035491</v>
      </c>
      <c r="E963" s="6">
        <f ca="1">LN((RAND()^(-Results!$E$4))-1)</f>
        <v>1.3876593428900466</v>
      </c>
      <c r="F963" s="6">
        <f ca="1">LN((RAND()^(-Results!$E$4))-1)</f>
        <v>-1.9182860593982187</v>
      </c>
      <c r="G963" s="6">
        <f ca="1">LN((RAND()^(-Results!$E$4))-1)</f>
        <v>3.1529587283156655</v>
      </c>
      <c r="H963" s="6">
        <f t="shared" ref="H963:H1001" ca="1" si="90">G963-$AC$5</f>
        <v>0.61741190759385978</v>
      </c>
      <c r="I963" s="10">
        <f ca="1">SUMPRODUCT(J963:O963,Results!B$12:G$12)+Results!$E$5*H963</f>
        <v>48.698544037129949</v>
      </c>
      <c r="J963" s="10">
        <f ca="1">SUMPRODUCT($A963:$F963,Results!$B$15:$G$15)</f>
        <v>20.027419580591072</v>
      </c>
      <c r="K963" s="10">
        <f ca="1">SUMPRODUCT($A963:$F963,Results!$B$16:$G$16)</f>
        <v>4.5510184961201858</v>
      </c>
      <c r="L963" s="10">
        <f ca="1">SUMPRODUCT($A963:$F963,Results!$B$17:$G$17)</f>
        <v>10.848825903843913</v>
      </c>
      <c r="M963" s="10">
        <f ca="1">SUMPRODUCT($A963:$F963,Results!$B$18:$G$18)</f>
        <v>5.8437356539357683</v>
      </c>
      <c r="N963" s="10">
        <f ca="1">SUMPRODUCT($A963:$F963,Results!$B$19:$G$19)</f>
        <v>-8.2433637368828467</v>
      </c>
      <c r="O963" s="10">
        <f ca="1">SUMPRODUCT($A963:$F963,Results!$B$20:$G$20)</f>
        <v>-9.5160581133521323</v>
      </c>
      <c r="P963" s="10" cm="1">
        <f t="array" aca="1" ref="P963" ca="1">SUMPRODUCT(J963:O963,TRANSPOSE(Test!BL$20:BL$25))+Test!$AD$20-Test!$BL$27</f>
        <v>43.91291549917122</v>
      </c>
      <c r="Q963" s="10" cm="1">
        <f t="array" aca="1" ref="Q963" ca="1">SUMPRODUCT(J963:O963,TRANSPOSE(Test!ES$20:ES$25))+Test!$AD$20-Test!$ES$27</f>
        <v>46.163304954556985</v>
      </c>
      <c r="R963" s="10">
        <f ca="1">I963-Results!$E$5*H963</f>
        <v>44.994072591566791</v>
      </c>
      <c r="S963" s="10" cm="1">
        <f t="array" aca="1" ref="S963" ca="1">SUMPRODUCT(J963:O963,TRANSPOSE(Test!AR$28:AR$33))+Test!$AD$20-Test!$AC$26</f>
        <v>39.378206151350597</v>
      </c>
      <c r="T963" s="10">
        <f ca="1">SUMPRODUCT(J963:O963,Results!K$9:P$9)</f>
        <v>46.278311580679542</v>
      </c>
      <c r="U963" s="10">
        <f ca="1">SUMPRODUCT(J963:O963,Results!K$9:P$9)+Test!$AD$20-Test!$AC$31</f>
        <v>46.381327985565363</v>
      </c>
      <c r="V963" s="10">
        <f t="shared" ref="V963:V1001" ca="1" si="91">I963-P963</f>
        <v>4.7856285379587291</v>
      </c>
      <c r="W963" s="10">
        <f t="shared" ref="W963:W1001" ca="1" si="92">I963-Q963</f>
        <v>2.5352390825729643</v>
      </c>
      <c r="X963" s="10">
        <f t="shared" ref="X963:X1001" ca="1" si="93">I963-R963</f>
        <v>3.7044714455631578</v>
      </c>
      <c r="Y963" s="10">
        <f t="shared" ref="Y963:Y1001" ca="1" si="94">I963-S963</f>
        <v>9.3203378857793524</v>
      </c>
      <c r="Z963" s="10">
        <f ca="1">I963-Test!$AD$20</f>
        <v>37.626072442840879</v>
      </c>
      <c r="AA963" s="10">
        <f t="shared" ref="AA963:AA1001" ca="1" si="95">I963-U963</f>
        <v>2.3172160515645857</v>
      </c>
    </row>
    <row r="964" spans="1:27">
      <c r="A964" s="6">
        <f ca="1">LN((RAND()^(-Results!$E$4))-1)</f>
        <v>0.48812906404539408</v>
      </c>
      <c r="B964" s="6">
        <f ca="1">LN((RAND()^(-Results!$E$4))-1)</f>
        <v>2.2638043213724544</v>
      </c>
      <c r="C964" s="6">
        <f ca="1">LN((RAND()^(-Results!$E$4))-1)</f>
        <v>0.63371868736138626</v>
      </c>
      <c r="D964" s="6">
        <f ca="1">LN((RAND()^(-Results!$E$4))-1)</f>
        <v>-1.697884973500291</v>
      </c>
      <c r="E964" s="6">
        <f ca="1">LN((RAND()^(-Results!$E$4))-1)</f>
        <v>-2.7452262309794877</v>
      </c>
      <c r="F964" s="6">
        <f ca="1">LN((RAND()^(-Results!$E$4))-1)</f>
        <v>2.5399945265151729</v>
      </c>
      <c r="G964" s="6">
        <f ca="1">LN((RAND()^(-Results!$E$4))-1)</f>
        <v>-1.6700742136655149</v>
      </c>
      <c r="H964" s="6">
        <f t="shared" ca="1" si="90"/>
        <v>-4.2056210343873204</v>
      </c>
      <c r="I964" s="10">
        <f ca="1">SUMPRODUCT(J964:O964,Results!B$12:G$12)+Results!$E$5*H964</f>
        <v>-2.1127046597351402</v>
      </c>
      <c r="J964" s="10">
        <f ca="1">SUMPRODUCT($A964:$F964,Results!$B$15:$G$15)</f>
        <v>14.9420467062328</v>
      </c>
      <c r="K964" s="10">
        <f ca="1">SUMPRODUCT($A964:$F964,Results!$B$16:$G$16)</f>
        <v>10.650642286314616</v>
      </c>
      <c r="L964" s="10">
        <f ca="1">SUMPRODUCT($A964:$F964,Results!$B$17:$G$17)</f>
        <v>2.3891415601975541</v>
      </c>
      <c r="M964" s="10">
        <f ca="1">SUMPRODUCT($A964:$F964,Results!$B$18:$G$18)</f>
        <v>4.1724237138205762</v>
      </c>
      <c r="N964" s="10">
        <f ca="1">SUMPRODUCT($A964:$F964,Results!$B$19:$G$19)</f>
        <v>-16.002869124429569</v>
      </c>
      <c r="O964" s="10">
        <f ca="1">SUMPRODUCT($A964:$F964,Results!$B$20:$G$20)</f>
        <v>-5.2121304409624756</v>
      </c>
      <c r="P964" s="10" cm="1">
        <f t="array" aca="1" ref="P964" ca="1">SUMPRODUCT(J964:O964,TRANSPOSE(Test!BL$20:BL$25))+Test!$AD$20-Test!$BL$27</f>
        <v>23.155785003123178</v>
      </c>
      <c r="Q964" s="10" cm="1">
        <f t="array" aca="1" ref="Q964" ca="1">SUMPRODUCT(J964:O964,TRANSPOSE(Test!ES$20:ES$25))+Test!$AD$20-Test!$ES$27</f>
        <v>22.738070412429607</v>
      </c>
      <c r="R964" s="10">
        <f ca="1">I964-Results!$E$5*H964</f>
        <v>23.121021546588782</v>
      </c>
      <c r="S964" s="10" cm="1">
        <f t="array" aca="1" ref="S964" ca="1">SUMPRODUCT(J964:O964,TRANSPOSE(Test!AR$28:AR$33))+Test!$AD$20-Test!$AC$26</f>
        <v>27.028241303977495</v>
      </c>
      <c r="T964" s="10">
        <f ca="1">SUMPRODUCT(J964:O964,Results!K$9:P$9)</f>
        <v>23.415087494238875</v>
      </c>
      <c r="U964" s="10">
        <f ca="1">SUMPRODUCT(J964:O964,Results!K$9:P$9)+Test!$AD$20-Test!$AC$31</f>
        <v>23.518103899124696</v>
      </c>
      <c r="V964" s="10">
        <f t="shared" ca="1" si="91"/>
        <v>-25.268489662858318</v>
      </c>
      <c r="W964" s="10">
        <f t="shared" ca="1" si="92"/>
        <v>-24.850775072164748</v>
      </c>
      <c r="X964" s="10">
        <f t="shared" ca="1" si="93"/>
        <v>-25.233726206323922</v>
      </c>
      <c r="Y964" s="10">
        <f t="shared" ca="1" si="94"/>
        <v>-29.140945963712635</v>
      </c>
      <c r="Z964" s="10">
        <f ca="1">I964-Test!$AD$20</f>
        <v>-13.18517625402421</v>
      </c>
      <c r="AA964" s="10">
        <f t="shared" ca="1" si="95"/>
        <v>-25.630808558859837</v>
      </c>
    </row>
    <row r="965" spans="1:27">
      <c r="A965" s="6">
        <f ca="1">LN((RAND()^(-Results!$E$4))-1)</f>
        <v>9.6060729797204107</v>
      </c>
      <c r="B965" s="6">
        <f ca="1">LN((RAND()^(-Results!$E$4))-1)</f>
        <v>-0.78913152183981849</v>
      </c>
      <c r="C965" s="6">
        <f ca="1">LN((RAND()^(-Results!$E$4))-1)</f>
        <v>-1.4155870368466867</v>
      </c>
      <c r="D965" s="6">
        <f ca="1">LN((RAND()^(-Results!$E$4))-1)</f>
        <v>1.1769645841002501</v>
      </c>
      <c r="E965" s="6">
        <f ca="1">LN((RAND()^(-Results!$E$4))-1)</f>
        <v>7.4770995328660232</v>
      </c>
      <c r="F965" s="6">
        <f ca="1">LN((RAND()^(-Results!$E$4))-1)</f>
        <v>0.28281176810356673</v>
      </c>
      <c r="G965" s="6">
        <f ca="1">LN((RAND()^(-Results!$E$4))-1)</f>
        <v>2.6741229404450837</v>
      </c>
      <c r="H965" s="6">
        <f t="shared" ca="1" si="90"/>
        <v>0.13857611972327799</v>
      </c>
      <c r="I965" s="10">
        <f ca="1">SUMPRODUCT(J965:O965,Results!B$12:G$12)+Results!$E$5*H965</f>
        <v>21.334215506165329</v>
      </c>
      <c r="J965" s="10">
        <f ca="1">SUMPRODUCT($A965:$F965,Results!$B$15:$G$15)</f>
        <v>3.4345697231811214</v>
      </c>
      <c r="K965" s="10">
        <f ca="1">SUMPRODUCT($A965:$F965,Results!$B$16:$G$16)</f>
        <v>47.691378121458825</v>
      </c>
      <c r="L965" s="10">
        <f ca="1">SUMPRODUCT($A965:$F965,Results!$B$17:$G$17)</f>
        <v>6.945550424817192</v>
      </c>
      <c r="M965" s="10">
        <f ca="1">SUMPRODUCT($A965:$F965,Results!$B$18:$G$18)</f>
        <v>-3.2616859867665506</v>
      </c>
      <c r="N965" s="10">
        <f ca="1">SUMPRODUCT($A965:$F965,Results!$B$19:$G$19)</f>
        <v>34.541191713174356</v>
      </c>
      <c r="O965" s="10">
        <f ca="1">SUMPRODUCT($A965:$F965,Results!$B$20:$G$20)</f>
        <v>-10.063368667800358</v>
      </c>
      <c r="P965" s="10" cm="1">
        <f t="array" aca="1" ref="P965" ca="1">SUMPRODUCT(J965:O965,TRANSPOSE(Test!BL$20:BL$25))+Test!$AD$20-Test!$BL$27</f>
        <v>16.598154387873688</v>
      </c>
      <c r="Q965" s="10" cm="1">
        <f t="array" aca="1" ref="Q965" ca="1">SUMPRODUCT(J965:O965,TRANSPOSE(Test!ES$20:ES$25))+Test!$AD$20-Test!$ES$27</f>
        <v>20.575043536287232</v>
      </c>
      <c r="R965" s="10">
        <f ca="1">I965-Results!$E$5*H965</f>
        <v>20.502758787825663</v>
      </c>
      <c r="S965" s="10" cm="1">
        <f t="array" aca="1" ref="S965" ca="1">SUMPRODUCT(J965:O965,TRANSPOSE(Test!AR$28:AR$33))+Test!$AD$20-Test!$AC$26</f>
        <v>-4.2052550837209299</v>
      </c>
      <c r="T965" s="10">
        <f ca="1">SUMPRODUCT(J965:O965,Results!K$9:P$9)</f>
        <v>20.354220433413978</v>
      </c>
      <c r="U965" s="10">
        <f ca="1">SUMPRODUCT(J965:O965,Results!K$9:P$9)+Test!$AD$20-Test!$AC$31</f>
        <v>20.457236838299799</v>
      </c>
      <c r="V965" s="10">
        <f t="shared" ca="1" si="91"/>
        <v>4.7360611182916408</v>
      </c>
      <c r="W965" s="10">
        <f t="shared" ca="1" si="92"/>
        <v>0.75917196987809632</v>
      </c>
      <c r="X965" s="10">
        <f t="shared" ca="1" si="93"/>
        <v>0.83145671833966617</v>
      </c>
      <c r="Y965" s="10">
        <f t="shared" ca="1" si="94"/>
        <v>25.539470589886257</v>
      </c>
      <c r="Z965" s="10">
        <f ca="1">I965-Test!$AD$20</f>
        <v>10.261743911876259</v>
      </c>
      <c r="AA965" s="10">
        <f t="shared" ca="1" si="95"/>
        <v>0.87697866786552936</v>
      </c>
    </row>
    <row r="966" spans="1:27">
      <c r="A966" s="6">
        <f ca="1">LN((RAND()^(-Results!$E$4))-1)</f>
        <v>0.47393330090093788</v>
      </c>
      <c r="B966" s="6">
        <f ca="1">LN((RAND()^(-Results!$E$4))-1)</f>
        <v>-1.5414296096041351</v>
      </c>
      <c r="C966" s="6">
        <f ca="1">LN((RAND()^(-Results!$E$4))-1)</f>
        <v>4.2849972551840274</v>
      </c>
      <c r="D966" s="6">
        <f ca="1">LN((RAND()^(-Results!$E$4))-1)</f>
        <v>1.5465792138006738</v>
      </c>
      <c r="E966" s="6">
        <f ca="1">LN((RAND()^(-Results!$E$4))-1)</f>
        <v>-0.46267900849205906</v>
      </c>
      <c r="F966" s="6">
        <f ca="1">LN((RAND()^(-Results!$E$4))-1)</f>
        <v>1.989835561662421</v>
      </c>
      <c r="G966" s="6">
        <f ca="1">LN((RAND()^(-Results!$E$4))-1)</f>
        <v>0.96478090651352333</v>
      </c>
      <c r="H966" s="6">
        <f t="shared" ca="1" si="90"/>
        <v>-1.5707659142082824</v>
      </c>
      <c r="I966" s="10">
        <f ca="1">SUMPRODUCT(J966:O966,Results!B$12:G$12)+Results!$E$5*H966</f>
        <v>-22.615408654374889</v>
      </c>
      <c r="J966" s="10">
        <f ca="1">SUMPRODUCT($A966:$F966,Results!$B$15:$G$15)</f>
        <v>4.7189506651518336</v>
      </c>
      <c r="K966" s="10">
        <f ca="1">SUMPRODUCT($A966:$F966,Results!$B$16:$G$16)</f>
        <v>13.590969799692283</v>
      </c>
      <c r="L966" s="10">
        <f ca="1">SUMPRODUCT($A966:$F966,Results!$B$17:$G$17)</f>
        <v>-2.3124541573232555</v>
      </c>
      <c r="M966" s="10">
        <f ca="1">SUMPRODUCT($A966:$F966,Results!$B$18:$G$18)</f>
        <v>-2.2531978503357002</v>
      </c>
      <c r="N966" s="10">
        <f ca="1">SUMPRODUCT($A966:$F966,Results!$B$19:$G$19)</f>
        <v>7.932285087209662</v>
      </c>
      <c r="O966" s="10">
        <f ca="1">SUMPRODUCT($A966:$F966,Results!$B$20:$G$20)</f>
        <v>14.181717724671689</v>
      </c>
      <c r="P966" s="10" cm="1">
        <f t="array" aca="1" ref="P966" ca="1">SUMPRODUCT(J966:O966,TRANSPOSE(Test!BL$20:BL$25))+Test!$AD$20-Test!$BL$27</f>
        <v>-14.40627381463297</v>
      </c>
      <c r="Q966" s="10" cm="1">
        <f t="array" aca="1" ref="Q966" ca="1">SUMPRODUCT(J966:O966,TRANSPOSE(Test!ES$20:ES$25))+Test!$AD$20-Test!$ES$27</f>
        <v>-14.021003497910613</v>
      </c>
      <c r="R966" s="10">
        <f ca="1">I966-Results!$E$5*H966</f>
        <v>-13.190813169125194</v>
      </c>
      <c r="S966" s="10" cm="1">
        <f t="array" aca="1" ref="S966" ca="1">SUMPRODUCT(J966:O966,TRANSPOSE(Test!AR$28:AR$33))+Test!$AD$20-Test!$AC$26</f>
        <v>-11.377697785520356</v>
      </c>
      <c r="T966" s="10">
        <f ca="1">SUMPRODUCT(J966:O966,Results!K$9:P$9)</f>
        <v>-13.547403099082311</v>
      </c>
      <c r="U966" s="10">
        <f ca="1">SUMPRODUCT(J966:O966,Results!K$9:P$9)+Test!$AD$20-Test!$AC$31</f>
        <v>-13.444386694196492</v>
      </c>
      <c r="V966" s="10">
        <f t="shared" ca="1" si="91"/>
        <v>-8.2091348397419193</v>
      </c>
      <c r="W966" s="10">
        <f t="shared" ca="1" si="92"/>
        <v>-8.5944051564642763</v>
      </c>
      <c r="X966" s="10">
        <f t="shared" ca="1" si="93"/>
        <v>-9.4245954852496947</v>
      </c>
      <c r="Y966" s="10">
        <f t="shared" ca="1" si="94"/>
        <v>-11.237710868854533</v>
      </c>
      <c r="Z966" s="10">
        <f ca="1">I966-Test!$AD$20</f>
        <v>-33.687880248663959</v>
      </c>
      <c r="AA966" s="10">
        <f t="shared" ca="1" si="95"/>
        <v>-9.1710219601783969</v>
      </c>
    </row>
    <row r="967" spans="1:27">
      <c r="A967" s="6">
        <f ca="1">LN((RAND()^(-Results!$E$4))-1)</f>
        <v>1.9196528531528902</v>
      </c>
      <c r="B967" s="6">
        <f ca="1">LN((RAND()^(-Results!$E$4))-1)</f>
        <v>7.0154858871029244</v>
      </c>
      <c r="C967" s="6">
        <f ca="1">LN((RAND()^(-Results!$E$4))-1)</f>
        <v>9.4827458608088477</v>
      </c>
      <c r="D967" s="6">
        <f ca="1">LN((RAND()^(-Results!$E$4))-1)</f>
        <v>1.1556406689487269</v>
      </c>
      <c r="E967" s="6">
        <f ca="1">LN((RAND()^(-Results!$E$4))-1)</f>
        <v>1.2131593772037803</v>
      </c>
      <c r="F967" s="6">
        <f ca="1">LN((RAND()^(-Results!$E$4))-1)</f>
        <v>-2.4817232748869955</v>
      </c>
      <c r="G967" s="6">
        <f ca="1">LN((RAND()^(-Results!$E$4))-1)</f>
        <v>0.91611532378355465</v>
      </c>
      <c r="H967" s="6">
        <f t="shared" ca="1" si="90"/>
        <v>-1.6194314969382511</v>
      </c>
      <c r="I967" s="10">
        <f ca="1">SUMPRODUCT(J967:O967,Results!B$12:G$12)+Results!$E$5*H967</f>
        <v>62.147020309715863</v>
      </c>
      <c r="J967" s="10">
        <f ca="1">SUMPRODUCT($A967:$F967,Results!$B$15:$G$15)</f>
        <v>43.242732777200736</v>
      </c>
      <c r="K967" s="10">
        <f ca="1">SUMPRODUCT($A967:$F967,Results!$B$16:$G$16)</f>
        <v>-5.7119342855389643</v>
      </c>
      <c r="L967" s="10">
        <f ca="1">SUMPRODUCT($A967:$F967,Results!$B$17:$G$17)</f>
        <v>20.947691478390503</v>
      </c>
      <c r="M967" s="10">
        <f ca="1">SUMPRODUCT($A967:$F967,Results!$B$18:$G$18)</f>
        <v>11.866946901278199</v>
      </c>
      <c r="N967" s="10">
        <f ca="1">SUMPRODUCT($A967:$F967,Results!$B$19:$G$19)</f>
        <v>-30.984384973231229</v>
      </c>
      <c r="O967" s="10">
        <f ca="1">SUMPRODUCT($A967:$F967,Results!$B$20:$G$20)</f>
        <v>1.9717638095149097</v>
      </c>
      <c r="P967" s="10" cm="1">
        <f t="array" aca="1" ref="P967" ca="1">SUMPRODUCT(J967:O967,TRANSPOSE(Test!BL$20:BL$25))+Test!$AD$20-Test!$BL$27</f>
        <v>72.454171235493888</v>
      </c>
      <c r="Q967" s="10" cm="1">
        <f t="array" aca="1" ref="Q967" ca="1">SUMPRODUCT(J967:O967,TRANSPOSE(Test!ES$20:ES$25))+Test!$AD$20-Test!$ES$27</f>
        <v>74.354178080658855</v>
      </c>
      <c r="R967" s="10">
        <f ca="1">I967-Results!$E$5*H967</f>
        <v>71.863609291345369</v>
      </c>
      <c r="S967" s="10" cm="1">
        <f t="array" aca="1" ref="S967" ca="1">SUMPRODUCT(J967:O967,TRANSPOSE(Test!AR$28:AR$33))+Test!$AD$20-Test!$AC$26</f>
        <v>76.173468068407459</v>
      </c>
      <c r="T967" s="10">
        <f ca="1">SUMPRODUCT(J967:O967,Results!K$9:P$9)</f>
        <v>74.246706816278959</v>
      </c>
      <c r="U967" s="10">
        <f ca="1">SUMPRODUCT(J967:O967,Results!K$9:P$9)+Test!$AD$20-Test!$AC$31</f>
        <v>74.34972322116478</v>
      </c>
      <c r="V967" s="10">
        <f t="shared" ca="1" si="91"/>
        <v>-10.307150925778025</v>
      </c>
      <c r="W967" s="10">
        <f t="shared" ca="1" si="92"/>
        <v>-12.207157770942992</v>
      </c>
      <c r="X967" s="10">
        <f t="shared" ca="1" si="93"/>
        <v>-9.7165889816295063</v>
      </c>
      <c r="Y967" s="10">
        <f t="shared" ca="1" si="94"/>
        <v>-14.026447758691596</v>
      </c>
      <c r="Z967" s="10">
        <f ca="1">I967-Test!$AD$20</f>
        <v>51.074548715426793</v>
      </c>
      <c r="AA967" s="10">
        <f t="shared" ca="1" si="95"/>
        <v>-12.202702911448917</v>
      </c>
    </row>
    <row r="968" spans="1:27">
      <c r="A968" s="6">
        <f ca="1">LN((RAND()^(-Results!$E$4))-1)</f>
        <v>0.14362067574088522</v>
      </c>
      <c r="B968" s="6">
        <f ca="1">LN((RAND()^(-Results!$E$4))-1)</f>
        <v>0.16811018745529863</v>
      </c>
      <c r="C968" s="6">
        <f ca="1">LN((RAND()^(-Results!$E$4))-1)</f>
        <v>1.3221868232482388</v>
      </c>
      <c r="D968" s="6">
        <f ca="1">LN((RAND()^(-Results!$E$4))-1)</f>
        <v>4.0661978540059076</v>
      </c>
      <c r="E968" s="6">
        <f ca="1">LN((RAND()^(-Results!$E$4))-1)</f>
        <v>-1.3863106173614332</v>
      </c>
      <c r="F968" s="6">
        <f ca="1">LN((RAND()^(-Results!$E$4))-1)</f>
        <v>5.5500444318471089</v>
      </c>
      <c r="G968" s="6">
        <f ca="1">LN((RAND()^(-Results!$E$4))-1)</f>
        <v>3.2045103870113705</v>
      </c>
      <c r="H968" s="6">
        <f t="shared" ca="1" si="90"/>
        <v>0.66896356628956477</v>
      </c>
      <c r="I968" s="10">
        <f ca="1">SUMPRODUCT(J968:O968,Results!B$12:G$12)+Results!$E$5*H968</f>
        <v>-25.201350623532964</v>
      </c>
      <c r="J968" s="10">
        <f ca="1">SUMPRODUCT($A968:$F968,Results!$B$15:$G$15)</f>
        <v>-2.2007493880893412</v>
      </c>
      <c r="K968" s="10">
        <f ca="1">SUMPRODUCT($A968:$F968,Results!$B$16:$G$16)</f>
        <v>21.169385662821149</v>
      </c>
      <c r="L968" s="10">
        <f ca="1">SUMPRODUCT($A968:$F968,Results!$B$17:$G$17)</f>
        <v>-2.8889371804812054</v>
      </c>
      <c r="M968" s="10">
        <f ca="1">SUMPRODUCT($A968:$F968,Results!$B$18:$G$18)</f>
        <v>-6.9487179394000131</v>
      </c>
      <c r="N968" s="10">
        <f ca="1">SUMPRODUCT($A968:$F968,Results!$B$19:$G$19)</f>
        <v>3.1551074973512714</v>
      </c>
      <c r="O968" s="10">
        <f ca="1">SUMPRODUCT($A968:$F968,Results!$B$20:$G$20)</f>
        <v>22.849844083311517</v>
      </c>
      <c r="P968" s="10" cm="1">
        <f t="array" aca="1" ref="P968" ca="1">SUMPRODUCT(J968:O968,TRANSPOSE(Test!BL$20:BL$25))+Test!$AD$20-Test!$BL$27</f>
        <v>-29.639258898124154</v>
      </c>
      <c r="Q968" s="10" cm="1">
        <f t="array" aca="1" ref="Q968" ca="1">SUMPRODUCT(J968:O968,TRANSPOSE(Test!ES$20:ES$25))+Test!$AD$20-Test!$ES$27</f>
        <v>-31.265917881889582</v>
      </c>
      <c r="R968" s="10">
        <f ca="1">I968-Results!$E$5*H968</f>
        <v>-29.215132021270353</v>
      </c>
      <c r="S968" s="10" cm="1">
        <f t="array" aca="1" ref="S968" ca="1">SUMPRODUCT(J968:O968,TRANSPOSE(Test!AR$28:AR$33))+Test!$AD$20-Test!$AC$26</f>
        <v>-23.965272487484761</v>
      </c>
      <c r="T968" s="10">
        <f ca="1">SUMPRODUCT(J968:O968,Results!K$9:P$9)</f>
        <v>-30.816541208327234</v>
      </c>
      <c r="U968" s="10">
        <f ca="1">SUMPRODUCT(J968:O968,Results!K$9:P$9)+Test!$AD$20-Test!$AC$31</f>
        <v>-30.713524803441416</v>
      </c>
      <c r="V968" s="10">
        <f t="shared" ca="1" si="91"/>
        <v>4.4379082745911909</v>
      </c>
      <c r="W968" s="10">
        <f t="shared" ca="1" si="92"/>
        <v>6.0645672583566181</v>
      </c>
      <c r="X968" s="10">
        <f t="shared" ca="1" si="93"/>
        <v>4.0137813977373895</v>
      </c>
      <c r="Y968" s="10">
        <f t="shared" ca="1" si="94"/>
        <v>-1.2360781360482029</v>
      </c>
      <c r="Z968" s="10">
        <f ca="1">I968-Test!$AD$20</f>
        <v>-36.27382221782203</v>
      </c>
      <c r="AA968" s="10">
        <f t="shared" ca="1" si="95"/>
        <v>5.5121741799084525</v>
      </c>
    </row>
    <row r="969" spans="1:27">
      <c r="A969" s="6">
        <f ca="1">LN((RAND()^(-Results!$E$4))-1)</f>
        <v>1.4505198288312762</v>
      </c>
      <c r="B969" s="6">
        <f ca="1">LN((RAND()^(-Results!$E$4))-1)</f>
        <v>2.0720853055774859</v>
      </c>
      <c r="C969" s="6">
        <f ca="1">LN((RAND()^(-Results!$E$4))-1)</f>
        <v>9.0880046806958621</v>
      </c>
      <c r="D969" s="6">
        <f ca="1">LN((RAND()^(-Results!$E$4))-1)</f>
        <v>2.0716288814528427</v>
      </c>
      <c r="E969" s="6">
        <f ca="1">LN((RAND()^(-Results!$E$4))-1)</f>
        <v>1.6069306308547262</v>
      </c>
      <c r="F969" s="6">
        <f ca="1">LN((RAND()^(-Results!$E$4))-1)</f>
        <v>4.7437884581422987</v>
      </c>
      <c r="G969" s="6">
        <f ca="1">LN((RAND()^(-Results!$E$4))-1)</f>
        <v>4.4519327920415543</v>
      </c>
      <c r="H969" s="6">
        <f t="shared" ca="1" si="90"/>
        <v>1.9163859713197486</v>
      </c>
      <c r="I969" s="10">
        <f ca="1">SUMPRODUCT(J969:O969,Results!B$12:G$12)+Results!$E$5*H969</f>
        <v>22.012811291131133</v>
      </c>
      <c r="J969" s="10">
        <f ca="1">SUMPRODUCT($A969:$F969,Results!$B$15:$G$15)</f>
        <v>25.733878978218037</v>
      </c>
      <c r="K969" s="10">
        <f ca="1">SUMPRODUCT($A969:$F969,Results!$B$16:$G$16)</f>
        <v>33.983525937631768</v>
      </c>
      <c r="L969" s="10">
        <f ca="1">SUMPRODUCT($A969:$F969,Results!$B$17:$G$17)</f>
        <v>2.7050914060229863</v>
      </c>
      <c r="M969" s="10">
        <f ca="1">SUMPRODUCT($A969:$F969,Results!$B$18:$G$18)</f>
        <v>4.2749974150506267</v>
      </c>
      <c r="N969" s="10">
        <f ca="1">SUMPRODUCT($A969:$F969,Results!$B$19:$G$19)</f>
        <v>-1.7103559908556303</v>
      </c>
      <c r="O969" s="10">
        <f ca="1">SUMPRODUCT($A969:$F969,Results!$B$20:$G$20)</f>
        <v>15.68623010734332</v>
      </c>
      <c r="P969" s="10" cm="1">
        <f t="array" aca="1" ref="P969" ca="1">SUMPRODUCT(J969:O969,TRANSPOSE(Test!BL$20:BL$25))+Test!$AD$20-Test!$BL$27</f>
        <v>11.165239715902175</v>
      </c>
      <c r="Q969" s="10" cm="1">
        <f t="array" aca="1" ref="Q969" ca="1">SUMPRODUCT(J969:O969,TRANSPOSE(Test!ES$20:ES$25))+Test!$AD$20-Test!$ES$27</f>
        <v>10.620540460065051</v>
      </c>
      <c r="R969" s="10">
        <f ca="1">I969-Results!$E$5*H969</f>
        <v>10.51449546321264</v>
      </c>
      <c r="S969" s="10" cm="1">
        <f t="array" aca="1" ref="S969" ca="1">SUMPRODUCT(J969:O969,TRANSPOSE(Test!AR$28:AR$33))+Test!$AD$20-Test!$AC$26</f>
        <v>18.53536376210613</v>
      </c>
      <c r="T969" s="10">
        <f ca="1">SUMPRODUCT(J969:O969,Results!K$9:P$9)</f>
        <v>10.83231667171415</v>
      </c>
      <c r="U969" s="10">
        <f ca="1">SUMPRODUCT(J969:O969,Results!K$9:P$9)+Test!$AD$20-Test!$AC$31</f>
        <v>10.935333076599969</v>
      </c>
      <c r="V969" s="10">
        <f t="shared" ca="1" si="91"/>
        <v>10.847571575228958</v>
      </c>
      <c r="W969" s="10">
        <f t="shared" ca="1" si="92"/>
        <v>11.392270831066082</v>
      </c>
      <c r="X969" s="10">
        <f t="shared" ca="1" si="93"/>
        <v>11.498315827918493</v>
      </c>
      <c r="Y969" s="10">
        <f t="shared" ca="1" si="94"/>
        <v>3.4774475290250031</v>
      </c>
      <c r="Z969" s="10">
        <f ca="1">I969-Test!$AD$20</f>
        <v>10.940339696842063</v>
      </c>
      <c r="AA969" s="10">
        <f t="shared" ca="1" si="95"/>
        <v>11.077478214531164</v>
      </c>
    </row>
    <row r="970" spans="1:27">
      <c r="A970" s="6">
        <f ca="1">LN((RAND()^(-Results!$E$4))-1)</f>
        <v>1.9776234249644569</v>
      </c>
      <c r="B970" s="6">
        <f ca="1">LN((RAND()^(-Results!$E$4))-1)</f>
        <v>2.0262495609903142</v>
      </c>
      <c r="C970" s="6">
        <f ca="1">LN((RAND()^(-Results!$E$4))-1)</f>
        <v>1.3811417978303075</v>
      </c>
      <c r="D970" s="6">
        <f ca="1">LN((RAND()^(-Results!$E$4))-1)</f>
        <v>5.37569049178465</v>
      </c>
      <c r="E970" s="6">
        <f ca="1">LN((RAND()^(-Results!$E$4))-1)</f>
        <v>18.085270616888558</v>
      </c>
      <c r="F970" s="6">
        <f ca="1">LN((RAND()^(-Results!$E$4))-1)</f>
        <v>0.20102502277308135</v>
      </c>
      <c r="G970" s="6">
        <f ca="1">LN((RAND()^(-Results!$E$4))-1)</f>
        <v>3.4476921681612098</v>
      </c>
      <c r="H970" s="6">
        <f t="shared" ca="1" si="90"/>
        <v>0.91214534743940412</v>
      </c>
      <c r="I970" s="10">
        <f ca="1">SUMPRODUCT(J970:O970,Results!B$12:G$12)+Results!$E$5*H970</f>
        <v>-20.410895830687419</v>
      </c>
      <c r="J970" s="10">
        <f ca="1">SUMPRODUCT($A970:$F970,Results!$B$15:$G$15)</f>
        <v>-14.93055576534034</v>
      </c>
      <c r="K970" s="10">
        <f ca="1">SUMPRODUCT($A970:$F970,Results!$B$16:$G$16)</f>
        <v>31.114828566099902</v>
      </c>
      <c r="L970" s="10">
        <f ca="1">SUMPRODUCT($A970:$F970,Results!$B$17:$G$17)</f>
        <v>-0.39160378900819121</v>
      </c>
      <c r="M970" s="10">
        <f ca="1">SUMPRODUCT($A970:$F970,Results!$B$18:$G$18)</f>
        <v>1.7721027463779566</v>
      </c>
      <c r="N970" s="10">
        <f ca="1">SUMPRODUCT($A970:$F970,Results!$B$19:$G$19)</f>
        <v>39.759400447538788</v>
      </c>
      <c r="O970" s="10">
        <f ca="1">SUMPRODUCT($A970:$F970,Results!$B$20:$G$20)</f>
        <v>1.1704765481495152</v>
      </c>
      <c r="P970" s="10" cm="1">
        <f t="array" aca="1" ref="P970" ca="1">SUMPRODUCT(J970:O970,TRANSPOSE(Test!BL$20:BL$25))+Test!$AD$20-Test!$BL$27</f>
        <v>-21.297512686622177</v>
      </c>
      <c r="Q970" s="10" cm="1">
        <f t="array" aca="1" ref="Q970" ca="1">SUMPRODUCT(J970:O970,TRANSPOSE(Test!ES$20:ES$25))+Test!$AD$20-Test!$ES$27</f>
        <v>-23.075391551499713</v>
      </c>
      <c r="R970" s="10">
        <f ca="1">I970-Results!$E$5*H970</f>
        <v>-25.883767915323844</v>
      </c>
      <c r="S970" s="10" cm="1">
        <f t="array" aca="1" ref="S970" ca="1">SUMPRODUCT(J970:O970,TRANSPOSE(Test!AR$28:AR$33))+Test!$AD$20-Test!$AC$26</f>
        <v>-26.160449927502057</v>
      </c>
      <c r="T970" s="10">
        <f ca="1">SUMPRODUCT(J970:O970,Results!K$9:P$9)</f>
        <v>-25.89310342637204</v>
      </c>
      <c r="U970" s="10">
        <f ca="1">SUMPRODUCT(J970:O970,Results!K$9:P$9)+Test!$AD$20-Test!$AC$31</f>
        <v>-25.790087021486222</v>
      </c>
      <c r="V970" s="10">
        <f t="shared" ca="1" si="91"/>
        <v>0.88661685593475781</v>
      </c>
      <c r="W970" s="10">
        <f t="shared" ca="1" si="92"/>
        <v>2.6644957208122939</v>
      </c>
      <c r="X970" s="10">
        <f t="shared" ca="1" si="93"/>
        <v>5.4728720846364247</v>
      </c>
      <c r="Y970" s="10">
        <f t="shared" ca="1" si="94"/>
        <v>5.7495540968146379</v>
      </c>
      <c r="Z970" s="10">
        <f ca="1">I970-Test!$AD$20</f>
        <v>-31.483367424976489</v>
      </c>
      <c r="AA970" s="10">
        <f t="shared" ca="1" si="95"/>
        <v>5.379191190798803</v>
      </c>
    </row>
    <row r="971" spans="1:27">
      <c r="A971" s="6">
        <f ca="1">LN((RAND()^(-Results!$E$4))-1)</f>
        <v>4.2612635812117956</v>
      </c>
      <c r="B971" s="6">
        <f ca="1">LN((RAND()^(-Results!$E$4))-1)</f>
        <v>1.0545421222157711</v>
      </c>
      <c r="C971" s="6">
        <f ca="1">LN((RAND()^(-Results!$E$4))-1)</f>
        <v>-0.46265958355942499</v>
      </c>
      <c r="D971" s="6">
        <f ca="1">LN((RAND()^(-Results!$E$4))-1)</f>
        <v>5.4036196189388583</v>
      </c>
      <c r="E971" s="6">
        <f ca="1">LN((RAND()^(-Results!$E$4))-1)</f>
        <v>-1.4780093721120893</v>
      </c>
      <c r="F971" s="6">
        <f ca="1">LN((RAND()^(-Results!$E$4))-1)</f>
        <v>4.6047860163197614</v>
      </c>
      <c r="G971" s="6">
        <f ca="1">LN((RAND()^(-Results!$E$4))-1)</f>
        <v>0.57895957049031577</v>
      </c>
      <c r="H971" s="6">
        <f t="shared" ca="1" si="90"/>
        <v>-1.95658725023149</v>
      </c>
      <c r="I971" s="10">
        <f ca="1">SUMPRODUCT(J971:O971,Results!B$12:G$12)+Results!$E$5*H971</f>
        <v>-22.399191564615627</v>
      </c>
      <c r="J971" s="10">
        <f ca="1">SUMPRODUCT($A971:$F971,Results!$B$15:$G$15)</f>
        <v>1.3232764695410117</v>
      </c>
      <c r="K971" s="10">
        <f ca="1">SUMPRODUCT($A971:$F971,Results!$B$16:$G$16)</f>
        <v>26.786524601266731</v>
      </c>
      <c r="L971" s="10">
        <f ca="1">SUMPRODUCT($A971:$F971,Results!$B$17:$G$17)</f>
        <v>5.5399274891737251</v>
      </c>
      <c r="M971" s="10">
        <f ca="1">SUMPRODUCT($A971:$F971,Results!$B$18:$G$18)</f>
        <v>-10.50368855976863</v>
      </c>
      <c r="N971" s="10">
        <f ca="1">SUMPRODUCT($A971:$F971,Results!$B$19:$G$19)</f>
        <v>4.8633526238225526</v>
      </c>
      <c r="O971" s="10">
        <f ca="1">SUMPRODUCT($A971:$F971,Results!$B$20:$G$20)</f>
        <v>22.125696776190626</v>
      </c>
      <c r="P971" s="10" cm="1">
        <f t="array" aca="1" ref="P971" ca="1">SUMPRODUCT(J971:O971,TRANSPOSE(Test!BL$20:BL$25))+Test!$AD$20-Test!$BL$27</f>
        <v>-13.707906465590156</v>
      </c>
      <c r="Q971" s="10" cm="1">
        <f t="array" aca="1" ref="Q971" ca="1">SUMPRODUCT(J971:O971,TRANSPOSE(Test!ES$20:ES$25))+Test!$AD$20-Test!$ES$27</f>
        <v>-13.099848132401467</v>
      </c>
      <c r="R971" s="10">
        <f ca="1">I971-Results!$E$5*H971</f>
        <v>-10.659668063226686</v>
      </c>
      <c r="S971" s="10" cm="1">
        <f t="array" aca="1" ref="S971" ca="1">SUMPRODUCT(J971:O971,TRANSPOSE(Test!AR$28:AR$33))+Test!$AD$20-Test!$AC$26</f>
        <v>-17.56831895701422</v>
      </c>
      <c r="T971" s="10">
        <f ca="1">SUMPRODUCT(J971:O971,Results!K$9:P$9)</f>
        <v>-12.436396040597222</v>
      </c>
      <c r="U971" s="10">
        <f ca="1">SUMPRODUCT(J971:O971,Results!K$9:P$9)+Test!$AD$20-Test!$AC$31</f>
        <v>-12.333379635711402</v>
      </c>
      <c r="V971" s="10">
        <f t="shared" ca="1" si="91"/>
        <v>-8.6912850990254711</v>
      </c>
      <c r="W971" s="10">
        <f t="shared" ca="1" si="92"/>
        <v>-9.2993434322141599</v>
      </c>
      <c r="X971" s="10">
        <f t="shared" ca="1" si="93"/>
        <v>-11.739523501388941</v>
      </c>
      <c r="Y971" s="10">
        <f t="shared" ca="1" si="94"/>
        <v>-4.8308726076014068</v>
      </c>
      <c r="Z971" s="10">
        <f ca="1">I971-Test!$AD$20</f>
        <v>-33.471663158904697</v>
      </c>
      <c r="AA971" s="10">
        <f t="shared" ca="1" si="95"/>
        <v>-10.065811928904225</v>
      </c>
    </row>
    <row r="972" spans="1:27">
      <c r="A972" s="6">
        <f ca="1">LN((RAND()^(-Results!$E$4))-1)</f>
        <v>0.74412973889076328</v>
      </c>
      <c r="B972" s="6">
        <f ca="1">LN((RAND()^(-Results!$E$4))-1)</f>
        <v>1.713291368685171</v>
      </c>
      <c r="C972" s="6">
        <f ca="1">LN((RAND()^(-Results!$E$4))-1)</f>
        <v>5.2571244202682497</v>
      </c>
      <c r="D972" s="6">
        <f ca="1">LN((RAND()^(-Results!$E$4))-1)</f>
        <v>1.352709969467462</v>
      </c>
      <c r="E972" s="6">
        <f ca="1">LN((RAND()^(-Results!$E$4))-1)</f>
        <v>-0.55482868397222285</v>
      </c>
      <c r="F972" s="6">
        <f ca="1">LN((RAND()^(-Results!$E$4))-1)</f>
        <v>7.7066230577490629</v>
      </c>
      <c r="G972" s="6">
        <f ca="1">LN((RAND()^(-Results!$E$4))-1)</f>
        <v>4.0233252453588575</v>
      </c>
      <c r="H972" s="6">
        <f t="shared" ca="1" si="90"/>
        <v>1.4877784246370518</v>
      </c>
      <c r="I972" s="10">
        <f ca="1">SUMPRODUCT(J972:O972,Results!B$12:G$12)+Results!$E$5*H972</f>
        <v>5.1941271177422461</v>
      </c>
      <c r="J972" s="10">
        <f ca="1">SUMPRODUCT($A972:$F972,Results!$B$15:$G$15)</f>
        <v>17.561660603108933</v>
      </c>
      <c r="K972" s="10">
        <f ca="1">SUMPRODUCT($A972:$F972,Results!$B$16:$G$16)</f>
        <v>41.426890165311747</v>
      </c>
      <c r="L972" s="10">
        <f ca="1">SUMPRODUCT($A972:$F972,Results!$B$17:$G$17)</f>
        <v>-2.7767686544272383</v>
      </c>
      <c r="M972" s="10">
        <f ca="1">SUMPRODUCT($A972:$F972,Results!$B$18:$G$18)</f>
        <v>1.7501643744614523</v>
      </c>
      <c r="N972" s="10">
        <f ca="1">SUMPRODUCT($A972:$F972,Results!$B$19:$G$19)</f>
        <v>-3.1829007169079997</v>
      </c>
      <c r="O972" s="10">
        <f ca="1">SUMPRODUCT($A972:$F972,Results!$B$20:$G$20)</f>
        <v>13.642073777124597</v>
      </c>
      <c r="P972" s="10" cm="1">
        <f t="array" aca="1" ref="P972" ca="1">SUMPRODUCT(J972:O972,TRANSPOSE(Test!BL$20:BL$25))+Test!$AD$20-Test!$BL$27</f>
        <v>-2.758817252678103</v>
      </c>
      <c r="Q972" s="10" cm="1">
        <f t="array" aca="1" ref="Q972" ca="1">SUMPRODUCT(J972:O972,TRANSPOSE(Test!ES$20:ES$25))+Test!$AD$20-Test!$ES$27</f>
        <v>-4.8543004176949633</v>
      </c>
      <c r="R972" s="10">
        <f ca="1">I972-Results!$E$5*H972</f>
        <v>-3.7325434300800655</v>
      </c>
      <c r="S972" s="10" cm="1">
        <f t="array" aca="1" ref="S972" ca="1">SUMPRODUCT(J972:O972,TRANSPOSE(Test!AR$28:AR$33))+Test!$AD$20-Test!$AC$26</f>
        <v>6.384445430919433</v>
      </c>
      <c r="T972" s="10">
        <f ca="1">SUMPRODUCT(J972:O972,Results!K$9:P$9)</f>
        <v>-4.3223484669266963</v>
      </c>
      <c r="U972" s="10">
        <f ca="1">SUMPRODUCT(J972:O972,Results!K$9:P$9)+Test!$AD$20-Test!$AC$31</f>
        <v>-4.219332062040877</v>
      </c>
      <c r="V972" s="10">
        <f t="shared" ca="1" si="91"/>
        <v>7.9529443704203491</v>
      </c>
      <c r="W972" s="10">
        <f t="shared" ca="1" si="92"/>
        <v>10.048427535437209</v>
      </c>
      <c r="X972" s="10">
        <f t="shared" ca="1" si="93"/>
        <v>8.9266705478223116</v>
      </c>
      <c r="Y972" s="10">
        <f t="shared" ca="1" si="94"/>
        <v>-1.1903183131771868</v>
      </c>
      <c r="Z972" s="10">
        <f ca="1">I972-Test!$AD$20</f>
        <v>-5.8783444765468236</v>
      </c>
      <c r="AA972" s="10">
        <f t="shared" ca="1" si="95"/>
        <v>9.4134591797831231</v>
      </c>
    </row>
    <row r="973" spans="1:27">
      <c r="A973" s="6">
        <f ca="1">LN((RAND()^(-Results!$E$4))-1)</f>
        <v>3.6536849219601608</v>
      </c>
      <c r="B973" s="6">
        <f ca="1">LN((RAND()^(-Results!$E$4))-1)</f>
        <v>-1.9774383357077179</v>
      </c>
      <c r="C973" s="6">
        <f ca="1">LN((RAND()^(-Results!$E$4))-1)</f>
        <v>0.9612765292939629</v>
      </c>
      <c r="D973" s="6">
        <f ca="1">LN((RAND()^(-Results!$E$4))-1)</f>
        <v>0.98291017444790874</v>
      </c>
      <c r="E973" s="6">
        <f ca="1">LN((RAND()^(-Results!$E$4))-1)</f>
        <v>-0.67040692653218681</v>
      </c>
      <c r="F973" s="6">
        <f ca="1">LN((RAND()^(-Results!$E$4))-1)</f>
        <v>0.41523585390686535</v>
      </c>
      <c r="G973" s="6">
        <f ca="1">LN((RAND()^(-Results!$E$4))-1)</f>
        <v>-0.14794651971555534</v>
      </c>
      <c r="H973" s="6">
        <f t="shared" ca="1" si="90"/>
        <v>-2.6834933404373609</v>
      </c>
      <c r="I973" s="10">
        <f ca="1">SUMPRODUCT(J973:O973,Results!B$12:G$12)+Results!$E$5*H973</f>
        <v>-15.562418282542271</v>
      </c>
      <c r="J973" s="10">
        <f ca="1">SUMPRODUCT($A973:$F973,Results!$B$15:$G$15)</f>
        <v>2.6710368798969233</v>
      </c>
      <c r="K973" s="10">
        <f ca="1">SUMPRODUCT($A973:$F973,Results!$B$16:$G$16)</f>
        <v>15.520415728682615</v>
      </c>
      <c r="L973" s="10">
        <f ca="1">SUMPRODUCT($A973:$F973,Results!$B$17:$G$17)</f>
        <v>1.8266746022700437</v>
      </c>
      <c r="M973" s="10">
        <f ca="1">SUMPRODUCT($A973:$F973,Results!$B$18:$G$18)</f>
        <v>-4.756501556173891</v>
      </c>
      <c r="N973" s="10">
        <f ca="1">SUMPRODUCT($A973:$F973,Results!$B$19:$G$19)</f>
        <v>12.768011762668861</v>
      </c>
      <c r="O973" s="10">
        <f ca="1">SUMPRODUCT($A973:$F973,Results!$B$20:$G$20)</f>
        <v>5.9300720761940493</v>
      </c>
      <c r="P973" s="10" cm="1">
        <f t="array" aca="1" ref="P973" ca="1">SUMPRODUCT(J973:O973,TRANSPOSE(Test!BL$20:BL$25))+Test!$AD$20-Test!$BL$27</f>
        <v>-3.0220800352205206</v>
      </c>
      <c r="Q973" s="10" cm="1">
        <f t="array" aca="1" ref="Q973" ca="1">SUMPRODUCT(J973:O973,TRANSPOSE(Test!ES$20:ES$25))+Test!$AD$20-Test!$ES$27</f>
        <v>-0.58327897203450263</v>
      </c>
      <c r="R973" s="10">
        <f ca="1">I973-Results!$E$5*H973</f>
        <v>0.53854176008189469</v>
      </c>
      <c r="S973" s="10" cm="1">
        <f t="array" aca="1" ref="S973" ca="1">SUMPRODUCT(J973:O973,TRANSPOSE(Test!AR$28:AR$33))+Test!$AD$20-Test!$AC$26</f>
        <v>-9.5841704106715504</v>
      </c>
      <c r="T973" s="10">
        <f ca="1">SUMPRODUCT(J973:O973,Results!K$9:P$9)</f>
        <v>0.11850319741371163</v>
      </c>
      <c r="U973" s="10">
        <f ca="1">SUMPRODUCT(J973:O973,Results!K$9:P$9)+Test!$AD$20-Test!$AC$31</f>
        <v>0.22151960229953183</v>
      </c>
      <c r="V973" s="10">
        <f t="shared" ca="1" si="91"/>
        <v>-12.540338247321751</v>
      </c>
      <c r="W973" s="10">
        <f t="shared" ca="1" si="92"/>
        <v>-14.979139310507769</v>
      </c>
      <c r="X973" s="10">
        <f t="shared" ca="1" si="93"/>
        <v>-16.100960042624166</v>
      </c>
      <c r="Y973" s="10">
        <f t="shared" ca="1" si="94"/>
        <v>-5.978247871870721</v>
      </c>
      <c r="Z973" s="10">
        <f ca="1">I973-Test!$AD$20</f>
        <v>-26.634889876831341</v>
      </c>
      <c r="AA973" s="10">
        <f t="shared" ca="1" si="95"/>
        <v>-15.783937884841803</v>
      </c>
    </row>
    <row r="974" spans="1:27">
      <c r="A974" s="6">
        <f ca="1">LN((RAND()^(-Results!$E$4))-1)</f>
        <v>-0.21771436881017051</v>
      </c>
      <c r="B974" s="6">
        <f ca="1">LN((RAND()^(-Results!$E$4))-1)</f>
        <v>-1.4093034319426259</v>
      </c>
      <c r="C974" s="6">
        <f ca="1">LN((RAND()^(-Results!$E$4))-1)</f>
        <v>3.2734564028586339</v>
      </c>
      <c r="D974" s="6">
        <f ca="1">LN((RAND()^(-Results!$E$4))-1)</f>
        <v>0.81105109967305966</v>
      </c>
      <c r="E974" s="6">
        <f ca="1">LN((RAND()^(-Results!$E$4))-1)</f>
        <v>2.3518546926566843</v>
      </c>
      <c r="F974" s="6">
        <f ca="1">LN((RAND()^(-Results!$E$4))-1)</f>
        <v>1.5340496788257323</v>
      </c>
      <c r="G974" s="6">
        <f ca="1">LN((RAND()^(-Results!$E$4))-1)</f>
        <v>-7.0547432373104402E-2</v>
      </c>
      <c r="H974" s="6">
        <f t="shared" ca="1" si="90"/>
        <v>-2.6060942530949101</v>
      </c>
      <c r="I974" s="10">
        <f ca="1">SUMPRODUCT(J974:O974,Results!B$12:G$12)+Results!$E$5*H974</f>
        <v>-31.956301275821026</v>
      </c>
      <c r="J974" s="10">
        <f ca="1">SUMPRODUCT($A974:$F974,Results!$B$15:$G$15)</f>
        <v>-6.727553182382387E-2</v>
      </c>
      <c r="K974" s="10">
        <f ca="1">SUMPRODUCT($A974:$F974,Results!$B$16:$G$16)</f>
        <v>13.986958478633179</v>
      </c>
      <c r="L974" s="10">
        <f ca="1">SUMPRODUCT($A974:$F974,Results!$B$17:$G$17)</f>
        <v>-4.6321322458997098</v>
      </c>
      <c r="M974" s="10">
        <f ca="1">SUMPRODUCT($A974:$F974,Results!$B$18:$G$18)</f>
        <v>5.6010092316435806E-2</v>
      </c>
      <c r="N974" s="10">
        <f ca="1">SUMPRODUCT($A974:$F974,Results!$B$19:$G$19)</f>
        <v>12.48458342527973</v>
      </c>
      <c r="O974" s="10">
        <f ca="1">SUMPRODUCT($A974:$F974,Results!$B$20:$G$20)</f>
        <v>7.1398601300908684</v>
      </c>
      <c r="P974" s="10" cm="1">
        <f t="array" aca="1" ref="P974" ca="1">SUMPRODUCT(J974:O974,TRANSPOSE(Test!BL$20:BL$25))+Test!$AD$20-Test!$BL$27</f>
        <v>-16.043486550782337</v>
      </c>
      <c r="Q974" s="10" cm="1">
        <f t="array" aca="1" ref="Q974" ca="1">SUMPRODUCT(J974:O974,TRANSPOSE(Test!ES$20:ES$25))+Test!$AD$20-Test!$ES$27</f>
        <v>-16.390978022439008</v>
      </c>
      <c r="R974" s="10">
        <f ca="1">I974-Results!$E$5*H974</f>
        <v>-16.319735757251564</v>
      </c>
      <c r="S974" s="10" cm="1">
        <f t="array" aca="1" ref="S974" ca="1">SUMPRODUCT(J974:O974,TRANSPOSE(Test!AR$28:AR$33))+Test!$AD$20-Test!$AC$26</f>
        <v>-12.994752039272017</v>
      </c>
      <c r="T974" s="10">
        <f ca="1">SUMPRODUCT(J974:O974,Results!K$9:P$9)</f>
        <v>-16.45119931082133</v>
      </c>
      <c r="U974" s="10">
        <f ca="1">SUMPRODUCT(J974:O974,Results!K$9:P$9)+Test!$AD$20-Test!$AC$31</f>
        <v>-16.348182905935509</v>
      </c>
      <c r="V974" s="10">
        <f t="shared" ca="1" si="91"/>
        <v>-15.91281472503869</v>
      </c>
      <c r="W974" s="10">
        <f t="shared" ca="1" si="92"/>
        <v>-15.565323253382019</v>
      </c>
      <c r="X974" s="10">
        <f t="shared" ca="1" si="93"/>
        <v>-15.636565518569462</v>
      </c>
      <c r="Y974" s="10">
        <f t="shared" ca="1" si="94"/>
        <v>-18.961549236549011</v>
      </c>
      <c r="Z974" s="10">
        <f ca="1">I974-Test!$AD$20</f>
        <v>-43.028772870110096</v>
      </c>
      <c r="AA974" s="10">
        <f t="shared" ca="1" si="95"/>
        <v>-15.608118369885517</v>
      </c>
    </row>
    <row r="975" spans="1:27">
      <c r="A975" s="6">
        <f ca="1">LN((RAND()^(-Results!$E$4))-1)</f>
        <v>0.938667233934246</v>
      </c>
      <c r="B975" s="6">
        <f ca="1">LN((RAND()^(-Results!$E$4))-1)</f>
        <v>5.208400340758212</v>
      </c>
      <c r="C975" s="6">
        <f ca="1">LN((RAND()^(-Results!$E$4))-1)</f>
        <v>8.3561415584514815</v>
      </c>
      <c r="D975" s="6">
        <f ca="1">LN((RAND()^(-Results!$E$4))-1)</f>
        <v>-1.7556043080336439</v>
      </c>
      <c r="E975" s="6">
        <f ca="1">LN((RAND()^(-Results!$E$4))-1)</f>
        <v>1.1959370125186803</v>
      </c>
      <c r="F975" s="6">
        <f ca="1">LN((RAND()^(-Results!$E$4))-1)</f>
        <v>1.0891095250782485</v>
      </c>
      <c r="G975" s="6">
        <f ca="1">LN((RAND()^(-Results!$E$4))-1)</f>
        <v>1.8872886437884684</v>
      </c>
      <c r="H975" s="6">
        <f t="shared" ca="1" si="90"/>
        <v>-0.64825817693333732</v>
      </c>
      <c r="I975" s="10">
        <f ca="1">SUMPRODUCT(J975:O975,Results!B$12:G$12)+Results!$E$5*H975</f>
        <v>53.143884710896884</v>
      </c>
      <c r="J975" s="10">
        <f ca="1">SUMPRODUCT($A975:$F975,Results!$B$15:$G$15)</f>
        <v>39.335116085430386</v>
      </c>
      <c r="K975" s="10">
        <f ca="1">SUMPRODUCT($A975:$F975,Results!$B$16:$G$16)</f>
        <v>14.61281212441655</v>
      </c>
      <c r="L975" s="10">
        <f ca="1">SUMPRODUCT($A975:$F975,Results!$B$17:$G$17)</f>
        <v>10.101177791472439</v>
      </c>
      <c r="M975" s="10">
        <f ca="1">SUMPRODUCT($A975:$F975,Results!$B$18:$G$18)</f>
        <v>14.042494756619563</v>
      </c>
      <c r="N975" s="10">
        <f ca="1">SUMPRODUCT($A975:$F975,Results!$B$19:$G$19)</f>
        <v>-23.326580683178594</v>
      </c>
      <c r="O975" s="10">
        <f ca="1">SUMPRODUCT($A975:$F975,Results!$B$20:$G$20)</f>
        <v>-6.3574957167697521</v>
      </c>
      <c r="P975" s="10" cm="1">
        <f t="array" aca="1" ref="P975" ca="1">SUMPRODUCT(J975:O975,TRANSPOSE(Test!BL$20:BL$25))+Test!$AD$20-Test!$BL$27</f>
        <v>58.866551706691155</v>
      </c>
      <c r="Q975" s="10" cm="1">
        <f t="array" aca="1" ref="Q975" ca="1">SUMPRODUCT(J975:O975,TRANSPOSE(Test!ES$20:ES$25))+Test!$AD$20-Test!$ES$27</f>
        <v>59.017689166035012</v>
      </c>
      <c r="R975" s="10">
        <f ca="1">I975-Results!$E$5*H975</f>
        <v>57.033433772496906</v>
      </c>
      <c r="S975" s="10" cm="1">
        <f t="array" aca="1" ref="S975" ca="1">SUMPRODUCT(J975:O975,TRANSPOSE(Test!AR$28:AR$33))+Test!$AD$20-Test!$AC$26</f>
        <v>65.875646788682801</v>
      </c>
      <c r="T975" s="10">
        <f ca="1">SUMPRODUCT(J975:O975,Results!K$9:P$9)</f>
        <v>59.091753731091217</v>
      </c>
      <c r="U975" s="10">
        <f ca="1">SUMPRODUCT(J975:O975,Results!K$9:P$9)+Test!$AD$20-Test!$AC$31</f>
        <v>59.194770135977038</v>
      </c>
      <c r="V975" s="10">
        <f t="shared" ca="1" si="91"/>
        <v>-5.7226669957942704</v>
      </c>
      <c r="W975" s="10">
        <f t="shared" ca="1" si="92"/>
        <v>-5.8738044551381279</v>
      </c>
      <c r="X975" s="10">
        <f t="shared" ca="1" si="93"/>
        <v>-3.8895490616000217</v>
      </c>
      <c r="Y975" s="10">
        <f t="shared" ca="1" si="94"/>
        <v>-12.731762077785916</v>
      </c>
      <c r="Z975" s="10">
        <f ca="1">I975-Test!$AD$20</f>
        <v>42.071413116607815</v>
      </c>
      <c r="AA975" s="10">
        <f t="shared" ca="1" si="95"/>
        <v>-6.0508854250801534</v>
      </c>
    </row>
    <row r="976" spans="1:27">
      <c r="A976" s="6">
        <f ca="1">LN((RAND()^(-Results!$E$4))-1)</f>
        <v>8.5781820545315028</v>
      </c>
      <c r="B976" s="6">
        <f ca="1">LN((RAND()^(-Results!$E$4))-1)</f>
        <v>0.51960862921308781</v>
      </c>
      <c r="C976" s="6">
        <f ca="1">LN((RAND()^(-Results!$E$4))-1)</f>
        <v>3.9111723256028901</v>
      </c>
      <c r="D976" s="6">
        <f ca="1">LN((RAND()^(-Results!$E$4))-1)</f>
        <v>-2.4510641943508545E-2</v>
      </c>
      <c r="E976" s="6">
        <f ca="1">LN((RAND()^(-Results!$E$4))-1)</f>
        <v>7.9993315880187827</v>
      </c>
      <c r="F976" s="6">
        <f ca="1">LN((RAND()^(-Results!$E$4))-1)</f>
        <v>0.46054092159861015</v>
      </c>
      <c r="G976" s="6">
        <f ca="1">LN((RAND()^(-Results!$E$4))-1)</f>
        <v>4.0580912954965047</v>
      </c>
      <c r="H976" s="6">
        <f t="shared" ca="1" si="90"/>
        <v>1.522544474774699</v>
      </c>
      <c r="I976" s="10">
        <f ca="1">SUMPRODUCT(J976:O976,Results!B$12:G$12)+Results!$E$5*H976</f>
        <v>47.150279210017537</v>
      </c>
      <c r="J976" s="10">
        <f ca="1">SUMPRODUCT($A976:$F976,Results!$B$15:$G$15)</f>
        <v>20.070829498087011</v>
      </c>
      <c r="K976" s="10">
        <f ca="1">SUMPRODUCT($A976:$F976,Results!$B$16:$G$16)</f>
        <v>50.253425905899803</v>
      </c>
      <c r="L976" s="10">
        <f ca="1">SUMPRODUCT($A976:$F976,Results!$B$17:$G$17)</f>
        <v>8.3111894369156669</v>
      </c>
      <c r="M976" s="10">
        <f ca="1">SUMPRODUCT($A976:$F976,Results!$B$18:$G$18)</f>
        <v>3.9914172157902397</v>
      </c>
      <c r="N976" s="10">
        <f ca="1">SUMPRODUCT($A976:$F976,Results!$B$19:$G$19)</f>
        <v>25.923438751834126</v>
      </c>
      <c r="O976" s="10">
        <f ca="1">SUMPRODUCT($A976:$F976,Results!$B$20:$G$20)</f>
        <v>-10.878556879085597</v>
      </c>
      <c r="P976" s="10" cm="1">
        <f t="array" aca="1" ref="P976" ca="1">SUMPRODUCT(J976:O976,TRANSPOSE(Test!BL$20:BL$25))+Test!$AD$20-Test!$BL$27</f>
        <v>35.590963468539201</v>
      </c>
      <c r="Q976" s="10" cm="1">
        <f t="array" aca="1" ref="Q976" ca="1">SUMPRODUCT(J976:O976,TRANSPOSE(Test!ES$20:ES$25))+Test!$AD$20-Test!$ES$27</f>
        <v>39.236447705180765</v>
      </c>
      <c r="R976" s="10">
        <f ca="1">I976-Results!$E$5*H976</f>
        <v>38.015012361369344</v>
      </c>
      <c r="S976" s="10" cm="1">
        <f t="array" aca="1" ref="S976" ca="1">SUMPRODUCT(J976:O976,TRANSPOSE(Test!AR$28:AR$33))+Test!$AD$20-Test!$AC$26</f>
        <v>20.626961564277273</v>
      </c>
      <c r="T976" s="10">
        <f ca="1">SUMPRODUCT(J976:O976,Results!K$9:P$9)</f>
        <v>38.946128386565711</v>
      </c>
      <c r="U976" s="10">
        <f ca="1">SUMPRODUCT(J976:O976,Results!K$9:P$9)+Test!$AD$20-Test!$AC$31</f>
        <v>39.049144791451532</v>
      </c>
      <c r="V976" s="10">
        <f t="shared" ca="1" si="91"/>
        <v>11.559315741478336</v>
      </c>
      <c r="W976" s="10">
        <f t="shared" ca="1" si="92"/>
        <v>7.9138315048367716</v>
      </c>
      <c r="X976" s="10">
        <f t="shared" ca="1" si="93"/>
        <v>9.1352668486481932</v>
      </c>
      <c r="Y976" s="10">
        <f t="shared" ca="1" si="94"/>
        <v>26.523317645740264</v>
      </c>
      <c r="Z976" s="10">
        <f ca="1">I976-Test!$AD$20</f>
        <v>36.077807615728467</v>
      </c>
      <c r="AA976" s="10">
        <f t="shared" ca="1" si="95"/>
        <v>8.101134418566005</v>
      </c>
    </row>
    <row r="977" spans="1:27">
      <c r="A977" s="6">
        <f ca="1">LN((RAND()^(-Results!$E$4))-1)</f>
        <v>-0.201667531960397</v>
      </c>
      <c r="B977" s="6">
        <f ca="1">LN((RAND()^(-Results!$E$4))-1)</f>
        <v>0.70398949669486965</v>
      </c>
      <c r="C977" s="6">
        <f ca="1">LN((RAND()^(-Results!$E$4))-1)</f>
        <v>-3.3496566186869137</v>
      </c>
      <c r="D977" s="6">
        <f ca="1">LN((RAND()^(-Results!$E$4))-1)</f>
        <v>-0.25776492818524643</v>
      </c>
      <c r="E977" s="6">
        <f ca="1">LN((RAND()^(-Results!$E$4))-1)</f>
        <v>-3.2004141046895067</v>
      </c>
      <c r="F977" s="6">
        <f ca="1">LN((RAND()^(-Results!$E$4))-1)</f>
        <v>-0.91002335391415123</v>
      </c>
      <c r="G977" s="6">
        <f ca="1">LN((RAND()^(-Results!$E$4))-1)</f>
        <v>2.4774737347992306</v>
      </c>
      <c r="H977" s="6">
        <f t="shared" ca="1" si="90"/>
        <v>-5.8073085922575096E-2</v>
      </c>
      <c r="I977" s="10">
        <f ca="1">SUMPRODUCT(J977:O977,Results!B$12:G$12)+Results!$E$5*H977</f>
        <v>5.9231584352473154</v>
      </c>
      <c r="J977" s="10">
        <f ca="1">SUMPRODUCT($A977:$F977,Results!$B$15:$G$15)</f>
        <v>-3.1285550621012876</v>
      </c>
      <c r="K977" s="10">
        <f ca="1">SUMPRODUCT($A977:$F977,Results!$B$16:$G$16)</f>
        <v>-13.978729679904287</v>
      </c>
      <c r="L977" s="10">
        <f ca="1">SUMPRODUCT($A977:$F977,Results!$B$17:$G$17)</f>
        <v>2.784861339864996</v>
      </c>
      <c r="M977" s="10">
        <f ca="1">SUMPRODUCT($A977:$F977,Results!$B$18:$G$18)</f>
        <v>-2.1344579170588882</v>
      </c>
      <c r="N977" s="10">
        <f ca="1">SUMPRODUCT($A977:$F977,Results!$B$19:$G$19)</f>
        <v>-10.808435441053254</v>
      </c>
      <c r="O977" s="10">
        <f ca="1">SUMPRODUCT($A977:$F977,Results!$B$20:$G$20)</f>
        <v>-2.4711131573616982</v>
      </c>
      <c r="P977" s="10" cm="1">
        <f t="array" aca="1" ref="P977" ca="1">SUMPRODUCT(J977:O977,TRANSPOSE(Test!BL$20:BL$25))+Test!$AD$20-Test!$BL$27</f>
        <v>5.0450953506896212</v>
      </c>
      <c r="Q977" s="10" cm="1">
        <f t="array" aca="1" ref="Q977" ca="1">SUMPRODUCT(J977:O977,TRANSPOSE(Test!ES$20:ES$25))+Test!$AD$20-Test!$ES$27</f>
        <v>5.5037333815845528</v>
      </c>
      <c r="R977" s="10">
        <f ca="1">I977-Results!$E$5*H977</f>
        <v>6.271596950782766</v>
      </c>
      <c r="S977" s="10" cm="1">
        <f t="array" aca="1" ref="S977" ca="1">SUMPRODUCT(J977:O977,TRANSPOSE(Test!AR$28:AR$33))+Test!$AD$20-Test!$AC$26</f>
        <v>4.5820905694800178</v>
      </c>
      <c r="T977" s="10">
        <f ca="1">SUMPRODUCT(J977:O977,Results!K$9:P$9)</f>
        <v>6.0349147528167988</v>
      </c>
      <c r="U977" s="10">
        <f ca="1">SUMPRODUCT(J977:O977,Results!K$9:P$9)+Test!$AD$20-Test!$AC$31</f>
        <v>6.137931157702619</v>
      </c>
      <c r="V977" s="10">
        <f t="shared" ca="1" si="91"/>
        <v>0.87806308455769422</v>
      </c>
      <c r="W977" s="10">
        <f t="shared" ca="1" si="92"/>
        <v>0.41942505366276261</v>
      </c>
      <c r="X977" s="10">
        <f t="shared" ca="1" si="93"/>
        <v>-0.34843851553545058</v>
      </c>
      <c r="Y977" s="10">
        <f t="shared" ca="1" si="94"/>
        <v>1.3410678657672976</v>
      </c>
      <c r="Z977" s="10">
        <f ca="1">I977-Test!$AD$20</f>
        <v>-5.1493131590417542</v>
      </c>
      <c r="AA977" s="10">
        <f t="shared" ca="1" si="95"/>
        <v>-0.21477272245530354</v>
      </c>
    </row>
    <row r="978" spans="1:27">
      <c r="A978" s="6">
        <f ca="1">LN((RAND()^(-Results!$E$4))-1)</f>
        <v>1.2831349492103736</v>
      </c>
      <c r="B978" s="6">
        <f ca="1">LN((RAND()^(-Results!$E$4))-1)</f>
        <v>3.1176171754717048</v>
      </c>
      <c r="C978" s="6">
        <f ca="1">LN((RAND()^(-Results!$E$4))-1)</f>
        <v>6.1459481860348966</v>
      </c>
      <c r="D978" s="6">
        <f ca="1">LN((RAND()^(-Results!$E$4))-1)</f>
        <v>2.4389953898940084</v>
      </c>
      <c r="E978" s="6">
        <f ca="1">LN((RAND()^(-Results!$E$4))-1)</f>
        <v>-8.8220370248517171E-2</v>
      </c>
      <c r="F978" s="6">
        <f ca="1">LN((RAND()^(-Results!$E$4))-1)</f>
        <v>1.3186633681871383</v>
      </c>
      <c r="G978" s="6">
        <f ca="1">LN((RAND()^(-Results!$E$4))-1)</f>
        <v>6.7965272760195399</v>
      </c>
      <c r="H978" s="6">
        <f t="shared" ca="1" si="90"/>
        <v>4.2609804552977337</v>
      </c>
      <c r="I978" s="10">
        <f ca="1">SUMPRODUCT(J978:O978,Results!B$12:G$12)+Results!$E$5*H978</f>
        <v>47.595316228779858</v>
      </c>
      <c r="J978" s="10">
        <f ca="1">SUMPRODUCT($A978:$F978,Results!$B$15:$G$15)</f>
        <v>21.831100877954416</v>
      </c>
      <c r="K978" s="10">
        <f ca="1">SUMPRODUCT($A978:$F978,Results!$B$16:$G$16)</f>
        <v>8.8521189503351323</v>
      </c>
      <c r="L978" s="10">
        <f ca="1">SUMPRODUCT($A978:$F978,Results!$B$17:$G$17)</f>
        <v>8.8676685894826246</v>
      </c>
      <c r="M978" s="10">
        <f ca="1">SUMPRODUCT($A978:$F978,Results!$B$18:$G$18)</f>
        <v>2.6020574774843164</v>
      </c>
      <c r="N978" s="10">
        <f ca="1">SUMPRODUCT($A978:$F978,Results!$B$19:$G$19)</f>
        <v>-11.973046090477709</v>
      </c>
      <c r="O978" s="10">
        <f ca="1">SUMPRODUCT($A978:$F978,Results!$B$20:$G$20)</f>
        <v>12.74760745081176</v>
      </c>
      <c r="P978" s="10" cm="1">
        <f t="array" aca="1" ref="P978" ca="1">SUMPRODUCT(J978:O978,TRANSPOSE(Test!BL$20:BL$25))+Test!$AD$20-Test!$BL$27</f>
        <v>21.775835203581742</v>
      </c>
      <c r="Q978" s="10" cm="1">
        <f t="array" aca="1" ref="Q978" ca="1">SUMPRODUCT(J978:O978,TRANSPOSE(Test!ES$20:ES$25))+Test!$AD$20-Test!$ES$27</f>
        <v>22.279932844175718</v>
      </c>
      <c r="R978" s="10">
        <f ca="1">I978-Results!$E$5*H978</f>
        <v>22.029433496993455</v>
      </c>
      <c r="S978" s="10" cm="1">
        <f t="array" aca="1" ref="S978" ca="1">SUMPRODUCT(J978:O978,TRANSPOSE(Test!AR$28:AR$33))+Test!$AD$20-Test!$AC$26</f>
        <v>25.995550760004882</v>
      </c>
      <c r="T978" s="10">
        <f ca="1">SUMPRODUCT(J978:O978,Results!K$9:P$9)</f>
        <v>22.515590775258893</v>
      </c>
      <c r="U978" s="10">
        <f ca="1">SUMPRODUCT(J978:O978,Results!K$9:P$9)+Test!$AD$20-Test!$AC$31</f>
        <v>22.618607180144714</v>
      </c>
      <c r="V978" s="10">
        <f t="shared" ca="1" si="91"/>
        <v>25.819481025198115</v>
      </c>
      <c r="W978" s="10">
        <f t="shared" ca="1" si="92"/>
        <v>25.315383384604139</v>
      </c>
      <c r="X978" s="10">
        <f t="shared" ca="1" si="93"/>
        <v>25.565882731786402</v>
      </c>
      <c r="Y978" s="10">
        <f t="shared" ca="1" si="94"/>
        <v>21.599765468774976</v>
      </c>
      <c r="Z978" s="10">
        <f ca="1">I978-Test!$AD$20</f>
        <v>36.522844634490788</v>
      </c>
      <c r="AA978" s="10">
        <f t="shared" ca="1" si="95"/>
        <v>24.976709048635144</v>
      </c>
    </row>
    <row r="979" spans="1:27">
      <c r="A979" s="6">
        <f ca="1">LN((RAND()^(-Results!$E$4))-1)</f>
        <v>3.0928082317435464</v>
      </c>
      <c r="B979" s="6">
        <f ca="1">LN((RAND()^(-Results!$E$4))-1)</f>
        <v>1.3065093099443568</v>
      </c>
      <c r="C979" s="6">
        <f ca="1">LN((RAND()^(-Results!$E$4))-1)</f>
        <v>1.3251361308253264</v>
      </c>
      <c r="D979" s="6">
        <f ca="1">LN((RAND()^(-Results!$E$4))-1)</f>
        <v>11.626677980921579</v>
      </c>
      <c r="E979" s="6">
        <f ca="1">LN((RAND()^(-Results!$E$4))-1)</f>
        <v>0.47465364064658727</v>
      </c>
      <c r="F979" s="6">
        <f ca="1">LN((RAND()^(-Results!$E$4))-1)</f>
        <v>0.91097325142802532</v>
      </c>
      <c r="G979" s="6">
        <f ca="1">LN((RAND()^(-Results!$E$4))-1)</f>
        <v>2.7154795375230606E-2</v>
      </c>
      <c r="H979" s="6">
        <f t="shared" ca="1" si="90"/>
        <v>-2.5083920253465752</v>
      </c>
      <c r="I979" s="10">
        <f ca="1">SUMPRODUCT(J979:O979,Results!B$12:G$12)+Results!$E$5*H979</f>
        <v>-48.273628850497715</v>
      </c>
      <c r="J979" s="10">
        <f ca="1">SUMPRODUCT($A979:$F979,Results!$B$15:$G$15)</f>
        <v>-9.9529083180146714</v>
      </c>
      <c r="K979" s="10">
        <f ca="1">SUMPRODUCT($A979:$F979,Results!$B$16:$G$16)</f>
        <v>-1.4972652956486412</v>
      </c>
      <c r="L979" s="10">
        <f ca="1">SUMPRODUCT($A979:$F979,Results!$B$17:$G$17)</f>
        <v>11.876509577124139</v>
      </c>
      <c r="M979" s="10">
        <f ca="1">SUMPRODUCT($A979:$F979,Results!$B$18:$G$18)</f>
        <v>-18.029044049925673</v>
      </c>
      <c r="N979" s="10">
        <f ca="1">SUMPRODUCT($A979:$F979,Results!$B$19:$G$19)</f>
        <v>8.7167108967703495</v>
      </c>
      <c r="O979" s="10">
        <f ca="1">SUMPRODUCT($A979:$F979,Results!$B$20:$G$20)</f>
        <v>46.362149373343172</v>
      </c>
      <c r="P979" s="10" cm="1">
        <f t="array" aca="1" ref="P979" ca="1">SUMPRODUCT(J979:O979,TRANSPOSE(Test!BL$20:BL$25))+Test!$AD$20-Test!$BL$27</f>
        <v>-36.719833424481401</v>
      </c>
      <c r="Q979" s="10" cm="1">
        <f t="array" aca="1" ref="Q979" ca="1">SUMPRODUCT(J979:O979,TRANSPOSE(Test!ES$20:ES$25))+Test!$AD$20-Test!$ES$27</f>
        <v>-35.45395268706288</v>
      </c>
      <c r="R979" s="10">
        <f ca="1">I979-Results!$E$5*H979</f>
        <v>-33.22327669841826</v>
      </c>
      <c r="S979" s="10" cm="1">
        <f t="array" aca="1" ref="S979" ca="1">SUMPRODUCT(J979:O979,TRANSPOSE(Test!AR$28:AR$33))+Test!$AD$20-Test!$AC$26</f>
        <v>-40.627463792469328</v>
      </c>
      <c r="T979" s="10">
        <f ca="1">SUMPRODUCT(J979:O979,Results!K$9:P$9)</f>
        <v>-35.486695642107989</v>
      </c>
      <c r="U979" s="10">
        <f ca="1">SUMPRODUCT(J979:O979,Results!K$9:P$9)+Test!$AD$20-Test!$AC$31</f>
        <v>-35.383679237222168</v>
      </c>
      <c r="V979" s="10">
        <f t="shared" ca="1" si="91"/>
        <v>-11.553795426016315</v>
      </c>
      <c r="W979" s="10">
        <f t="shared" ca="1" si="92"/>
        <v>-12.819676163434835</v>
      </c>
      <c r="X979" s="10">
        <f t="shared" ca="1" si="93"/>
        <v>-15.050352152079455</v>
      </c>
      <c r="Y979" s="10">
        <f t="shared" ca="1" si="94"/>
        <v>-7.6461650580283873</v>
      </c>
      <c r="Z979" s="10">
        <f ca="1">I979-Test!$AD$20</f>
        <v>-59.346100444786785</v>
      </c>
      <c r="AA979" s="10">
        <f t="shared" ca="1" si="95"/>
        <v>-12.889949613275547</v>
      </c>
    </row>
    <row r="980" spans="1:27">
      <c r="A980" s="6">
        <f ca="1">LN((RAND()^(-Results!$E$4))-1)</f>
        <v>-0.4565763233824654</v>
      </c>
      <c r="B980" s="6">
        <f ca="1">LN((RAND()^(-Results!$E$4))-1)</f>
        <v>4.009424435447225</v>
      </c>
      <c r="C980" s="6">
        <f ca="1">LN((RAND()^(-Results!$E$4))-1)</f>
        <v>1.5514460428879089</v>
      </c>
      <c r="D980" s="6">
        <f ca="1">LN((RAND()^(-Results!$E$4))-1)</f>
        <v>-0.44447596177394194</v>
      </c>
      <c r="E980" s="6">
        <f ca="1">LN((RAND()^(-Results!$E$4))-1)</f>
        <v>0.23067210892709231</v>
      </c>
      <c r="F980" s="6">
        <f ca="1">LN((RAND()^(-Results!$E$4))-1)</f>
        <v>6.3955898691520572</v>
      </c>
      <c r="G980" s="6">
        <f ca="1">LN((RAND()^(-Results!$E$4))-1)</f>
        <v>10.626081782391481</v>
      </c>
      <c r="H980" s="6">
        <f t="shared" ca="1" si="90"/>
        <v>8.0905349616696753</v>
      </c>
      <c r="I980" s="10">
        <f ca="1">SUMPRODUCT(J980:O980,Results!B$12:G$12)+Results!$E$5*H980</f>
        <v>59.457415752093318</v>
      </c>
      <c r="J980" s="10">
        <f ca="1">SUMPRODUCT($A980:$F980,Results!$B$15:$G$15)</f>
        <v>15.190935311673584</v>
      </c>
      <c r="K980" s="10">
        <f ca="1">SUMPRODUCT($A980:$F980,Results!$B$16:$G$16)</f>
        <v>29.28577459249793</v>
      </c>
      <c r="L980" s="10">
        <f ca="1">SUMPRODUCT($A980:$F980,Results!$B$17:$G$17)</f>
        <v>-1.0146272153073719</v>
      </c>
      <c r="M980" s="10">
        <f ca="1">SUMPRODUCT($A980:$F980,Results!$B$18:$G$18)</f>
        <v>5.9418880125034939</v>
      </c>
      <c r="N980" s="10">
        <f ca="1">SUMPRODUCT($A980:$F980,Results!$B$19:$G$19)</f>
        <v>-14.604191786437461</v>
      </c>
      <c r="O980" s="10">
        <f ca="1">SUMPRODUCT($A980:$F980,Results!$B$20:$G$20)</f>
        <v>-1.34293165480813</v>
      </c>
      <c r="P980" s="10" cm="1">
        <f t="array" aca="1" ref="P980" ca="1">SUMPRODUCT(J980:O980,TRANSPOSE(Test!BL$20:BL$25))+Test!$AD$20-Test!$BL$27</f>
        <v>13.75811246741484</v>
      </c>
      <c r="Q980" s="10" cm="1">
        <f t="array" aca="1" ref="Q980" ca="1">SUMPRODUCT(J980:O980,TRANSPOSE(Test!ES$20:ES$25))+Test!$AD$20-Test!$ES$27</f>
        <v>10.701852162431138</v>
      </c>
      <c r="R980" s="10">
        <f ca="1">I980-Results!$E$5*H980</f>
        <v>10.914205982075266</v>
      </c>
      <c r="S980" s="10" cm="1">
        <f t="array" aca="1" ref="S980" ca="1">SUMPRODUCT(J980:O980,TRANSPOSE(Test!AR$28:AR$33))+Test!$AD$20-Test!$AC$26</f>
        <v>23.27764239594525</v>
      </c>
      <c r="T980" s="10">
        <f ca="1">SUMPRODUCT(J980:O980,Results!K$9:P$9)</f>
        <v>10.814576290327665</v>
      </c>
      <c r="U980" s="10">
        <f ca="1">SUMPRODUCT(J980:O980,Results!K$9:P$9)+Test!$AD$20-Test!$AC$31</f>
        <v>10.917592695213484</v>
      </c>
      <c r="V980" s="10">
        <f t="shared" ca="1" si="91"/>
        <v>45.699303284678479</v>
      </c>
      <c r="W980" s="10">
        <f t="shared" ca="1" si="92"/>
        <v>48.755563589662181</v>
      </c>
      <c r="X980" s="10">
        <f t="shared" ca="1" si="93"/>
        <v>48.543209770018052</v>
      </c>
      <c r="Y980" s="10">
        <f t="shared" ca="1" si="94"/>
        <v>36.179773356148068</v>
      </c>
      <c r="Z980" s="10">
        <f ca="1">I980-Test!$AD$20</f>
        <v>48.384944157804249</v>
      </c>
      <c r="AA980" s="10">
        <f t="shared" ca="1" si="95"/>
        <v>48.539823056879833</v>
      </c>
    </row>
    <row r="981" spans="1:27">
      <c r="A981" s="6">
        <f ca="1">LN((RAND()^(-Results!$E$4))-1)</f>
        <v>2.6212898940853169</v>
      </c>
      <c r="B981" s="6">
        <f ca="1">LN((RAND()^(-Results!$E$4))-1)</f>
        <v>7.1905198711151117</v>
      </c>
      <c r="C981" s="6">
        <f ca="1">LN((RAND()^(-Results!$E$4))-1)</f>
        <v>3.9614538678241495</v>
      </c>
      <c r="D981" s="6">
        <f ca="1">LN((RAND()^(-Results!$E$4))-1)</f>
        <v>4.7985861279307223</v>
      </c>
      <c r="E981" s="6">
        <f ca="1">LN((RAND()^(-Results!$E$4))-1)</f>
        <v>0.68052713776108686</v>
      </c>
      <c r="F981" s="6">
        <f ca="1">LN((RAND()^(-Results!$E$4))-1)</f>
        <v>1.3643745843107951</v>
      </c>
      <c r="G981" s="6">
        <f ca="1">LN((RAND()^(-Results!$E$4))-1)</f>
        <v>-8.8386641413647452E-2</v>
      </c>
      <c r="H981" s="6">
        <f t="shared" ca="1" si="90"/>
        <v>-2.6239334621354531</v>
      </c>
      <c r="I981" s="10">
        <f ca="1">SUMPRODUCT(J981:O981,Results!B$12:G$12)+Results!$E$5*H981</f>
        <v>23.60454356480507</v>
      </c>
      <c r="J981" s="10">
        <f ca="1">SUMPRODUCT($A981:$F981,Results!$B$15:$G$15)</f>
        <v>25.176958787094986</v>
      </c>
      <c r="K981" s="10">
        <f ca="1">SUMPRODUCT($A981:$F981,Results!$B$16:$G$16)</f>
        <v>5.764033344874421</v>
      </c>
      <c r="L981" s="10">
        <f ca="1">SUMPRODUCT($A981:$F981,Results!$B$17:$G$17)</f>
        <v>18.268536855586664</v>
      </c>
      <c r="M981" s="10">
        <f ca="1">SUMPRODUCT($A981:$F981,Results!$B$18:$G$18)</f>
        <v>1.850567048001341</v>
      </c>
      <c r="N981" s="10">
        <f ca="1">SUMPRODUCT($A981:$F981,Results!$B$19:$G$19)</f>
        <v>-24.570114914860977</v>
      </c>
      <c r="O981" s="10">
        <f ca="1">SUMPRODUCT($A981:$F981,Results!$B$20:$G$20)</f>
        <v>13.603329675769801</v>
      </c>
      <c r="P981" s="10" cm="1">
        <f t="array" aca="1" ref="P981" ca="1">SUMPRODUCT(J981:O981,TRANSPOSE(Test!BL$20:BL$25))+Test!$AD$20-Test!$BL$27</f>
        <v>39.583942432024713</v>
      </c>
      <c r="Q981" s="10" cm="1">
        <f t="array" aca="1" ref="Q981" ca="1">SUMPRODUCT(J981:O981,TRANSPOSE(Test!ES$20:ES$25))+Test!$AD$20-Test!$ES$27</f>
        <v>39.807070129703163</v>
      </c>
      <c r="R981" s="10">
        <f ca="1">I981-Results!$E$5*H981</f>
        <v>39.348144337617789</v>
      </c>
      <c r="S981" s="10" cm="1">
        <f t="array" aca="1" ref="S981" ca="1">SUMPRODUCT(J981:O981,TRANSPOSE(Test!AR$28:AR$33))+Test!$AD$20-Test!$AC$26</f>
        <v>41.750620050841</v>
      </c>
      <c r="T981" s="10">
        <f ca="1">SUMPRODUCT(J981:O981,Results!K$9:P$9)</f>
        <v>39.692421441381903</v>
      </c>
      <c r="U981" s="10">
        <f ca="1">SUMPRODUCT(J981:O981,Results!K$9:P$9)+Test!$AD$20-Test!$AC$31</f>
        <v>39.795437846267724</v>
      </c>
      <c r="V981" s="10">
        <f t="shared" ca="1" si="91"/>
        <v>-15.979398867219643</v>
      </c>
      <c r="W981" s="10">
        <f t="shared" ca="1" si="92"/>
        <v>-16.202526564898093</v>
      </c>
      <c r="X981" s="10">
        <f t="shared" ca="1" si="93"/>
        <v>-15.743600772812719</v>
      </c>
      <c r="Y981" s="10">
        <f t="shared" ca="1" si="94"/>
        <v>-18.14607648603593</v>
      </c>
      <c r="Z981" s="10">
        <f ca="1">I981-Test!$AD$20</f>
        <v>12.532071970516</v>
      </c>
      <c r="AA981" s="10">
        <f t="shared" ca="1" si="95"/>
        <v>-16.190894281462654</v>
      </c>
    </row>
    <row r="982" spans="1:27">
      <c r="A982" s="6">
        <f ca="1">LN((RAND()^(-Results!$E$4))-1)</f>
        <v>2.3565052632257761</v>
      </c>
      <c r="B982" s="6">
        <f ca="1">LN((RAND()^(-Results!$E$4))-1)</f>
        <v>-0.31385302075341387</v>
      </c>
      <c r="C982" s="6">
        <f ca="1">LN((RAND()^(-Results!$E$4))-1)</f>
        <v>-0.17508459758904948</v>
      </c>
      <c r="D982" s="6">
        <f ca="1">LN((RAND()^(-Results!$E$4))-1)</f>
        <v>5.9150307656800747</v>
      </c>
      <c r="E982" s="6">
        <f ca="1">LN((RAND()^(-Results!$E$4))-1)</f>
        <v>3.4893417241329283</v>
      </c>
      <c r="F982" s="6">
        <f ca="1">LN((RAND()^(-Results!$E$4))-1)</f>
        <v>4.136115062550755</v>
      </c>
      <c r="G982" s="6">
        <f ca="1">LN((RAND()^(-Results!$E$4))-1)</f>
        <v>2.0390246396509468</v>
      </c>
      <c r="H982" s="6">
        <f t="shared" ca="1" si="90"/>
        <v>-0.49652218107085888</v>
      </c>
      <c r="I982" s="10">
        <f ca="1">SUMPRODUCT(J982:O982,Results!B$12:G$12)+Results!$E$5*H982</f>
        <v>-39.10960264370037</v>
      </c>
      <c r="J982" s="10">
        <f ca="1">SUMPRODUCT($A982:$F982,Results!$B$15:$G$15)</f>
        <v>-11.318440920192309</v>
      </c>
      <c r="K982" s="10">
        <f ca="1">SUMPRODUCT($A982:$F982,Results!$B$16:$G$16)</f>
        <v>27.180625077186534</v>
      </c>
      <c r="L982" s="10">
        <f ca="1">SUMPRODUCT($A982:$F982,Results!$B$17:$G$17)</f>
        <v>-1.1913532362623238</v>
      </c>
      <c r="M982" s="10">
        <f ca="1">SUMPRODUCT($A982:$F982,Results!$B$18:$G$18)</f>
        <v>-9.8301898301529853</v>
      </c>
      <c r="N982" s="10">
        <f ca="1">SUMPRODUCT($A982:$F982,Results!$B$19:$G$19)</f>
        <v>20.49800416888046</v>
      </c>
      <c r="O982" s="10">
        <f ca="1">SUMPRODUCT($A982:$F982,Results!$B$20:$G$20)</f>
        <v>22.105768422562399</v>
      </c>
      <c r="P982" s="10" cm="1">
        <f t="array" aca="1" ref="P982" ca="1">SUMPRODUCT(J982:O982,TRANSPOSE(Test!BL$20:BL$25))+Test!$AD$20-Test!$BL$27</f>
        <v>-36.965748847808115</v>
      </c>
      <c r="Q982" s="10" cm="1">
        <f t="array" aca="1" ref="Q982" ca="1">SUMPRODUCT(J982:O982,TRANSPOSE(Test!ES$20:ES$25))+Test!$AD$20-Test!$ES$27</f>
        <v>-37.695456077090384</v>
      </c>
      <c r="R982" s="10">
        <f ca="1">I982-Results!$E$5*H982</f>
        <v>-36.130469557275219</v>
      </c>
      <c r="S982" s="10" cm="1">
        <f t="array" aca="1" ref="S982" ca="1">SUMPRODUCT(J982:O982,TRANSPOSE(Test!AR$28:AR$33))+Test!$AD$20-Test!$AC$26</f>
        <v>-38.893223177069231</v>
      </c>
      <c r="T982" s="10">
        <f ca="1">SUMPRODUCT(J982:O982,Results!K$9:P$9)</f>
        <v>-37.949942106270086</v>
      </c>
      <c r="U982" s="10">
        <f ca="1">SUMPRODUCT(J982:O982,Results!K$9:P$9)+Test!$AD$20-Test!$AC$31</f>
        <v>-37.846925701384265</v>
      </c>
      <c r="V982" s="10">
        <f t="shared" ca="1" si="91"/>
        <v>-2.1438537958922552</v>
      </c>
      <c r="W982" s="10">
        <f t="shared" ca="1" si="92"/>
        <v>-1.4141465666099862</v>
      </c>
      <c r="X982" s="10">
        <f t="shared" ca="1" si="93"/>
        <v>-2.9791330864251506</v>
      </c>
      <c r="Y982" s="10">
        <f t="shared" ca="1" si="94"/>
        <v>-0.21637946663113894</v>
      </c>
      <c r="Z982" s="10">
        <f ca="1">I982-Test!$AD$20</f>
        <v>-50.18207423798944</v>
      </c>
      <c r="AA982" s="10">
        <f t="shared" ca="1" si="95"/>
        <v>-1.2626769423161051</v>
      </c>
    </row>
    <row r="983" spans="1:27">
      <c r="A983" s="6">
        <f ca="1">LN((RAND()^(-Results!$E$4))-1)</f>
        <v>4.8793428670168009</v>
      </c>
      <c r="B983" s="6">
        <f ca="1">LN((RAND()^(-Results!$E$4))-1)</f>
        <v>1.0230129909487196</v>
      </c>
      <c r="C983" s="6">
        <f ca="1">LN((RAND()^(-Results!$E$4))-1)</f>
        <v>5.4704110204788909</v>
      </c>
      <c r="D983" s="6">
        <f ca="1">LN((RAND()^(-Results!$E$4))-1)</f>
        <v>1.0187616122073155</v>
      </c>
      <c r="E983" s="6">
        <f ca="1">LN((RAND()^(-Results!$E$4))-1)</f>
        <v>6.2981411944481511</v>
      </c>
      <c r="F983" s="6">
        <f ca="1">LN((RAND()^(-Results!$E$4))-1)</f>
        <v>2.6554924790444958</v>
      </c>
      <c r="G983" s="6">
        <f ca="1">LN((RAND()^(-Results!$E$4))-1)</f>
        <v>0.76244986479418497</v>
      </c>
      <c r="H983" s="6">
        <f t="shared" ca="1" si="90"/>
        <v>-1.7730969559276208</v>
      </c>
      <c r="I983" s="10">
        <f ca="1">SUMPRODUCT(J983:O983,Results!B$12:G$12)+Results!$E$5*H983</f>
        <v>7.2410972334308923</v>
      </c>
      <c r="J983" s="10">
        <f ca="1">SUMPRODUCT($A983:$F983,Results!$B$15:$G$15)</f>
        <v>17.90589964134022</v>
      </c>
      <c r="K983" s="10">
        <f ca="1">SUMPRODUCT($A983:$F983,Results!$B$16:$G$16)</f>
        <v>44.09440541540063</v>
      </c>
      <c r="L983" s="10">
        <f ca="1">SUMPRODUCT($A983:$F983,Results!$B$17:$G$17)</f>
        <v>3.6706647156703056</v>
      </c>
      <c r="M983" s="10">
        <f ca="1">SUMPRODUCT($A983:$F983,Results!$B$18:$G$18)</f>
        <v>3.9338563446708865</v>
      </c>
      <c r="N983" s="10">
        <f ca="1">SUMPRODUCT($A983:$F983,Results!$B$19:$G$19)</f>
        <v>17.078610110710301</v>
      </c>
      <c r="O983" s="10">
        <f ca="1">SUMPRODUCT($A983:$F983,Results!$B$20:$G$20)</f>
        <v>0.20173493105635698</v>
      </c>
      <c r="P983" s="10" cm="1">
        <f t="array" aca="1" ref="P983" ca="1">SUMPRODUCT(J983:O983,TRANSPOSE(Test!BL$20:BL$25))+Test!$AD$20-Test!$BL$27</f>
        <v>17.52178157875294</v>
      </c>
      <c r="Q983" s="10" cm="1">
        <f t="array" aca="1" ref="Q983" ca="1">SUMPRODUCT(J983:O983,TRANSPOSE(Test!ES$20:ES$25))+Test!$AD$20-Test!$ES$27</f>
        <v>18.688618795407962</v>
      </c>
      <c r="R983" s="10">
        <f ca="1">I983-Results!$E$5*H983</f>
        <v>17.879678968996618</v>
      </c>
      <c r="S983" s="10" cm="1">
        <f t="array" aca="1" ref="S983" ca="1">SUMPRODUCT(J983:O983,TRANSPOSE(Test!AR$28:AR$33))+Test!$AD$20-Test!$AC$26</f>
        <v>13.028117774328068</v>
      </c>
      <c r="T983" s="10">
        <f ca="1">SUMPRODUCT(J983:O983,Results!K$9:P$9)</f>
        <v>18.387843893932647</v>
      </c>
      <c r="U983" s="10">
        <f ca="1">SUMPRODUCT(J983:O983,Results!K$9:P$9)+Test!$AD$20-Test!$AC$31</f>
        <v>18.490860298818468</v>
      </c>
      <c r="V983" s="10">
        <f t="shared" ca="1" si="91"/>
        <v>-10.280684345322047</v>
      </c>
      <c r="W983" s="10">
        <f t="shared" ca="1" si="92"/>
        <v>-11.447521561977069</v>
      </c>
      <c r="X983" s="10">
        <f t="shared" ca="1" si="93"/>
        <v>-10.638581735565726</v>
      </c>
      <c r="Y983" s="10">
        <f t="shared" ca="1" si="94"/>
        <v>-5.787020540897176</v>
      </c>
      <c r="Z983" s="10">
        <f ca="1">I983-Test!$AD$20</f>
        <v>-3.8313743608581774</v>
      </c>
      <c r="AA983" s="10">
        <f t="shared" ca="1" si="95"/>
        <v>-11.249763065387576</v>
      </c>
    </row>
    <row r="984" spans="1:27">
      <c r="A984" s="6">
        <f ca="1">LN((RAND()^(-Results!$E$4))-1)</f>
        <v>1.4620705994108913</v>
      </c>
      <c r="B984" s="6">
        <f ca="1">LN((RAND()^(-Results!$E$4))-1)</f>
        <v>7.3381368748782719E-2</v>
      </c>
      <c r="C984" s="6">
        <f ca="1">LN((RAND()^(-Results!$E$4))-1)</f>
        <v>4.867784840461197</v>
      </c>
      <c r="D984" s="6">
        <f ca="1">LN((RAND()^(-Results!$E$4))-1)</f>
        <v>1.1633034114563821</v>
      </c>
      <c r="E984" s="6">
        <f ca="1">LN((RAND()^(-Results!$E$4))-1)</f>
        <v>1.7703622428995456</v>
      </c>
      <c r="F984" s="6">
        <f ca="1">LN((RAND()^(-Results!$E$4))-1)</f>
        <v>2.3476922825784992</v>
      </c>
      <c r="G984" s="6">
        <f ca="1">LN((RAND()^(-Results!$E$4))-1)</f>
        <v>4.1735403874414274</v>
      </c>
      <c r="H984" s="6">
        <f t="shared" ca="1" si="90"/>
        <v>1.6379935667196217</v>
      </c>
      <c r="I984" s="10">
        <f ca="1">SUMPRODUCT(J984:O984,Results!B$12:G$12)+Results!$E$5*H984</f>
        <v>10.778411319768772</v>
      </c>
      <c r="J984" s="10">
        <f ca="1">SUMPRODUCT($A984:$F984,Results!$B$15:$G$15)</f>
        <v>11.208062485088288</v>
      </c>
      <c r="K984" s="10">
        <f ca="1">SUMPRODUCT($A984:$F984,Results!$B$16:$G$16)</f>
        <v>22.333053367719337</v>
      </c>
      <c r="L984" s="10">
        <f ca="1">SUMPRODUCT($A984:$F984,Results!$B$17:$G$17)</f>
        <v>0.22444222844445605</v>
      </c>
      <c r="M984" s="10">
        <f ca="1">SUMPRODUCT($A984:$F984,Results!$B$18:$G$18)</f>
        <v>1.2539759926150436</v>
      </c>
      <c r="N984" s="10">
        <f ca="1">SUMPRODUCT($A984:$F984,Results!$B$19:$G$19)</f>
        <v>6.7230978601366163</v>
      </c>
      <c r="O984" s="10">
        <f ca="1">SUMPRODUCT($A984:$F984,Results!$B$20:$G$20)</f>
        <v>8.3513705357392283</v>
      </c>
      <c r="P984" s="10" cm="1">
        <f t="array" aca="1" ref="P984" ca="1">SUMPRODUCT(J984:O984,TRANSPOSE(Test!BL$20:BL$25))+Test!$AD$20-Test!$BL$27</f>
        <v>0.6332501488873703</v>
      </c>
      <c r="Q984" s="10" cm="1">
        <f t="array" aca="1" ref="Q984" ca="1">SUMPRODUCT(J984:O984,TRANSPOSE(Test!ES$20:ES$25))+Test!$AD$20-Test!$ES$27</f>
        <v>0.88050261316996803</v>
      </c>
      <c r="R984" s="10">
        <f ca="1">I984-Results!$E$5*H984</f>
        <v>0.95044991945104229</v>
      </c>
      <c r="S984" s="10" cm="1">
        <f t="array" aca="1" ref="S984" ca="1">SUMPRODUCT(J984:O984,TRANSPOSE(Test!AR$28:AR$33))+Test!$AD$20-Test!$AC$26</f>
        <v>2.723090225967967</v>
      </c>
      <c r="T984" s="10">
        <f ca="1">SUMPRODUCT(J984:O984,Results!K$9:P$9)</f>
        <v>1.0325855320779702</v>
      </c>
      <c r="U984" s="10">
        <f ca="1">SUMPRODUCT(J984:O984,Results!K$9:P$9)+Test!$AD$20-Test!$AC$31</f>
        <v>1.1356019369637895</v>
      </c>
      <c r="V984" s="10">
        <f t="shared" ca="1" si="91"/>
        <v>10.145161170881401</v>
      </c>
      <c r="W984" s="10">
        <f t="shared" ca="1" si="92"/>
        <v>9.8979087065988036</v>
      </c>
      <c r="X984" s="10">
        <f t="shared" ca="1" si="93"/>
        <v>9.8279614003177294</v>
      </c>
      <c r="Y984" s="10">
        <f t="shared" ca="1" si="94"/>
        <v>8.0553210938008046</v>
      </c>
      <c r="Z984" s="10">
        <f ca="1">I984-Test!$AD$20</f>
        <v>-0.29406027452029804</v>
      </c>
      <c r="AA984" s="10">
        <f t="shared" ca="1" si="95"/>
        <v>9.6428093828049821</v>
      </c>
    </row>
    <row r="985" spans="1:27">
      <c r="A985" s="6">
        <f ca="1">LN((RAND()^(-Results!$E$4))-1)</f>
        <v>0.78195781184897739</v>
      </c>
      <c r="B985" s="6">
        <f ca="1">LN((RAND()^(-Results!$E$4))-1)</f>
        <v>4.3508887830097311</v>
      </c>
      <c r="C985" s="6">
        <f ca="1">LN((RAND()^(-Results!$E$4))-1)</f>
        <v>8.8192265990249243</v>
      </c>
      <c r="D985" s="6">
        <f ca="1">LN((RAND()^(-Results!$E$4))-1)</f>
        <v>5.1465401853066028</v>
      </c>
      <c r="E985" s="6">
        <f ca="1">LN((RAND()^(-Results!$E$4))-1)</f>
        <v>-0.30311236585762041</v>
      </c>
      <c r="F985" s="6">
        <f ca="1">LN((RAND()^(-Results!$E$4))-1)</f>
        <v>0.62639345848900063</v>
      </c>
      <c r="G985" s="6">
        <f ca="1">LN((RAND()^(-Results!$E$4))-1)</f>
        <v>4.3862873931122728</v>
      </c>
      <c r="H985" s="6">
        <f t="shared" ca="1" si="90"/>
        <v>1.8507405723904671</v>
      </c>
      <c r="I985" s="10">
        <f ca="1">SUMPRODUCT(J985:O985,Results!B$12:G$12)+Results!$E$5*H985</f>
        <v>32.943153249851669</v>
      </c>
      <c r="J985" s="10">
        <f ca="1">SUMPRODUCT($A985:$F985,Results!$B$15:$G$15)</f>
        <v>25.844851042143254</v>
      </c>
      <c r="K985" s="10">
        <f ca="1">SUMPRODUCT($A985:$F985,Results!$B$16:$G$16)</f>
        <v>-0.38492638299982262</v>
      </c>
      <c r="L985" s="10">
        <f ca="1">SUMPRODUCT($A985:$F985,Results!$B$17:$G$17)</f>
        <v>13.673303156361586</v>
      </c>
      <c r="M985" s="10">
        <f ca="1">SUMPRODUCT($A985:$F985,Results!$B$18:$G$18)</f>
        <v>1.1781134260199191</v>
      </c>
      <c r="N985" s="10">
        <f ca="1">SUMPRODUCT($A985:$F985,Results!$B$19:$G$19)</f>
        <v>-17.893468789509409</v>
      </c>
      <c r="O985" s="10">
        <f ca="1">SUMPRODUCT($A985:$F985,Results!$B$20:$G$20)</f>
        <v>25.535950445325625</v>
      </c>
      <c r="P985" s="10" cm="1">
        <f t="array" aca="1" ref="P985" ca="1">SUMPRODUCT(J985:O985,TRANSPOSE(Test!BL$20:BL$25))+Test!$AD$20-Test!$BL$27</f>
        <v>21.588265322904149</v>
      </c>
      <c r="Q985" s="10" cm="1">
        <f t="array" aca="1" ref="Q985" ca="1">SUMPRODUCT(J985:O985,TRANSPOSE(Test!ES$20:ES$25))+Test!$AD$20-Test!$ES$27</f>
        <v>22.210262623740242</v>
      </c>
      <c r="R985" s="10">
        <f ca="1">I985-Results!$E$5*H985</f>
        <v>21.838709815508867</v>
      </c>
      <c r="S985" s="10" cm="1">
        <f t="array" aca="1" ref="S985" ca="1">SUMPRODUCT(J985:O985,TRANSPOSE(Test!AR$28:AR$33))+Test!$AD$20-Test!$AC$26</f>
        <v>28.331472077518868</v>
      </c>
      <c r="T985" s="10">
        <f ca="1">SUMPRODUCT(J985:O985,Results!K$9:P$9)</f>
        <v>22.327622415928676</v>
      </c>
      <c r="U985" s="10">
        <f ca="1">SUMPRODUCT(J985:O985,Results!K$9:P$9)+Test!$AD$20-Test!$AC$31</f>
        <v>22.430638820814494</v>
      </c>
      <c r="V985" s="10">
        <f t="shared" ca="1" si="91"/>
        <v>11.354887926947519</v>
      </c>
      <c r="W985" s="10">
        <f t="shared" ca="1" si="92"/>
        <v>10.732890626111427</v>
      </c>
      <c r="X985" s="10">
        <f t="shared" ca="1" si="93"/>
        <v>11.104443434342802</v>
      </c>
      <c r="Y985" s="10">
        <f t="shared" ca="1" si="94"/>
        <v>4.6116811723328013</v>
      </c>
      <c r="Z985" s="10">
        <f ca="1">I985-Test!$AD$20</f>
        <v>21.870681655562599</v>
      </c>
      <c r="AA985" s="10">
        <f t="shared" ca="1" si="95"/>
        <v>10.512514429037175</v>
      </c>
    </row>
    <row r="986" spans="1:27">
      <c r="A986" s="6">
        <f ca="1">LN((RAND()^(-Results!$E$4))-1)</f>
        <v>3.6044243690098137</v>
      </c>
      <c r="B986" s="6">
        <f ca="1">LN((RAND()^(-Results!$E$4))-1)</f>
        <v>0.76686859171193988</v>
      </c>
      <c r="C986" s="6">
        <f ca="1">LN((RAND()^(-Results!$E$4))-1)</f>
        <v>1.3817467287528276</v>
      </c>
      <c r="D986" s="6">
        <f ca="1">LN((RAND()^(-Results!$E$4))-1)</f>
        <v>9.809897700445946</v>
      </c>
      <c r="E986" s="6">
        <f ca="1">LN((RAND()^(-Results!$E$4))-1)</f>
        <v>0.26286659501075604</v>
      </c>
      <c r="F986" s="6">
        <f ca="1">LN((RAND()^(-Results!$E$4))-1)</f>
        <v>-1.415060130882891</v>
      </c>
      <c r="G986" s="6">
        <f ca="1">LN((RAND()^(-Results!$E$4))-1)</f>
        <v>7.8669188083614543</v>
      </c>
      <c r="H986" s="6">
        <f t="shared" ca="1" si="90"/>
        <v>5.331371987639649</v>
      </c>
      <c r="I986" s="10">
        <f ca="1">SUMPRODUCT(J986:O986,Results!B$12:G$12)+Results!$E$5*H986</f>
        <v>13.20787324182205</v>
      </c>
      <c r="J986" s="10">
        <f ca="1">SUMPRODUCT($A986:$F986,Results!$B$15:$G$15)</f>
        <v>-6.7505304504641508</v>
      </c>
      <c r="K986" s="10">
        <f ca="1">SUMPRODUCT($A986:$F986,Results!$B$16:$G$16)</f>
        <v>-8.5792416548618817</v>
      </c>
      <c r="L986" s="10">
        <f ca="1">SUMPRODUCT($A986:$F986,Results!$B$17:$G$17)</f>
        <v>13.513780899437329</v>
      </c>
      <c r="M986" s="10">
        <f ca="1">SUMPRODUCT($A986:$F986,Results!$B$18:$G$18)</f>
        <v>-15.626073783449216</v>
      </c>
      <c r="N986" s="10">
        <f ca="1">SUMPRODUCT($A986:$F986,Results!$B$19:$G$19)</f>
        <v>8.0930720455312599</v>
      </c>
      <c r="O986" s="10">
        <f ca="1">SUMPRODUCT($A986:$F986,Results!$B$20:$G$20)</f>
        <v>37.95922155174064</v>
      </c>
      <c r="P986" s="10" cm="1">
        <f t="array" aca="1" ref="P986" ca="1">SUMPRODUCT(J986:O986,TRANSPOSE(Test!BL$20:BL$25))+Test!$AD$20-Test!$BL$27</f>
        <v>-23.012766751401358</v>
      </c>
      <c r="Q986" s="10" cm="1">
        <f t="array" aca="1" ref="Q986" ca="1">SUMPRODUCT(J986:O986,TRANSPOSE(Test!ES$20:ES$25))+Test!$AD$20-Test!$ES$27</f>
        <v>-20.434454768917863</v>
      </c>
      <c r="R986" s="10">
        <f ca="1">I986-Results!$E$5*H986</f>
        <v>-18.780358684015845</v>
      </c>
      <c r="S986" s="10" cm="1">
        <f t="array" aca="1" ref="S986" ca="1">SUMPRODUCT(J986:O986,TRANSPOSE(Test!AR$28:AR$33))+Test!$AD$20-Test!$AC$26</f>
        <v>-29.850448344521133</v>
      </c>
      <c r="T986" s="10">
        <f ca="1">SUMPRODUCT(J986:O986,Results!K$9:P$9)</f>
        <v>-20.36425150975224</v>
      </c>
      <c r="U986" s="10">
        <f ca="1">SUMPRODUCT(J986:O986,Results!K$9:P$9)+Test!$AD$20-Test!$AC$31</f>
        <v>-20.261235104866422</v>
      </c>
      <c r="V986" s="10">
        <f t="shared" ca="1" si="91"/>
        <v>36.220639993223408</v>
      </c>
      <c r="W986" s="10">
        <f t="shared" ca="1" si="92"/>
        <v>33.642328010739917</v>
      </c>
      <c r="X986" s="10">
        <f t="shared" ca="1" si="93"/>
        <v>31.988231925837894</v>
      </c>
      <c r="Y986" s="10">
        <f t="shared" ca="1" si="94"/>
        <v>43.058321586343183</v>
      </c>
      <c r="Z986" s="10">
        <f ca="1">I986-Test!$AD$20</f>
        <v>2.13540164753298</v>
      </c>
      <c r="AA986" s="10">
        <f t="shared" ca="1" si="95"/>
        <v>33.469108346688472</v>
      </c>
    </row>
    <row r="987" spans="1:27">
      <c r="A987" s="6">
        <f ca="1">LN((RAND()^(-Results!$E$4))-1)</f>
        <v>2.2860972355451623</v>
      </c>
      <c r="B987" s="6">
        <f ca="1">LN((RAND()^(-Results!$E$4))-1)</f>
        <v>2.6369327556921052</v>
      </c>
      <c r="C987" s="6">
        <f ca="1">LN((RAND()^(-Results!$E$4))-1)</f>
        <v>9.3870669067328862E-3</v>
      </c>
      <c r="D987" s="6">
        <f ca="1">LN((RAND()^(-Results!$E$4))-1)</f>
        <v>3.8954301058191878</v>
      </c>
      <c r="E987" s="6">
        <f ca="1">LN((RAND()^(-Results!$E$4))-1)</f>
        <v>-0.4470553793151249</v>
      </c>
      <c r="F987" s="6">
        <f ca="1">LN((RAND()^(-Results!$E$4))-1)</f>
        <v>0.19897645893973243</v>
      </c>
      <c r="G987" s="6">
        <f ca="1">LN((RAND()^(-Results!$E$4))-1)</f>
        <v>-1.8688206409366754</v>
      </c>
      <c r="H987" s="6">
        <f t="shared" ca="1" si="90"/>
        <v>-4.4043674616584809</v>
      </c>
      <c r="I987" s="10">
        <f ca="1">SUMPRODUCT(J987:O987,Results!B$12:G$12)+Results!$E$5*H987</f>
        <v>-16.63049564577679</v>
      </c>
      <c r="J987" s="10">
        <f ca="1">SUMPRODUCT($A987:$F987,Results!$B$15:$G$15)</f>
        <v>4.7724720375418954</v>
      </c>
      <c r="K987" s="10">
        <f ca="1">SUMPRODUCT($A987:$F987,Results!$B$16:$G$16)</f>
        <v>-0.22894063393149788</v>
      </c>
      <c r="L987" s="10">
        <f ca="1">SUMPRODUCT($A987:$F987,Results!$B$17:$G$17)</f>
        <v>9.9544610974302259</v>
      </c>
      <c r="M987" s="10">
        <f ca="1">SUMPRODUCT($A987:$F987,Results!$B$18:$G$18)</f>
        <v>-4.4784811514801968</v>
      </c>
      <c r="N987" s="10">
        <f ca="1">SUMPRODUCT($A987:$F987,Results!$B$19:$G$19)</f>
        <v>-7.0286552716619246</v>
      </c>
      <c r="O987" s="10">
        <f ca="1">SUMPRODUCT($A987:$F987,Results!$B$20:$G$20)</f>
        <v>12.054521341289375</v>
      </c>
      <c r="P987" s="10" cm="1">
        <f t="array" aca="1" ref="P987" ca="1">SUMPRODUCT(J987:O987,TRANSPOSE(Test!BL$20:BL$25))+Test!$AD$20-Test!$BL$27</f>
        <v>8.1825878143216322</v>
      </c>
      <c r="Q987" s="10" cm="1">
        <f t="array" aca="1" ref="Q987" ca="1">SUMPRODUCT(J987:O987,TRANSPOSE(Test!ES$20:ES$25))+Test!$AD$20-Test!$ES$27</f>
        <v>9.1400284504247367</v>
      </c>
      <c r="R987" s="10">
        <f ca="1">I987-Results!$E$5*H987</f>
        <v>9.7957091241740955</v>
      </c>
      <c r="S987" s="10" cm="1">
        <f t="array" aca="1" ref="S987" ca="1">SUMPRODUCT(J987:O987,TRANSPOSE(Test!AR$28:AR$33))+Test!$AD$20-Test!$AC$26</f>
        <v>5.8033452211627488</v>
      </c>
      <c r="T987" s="10">
        <f ca="1">SUMPRODUCT(J987:O987,Results!K$9:P$9)</f>
        <v>9.3186548727856149</v>
      </c>
      <c r="U987" s="10">
        <f ca="1">SUMPRODUCT(J987:O987,Results!K$9:P$9)+Test!$AD$20-Test!$AC$31</f>
        <v>9.4216712776714342</v>
      </c>
      <c r="V987" s="10">
        <f t="shared" ca="1" si="91"/>
        <v>-24.813083460098422</v>
      </c>
      <c r="W987" s="10">
        <f t="shared" ca="1" si="92"/>
        <v>-25.770524096201527</v>
      </c>
      <c r="X987" s="10">
        <f t="shared" ca="1" si="93"/>
        <v>-26.426204769950886</v>
      </c>
      <c r="Y987" s="10">
        <f t="shared" ca="1" si="94"/>
        <v>-22.433840866939541</v>
      </c>
      <c r="Z987" s="10">
        <f ca="1">I987-Test!$AD$20</f>
        <v>-27.70296724006586</v>
      </c>
      <c r="AA987" s="10">
        <f t="shared" ca="1" si="95"/>
        <v>-26.052166923448226</v>
      </c>
    </row>
    <row r="988" spans="1:27">
      <c r="A988" s="6">
        <f ca="1">LN((RAND()^(-Results!$E$4))-1)</f>
        <v>-0.13737791702226657</v>
      </c>
      <c r="B988" s="6">
        <f ca="1">LN((RAND()^(-Results!$E$4))-1)</f>
        <v>-0.39996258868117829</v>
      </c>
      <c r="C988" s="6">
        <f ca="1">LN((RAND()^(-Results!$E$4))-1)</f>
        <v>3.887475437976017</v>
      </c>
      <c r="D988" s="6">
        <f ca="1">LN((RAND()^(-Results!$E$4))-1)</f>
        <v>6.8306247629957024</v>
      </c>
      <c r="E988" s="6">
        <f ca="1">LN((RAND()^(-Results!$E$4))-1)</f>
        <v>5.7218613163983303</v>
      </c>
      <c r="F988" s="6">
        <f ca="1">LN((RAND()^(-Results!$E$4))-1)</f>
        <v>-0.92441916107332001</v>
      </c>
      <c r="G988" s="6">
        <f ca="1">LN((RAND()^(-Results!$E$4))-1)</f>
        <v>2.2636777790022893</v>
      </c>
      <c r="H988" s="6">
        <f t="shared" ca="1" si="90"/>
        <v>-0.27186904171951642</v>
      </c>
      <c r="I988" s="10">
        <f ca="1">SUMPRODUCT(J988:O988,Results!B$12:G$12)+Results!$E$5*H988</f>
        <v>-36.107237269220079</v>
      </c>
      <c r="J988" s="10">
        <f ca="1">SUMPRODUCT($A988:$F988,Results!$B$15:$G$15)</f>
        <v>-10.595271409481242</v>
      </c>
      <c r="K988" s="10">
        <f ca="1">SUMPRODUCT($A988:$F988,Results!$B$16:$G$16)</f>
        <v>-2.2320270418994808</v>
      </c>
      <c r="L988" s="10">
        <f ca="1">SUMPRODUCT($A988:$F988,Results!$B$17:$G$17)</f>
        <v>2.0000894406379661</v>
      </c>
      <c r="M988" s="10">
        <f ca="1">SUMPRODUCT($A988:$F988,Results!$B$18:$G$18)</f>
        <v>-6.8158980240843103</v>
      </c>
      <c r="N988" s="10">
        <f ca="1">SUMPRODUCT($A988:$F988,Results!$B$19:$G$19)</f>
        <v>18.829488724562236</v>
      </c>
      <c r="O988" s="10">
        <f ca="1">SUMPRODUCT($A988:$F988,Results!$B$20:$G$20)</f>
        <v>26.718041672784899</v>
      </c>
      <c r="P988" s="10" cm="1">
        <f t="array" aca="1" ref="P988" ca="1">SUMPRODUCT(J988:O988,TRANSPOSE(Test!BL$20:BL$25))+Test!$AD$20-Test!$BL$27</f>
        <v>-34.327988239567169</v>
      </c>
      <c r="Q988" s="10" cm="1">
        <f t="array" aca="1" ref="Q988" ca="1">SUMPRODUCT(J988:O988,TRANSPOSE(Test!ES$20:ES$25))+Test!$AD$20-Test!$ES$27</f>
        <v>-34.293041696959122</v>
      </c>
      <c r="R988" s="10">
        <f ca="1">I988-Results!$E$5*H988</f>
        <v>-34.476023018902978</v>
      </c>
      <c r="S988" s="10" cm="1">
        <f t="array" aca="1" ref="S988" ca="1">SUMPRODUCT(J988:O988,TRANSPOSE(Test!AR$28:AR$33))+Test!$AD$20-Test!$AC$26</f>
        <v>-33.397431604053637</v>
      </c>
      <c r="T988" s="10">
        <f ca="1">SUMPRODUCT(J988:O988,Results!K$9:P$9)</f>
        <v>-35.195323207245742</v>
      </c>
      <c r="U988" s="10">
        <f ca="1">SUMPRODUCT(J988:O988,Results!K$9:P$9)+Test!$AD$20-Test!$AC$31</f>
        <v>-35.092306802359921</v>
      </c>
      <c r="V988" s="10">
        <f t="shared" ca="1" si="91"/>
        <v>-1.7792490296529095</v>
      </c>
      <c r="W988" s="10">
        <f t="shared" ca="1" si="92"/>
        <v>-1.8141955722609566</v>
      </c>
      <c r="X988" s="10">
        <f t="shared" ca="1" si="93"/>
        <v>-1.6312142503171003</v>
      </c>
      <c r="Y988" s="10">
        <f t="shared" ca="1" si="94"/>
        <v>-2.7098056651664422</v>
      </c>
      <c r="Z988" s="10">
        <f ca="1">I988-Test!$AD$20</f>
        <v>-47.179708863509148</v>
      </c>
      <c r="AA988" s="10">
        <f t="shared" ca="1" si="95"/>
        <v>-1.0149304668601573</v>
      </c>
    </row>
    <row r="989" spans="1:27">
      <c r="A989" s="6">
        <f ca="1">LN((RAND()^(-Results!$E$4))-1)</f>
        <v>2.0636035188440371</v>
      </c>
      <c r="B989" s="6">
        <f ca="1">LN((RAND()^(-Results!$E$4))-1)</f>
        <v>1.8064545282661415</v>
      </c>
      <c r="C989" s="6">
        <f ca="1">LN((RAND()^(-Results!$E$4))-1)</f>
        <v>9.1666603897781336</v>
      </c>
      <c r="D989" s="6">
        <f ca="1">LN((RAND()^(-Results!$E$4))-1)</f>
        <v>-0.61359605878660495</v>
      </c>
      <c r="E989" s="6">
        <f ca="1">LN((RAND()^(-Results!$E$4))-1)</f>
        <v>3.1412992705705194</v>
      </c>
      <c r="F989" s="6">
        <f ca="1">LN((RAND()^(-Results!$E$4))-1)</f>
        <v>-1.2222817935199659</v>
      </c>
      <c r="G989" s="6">
        <f ca="1">LN((RAND()^(-Results!$E$4))-1)</f>
        <v>-3.6900039616339133</v>
      </c>
      <c r="H989" s="6">
        <f t="shared" ca="1" si="90"/>
        <v>-6.225550782355719</v>
      </c>
      <c r="I989" s="10">
        <f ca="1">SUMPRODUCT(J989:O989,Results!B$12:G$12)+Results!$E$5*H989</f>
        <v>2.0403223050256685</v>
      </c>
      <c r="J989" s="10">
        <f ca="1">SUMPRODUCT($A989:$F989,Results!$B$15:$G$15)</f>
        <v>29.743911255633112</v>
      </c>
      <c r="K989" s="10">
        <f ca="1">SUMPRODUCT($A989:$F989,Results!$B$16:$G$16)</f>
        <v>12.714290597736412</v>
      </c>
      <c r="L989" s="10">
        <f ca="1">SUMPRODUCT($A989:$F989,Results!$B$17:$G$17)</f>
        <v>7.987039052274941</v>
      </c>
      <c r="M989" s="10">
        <f ca="1">SUMPRODUCT($A989:$F989,Results!$B$18:$G$18)</f>
        <v>9.5138218223937727</v>
      </c>
      <c r="N989" s="10">
        <f ca="1">SUMPRODUCT($A989:$F989,Results!$B$19:$G$19)</f>
        <v>-2.7656264891086462</v>
      </c>
      <c r="O989" s="10">
        <f ca="1">SUMPRODUCT($A989:$F989,Results!$B$20:$G$20)</f>
        <v>-0.72929382130229303</v>
      </c>
      <c r="P989" s="10" cm="1">
        <f t="array" aca="1" ref="P989" ca="1">SUMPRODUCT(J989:O989,TRANSPOSE(Test!BL$20:BL$25))+Test!$AD$20-Test!$BL$27</f>
        <v>39.340171982422348</v>
      </c>
      <c r="Q989" s="10" cm="1">
        <f t="array" aca="1" ref="Q989" ca="1">SUMPRODUCT(J989:O989,TRANSPOSE(Test!ES$20:ES$25))+Test!$AD$20-Test!$ES$27</f>
        <v>41.293310054132284</v>
      </c>
      <c r="R989" s="10">
        <f ca="1">I989-Results!$E$5*H989</f>
        <v>39.393626999159984</v>
      </c>
      <c r="S989" s="10" cm="1">
        <f t="array" aca="1" ref="S989" ca="1">SUMPRODUCT(J989:O989,TRANSPOSE(Test!AR$28:AR$33))+Test!$AD$20-Test!$AC$26</f>
        <v>40.631889972610978</v>
      </c>
      <c r="T989" s="10">
        <f ca="1">SUMPRODUCT(J989:O989,Results!K$9:P$9)</f>
        <v>41.24777760475996</v>
      </c>
      <c r="U989" s="10">
        <f ca="1">SUMPRODUCT(J989:O989,Results!K$9:P$9)+Test!$AD$20-Test!$AC$31</f>
        <v>41.350794009645782</v>
      </c>
      <c r="V989" s="10">
        <f t="shared" ca="1" si="91"/>
        <v>-37.299849677396679</v>
      </c>
      <c r="W989" s="10">
        <f t="shared" ca="1" si="92"/>
        <v>-39.252987749106616</v>
      </c>
      <c r="X989" s="10">
        <f t="shared" ca="1" si="93"/>
        <v>-37.353304694134316</v>
      </c>
      <c r="Y989" s="10">
        <f t="shared" ca="1" si="94"/>
        <v>-38.591567667585309</v>
      </c>
      <c r="Z989" s="10">
        <f ca="1">I989-Test!$AD$20</f>
        <v>-9.0321492892634012</v>
      </c>
      <c r="AA989" s="10">
        <f t="shared" ca="1" si="95"/>
        <v>-39.310471704620113</v>
      </c>
    </row>
    <row r="990" spans="1:27">
      <c r="A990" s="6">
        <f ca="1">LN((RAND()^(-Results!$E$4))-1)</f>
        <v>2.2632391259763254</v>
      </c>
      <c r="B990" s="6">
        <f ca="1">LN((RAND()^(-Results!$E$4))-1)</f>
        <v>12.420914625836637</v>
      </c>
      <c r="C990" s="6">
        <f ca="1">LN((RAND()^(-Results!$E$4))-1)</f>
        <v>3.41889186311086</v>
      </c>
      <c r="D990" s="6">
        <f ca="1">LN((RAND()^(-Results!$E$4))-1)</f>
        <v>0.68105181265207426</v>
      </c>
      <c r="E990" s="6">
        <f ca="1">LN((RAND()^(-Results!$E$4))-1)</f>
        <v>4.2565229663198823</v>
      </c>
      <c r="F990" s="6">
        <f ca="1">LN((RAND()^(-Results!$E$4))-1)</f>
        <v>-1.3186287691772716</v>
      </c>
      <c r="G990" s="6">
        <f ca="1">LN((RAND()^(-Results!$E$4))-1)</f>
        <v>5.0332227323594392</v>
      </c>
      <c r="H990" s="6">
        <f t="shared" ca="1" si="90"/>
        <v>2.4976759116376335</v>
      </c>
      <c r="I990" s="10">
        <f ca="1">SUMPRODUCT(J990:O990,Results!B$12:G$12)+Results!$E$5*H990</f>
        <v>109.03580249496343</v>
      </c>
      <c r="J990" s="10">
        <f ca="1">SUMPRODUCT($A990:$F990,Results!$B$15:$G$15)</f>
        <v>42.18555194150079</v>
      </c>
      <c r="K990" s="10">
        <f ca="1">SUMPRODUCT($A990:$F990,Results!$B$16:$G$16)</f>
        <v>-2.5531870320977061</v>
      </c>
      <c r="L990" s="10">
        <f ca="1">SUMPRODUCT($A990:$F990,Results!$B$17:$G$17)</f>
        <v>26.23279382072587</v>
      </c>
      <c r="M990" s="10">
        <f ca="1">SUMPRODUCT($A990:$F990,Results!$B$18:$G$18)</f>
        <v>16.28295734104757</v>
      </c>
      <c r="N990" s="10">
        <f ca="1">SUMPRODUCT($A990:$F990,Results!$B$19:$G$19)</f>
        <v>-45.834957558598681</v>
      </c>
      <c r="O990" s="10">
        <f ca="1">SUMPRODUCT($A990:$F990,Results!$B$20:$G$20)</f>
        <v>-15.775604623543948</v>
      </c>
      <c r="P990" s="10" cm="1">
        <f t="array" aca="1" ref="P990" ca="1">SUMPRODUCT(J990:O990,TRANSPOSE(Test!BL$20:BL$25))+Test!$AD$20-Test!$BL$27</f>
        <v>97.766224115815504</v>
      </c>
      <c r="Q990" s="10" cm="1">
        <f t="array" aca="1" ref="Q990" ca="1">SUMPRODUCT(J990:O990,TRANSPOSE(Test!ES$20:ES$25))+Test!$AD$20-Test!$ES$27</f>
        <v>97.486576109921117</v>
      </c>
      <c r="R990" s="10">
        <f ca="1">I990-Results!$E$5*H990</f>
        <v>94.049747025137634</v>
      </c>
      <c r="S990" s="10" cm="1">
        <f t="array" aca="1" ref="S990" ca="1">SUMPRODUCT(J990:O990,TRANSPOSE(Test!AR$28:AR$33))+Test!$AD$20-Test!$AC$26</f>
        <v>100.452243751411</v>
      </c>
      <c r="T990" s="10">
        <f ca="1">SUMPRODUCT(J990:O990,Results!K$9:P$9)</f>
        <v>96.536763589526132</v>
      </c>
      <c r="U990" s="10">
        <f ca="1">SUMPRODUCT(J990:O990,Results!K$9:P$9)+Test!$AD$20-Test!$AC$31</f>
        <v>96.639779994411953</v>
      </c>
      <c r="V990" s="10">
        <f t="shared" ca="1" si="91"/>
        <v>11.26957837914793</v>
      </c>
      <c r="W990" s="10">
        <f t="shared" ca="1" si="92"/>
        <v>11.549226385042317</v>
      </c>
      <c r="X990" s="10">
        <f t="shared" ca="1" si="93"/>
        <v>14.9860554698258</v>
      </c>
      <c r="Y990" s="10">
        <f t="shared" ca="1" si="94"/>
        <v>8.5835587435524303</v>
      </c>
      <c r="Z990" s="10">
        <f ca="1">I990-Test!$AD$20</f>
        <v>97.963330900674364</v>
      </c>
      <c r="AA990" s="10">
        <f t="shared" ca="1" si="95"/>
        <v>12.396022500551481</v>
      </c>
    </row>
    <row r="991" spans="1:27">
      <c r="A991" s="6">
        <f ca="1">LN((RAND()^(-Results!$E$4))-1)</f>
        <v>4.9634206438982726</v>
      </c>
      <c r="B991" s="6">
        <f ca="1">LN((RAND()^(-Results!$E$4))-1)</f>
        <v>0.33819603176132923</v>
      </c>
      <c r="C991" s="6">
        <f ca="1">LN((RAND()^(-Results!$E$4))-1)</f>
        <v>-0.42072105763138701</v>
      </c>
      <c r="D991" s="6">
        <f ca="1">LN((RAND()^(-Results!$E$4))-1)</f>
        <v>-0.57566097556495488</v>
      </c>
      <c r="E991" s="6">
        <f ca="1">LN((RAND()^(-Results!$E$4))-1)</f>
        <v>0.15902736091864939</v>
      </c>
      <c r="F991" s="6">
        <f ca="1">LN((RAND()^(-Results!$E$4))-1)</f>
        <v>-1.040670856571819</v>
      </c>
      <c r="G991" s="6">
        <f ca="1">LN((RAND()^(-Results!$E$4))-1)</f>
        <v>-1.6220602649756239</v>
      </c>
      <c r="H991" s="6">
        <f t="shared" ca="1" si="90"/>
        <v>-4.1576070856974301</v>
      </c>
      <c r="I991" s="10">
        <f ca="1">SUMPRODUCT(J991:O991,Results!B$12:G$12)+Results!$E$5*H991</f>
        <v>5.2613434187077992</v>
      </c>
      <c r="J991" s="10">
        <f ca="1">SUMPRODUCT($A991:$F991,Results!$B$15:$G$15)</f>
        <v>10.436440664584842</v>
      </c>
      <c r="K991" s="10">
        <f ca="1">SUMPRODUCT($A991:$F991,Results!$B$16:$G$16)</f>
        <v>13.192163153158031</v>
      </c>
      <c r="L991" s="10">
        <f ca="1">SUMPRODUCT($A991:$F991,Results!$B$17:$G$17)</f>
        <v>7.8291124730133301</v>
      </c>
      <c r="M991" s="10">
        <f ca="1">SUMPRODUCT($A991:$F991,Results!$B$18:$G$18)</f>
        <v>-0.27602750060296066</v>
      </c>
      <c r="N991" s="10">
        <f ca="1">SUMPRODUCT($A991:$F991,Results!$B$19:$G$19)</f>
        <v>3.7582433291014228</v>
      </c>
      <c r="O991" s="10">
        <f ca="1">SUMPRODUCT($A991:$F991,Results!$B$20:$G$20)</f>
        <v>-7.5634626532299167</v>
      </c>
      <c r="P991" s="10" cm="1">
        <f t="array" aca="1" ref="P991" ca="1">SUMPRODUCT(J991:O991,TRANSPOSE(Test!BL$20:BL$25))+Test!$AD$20-Test!$BL$27</f>
        <v>26.944173371828228</v>
      </c>
      <c r="Q991" s="10" cm="1">
        <f t="array" aca="1" ref="Q991" ca="1">SUMPRODUCT(J991:O991,TRANSPOSE(Test!ES$20:ES$25))+Test!$AD$20-Test!$ES$27</f>
        <v>30.035413127537069</v>
      </c>
      <c r="R991" s="10">
        <f ca="1">I991-Results!$E$5*H991</f>
        <v>30.20698593289238</v>
      </c>
      <c r="S991" s="10" cm="1">
        <f t="array" aca="1" ref="S991" ca="1">SUMPRODUCT(J991:O991,TRANSPOSE(Test!AR$28:AR$33))+Test!$AD$20-Test!$AC$26</f>
        <v>16.963168142406801</v>
      </c>
      <c r="T991" s="10">
        <f ca="1">SUMPRODUCT(J991:O991,Results!K$9:P$9)</f>
        <v>30.573322883477072</v>
      </c>
      <c r="U991" s="10">
        <f ca="1">SUMPRODUCT(J991:O991,Results!K$9:P$9)+Test!$AD$20-Test!$AC$31</f>
        <v>30.676339288362897</v>
      </c>
      <c r="V991" s="10">
        <f t="shared" ca="1" si="91"/>
        <v>-21.682829953120429</v>
      </c>
      <c r="W991" s="10">
        <f t="shared" ca="1" si="92"/>
        <v>-24.77406970882927</v>
      </c>
      <c r="X991" s="10">
        <f t="shared" ca="1" si="93"/>
        <v>-24.945642514184581</v>
      </c>
      <c r="Y991" s="10">
        <f t="shared" ca="1" si="94"/>
        <v>-11.701824723699001</v>
      </c>
      <c r="Z991" s="10">
        <f ca="1">I991-Test!$AD$20</f>
        <v>-5.8111281755812705</v>
      </c>
      <c r="AA991" s="10">
        <f t="shared" ca="1" si="95"/>
        <v>-25.414995869655097</v>
      </c>
    </row>
    <row r="992" spans="1:27">
      <c r="A992" s="6">
        <f ca="1">LN((RAND()^(-Results!$E$4))-1)</f>
        <v>2.9769773003854478</v>
      </c>
      <c r="B992" s="6">
        <f ca="1">LN((RAND()^(-Results!$E$4))-1)</f>
        <v>-0.62705621751343321</v>
      </c>
      <c r="C992" s="6">
        <f ca="1">LN((RAND()^(-Results!$E$4))-1)</f>
        <v>6.9562274993149851</v>
      </c>
      <c r="D992" s="6">
        <f ca="1">LN((RAND()^(-Results!$E$4))-1)</f>
        <v>3.6297462931228157</v>
      </c>
      <c r="E992" s="6">
        <f ca="1">LN((RAND()^(-Results!$E$4))-1)</f>
        <v>6.9318030547833978</v>
      </c>
      <c r="F992" s="6">
        <f ca="1">LN((RAND()^(-Results!$E$4))-1)</f>
        <v>0.6391205340945828</v>
      </c>
      <c r="G992" s="6">
        <f ca="1">LN((RAND()^(-Results!$E$4))-1)</f>
        <v>-2.1831293171144819</v>
      </c>
      <c r="H992" s="6">
        <f t="shared" ca="1" si="90"/>
        <v>-4.7186761378362876</v>
      </c>
      <c r="I992" s="10">
        <f ca="1">SUMPRODUCT(J992:O992,Results!B$12:G$12)+Results!$E$5*H992</f>
        <v>-35.393144973846326</v>
      </c>
      <c r="J992" s="10">
        <f ca="1">SUMPRODUCT($A992:$F992,Results!$B$15:$G$15)</f>
        <v>7.4731778865222935</v>
      </c>
      <c r="K992" s="10">
        <f ca="1">SUMPRODUCT($A992:$F992,Results!$B$16:$G$16)</f>
        <v>26.761607317543795</v>
      </c>
      <c r="L992" s="10">
        <f ca="1">SUMPRODUCT($A992:$F992,Results!$B$17:$G$17)</f>
        <v>2.1615265331405698</v>
      </c>
      <c r="M992" s="10">
        <f ca="1">SUMPRODUCT($A992:$F992,Results!$B$18:$G$18)</f>
        <v>-0.37163780138330638</v>
      </c>
      <c r="N992" s="10">
        <f ca="1">SUMPRODUCT($A992:$F992,Results!$B$19:$G$19)</f>
        <v>24.0288838770086</v>
      </c>
      <c r="O992" s="10">
        <f ca="1">SUMPRODUCT($A992:$F992,Results!$B$20:$G$20)</f>
        <v>14.225367470291637</v>
      </c>
      <c r="P992" s="10" cm="1">
        <f t="array" aca="1" ref="P992" ca="1">SUMPRODUCT(J992:O992,TRANSPOSE(Test!BL$20:BL$25))+Test!$AD$20-Test!$BL$27</f>
        <v>-7.5636421660279591</v>
      </c>
      <c r="Q992" s="10" cm="1">
        <f t="array" aca="1" ref="Q992" ca="1">SUMPRODUCT(J992:O992,TRANSPOSE(Test!ES$20:ES$25))+Test!$AD$20-Test!$ES$27</f>
        <v>-6.3133717745447147</v>
      </c>
      <c r="R992" s="10">
        <f ca="1">I992-Results!$E$5*H992</f>
        <v>-7.0810881468285984</v>
      </c>
      <c r="S992" s="10" cm="1">
        <f t="array" aca="1" ref="S992" ca="1">SUMPRODUCT(J992:O992,TRANSPOSE(Test!AR$28:AR$33))+Test!$AD$20-Test!$AC$26</f>
        <v>-10.06831235961066</v>
      </c>
      <c r="T992" s="10">
        <f ca="1">SUMPRODUCT(J992:O992,Results!K$9:P$9)</f>
        <v>-6.9028217434585706</v>
      </c>
      <c r="U992" s="10">
        <f ca="1">SUMPRODUCT(J992:O992,Results!K$9:P$9)+Test!$AD$20-Test!$AC$31</f>
        <v>-6.7998053385727513</v>
      </c>
      <c r="V992" s="10">
        <f t="shared" ca="1" si="91"/>
        <v>-27.829502807818365</v>
      </c>
      <c r="W992" s="10">
        <f t="shared" ca="1" si="92"/>
        <v>-29.079773199301613</v>
      </c>
      <c r="X992" s="10">
        <f t="shared" ca="1" si="93"/>
        <v>-28.312056827017727</v>
      </c>
      <c r="Y992" s="10">
        <f t="shared" ca="1" si="94"/>
        <v>-25.324832614235667</v>
      </c>
      <c r="Z992" s="10">
        <f ca="1">I992-Test!$AD$20</f>
        <v>-46.465616568135395</v>
      </c>
      <c r="AA992" s="10">
        <f t="shared" ca="1" si="95"/>
        <v>-28.593339635273573</v>
      </c>
    </row>
    <row r="993" spans="1:27">
      <c r="A993" s="6">
        <f ca="1">LN((RAND()^(-Results!$E$4))-1)</f>
        <v>1.8712599168567732</v>
      </c>
      <c r="B993" s="6">
        <f ca="1">LN((RAND()^(-Results!$E$4))-1)</f>
        <v>0.5873687747603874</v>
      </c>
      <c r="C993" s="6">
        <f ca="1">LN((RAND()^(-Results!$E$4))-1)</f>
        <v>-0.86834302093966331</v>
      </c>
      <c r="D993" s="6">
        <f ca="1">LN((RAND()^(-Results!$E$4))-1)</f>
        <v>3.7110791600540156</v>
      </c>
      <c r="E993" s="6">
        <f ca="1">LN((RAND()^(-Results!$E$4))-1)</f>
        <v>8.8955795101032038</v>
      </c>
      <c r="F993" s="6">
        <f ca="1">LN((RAND()^(-Results!$E$4))-1)</f>
        <v>1.7796795526008662</v>
      </c>
      <c r="G993" s="6">
        <f ca="1">LN((RAND()^(-Results!$E$4))-1)</f>
        <v>-0.7236538991192446</v>
      </c>
      <c r="H993" s="6">
        <f t="shared" ca="1" si="90"/>
        <v>-3.2592007198410502</v>
      </c>
      <c r="I993" s="10">
        <f ca="1">SUMPRODUCT(J993:O993,Results!B$12:G$12)+Results!$E$5*H993</f>
        <v>-43.323379570371515</v>
      </c>
      <c r="J993" s="10">
        <f ca="1">SUMPRODUCT($A993:$F993,Results!$B$15:$G$15)</f>
        <v>-12.533185621932102</v>
      </c>
      <c r="K993" s="10">
        <f ca="1">SUMPRODUCT($A993:$F993,Results!$B$16:$G$16)</f>
        <v>24.855100576591763</v>
      </c>
      <c r="L993" s="10">
        <f ca="1">SUMPRODUCT($A993:$F993,Results!$B$17:$G$17)</f>
        <v>-1.6544559897019075</v>
      </c>
      <c r="M993" s="10">
        <f ca="1">SUMPRODUCT($A993:$F993,Results!$B$18:$G$18)</f>
        <v>-2.7238966397586379</v>
      </c>
      <c r="N993" s="10">
        <f ca="1">SUMPRODUCT($A993:$F993,Results!$B$19:$G$19)</f>
        <v>25.147858903498232</v>
      </c>
      <c r="O993" s="10">
        <f ca="1">SUMPRODUCT($A993:$F993,Results!$B$20:$G$20)</f>
        <v>4.2960671826500372</v>
      </c>
      <c r="P993" s="10" cm="1">
        <f t="array" aca="1" ref="P993" ca="1">SUMPRODUCT(J993:O993,TRANSPOSE(Test!BL$20:BL$25))+Test!$AD$20-Test!$BL$27</f>
        <v>-22.19650355334074</v>
      </c>
      <c r="Q993" s="10" cm="1">
        <f t="array" aca="1" ref="Q993" ca="1">SUMPRODUCT(J993:O993,TRANSPOSE(Test!ES$20:ES$25))+Test!$AD$20-Test!$ES$27</f>
        <v>-23.270830250057141</v>
      </c>
      <c r="R993" s="10">
        <f ca="1">I993-Results!$E$5*H993</f>
        <v>-23.768175251325214</v>
      </c>
      <c r="S993" s="10" cm="1">
        <f t="array" aca="1" ref="S993" ca="1">SUMPRODUCT(J993:O993,TRANSPOSE(Test!AR$28:AR$33))+Test!$AD$20-Test!$AC$26</f>
        <v>-25.828038198615296</v>
      </c>
      <c r="T993" s="10">
        <f ca="1">SUMPRODUCT(J993:O993,Results!K$9:P$9)</f>
        <v>-24.496512552037668</v>
      </c>
      <c r="U993" s="10">
        <f ca="1">SUMPRODUCT(J993:O993,Results!K$9:P$9)+Test!$AD$20-Test!$AC$31</f>
        <v>-24.393496147151851</v>
      </c>
      <c r="V993" s="10">
        <f t="shared" ca="1" si="91"/>
        <v>-21.126876017030774</v>
      </c>
      <c r="W993" s="10">
        <f t="shared" ca="1" si="92"/>
        <v>-20.052549320314373</v>
      </c>
      <c r="X993" s="10">
        <f t="shared" ca="1" si="93"/>
        <v>-19.5552043190463</v>
      </c>
      <c r="Y993" s="10">
        <f t="shared" ca="1" si="94"/>
        <v>-17.495341371756219</v>
      </c>
      <c r="Z993" s="10">
        <f ca="1">I993-Test!$AD$20</f>
        <v>-54.395851164660584</v>
      </c>
      <c r="AA993" s="10">
        <f t="shared" ca="1" si="95"/>
        <v>-18.929883423219664</v>
      </c>
    </row>
    <row r="994" spans="1:27">
      <c r="A994" s="6">
        <f ca="1">LN((RAND()^(-Results!$E$4))-1)</f>
        <v>2.389413092109228</v>
      </c>
      <c r="B994" s="6">
        <f ca="1">LN((RAND()^(-Results!$E$4))-1)</f>
        <v>3.5274561813678975</v>
      </c>
      <c r="C994" s="6">
        <f ca="1">LN((RAND()^(-Results!$E$4))-1)</f>
        <v>1.3918761693135859</v>
      </c>
      <c r="D994" s="6">
        <f ca="1">LN((RAND()^(-Results!$E$4))-1)</f>
        <v>2.4420777875773343</v>
      </c>
      <c r="E994" s="6">
        <f ca="1">LN((RAND()^(-Results!$E$4))-1)</f>
        <v>3.267927254303268</v>
      </c>
      <c r="F994" s="6">
        <f ca="1">LN((RAND()^(-Results!$E$4))-1)</f>
        <v>3.4029413284459982</v>
      </c>
      <c r="G994" s="6">
        <f ca="1">LN((RAND()^(-Results!$E$4))-1)</f>
        <v>-1.073213585247488</v>
      </c>
      <c r="H994" s="6">
        <f t="shared" ca="1" si="90"/>
        <v>-3.6087604059692939</v>
      </c>
      <c r="I994" s="10">
        <f ca="1">SUMPRODUCT(J994:O994,Results!B$12:G$12)+Results!$E$5*H994</f>
        <v>-10.354441665104972</v>
      </c>
      <c r="J994" s="10">
        <f ca="1">SUMPRODUCT($A994:$F994,Results!$B$15:$G$15)</f>
        <v>10.27911964427204</v>
      </c>
      <c r="K994" s="10">
        <f ca="1">SUMPRODUCT($A994:$F994,Results!$B$16:$G$16)</f>
        <v>25.597409450033041</v>
      </c>
      <c r="L994" s="10">
        <f ca="1">SUMPRODUCT($A994:$F994,Results!$B$17:$G$17)</f>
        <v>5.3762961476431057</v>
      </c>
      <c r="M994" s="10">
        <f ca="1">SUMPRODUCT($A994:$F994,Results!$B$18:$G$18)</f>
        <v>1.2169789068564167</v>
      </c>
      <c r="N994" s="10">
        <f ca="1">SUMPRODUCT($A994:$F994,Results!$B$19:$G$19)</f>
        <v>-1.549258570713131</v>
      </c>
      <c r="O994" s="10">
        <f ca="1">SUMPRODUCT($A994:$F994,Results!$B$20:$G$20)</f>
        <v>4.2129778811358687</v>
      </c>
      <c r="P994" s="10" cm="1">
        <f t="array" aca="1" ref="P994" ca="1">SUMPRODUCT(J994:O994,TRANSPOSE(Test!BL$20:BL$25))+Test!$AD$20-Test!$BL$27</f>
        <v>12.174119639896787</v>
      </c>
      <c r="Q994" s="10" cm="1">
        <f t="array" aca="1" ref="Q994" ca="1">SUMPRODUCT(J994:O994,TRANSPOSE(Test!ES$20:ES$25))+Test!$AD$20-Test!$ES$27</f>
        <v>11.381263504271736</v>
      </c>
      <c r="R994" s="10">
        <f ca="1">I994-Results!$E$5*H994</f>
        <v>11.298120770710792</v>
      </c>
      <c r="S994" s="10" cm="1">
        <f t="array" aca="1" ref="S994" ca="1">SUMPRODUCT(J994:O994,TRANSPOSE(Test!AR$28:AR$33))+Test!$AD$20-Test!$AC$26</f>
        <v>12.671875327254929</v>
      </c>
      <c r="T994" s="10">
        <f ca="1">SUMPRODUCT(J994:O994,Results!K$9:P$9)</f>
        <v>11.09518905909065</v>
      </c>
      <c r="U994" s="10">
        <f ca="1">SUMPRODUCT(J994:O994,Results!K$9:P$9)+Test!$AD$20-Test!$AC$31</f>
        <v>11.198205463976469</v>
      </c>
      <c r="V994" s="10">
        <f t="shared" ca="1" si="91"/>
        <v>-22.528561305001759</v>
      </c>
      <c r="W994" s="10">
        <f t="shared" ca="1" si="92"/>
        <v>-21.735705169376708</v>
      </c>
      <c r="X994" s="10">
        <f t="shared" ca="1" si="93"/>
        <v>-21.652562435815764</v>
      </c>
      <c r="Y994" s="10">
        <f t="shared" ca="1" si="94"/>
        <v>-23.026316992359902</v>
      </c>
      <c r="Z994" s="10">
        <f ca="1">I994-Test!$AD$20</f>
        <v>-21.426913259394041</v>
      </c>
      <c r="AA994" s="10">
        <f t="shared" ca="1" si="95"/>
        <v>-21.552647129081443</v>
      </c>
    </row>
    <row r="995" spans="1:27">
      <c r="A995" s="6">
        <f ca="1">LN((RAND()^(-Results!$E$4))-1)</f>
        <v>3.124415202770781</v>
      </c>
      <c r="B995" s="6">
        <f ca="1">LN((RAND()^(-Results!$E$4))-1)</f>
        <v>-1.7215341975676715</v>
      </c>
      <c r="C995" s="6">
        <f ca="1">LN((RAND()^(-Results!$E$4))-1)</f>
        <v>1.1541850062278456</v>
      </c>
      <c r="D995" s="6">
        <f ca="1">LN((RAND()^(-Results!$E$4))-1)</f>
        <v>0.78298994047935011</v>
      </c>
      <c r="E995" s="6">
        <f ca="1">LN((RAND()^(-Results!$E$4))-1)</f>
        <v>-0.65128831908972107</v>
      </c>
      <c r="F995" s="6">
        <f ca="1">LN((RAND()^(-Results!$E$4))-1)</f>
        <v>6.5489598075028139</v>
      </c>
      <c r="G995" s="6">
        <f ca="1">LN((RAND()^(-Results!$E$4))-1)</f>
        <v>1.6177899178339519</v>
      </c>
      <c r="H995" s="6">
        <f t="shared" ca="1" si="90"/>
        <v>-0.91775690288785383</v>
      </c>
      <c r="I995" s="10">
        <f ca="1">SUMPRODUCT(J995:O995,Results!B$12:G$12)+Results!$E$5*H995</f>
        <v>-21.917530959078185</v>
      </c>
      <c r="J995" s="10">
        <f ca="1">SUMPRODUCT($A995:$F995,Results!$B$15:$G$15)</f>
        <v>3.550791404001318</v>
      </c>
      <c r="K995" s="10">
        <f ca="1">SUMPRODUCT($A995:$F995,Results!$B$16:$G$16)</f>
        <v>45.382653223206987</v>
      </c>
      <c r="L995" s="10">
        <f ca="1">SUMPRODUCT($A995:$F995,Results!$B$17:$G$17)</f>
        <v>-5.936643047751156</v>
      </c>
      <c r="M995" s="10">
        <f ca="1">SUMPRODUCT($A995:$F995,Results!$B$18:$G$18)</f>
        <v>-4.3299888812114684</v>
      </c>
      <c r="N995" s="10">
        <f ca="1">SUMPRODUCT($A995:$F995,Results!$B$19:$G$19)</f>
        <v>15.277129529879858</v>
      </c>
      <c r="O995" s="10">
        <f ca="1">SUMPRODUCT($A995:$F995,Results!$B$20:$G$20)</f>
        <v>8.9505410748602969</v>
      </c>
      <c r="P995" s="10" cm="1">
        <f t="array" aca="1" ref="P995" ca="1">SUMPRODUCT(J995:O995,TRANSPOSE(Test!BL$20:BL$25))+Test!$AD$20-Test!$BL$27</f>
        <v>-18.219456234298395</v>
      </c>
      <c r="Q995" s="10" cm="1">
        <f t="array" aca="1" ref="Q995" ca="1">SUMPRODUCT(J995:O995,TRANSPOSE(Test!ES$20:ES$25))+Test!$AD$20-Test!$ES$27</f>
        <v>-18.491591040621955</v>
      </c>
      <c r="R995" s="10">
        <f ca="1">I995-Results!$E$5*H995</f>
        <v>-16.410989541751064</v>
      </c>
      <c r="S995" s="10" cm="1">
        <f t="array" aca="1" ref="S995" ca="1">SUMPRODUCT(J995:O995,TRANSPOSE(Test!AR$28:AR$33))+Test!$AD$20-Test!$AC$26</f>
        <v>-18.746205536868374</v>
      </c>
      <c r="T995" s="10">
        <f ca="1">SUMPRODUCT(J995:O995,Results!K$9:P$9)</f>
        <v>-17.668478804675804</v>
      </c>
      <c r="U995" s="10">
        <f ca="1">SUMPRODUCT(J995:O995,Results!K$9:P$9)+Test!$AD$20-Test!$AC$31</f>
        <v>-17.565462399789986</v>
      </c>
      <c r="V995" s="10">
        <f t="shared" ca="1" si="91"/>
        <v>-3.69807472477979</v>
      </c>
      <c r="W995" s="10">
        <f t="shared" ca="1" si="92"/>
        <v>-3.4259399184562298</v>
      </c>
      <c r="X995" s="10">
        <f t="shared" ca="1" si="93"/>
        <v>-5.5065414173271208</v>
      </c>
      <c r="Y995" s="10">
        <f t="shared" ca="1" si="94"/>
        <v>-3.1713254222098115</v>
      </c>
      <c r="Z995" s="10">
        <f ca="1">I995-Test!$AD$20</f>
        <v>-32.990002553367255</v>
      </c>
      <c r="AA995" s="10">
        <f t="shared" ca="1" si="95"/>
        <v>-4.3520685592881989</v>
      </c>
    </row>
    <row r="996" spans="1:27">
      <c r="A996" s="6">
        <f ca="1">LN((RAND()^(-Results!$E$4))-1)</f>
        <v>0.97013888000633219</v>
      </c>
      <c r="B996" s="6">
        <f ca="1">LN((RAND()^(-Results!$E$4))-1)</f>
        <v>1.5710931613445989</v>
      </c>
      <c r="C996" s="6">
        <f ca="1">LN((RAND()^(-Results!$E$4))-1)</f>
        <v>2.9724185733144974</v>
      </c>
      <c r="D996" s="6">
        <f ca="1">LN((RAND()^(-Results!$E$4))-1)</f>
        <v>3.865355877363192</v>
      </c>
      <c r="E996" s="6">
        <f ca="1">LN((RAND()^(-Results!$E$4))-1)</f>
        <v>1.7897437441153687</v>
      </c>
      <c r="F996" s="6">
        <f ca="1">LN((RAND()^(-Results!$E$4))-1)</f>
        <v>0.23037378893908902</v>
      </c>
      <c r="G996" s="6">
        <f ca="1">LN((RAND()^(-Results!$E$4))-1)</f>
        <v>-1.5547397941976773</v>
      </c>
      <c r="H996" s="6">
        <f t="shared" ca="1" si="90"/>
        <v>-4.0902866149194832</v>
      </c>
      <c r="I996" s="10">
        <f ca="1">SUMPRODUCT(J996:O996,Results!B$12:G$12)+Results!$E$5*H996</f>
        <v>-25.987758716423237</v>
      </c>
      <c r="J996" s="10">
        <f ca="1">SUMPRODUCT($A996:$F996,Results!$B$15:$G$15)</f>
        <v>4.4283266296754311</v>
      </c>
      <c r="K996" s="10">
        <f ca="1">SUMPRODUCT($A996:$F996,Results!$B$16:$G$16)</f>
        <v>2.5245636559903355</v>
      </c>
      <c r="L996" s="10">
        <f ca="1">SUMPRODUCT($A996:$F996,Results!$B$17:$G$17)</f>
        <v>5.8564514590581034</v>
      </c>
      <c r="M996" s="10">
        <f ca="1">SUMPRODUCT($A996:$F996,Results!$B$18:$G$18)</f>
        <v>-2.4094933598736556</v>
      </c>
      <c r="N996" s="10">
        <f ca="1">SUMPRODUCT($A996:$F996,Results!$B$19:$G$19)</f>
        <v>0.56994568627851505</v>
      </c>
      <c r="O996" s="10">
        <f ca="1">SUMPRODUCT($A996:$F996,Results!$B$20:$G$20)</f>
        <v>14.931700701304445</v>
      </c>
      <c r="P996" s="10" cm="1">
        <f t="array" aca="1" ref="P996" ca="1">SUMPRODUCT(J996:O996,TRANSPOSE(Test!BL$20:BL$25))+Test!$AD$20-Test!$BL$27</f>
        <v>-1.8641741306521169</v>
      </c>
      <c r="Q996" s="10" cm="1">
        <f t="array" aca="1" ref="Q996" ca="1">SUMPRODUCT(J996:O996,TRANSPOSE(Test!ES$20:ES$25))+Test!$AD$20-Test!$ES$27</f>
        <v>-1.483303238135262</v>
      </c>
      <c r="R996" s="10">
        <f ca="1">I996-Results!$E$5*H996</f>
        <v>-1.4460390269063375</v>
      </c>
      <c r="S996" s="10" cm="1">
        <f t="array" aca="1" ref="S996" ca="1">SUMPRODUCT(J996:O996,TRANSPOSE(Test!AR$28:AR$33))+Test!$AD$20-Test!$AC$26</f>
        <v>-0.87831905610967276</v>
      </c>
      <c r="T996" s="10">
        <f ca="1">SUMPRODUCT(J996:O996,Results!K$9:P$9)</f>
        <v>-1.6506080441548487</v>
      </c>
      <c r="U996" s="10">
        <f ca="1">SUMPRODUCT(J996:O996,Results!K$9:P$9)+Test!$AD$20-Test!$AC$31</f>
        <v>-1.5475916392690294</v>
      </c>
      <c r="V996" s="10">
        <f t="shared" ca="1" si="91"/>
        <v>-24.12358458577112</v>
      </c>
      <c r="W996" s="10">
        <f t="shared" ca="1" si="92"/>
        <v>-24.504455478287973</v>
      </c>
      <c r="X996" s="10">
        <f t="shared" ca="1" si="93"/>
        <v>-24.541719689516899</v>
      </c>
      <c r="Y996" s="10">
        <f t="shared" ca="1" si="94"/>
        <v>-25.109439660313562</v>
      </c>
      <c r="Z996" s="10">
        <f ca="1">I996-Test!$AD$20</f>
        <v>-37.060230310712306</v>
      </c>
      <c r="AA996" s="10">
        <f t="shared" ca="1" si="95"/>
        <v>-24.440167077154207</v>
      </c>
    </row>
    <row r="997" spans="1:27">
      <c r="A997" s="6">
        <f ca="1">LN((RAND()^(-Results!$E$4))-1)</f>
        <v>5.1304425501394464</v>
      </c>
      <c r="B997" s="6">
        <f ca="1">LN((RAND()^(-Results!$E$4))-1)</f>
        <v>6.5694049436747282</v>
      </c>
      <c r="C997" s="6">
        <f ca="1">LN((RAND()^(-Results!$E$4))-1)</f>
        <v>1.8176560492191278</v>
      </c>
      <c r="D997" s="6">
        <f ca="1">LN((RAND()^(-Results!$E$4))-1)</f>
        <v>7.471518450799576</v>
      </c>
      <c r="E997" s="6">
        <f ca="1">LN((RAND()^(-Results!$E$4))-1)</f>
        <v>1.9554611274413198</v>
      </c>
      <c r="F997" s="6">
        <f ca="1">LN((RAND()^(-Results!$E$4))-1)</f>
        <v>3.1393887125177464</v>
      </c>
      <c r="G997" s="6">
        <f ca="1">LN((RAND()^(-Results!$E$4))-1)</f>
        <v>-1.7621861381378301</v>
      </c>
      <c r="H997" s="6">
        <f t="shared" ca="1" si="90"/>
        <v>-4.297732958859636</v>
      </c>
      <c r="I997" s="10">
        <f ca="1">SUMPRODUCT(J997:O997,Results!B$12:G$12)+Results!$E$5*H997</f>
        <v>-2.0546536417854959</v>
      </c>
      <c r="J997" s="10">
        <f ca="1">SUMPRODUCT($A997:$F997,Results!$B$15:$G$15)</f>
        <v>16.715150403400848</v>
      </c>
      <c r="K997" s="10">
        <f ca="1">SUMPRODUCT($A997:$F997,Results!$B$16:$G$16)</f>
        <v>21.237333027465432</v>
      </c>
      <c r="L997" s="10">
        <f ca="1">SUMPRODUCT($A997:$F997,Results!$B$17:$G$17)</f>
        <v>18.440450252128109</v>
      </c>
      <c r="M997" s="10">
        <f ca="1">SUMPRODUCT($A997:$F997,Results!$B$18:$G$18)</f>
        <v>-4.9549205576168065</v>
      </c>
      <c r="N997" s="10">
        <f ca="1">SUMPRODUCT($A997:$F997,Results!$B$19:$G$19)</f>
        <v>-11.458871748644608</v>
      </c>
      <c r="O997" s="10">
        <f ca="1">SUMPRODUCT($A997:$F997,Results!$B$20:$G$20)</f>
        <v>21.27133093734172</v>
      </c>
      <c r="P997" s="10" cm="1">
        <f t="array" aca="1" ref="P997" ca="1">SUMPRODUCT(J997:O997,TRANSPOSE(Test!BL$20:BL$25))+Test!$AD$20-Test!$BL$27</f>
        <v>22.598508374039085</v>
      </c>
      <c r="Q997" s="10" cm="1">
        <f t="array" aca="1" ref="Q997" ca="1">SUMPRODUCT(J997:O997,TRANSPOSE(Test!ES$20:ES$25))+Test!$AD$20-Test!$ES$27</f>
        <v>23.115714630705206</v>
      </c>
      <c r="R997" s="10">
        <f ca="1">I997-Results!$E$5*H997</f>
        <v>23.731744111372318</v>
      </c>
      <c r="S997" s="10" cm="1">
        <f t="array" aca="1" ref="S997" ca="1">SUMPRODUCT(J997:O997,TRANSPOSE(Test!AR$28:AR$33))+Test!$AD$20-Test!$AC$26</f>
        <v>19.237825426187541</v>
      </c>
      <c r="T997" s="10">
        <f ca="1">SUMPRODUCT(J997:O997,Results!K$9:P$9)</f>
        <v>22.957591774179946</v>
      </c>
      <c r="U997" s="10">
        <f ca="1">SUMPRODUCT(J997:O997,Results!K$9:P$9)+Test!$AD$20-Test!$AC$31</f>
        <v>23.060608179065767</v>
      </c>
      <c r="V997" s="10">
        <f t="shared" ca="1" si="91"/>
        <v>-24.653162015824581</v>
      </c>
      <c r="W997" s="10">
        <f t="shared" ca="1" si="92"/>
        <v>-25.170368272490702</v>
      </c>
      <c r="X997" s="10">
        <f t="shared" ca="1" si="93"/>
        <v>-25.786397753157814</v>
      </c>
      <c r="Y997" s="10">
        <f t="shared" ca="1" si="94"/>
        <v>-21.292479067973037</v>
      </c>
      <c r="Z997" s="10">
        <f ca="1">I997-Test!$AD$20</f>
        <v>-13.127125236074566</v>
      </c>
      <c r="AA997" s="10">
        <f t="shared" ca="1" si="95"/>
        <v>-25.115261820851263</v>
      </c>
    </row>
    <row r="998" spans="1:27">
      <c r="A998" s="6">
        <f ca="1">LN((RAND()^(-Results!$E$4))-1)</f>
        <v>0.77884749244402252</v>
      </c>
      <c r="B998" s="6">
        <f ca="1">LN((RAND()^(-Results!$E$4))-1)</f>
        <v>2.7143143908455571</v>
      </c>
      <c r="C998" s="6">
        <f ca="1">LN((RAND()^(-Results!$E$4))-1)</f>
        <v>0.27883132053992082</v>
      </c>
      <c r="D998" s="6">
        <f ca="1">LN((RAND()^(-Results!$E$4))-1)</f>
        <v>2.6756256629698814</v>
      </c>
      <c r="E998" s="6">
        <f ca="1">LN((RAND()^(-Results!$E$4))-1)</f>
        <v>1.4850327524591276</v>
      </c>
      <c r="F998" s="6">
        <f ca="1">LN((RAND()^(-Results!$E$4))-1)</f>
        <v>6.5651945830238594</v>
      </c>
      <c r="G998" s="6">
        <f ca="1">LN((RAND()^(-Results!$E$4))-1)</f>
        <v>2.5923015423616387</v>
      </c>
      <c r="H998" s="6">
        <f t="shared" ca="1" si="90"/>
        <v>5.6754721639832972E-2</v>
      </c>
      <c r="I998" s="10">
        <f ca="1">SUMPRODUCT(J998:O998,Results!B$12:G$12)+Results!$E$5*H998</f>
        <v>-10.868848924690093</v>
      </c>
      <c r="J998" s="10">
        <f ca="1">SUMPRODUCT($A998:$F998,Results!$B$15:$G$15)</f>
        <v>3.5794226739276915</v>
      </c>
      <c r="K998" s="10">
        <f ca="1">SUMPRODUCT($A998:$F998,Results!$B$16:$G$16)</f>
        <v>32.501415301804002</v>
      </c>
      <c r="L998" s="10">
        <f ca="1">SUMPRODUCT($A998:$F998,Results!$B$17:$G$17)</f>
        <v>-1.2731270380662476</v>
      </c>
      <c r="M998" s="10">
        <f ca="1">SUMPRODUCT($A998:$F998,Results!$B$18:$G$18)</f>
        <v>-1.3375319136471593</v>
      </c>
      <c r="N998" s="10">
        <f ca="1">SUMPRODUCT($A998:$F998,Results!$B$19:$G$19)</f>
        <v>-1.0872913212666351</v>
      </c>
      <c r="O998" s="10">
        <f ca="1">SUMPRODUCT($A998:$F998,Results!$B$20:$G$20)</f>
        <v>9.9164606903368959</v>
      </c>
      <c r="P998" s="10" cm="1">
        <f t="array" aca="1" ref="P998" ca="1">SUMPRODUCT(J998:O998,TRANSPOSE(Test!BL$20:BL$25))+Test!$AD$20-Test!$BL$27</f>
        <v>-9.6410953899934402</v>
      </c>
      <c r="Q998" s="10" cm="1">
        <f t="array" aca="1" ref="Q998" ca="1">SUMPRODUCT(J998:O998,TRANSPOSE(Test!ES$20:ES$25))+Test!$AD$20-Test!$ES$27</f>
        <v>-12.251738833747172</v>
      </c>
      <c r="R998" s="10">
        <f ca="1">I998-Results!$E$5*H998</f>
        <v>-11.209377254529091</v>
      </c>
      <c r="S998" s="10" cm="1">
        <f t="array" aca="1" ref="S998" ca="1">SUMPRODUCT(J998:O998,TRANSPOSE(Test!AR$28:AR$33))+Test!$AD$20-Test!$AC$26</f>
        <v>-4.2190357913450161</v>
      </c>
      <c r="T998" s="10">
        <f ca="1">SUMPRODUCT(J998:O998,Results!K$9:P$9)</f>
        <v>-12.293996189099705</v>
      </c>
      <c r="U998" s="10">
        <f ca="1">SUMPRODUCT(J998:O998,Results!K$9:P$9)+Test!$AD$20-Test!$AC$31</f>
        <v>-12.190979784213885</v>
      </c>
      <c r="V998" s="10">
        <f t="shared" ca="1" si="91"/>
        <v>-1.227753534696653</v>
      </c>
      <c r="W998" s="10">
        <f t="shared" ca="1" si="92"/>
        <v>1.382889909057079</v>
      </c>
      <c r="X998" s="10">
        <f t="shared" ca="1" si="93"/>
        <v>0.34052832983899783</v>
      </c>
      <c r="Y998" s="10">
        <f t="shared" ca="1" si="94"/>
        <v>-6.6498131333450772</v>
      </c>
      <c r="Z998" s="10">
        <f ca="1">I998-Test!$AD$20</f>
        <v>-21.941320518979161</v>
      </c>
      <c r="AA998" s="10">
        <f t="shared" ca="1" si="95"/>
        <v>1.3221308595237922</v>
      </c>
    </row>
    <row r="999" spans="1:27">
      <c r="A999" s="6">
        <f ca="1">LN((RAND()^(-Results!$E$4))-1)</f>
        <v>1.2779329353794713</v>
      </c>
      <c r="B999" s="6">
        <f ca="1">LN((RAND()^(-Results!$E$4))-1)</f>
        <v>4.4038013789120409</v>
      </c>
      <c r="C999" s="6">
        <f ca="1">LN((RAND()^(-Results!$E$4))-1)</f>
        <v>2.979509254783419</v>
      </c>
      <c r="D999" s="6">
        <f ca="1">LN((RAND()^(-Results!$E$4))-1)</f>
        <v>-1.1462667723007889</v>
      </c>
      <c r="E999" s="6">
        <f ca="1">LN((RAND()^(-Results!$E$4))-1)</f>
        <v>-2.4574399100181461</v>
      </c>
      <c r="F999" s="6">
        <f ca="1">LN((RAND()^(-Results!$E$4))-1)</f>
        <v>7.6469866114677501E-2</v>
      </c>
      <c r="G999" s="6">
        <f ca="1">LN((RAND()^(-Results!$E$4))-1)</f>
        <v>2.8455642487017125</v>
      </c>
      <c r="H999" s="6">
        <f t="shared" ca="1" si="90"/>
        <v>0.31001742797990683</v>
      </c>
      <c r="I999" s="10">
        <f ca="1">SUMPRODUCT(J999:O999,Results!B$12:G$12)+Results!$E$5*H999</f>
        <v>50.942597080677906</v>
      </c>
      <c r="J999" s="10">
        <f ca="1">SUMPRODUCT($A999:$F999,Results!$B$15:$G$15)</f>
        <v>26.780167511818032</v>
      </c>
      <c r="K999" s="10">
        <f ca="1">SUMPRODUCT($A999:$F999,Results!$B$16:$G$16)</f>
        <v>5.2248889154083988E-3</v>
      </c>
      <c r="L999" s="10">
        <f ca="1">SUMPRODUCT($A999:$F999,Results!$B$17:$G$17)</f>
        <v>11.126837540629875</v>
      </c>
      <c r="M999" s="10">
        <f ca="1">SUMPRODUCT($A999:$F999,Results!$B$18:$G$18)</f>
        <v>7.162112775656416</v>
      </c>
      <c r="N999" s="10">
        <f ca="1">SUMPRODUCT($A999:$F999,Results!$B$19:$G$19)</f>
        <v>-26.313718053208881</v>
      </c>
      <c r="O999" s="10">
        <f ca="1">SUMPRODUCT($A999:$F999,Results!$B$20:$G$20)</f>
        <v>-5.4110729059161518</v>
      </c>
      <c r="P999" s="10" cm="1">
        <f t="array" aca="1" ref="P999" ca="1">SUMPRODUCT(J999:O999,TRANSPOSE(Test!BL$20:BL$25))+Test!$AD$20-Test!$BL$27</f>
        <v>48.855965719827367</v>
      </c>
      <c r="Q999" s="10" cm="1">
        <f t="array" aca="1" ref="Q999" ca="1">SUMPRODUCT(J999:O999,TRANSPOSE(Test!ES$20:ES$25))+Test!$AD$20-Test!$ES$27</f>
        <v>49.697254637646033</v>
      </c>
      <c r="R999" s="10">
        <f ca="1">I999-Results!$E$5*H999</f>
        <v>49.082492512798467</v>
      </c>
      <c r="S999" s="10" cm="1">
        <f t="array" aca="1" ref="S999" ca="1">SUMPRODUCT(J999:O999,TRANSPOSE(Test!AR$28:AR$33))+Test!$AD$20-Test!$AC$26</f>
        <v>51.599135033246895</v>
      </c>
      <c r="T999" s="10">
        <f ca="1">SUMPRODUCT(J999:O999,Results!K$9:P$9)</f>
        <v>50.253433789293673</v>
      </c>
      <c r="U999" s="10">
        <f ca="1">SUMPRODUCT(J999:O999,Results!K$9:P$9)+Test!$AD$20-Test!$AC$31</f>
        <v>50.356450194179494</v>
      </c>
      <c r="V999" s="10">
        <f t="shared" ca="1" si="91"/>
        <v>2.0866313608505394</v>
      </c>
      <c r="W999" s="10">
        <f t="shared" ca="1" si="92"/>
        <v>1.2453424430318734</v>
      </c>
      <c r="X999" s="10">
        <f t="shared" ca="1" si="93"/>
        <v>1.8601045678794392</v>
      </c>
      <c r="Y999" s="10">
        <f t="shared" ca="1" si="94"/>
        <v>-0.65653795256898917</v>
      </c>
      <c r="Z999" s="10">
        <f ca="1">I999-Test!$AD$20</f>
        <v>39.870125486388837</v>
      </c>
      <c r="AA999" s="10">
        <f t="shared" ca="1" si="95"/>
        <v>0.58614688649841185</v>
      </c>
    </row>
    <row r="1000" spans="1:27">
      <c r="A1000" s="6">
        <f ca="1">LN((RAND()^(-Results!$E$4))-1)</f>
        <v>7.6622021590766387</v>
      </c>
      <c r="B1000" s="6">
        <f ca="1">LN((RAND()^(-Results!$E$4))-1)</f>
        <v>-0.63525364082986902</v>
      </c>
      <c r="C1000" s="6">
        <f ca="1">LN((RAND()^(-Results!$E$4))-1)</f>
        <v>0.53772860592795768</v>
      </c>
      <c r="D1000" s="6">
        <f ca="1">LN((RAND()^(-Results!$E$4))-1)</f>
        <v>7.2856381512850703</v>
      </c>
      <c r="E1000" s="6">
        <f ca="1">LN((RAND()^(-Results!$E$4))-1)</f>
        <v>4.0601816812191638</v>
      </c>
      <c r="F1000" s="6">
        <f ca="1">LN((RAND()^(-Results!$E$4))-1)</f>
        <v>1.5455487081202028</v>
      </c>
      <c r="G1000" s="6">
        <f ca="1">LN((RAND()^(-Results!$E$4))-1)</f>
        <v>-0.18152799035662459</v>
      </c>
      <c r="H1000" s="6">
        <f t="shared" ca="1" si="90"/>
        <v>-2.7170748110784304</v>
      </c>
      <c r="I1000" s="10">
        <f ca="1">SUMPRODUCT(J1000:O1000,Results!B$12:G$12)+Results!$E$5*H1000</f>
        <v>-28.539579106274047</v>
      </c>
      <c r="J1000" s="10">
        <f ca="1">SUMPRODUCT($A1000:$F1000,Results!$B$15:$G$15)</f>
        <v>-3.5243898775173523</v>
      </c>
      <c r="K1000" s="10">
        <f ca="1">SUMPRODUCT($A1000:$F1000,Results!$B$16:$G$16)</f>
        <v>32.923065282842082</v>
      </c>
      <c r="L1000" s="10">
        <f ca="1">SUMPRODUCT($A1000:$F1000,Results!$B$17:$G$17)</f>
        <v>8.9439483429334405</v>
      </c>
      <c r="M1000" s="10">
        <f ca="1">SUMPRODUCT($A1000:$F1000,Results!$B$18:$G$18)</f>
        <v>-13.221453179831894</v>
      </c>
      <c r="N1000" s="10">
        <f ca="1">SUMPRODUCT($A1000:$F1000,Results!$B$19:$G$19)</f>
        <v>28.773764280449566</v>
      </c>
      <c r="O1000" s="10">
        <f ca="1">SUMPRODUCT($A1000:$F1000,Results!$B$20:$G$20)</f>
        <v>23.108767841801107</v>
      </c>
      <c r="P1000" s="10" cm="1">
        <f t="array" aca="1" ref="P1000" ca="1">SUMPRODUCT(J1000:O1000,TRANSPOSE(Test!BL$20:BL$25))+Test!$AD$20-Test!$BL$27</f>
        <v>-16.970926348093503</v>
      </c>
      <c r="Q1000" s="10" cm="1">
        <f t="array" aca="1" ref="Q1000" ca="1">SUMPRODUCT(J1000:O1000,TRANSPOSE(Test!ES$20:ES$25))+Test!$AD$20-Test!$ES$27</f>
        <v>-13.850237155353952</v>
      </c>
      <c r="R1000" s="10">
        <f ca="1">I1000-Results!$E$5*H1000</f>
        <v>-12.237130239803463</v>
      </c>
      <c r="S1000" s="10" cm="1">
        <f t="array" aca="1" ref="S1000" ca="1">SUMPRODUCT(J1000:O1000,TRANSPOSE(Test!AR$28:AR$33))+Test!$AD$20-Test!$AC$26</f>
        <v>-31.388324373169596</v>
      </c>
      <c r="T1000" s="10">
        <f ca="1">SUMPRODUCT(J1000:O1000,Results!K$9:P$9)</f>
        <v>-13.817287228564082</v>
      </c>
      <c r="U1000" s="10">
        <f ca="1">SUMPRODUCT(J1000:O1000,Results!K$9:P$9)+Test!$AD$20-Test!$AC$31</f>
        <v>-13.714270823678262</v>
      </c>
      <c r="V1000" s="10">
        <f t="shared" ca="1" si="91"/>
        <v>-11.568652758180544</v>
      </c>
      <c r="W1000" s="10">
        <f t="shared" ca="1" si="92"/>
        <v>-14.689341950920095</v>
      </c>
      <c r="X1000" s="10">
        <f t="shared" ca="1" si="93"/>
        <v>-16.302448866470584</v>
      </c>
      <c r="Y1000" s="10">
        <f t="shared" ca="1" si="94"/>
        <v>2.8487452668955484</v>
      </c>
      <c r="Z1000" s="10">
        <f ca="1">I1000-Test!$AD$20</f>
        <v>-39.612050700563117</v>
      </c>
      <c r="AA1000" s="10">
        <f t="shared" ca="1" si="95"/>
        <v>-14.825308282595785</v>
      </c>
    </row>
    <row r="1001" spans="1:27">
      <c r="A1001" s="6">
        <f ca="1">LN((RAND()^(-Results!$E$4))-1)</f>
        <v>15.698018006085706</v>
      </c>
      <c r="B1001" s="6">
        <f ca="1">LN((RAND()^(-Results!$E$4))-1)</f>
        <v>8.0776943605629192</v>
      </c>
      <c r="C1001" s="6">
        <f ca="1">LN((RAND()^(-Results!$E$4))-1)</f>
        <v>-0.36785377539053221</v>
      </c>
      <c r="D1001" s="6">
        <f ca="1">LN((RAND()^(-Results!$E$4))-1)</f>
        <v>-3.0931082721540086</v>
      </c>
      <c r="E1001" s="6">
        <f ca="1">LN((RAND()^(-Results!$E$4))-1)</f>
        <v>0.45501259154313073</v>
      </c>
      <c r="F1001" s="6">
        <f ca="1">LN((RAND()^(-Results!$E$4))-1)</f>
        <v>3.0834972701210832</v>
      </c>
      <c r="G1001" s="6">
        <f ca="1">LN((RAND()^(-Results!$E$4))-1)</f>
        <v>0.93353143343394762</v>
      </c>
      <c r="H1001" s="6">
        <f t="shared" ca="1" si="90"/>
        <v>-1.602015387287858</v>
      </c>
      <c r="I1001" s="10">
        <f ca="1">SUMPRODUCT(J1001:O1001,Results!B$12:G$12)+Results!$E$5*H1001</f>
        <v>122.39467000776898</v>
      </c>
      <c r="J1001" s="10">
        <f ca="1">SUMPRODUCT($A1001:$F1001,Results!$B$15:$G$15)</f>
        <v>57.921770352639918</v>
      </c>
      <c r="K1001" s="10">
        <f ca="1">SUMPRODUCT($A1001:$F1001,Results!$B$16:$G$16)</f>
        <v>69.737145667167127</v>
      </c>
      <c r="L1001" s="10">
        <f ca="1">SUMPRODUCT($A1001:$F1001,Results!$B$17:$G$17)</f>
        <v>29.361647232630222</v>
      </c>
      <c r="M1001" s="10">
        <f ca="1">SUMPRODUCT($A1001:$F1001,Results!$B$18:$G$18)</f>
        <v>9.213900094494436</v>
      </c>
      <c r="N1001" s="10">
        <f ca="1">SUMPRODUCT($A1001:$F1001,Results!$B$19:$G$19)</f>
        <v>-17.108177072865629</v>
      </c>
      <c r="O1001" s="10">
        <f ca="1">SUMPRODUCT($A1001:$F1001,Results!$B$20:$G$20)</f>
        <v>-33.094769390270962</v>
      </c>
      <c r="P1001" s="10" cm="1">
        <f t="array" aca="1" ref="P1001" ca="1">SUMPRODUCT(J1001:O1001,TRANSPOSE(Test!BL$20:BL$25))+Test!$AD$20-Test!$BL$27</f>
        <v>126.44989801386208</v>
      </c>
      <c r="Q1001" s="10" cm="1">
        <f t="array" aca="1" ref="Q1001" ca="1">SUMPRODUCT(J1001:O1001,TRANSPOSE(Test!ES$20:ES$25))+Test!$AD$20-Test!$ES$27</f>
        <v>132.39199045242202</v>
      </c>
      <c r="R1001" s="10">
        <f ca="1">I1001-Results!$E$5*H1001</f>
        <v>132.00676233149613</v>
      </c>
      <c r="S1001" s="10" cm="1">
        <f t="array" aca="1" ref="S1001" ca="1">SUMPRODUCT(J1001:O1001,TRANSPOSE(Test!AR$28:AR$33))+Test!$AD$20-Test!$AC$26</f>
        <v>102.32995794852347</v>
      </c>
      <c r="T1001" s="10">
        <f ca="1">SUMPRODUCT(J1001:O1001,Results!K$9:P$9)</f>
        <v>133.61383172600469</v>
      </c>
      <c r="U1001" s="10">
        <f ca="1">SUMPRODUCT(J1001:O1001,Results!K$9:P$9)+Test!$AD$20-Test!$AC$31</f>
        <v>133.7168481308905</v>
      </c>
      <c r="V1001" s="10">
        <f t="shared" ca="1" si="91"/>
        <v>-4.0552280060931025</v>
      </c>
      <c r="W1001" s="10">
        <f t="shared" ca="1" si="92"/>
        <v>-9.9973204446530417</v>
      </c>
      <c r="X1001" s="10">
        <f t="shared" ca="1" si="93"/>
        <v>-9.6120923237271541</v>
      </c>
      <c r="Y1001" s="10">
        <f t="shared" ca="1" si="94"/>
        <v>20.064712059245508</v>
      </c>
      <c r="Z1001" s="10">
        <f ca="1">I1001-Test!$AD$20</f>
        <v>111.32219841347991</v>
      </c>
      <c r="AA1001" s="10">
        <f t="shared" ca="1" si="95"/>
        <v>-11.322178123121518</v>
      </c>
    </row>
  </sheetData>
  <mergeCells count="1">
    <mergeCell ref="AP1:AU1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Z27"/>
  <sheetViews>
    <sheetView tabSelected="1" topLeftCell="A3" workbookViewId="0">
      <selection activeCell="H4" sqref="H4"/>
    </sheetView>
  </sheetViews>
  <sheetFormatPr defaultRowHeight="14.5"/>
  <cols>
    <col min="10" max="10" width="12.90625" customWidth="1"/>
    <col min="11" max="11" width="10.7265625" customWidth="1"/>
    <col min="12" max="12" width="10.54296875" customWidth="1"/>
    <col min="17" max="17" width="9.36328125" bestFit="1" customWidth="1"/>
    <col min="20" max="20" width="20.54296875" bestFit="1" customWidth="1"/>
  </cols>
  <sheetData>
    <row r="1" spans="1:26">
      <c r="A1" s="10" t="s">
        <v>240</v>
      </c>
      <c r="B1" s="37" t="s">
        <v>241</v>
      </c>
    </row>
    <row r="2" spans="1:26">
      <c r="I2" s="10"/>
      <c r="J2" s="6"/>
      <c r="K2" s="6"/>
      <c r="L2" s="6"/>
      <c r="M2" s="6"/>
      <c r="N2" s="6"/>
      <c r="O2" s="6"/>
      <c r="P2" s="6"/>
      <c r="Q2" s="10"/>
      <c r="R2" s="29"/>
    </row>
    <row r="3" spans="1:26" ht="16.5">
      <c r="A3" s="27" t="s">
        <v>235</v>
      </c>
      <c r="B3" s="1"/>
      <c r="D3" s="91" t="s">
        <v>239</v>
      </c>
      <c r="E3" s="91"/>
      <c r="I3" s="10"/>
      <c r="J3" s="92" t="s">
        <v>276</v>
      </c>
      <c r="K3" s="93"/>
      <c r="L3" s="93"/>
      <c r="M3" s="93"/>
      <c r="N3" s="93"/>
      <c r="O3" s="93"/>
      <c r="P3" s="93"/>
      <c r="Q3" s="10"/>
      <c r="R3" s="29"/>
      <c r="T3" s="12"/>
      <c r="U3" s="2"/>
      <c r="W3" s="2"/>
    </row>
    <row r="4" spans="1:26" ht="16.5">
      <c r="A4" s="15" t="s">
        <v>108</v>
      </c>
      <c r="B4" s="36">
        <v>1</v>
      </c>
      <c r="D4" s="55" t="s">
        <v>215</v>
      </c>
      <c r="E4" s="24">
        <v>3</v>
      </c>
      <c r="I4" s="10"/>
      <c r="J4" s="53" t="s">
        <v>255</v>
      </c>
      <c r="K4" s="54">
        <f ca="1">B12</f>
        <v>1.208692374456299</v>
      </c>
      <c r="L4" s="54">
        <f t="shared" ref="L4:P4" ca="1" si="0">C12</f>
        <v>-0.12114386427701296</v>
      </c>
      <c r="M4" s="54">
        <f t="shared" ca="1" si="0"/>
        <v>1.3813075174140117</v>
      </c>
      <c r="N4" s="54">
        <f t="shared" ca="1" si="0"/>
        <v>-0.7267069410828253</v>
      </c>
      <c r="O4" s="54">
        <f t="shared" ca="1" si="0"/>
        <v>-2.4144247489905069E-2</v>
      </c>
      <c r="P4" s="54">
        <f t="shared" ca="1" si="0"/>
        <v>-1.092942033230428</v>
      </c>
      <c r="Q4" s="10"/>
      <c r="R4" s="29"/>
      <c r="T4" s="2"/>
      <c r="U4" s="2"/>
      <c r="V4" s="2"/>
      <c r="W4" s="2"/>
      <c r="X4" s="2"/>
      <c r="Y4" s="2"/>
      <c r="Z4" s="2"/>
    </row>
    <row r="5" spans="1:26" ht="17">
      <c r="A5" s="15" t="s">
        <v>109</v>
      </c>
      <c r="B5" s="36">
        <v>1</v>
      </c>
      <c r="D5" s="56" t="s">
        <v>93</v>
      </c>
      <c r="E5" s="24">
        <v>6</v>
      </c>
      <c r="I5" s="10"/>
      <c r="J5" s="53" t="s">
        <v>270</v>
      </c>
      <c r="K5" s="46">
        <f ca="1">Test!$BL20</f>
        <v>0.90669124474790141</v>
      </c>
      <c r="L5" s="46">
        <f ca="1">Test!$BL21</f>
        <v>-4.2764306902161431E-2</v>
      </c>
      <c r="M5" s="46">
        <f ca="1">Test!$BL22</f>
        <v>1.4955962025015386</v>
      </c>
      <c r="N5" s="46">
        <f ca="1">Test!$BL23</f>
        <v>3.3537060585801748E-2</v>
      </c>
      <c r="O5" s="46">
        <f ca="1">Test!$BL24</f>
        <v>-0.11211652302993147</v>
      </c>
      <c r="P5" s="46">
        <f ca="1">Test!$BL25</f>
        <v>-0.94031955340955209</v>
      </c>
      <c r="Q5" s="30"/>
      <c r="R5" s="2"/>
      <c r="T5" s="2"/>
      <c r="U5" s="9"/>
      <c r="V5" s="2"/>
      <c r="W5" s="2"/>
      <c r="X5" s="2"/>
      <c r="Y5" s="2"/>
      <c r="Z5" s="2"/>
    </row>
    <row r="6" spans="1:26" ht="17">
      <c r="A6" s="15" t="s">
        <v>110</v>
      </c>
      <c r="B6" s="36">
        <v>1</v>
      </c>
      <c r="D6" s="57" t="s">
        <v>1</v>
      </c>
      <c r="E6" s="24">
        <v>0</v>
      </c>
      <c r="F6" t="s">
        <v>264</v>
      </c>
      <c r="I6" s="10"/>
      <c r="J6" s="53" t="s">
        <v>273</v>
      </c>
      <c r="K6" s="46">
        <f ca="1">Test!$ES20</f>
        <v>1.1451776556136322</v>
      </c>
      <c r="L6" s="46">
        <f ca="1">Test!$ES21</f>
        <v>-0.13099758308426776</v>
      </c>
      <c r="M6" s="46">
        <f ca="1">Test!$ES22</f>
        <v>1.5056546384953169</v>
      </c>
      <c r="N6" s="46">
        <f ca="1">Test!$ES23</f>
        <v>-0.38669086949026571</v>
      </c>
      <c r="O6" s="46">
        <f ca="1">Test!$ES24</f>
        <v>1.9657702853134396E-2</v>
      </c>
      <c r="P6" s="46">
        <f ca="1">Test!$ES25</f>
        <v>-1.059248103739197</v>
      </c>
      <c r="Q6" s="30"/>
      <c r="R6" s="10"/>
      <c r="T6" s="2"/>
      <c r="V6" s="2"/>
      <c r="W6" s="2"/>
      <c r="X6" s="2"/>
      <c r="Y6" s="2"/>
      <c r="Z6" s="2"/>
    </row>
    <row r="7" spans="1:26" ht="16.5">
      <c r="A7" s="15" t="s">
        <v>111</v>
      </c>
      <c r="B7" s="36">
        <v>1</v>
      </c>
      <c r="I7" s="10"/>
      <c r="J7" s="43" t="s">
        <v>236</v>
      </c>
      <c r="K7" s="46">
        <f ca="1">Test!AR28</f>
        <v>0.68740171253998494</v>
      </c>
      <c r="L7" s="46">
        <f ca="1">Test!AR29</f>
        <v>-2.4539943126649115E-3</v>
      </c>
      <c r="M7" s="46">
        <f ca="1">Test!AR30</f>
        <v>0.98095380402890409</v>
      </c>
      <c r="N7" s="46">
        <f ca="1">Test!AR31</f>
        <v>1.0939118183218495</v>
      </c>
      <c r="O7" s="46">
        <f ca="1">Test!AR32</f>
        <v>-0.433478442015025</v>
      </c>
      <c r="P7" s="46">
        <f ca="1">Test!AR33</f>
        <v>-0.48236248970570889</v>
      </c>
      <c r="Q7" s="2"/>
      <c r="R7" s="10"/>
      <c r="T7" s="2"/>
      <c r="U7" s="16"/>
      <c r="V7" s="85"/>
      <c r="W7" s="2"/>
      <c r="X7" s="2"/>
      <c r="Y7" s="2"/>
      <c r="Z7" s="2"/>
    </row>
    <row r="8" spans="1:26" ht="16.5">
      <c r="A8" s="15" t="s">
        <v>112</v>
      </c>
      <c r="B8" s="36">
        <v>1</v>
      </c>
      <c r="D8" t="s">
        <v>269</v>
      </c>
      <c r="I8" s="10"/>
      <c r="J8" s="43" t="s">
        <v>257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2"/>
      <c r="R8" s="10"/>
      <c r="T8" s="2"/>
      <c r="V8" s="2"/>
      <c r="W8" s="2"/>
      <c r="X8" s="2"/>
      <c r="Y8" s="2"/>
      <c r="Z8" s="2"/>
    </row>
    <row r="9" spans="1:26" ht="16.5">
      <c r="A9" s="15" t="s">
        <v>113</v>
      </c>
      <c r="B9" s="36">
        <v>1</v>
      </c>
      <c r="J9" s="43" t="s">
        <v>266</v>
      </c>
      <c r="K9" s="46">
        <f ca="1">Test!AI29</f>
        <v>1.250113742788709</v>
      </c>
      <c r="L9" s="46">
        <f ca="1">Test!AH29</f>
        <v>-0.14952879360341678</v>
      </c>
      <c r="M9" s="46">
        <f ca="1">Test!AG29</f>
        <v>1.3962529891876725</v>
      </c>
      <c r="N9" s="46">
        <f ca="1">Test!AF29</f>
        <v>-0.62710107206515675</v>
      </c>
      <c r="O9" s="46">
        <f ca="1">Test!AE29</f>
        <v>9.4575666708239942E-3</v>
      </c>
      <c r="P9" s="46">
        <f ca="1">Test!AD29</f>
        <v>-1.1051988931409622</v>
      </c>
      <c r="Q9" s="2"/>
      <c r="T9" s="2"/>
      <c r="U9" s="2"/>
      <c r="V9" s="2"/>
      <c r="W9" s="2"/>
      <c r="X9" s="2"/>
      <c r="Y9" s="2"/>
      <c r="Z9" s="2"/>
    </row>
    <row r="10" spans="1:26">
      <c r="J10" s="62"/>
      <c r="K10" s="30"/>
      <c r="L10" s="30"/>
      <c r="M10" s="30"/>
      <c r="N10" s="30"/>
      <c r="O10" s="30"/>
      <c r="P10" s="30"/>
      <c r="Q10" s="2"/>
      <c r="U10" s="2"/>
      <c r="V10" s="2"/>
      <c r="W10" s="2"/>
      <c r="X10" s="2"/>
      <c r="Y10" s="2"/>
      <c r="Z10" s="2"/>
    </row>
    <row r="11" spans="1:26" ht="16.5">
      <c r="A11" s="14"/>
      <c r="B11" s="15" t="s">
        <v>108</v>
      </c>
      <c r="C11" s="15" t="s">
        <v>109</v>
      </c>
      <c r="D11" s="15" t="s">
        <v>110</v>
      </c>
      <c r="E11" s="15" t="s">
        <v>111</v>
      </c>
      <c r="F11" s="15" t="s">
        <v>112</v>
      </c>
      <c r="G11" s="15" t="s">
        <v>113</v>
      </c>
      <c r="J11" s="94" t="s">
        <v>280</v>
      </c>
      <c r="K11" s="95"/>
      <c r="L11" s="95"/>
      <c r="M11" s="95"/>
      <c r="N11" s="95"/>
      <c r="O11" s="95"/>
      <c r="P11" s="95"/>
      <c r="Q11" s="95"/>
      <c r="R11" s="96"/>
      <c r="U11" s="2"/>
      <c r="V11" s="2"/>
      <c r="W11" s="2"/>
      <c r="X11" s="2"/>
      <c r="Y11" s="2"/>
      <c r="Z11" s="2"/>
    </row>
    <row r="12" spans="1:26">
      <c r="A12" s="14" t="s">
        <v>0</v>
      </c>
      <c r="B12" s="7">
        <f t="shared" ref="B12:G12" ca="1" si="1">5*(RAND()-0.5)</f>
        <v>1.208692374456299</v>
      </c>
      <c r="C12" s="7">
        <f t="shared" ca="1" si="1"/>
        <v>-0.12114386427701296</v>
      </c>
      <c r="D12" s="7">
        <f t="shared" ca="1" si="1"/>
        <v>1.3813075174140117</v>
      </c>
      <c r="E12" s="7">
        <f t="shared" ca="1" si="1"/>
        <v>-0.7267069410828253</v>
      </c>
      <c r="F12" s="7">
        <f t="shared" ca="1" si="1"/>
        <v>-2.4144247489905069E-2</v>
      </c>
      <c r="G12" s="7">
        <f t="shared" ca="1" si="1"/>
        <v>-1.092942033230428</v>
      </c>
      <c r="I12" s="10"/>
      <c r="J12" s="81" t="s">
        <v>114</v>
      </c>
      <c r="K12" s="82" t="s">
        <v>244</v>
      </c>
      <c r="L12" s="82" t="s">
        <v>245</v>
      </c>
      <c r="M12" s="63"/>
      <c r="N12" s="82" t="s">
        <v>256</v>
      </c>
      <c r="O12" s="83" t="s">
        <v>246</v>
      </c>
      <c r="P12" s="83" t="s">
        <v>247</v>
      </c>
      <c r="Q12" s="83" t="s">
        <v>281</v>
      </c>
      <c r="R12" s="84" t="s">
        <v>279</v>
      </c>
      <c r="T12" s="2"/>
      <c r="V12" s="2"/>
      <c r="W12" s="2"/>
      <c r="X12" s="2"/>
      <c r="Y12" s="2"/>
      <c r="Z12" s="2"/>
    </row>
    <row r="13" spans="1:26">
      <c r="A13" s="5"/>
      <c r="B13" s="10"/>
      <c r="C13" s="10"/>
      <c r="D13" s="10"/>
      <c r="E13" s="10"/>
      <c r="F13" s="10"/>
      <c r="G13" s="10"/>
      <c r="I13" s="10"/>
      <c r="J13" s="64" t="s">
        <v>244</v>
      </c>
      <c r="K13" s="65">
        <v>1</v>
      </c>
      <c r="L13" s="66">
        <f ca="1">K14</f>
        <v>0.85585771977800074</v>
      </c>
      <c r="M13" s="63"/>
      <c r="N13" s="65">
        <f ca="1">L13^2</f>
        <v>0.73249243650359885</v>
      </c>
      <c r="O13" s="67">
        <f ca="1">STDEV(Control!R:R)</f>
        <v>34.381219998999065</v>
      </c>
      <c r="P13" s="67">
        <f ca="1">AVERAGE(Control!R:R)</f>
        <v>10.041709156979035</v>
      </c>
      <c r="Q13" s="68">
        <f ca="1">SQRT(SUMPRODUCT(Control!X:X,Control!X:X)/Control!AC2)</f>
        <v>20.787014561875484</v>
      </c>
      <c r="R13" s="69">
        <f ca="1">1-Q13/$Q$18</f>
        <v>0.48295801933964322</v>
      </c>
      <c r="T13" s="86"/>
      <c r="U13" s="86"/>
      <c r="V13" s="2"/>
      <c r="W13" s="2"/>
      <c r="X13" s="2"/>
      <c r="Y13" s="2"/>
      <c r="Z13" s="2"/>
    </row>
    <row r="14" spans="1:26" ht="16.5">
      <c r="A14" s="14" t="s">
        <v>121</v>
      </c>
      <c r="B14" s="14" t="s">
        <v>101</v>
      </c>
      <c r="C14" s="14" t="s">
        <v>102</v>
      </c>
      <c r="D14" s="14" t="s">
        <v>103</v>
      </c>
      <c r="E14" s="14" t="s">
        <v>104</v>
      </c>
      <c r="F14" s="14" t="s">
        <v>105</v>
      </c>
      <c r="G14" s="14" t="s">
        <v>106</v>
      </c>
      <c r="I14" s="10"/>
      <c r="J14" s="70" t="s">
        <v>245</v>
      </c>
      <c r="K14" s="71">
        <f ca="1">CORREL(Control!I:I,Control!R:R)</f>
        <v>0.85585771977800074</v>
      </c>
      <c r="L14" s="71">
        <v>1</v>
      </c>
      <c r="M14" s="63"/>
      <c r="N14" s="65">
        <f t="shared" ref="N14:N17" si="2">L14^2</f>
        <v>1</v>
      </c>
      <c r="O14" s="67">
        <f ca="1">STDEV(Control!I:I)</f>
        <v>40.210621429223693</v>
      </c>
      <c r="P14" s="67">
        <f ca="1">AVERAGE(Control!I:I)</f>
        <v>10.041709156979055</v>
      </c>
      <c r="Q14" s="68">
        <v>0</v>
      </c>
      <c r="R14" s="69">
        <f t="shared" ref="R14:R19" ca="1" si="3">1-Q14/$Q$18</f>
        <v>1</v>
      </c>
      <c r="T14" s="86"/>
      <c r="U14" s="86"/>
      <c r="V14" s="2"/>
      <c r="W14" s="2"/>
      <c r="X14" s="2"/>
      <c r="Y14" s="2"/>
      <c r="Z14" s="2"/>
    </row>
    <row r="15" spans="1:26" ht="16.5">
      <c r="A15" s="14" t="s">
        <v>95</v>
      </c>
      <c r="B15" s="35">
        <f ca="1">LN(1/RAND()-1)</f>
        <v>1.9387457703693374</v>
      </c>
      <c r="C15" s="35">
        <f t="shared" ref="C15:G20" ca="1" si="4">LN(1/RAND()-1)</f>
        <v>2.8078947698455519</v>
      </c>
      <c r="D15" s="35">
        <f t="shared" ca="1" si="4"/>
        <v>2.4642404811759389</v>
      </c>
      <c r="E15" s="35">
        <f t="shared" ca="1" si="4"/>
        <v>-1.9330940758384083</v>
      </c>
      <c r="F15" s="35">
        <f t="shared" ca="1" si="4"/>
        <v>-0.96637665423694519</v>
      </c>
      <c r="G15" s="35">
        <f t="shared" ca="1" si="4"/>
        <v>5.6076918858901842E-2</v>
      </c>
      <c r="J15" s="70" t="s">
        <v>271</v>
      </c>
      <c r="K15" s="71">
        <f ca="1">CORREL(Control!R:R,Control!P:P)</f>
        <v>0.99650113261289841</v>
      </c>
      <c r="L15" s="72">
        <f ca="1">CORREL(Control!P:P,Control!I:I)</f>
        <v>0.85380465736628541</v>
      </c>
      <c r="M15" s="63"/>
      <c r="N15" s="65">
        <f t="shared" ca="1" si="2"/>
        <v>0.72898239294036005</v>
      </c>
      <c r="O15" s="67">
        <f ca="1">STDEV(Control!P:P)</f>
        <v>34.032381286299085</v>
      </c>
      <c r="P15" s="67">
        <f ca="1">AVERAGE(Control!P:P)</f>
        <v>9.9238616034243634</v>
      </c>
      <c r="Q15" s="68">
        <f ca="1">SQRT(SUMPRODUCT(Control!V:V,Control!V:V)/Control!AC2)</f>
        <v>20.925394515906518</v>
      </c>
      <c r="R15" s="69">
        <f t="shared" ca="1" si="3"/>
        <v>0.47951605102317707</v>
      </c>
      <c r="T15" s="86"/>
      <c r="U15" s="86"/>
      <c r="V15" s="2"/>
      <c r="W15" s="2"/>
      <c r="X15" s="2"/>
      <c r="Y15" s="2"/>
      <c r="Z15" s="2"/>
    </row>
    <row r="16" spans="1:26" ht="16.5">
      <c r="A16" s="14" t="s">
        <v>96</v>
      </c>
      <c r="B16" s="35">
        <f t="shared" ref="B16:B20" ca="1" si="5">LN(1/RAND()-1)</f>
        <v>3.6366724130162926</v>
      </c>
      <c r="C16" s="35">
        <f t="shared" ca="1" si="4"/>
        <v>-1.054683761603368</v>
      </c>
      <c r="D16" s="35">
        <f t="shared" ca="1" si="4"/>
        <v>0.74808396573849978</v>
      </c>
      <c r="E16" s="35">
        <f t="shared" ca="1" si="4"/>
        <v>-1.5390318833150491</v>
      </c>
      <c r="F16" s="35">
        <f t="shared" ca="1" si="4"/>
        <v>1.7840688658745629</v>
      </c>
      <c r="G16" s="35">
        <f t="shared" ca="1" si="4"/>
        <v>5.1470871519929355</v>
      </c>
      <c r="J16" s="70" t="s">
        <v>274</v>
      </c>
      <c r="K16" s="71">
        <f ca="1">CORREL(Control!Q:Q,Control!R:R)</f>
        <v>0.99944272909625587</v>
      </c>
      <c r="L16" s="72">
        <f ca="1">CORREL(Control!Q:Q,Control!I:I)</f>
        <v>0.85554136280843363</v>
      </c>
      <c r="M16" s="63"/>
      <c r="N16" s="65">
        <f t="shared" ca="1" si="2"/>
        <v>0.73195102347611185</v>
      </c>
      <c r="O16" s="67">
        <f ca="1">STDEV(Control!Q:Q)</f>
        <v>35.126558241559103</v>
      </c>
      <c r="P16" s="67">
        <f ca="1">AVERAGE(Control!Q:Q)</f>
        <v>10.012200868870062</v>
      </c>
      <c r="Q16" s="68">
        <f ca="1">SQRT(SUMPRODUCT(Control!W:W,Control!W:W)/Control!AC2)</f>
        <v>20.820637433154591</v>
      </c>
      <c r="R16" s="69">
        <f t="shared" ca="1" si="3"/>
        <v>0.4821217070394862</v>
      </c>
      <c r="T16" s="86"/>
      <c r="U16" s="86"/>
      <c r="V16" s="2"/>
      <c r="W16" s="2"/>
      <c r="X16" s="2"/>
      <c r="Y16" s="2"/>
      <c r="Z16" s="2"/>
    </row>
    <row r="17" spans="1:26" ht="16.5">
      <c r="A17" s="14" t="s">
        <v>97</v>
      </c>
      <c r="B17" s="35">
        <f t="shared" ca="1" si="5"/>
        <v>1.3031145744938313</v>
      </c>
      <c r="C17" s="35">
        <f t="shared" ca="1" si="4"/>
        <v>1.823502350619483</v>
      </c>
      <c r="D17" s="35">
        <f t="shared" ca="1" si="4"/>
        <v>0.27888096412974339</v>
      </c>
      <c r="E17" s="35">
        <f t="shared" ca="1" si="4"/>
        <v>0.55570838737123684</v>
      </c>
      <c r="F17" s="35">
        <f t="shared" ca="1" si="4"/>
        <v>-0.54138695772289913</v>
      </c>
      <c r="G17" s="35">
        <f t="shared" ca="1" si="4"/>
        <v>-1.218282890714931</v>
      </c>
      <c r="J17" s="70" t="s">
        <v>253</v>
      </c>
      <c r="K17" s="71">
        <f ca="1">CORREL(Control!R:R,Control!S:S)</f>
        <v>0.95145589826545496</v>
      </c>
      <c r="L17" s="71">
        <f ca="1">CORREL(Control!S:S,Control!I:I)</f>
        <v>0.81806875284157843</v>
      </c>
      <c r="M17" s="63"/>
      <c r="N17" s="65">
        <f t="shared" ca="1" si="2"/>
        <v>0.66923648437577554</v>
      </c>
      <c r="O17" s="67">
        <f ca="1">STDEV(Control!S:S)</f>
        <v>32.712902170242984</v>
      </c>
      <c r="P17" s="67">
        <f ca="1">AVERAGE(Control!S:S)</f>
        <v>9.2971997918326856</v>
      </c>
      <c r="Q17" s="68">
        <f ca="1">SQRT(SUMPRODUCT(Control!Y:Y,Control!Y:Y)/Control!AC2)</f>
        <v>23.127087997033392</v>
      </c>
      <c r="R17" s="69">
        <f t="shared" ca="1" si="3"/>
        <v>0.42475263346264558</v>
      </c>
      <c r="T17" s="86"/>
      <c r="U17" s="86"/>
      <c r="V17" s="2"/>
      <c r="W17" s="2"/>
      <c r="X17" s="2"/>
      <c r="Y17" s="2"/>
      <c r="Z17" s="2"/>
    </row>
    <row r="18" spans="1:26" ht="16.5">
      <c r="A18" s="14" t="s">
        <v>98</v>
      </c>
      <c r="B18" s="35">
        <f t="shared" ca="1" si="5"/>
        <v>-0.30688931391432261</v>
      </c>
      <c r="C18" s="35">
        <f t="shared" ca="1" si="4"/>
        <v>1.1267698168664253</v>
      </c>
      <c r="D18" s="35">
        <f t="shared" ca="1" si="4"/>
        <v>0.60498451735584557</v>
      </c>
      <c r="E18" s="35">
        <f t="shared" ca="1" si="4"/>
        <v>-1.6771174698638811</v>
      </c>
      <c r="F18" s="35">
        <f t="shared" ca="1" si="4"/>
        <v>0.45848848890939392</v>
      </c>
      <c r="G18" s="35">
        <f t="shared" ca="1" si="4"/>
        <v>-7.9074576682619427E-2</v>
      </c>
      <c r="J18" s="70" t="s">
        <v>257</v>
      </c>
      <c r="K18" s="71"/>
      <c r="L18" s="71"/>
      <c r="M18" s="63"/>
      <c r="N18" s="65"/>
      <c r="O18" s="67">
        <v>0</v>
      </c>
      <c r="P18" s="67">
        <f>Control!AD20</f>
        <v>0</v>
      </c>
      <c r="Q18" s="68">
        <f ca="1">SQRT(SUMPRODUCT(Control!Z:Z,Control!Z:Z)/Control!AC2)</f>
        <v>40.203726852753192</v>
      </c>
      <c r="R18" s="69">
        <f t="shared" ca="1" si="3"/>
        <v>0</v>
      </c>
      <c r="T18" s="86"/>
      <c r="U18" s="86"/>
      <c r="W18" s="2"/>
    </row>
    <row r="19" spans="1:26" ht="16.5">
      <c r="A19" s="14" t="s">
        <v>99</v>
      </c>
      <c r="B19" s="35">
        <f t="shared" ca="1" si="5"/>
        <v>1.2176558105600472</v>
      </c>
      <c r="C19" s="35">
        <f t="shared" ca="1" si="4"/>
        <v>-4.5961927455853626</v>
      </c>
      <c r="D19" s="35">
        <f t="shared" ca="1" si="4"/>
        <v>-0.32250059138862003</v>
      </c>
      <c r="E19" s="35">
        <f t="shared" ca="1" si="4"/>
        <v>0.82541739121382607</v>
      </c>
      <c r="F19" s="35">
        <f t="shared" ca="1" si="4"/>
        <v>2.3513457016837354</v>
      </c>
      <c r="G19" s="35">
        <f t="shared" ca="1" si="4"/>
        <v>0.73561300997430379</v>
      </c>
      <c r="J19" s="73" t="s">
        <v>266</v>
      </c>
      <c r="K19" s="74">
        <f ca="1">CORREL(Control!U:U,Control!R:R)</f>
        <v>0.9998106412994211</v>
      </c>
      <c r="L19" s="75">
        <f ca="1">CORREL(Control!U:U,Control!I:I)</f>
        <v>0.8556640013975193</v>
      </c>
      <c r="M19" s="76"/>
      <c r="N19" s="77">
        <f ca="1">L19^2</f>
        <v>0.73216088328761386</v>
      </c>
      <c r="O19" s="78">
        <f ca="1">STDEV(Control!U:U)</f>
        <v>35.294107883102143</v>
      </c>
      <c r="P19" s="78">
        <f ca="1">AVERAGE(Control!U:U)</f>
        <v>10.01113517225866</v>
      </c>
      <c r="Q19" s="79">
        <f ca="1">SQRT(SUMPRODUCT(Control!AA:AA,Control!AA:AA)/Control!AC2)</f>
        <v>20.818787418729578</v>
      </c>
      <c r="R19" s="80">
        <f t="shared" ca="1" si="3"/>
        <v>0.48216772303277433</v>
      </c>
      <c r="T19" s="86"/>
      <c r="U19" s="86"/>
      <c r="W19" s="2"/>
    </row>
    <row r="20" spans="1:26" ht="16.5">
      <c r="A20" s="14" t="s">
        <v>100</v>
      </c>
      <c r="B20" s="35">
        <f t="shared" ca="1" si="5"/>
        <v>-0.7076394384179846</v>
      </c>
      <c r="C20" s="35">
        <f t="shared" ca="1" si="4"/>
        <v>-1.2349645509332496</v>
      </c>
      <c r="D20" s="35">
        <f t="shared" ca="1" si="4"/>
        <v>1.0428964206077929</v>
      </c>
      <c r="E20" s="35">
        <f t="shared" ca="1" si="4"/>
        <v>4.1924312492276457</v>
      </c>
      <c r="F20" s="35">
        <f t="shared" ca="1" si="4"/>
        <v>-1.0519025960218489</v>
      </c>
      <c r="G20" s="35">
        <f t="shared" ca="1" si="4"/>
        <v>0.59002469416157965</v>
      </c>
      <c r="J20" s="11"/>
      <c r="K20" s="9"/>
      <c r="L20" s="9"/>
      <c r="M20" s="9"/>
      <c r="O20" s="48"/>
      <c r="T20" s="86"/>
    </row>
    <row r="21" spans="1:26">
      <c r="J21" s="42" t="s">
        <v>107</v>
      </c>
      <c r="K21" s="44">
        <f ca="1">ABS(Test!ES59)</f>
        <v>0.89538758536999818</v>
      </c>
      <c r="L21" s="25"/>
      <c r="M21" s="25"/>
      <c r="O21" s="48"/>
      <c r="T21" s="2"/>
      <c r="U21" s="2"/>
    </row>
    <row r="22" spans="1:26">
      <c r="T22" s="2"/>
      <c r="U22" s="2"/>
    </row>
    <row r="23" spans="1:26">
      <c r="U23" s="2"/>
    </row>
    <row r="24" spans="1:26">
      <c r="U24" s="2"/>
    </row>
    <row r="25" spans="1:26">
      <c r="U25" s="2"/>
    </row>
    <row r="26" spans="1:26">
      <c r="U26" s="2"/>
    </row>
    <row r="27" spans="1:26">
      <c r="U27" s="2"/>
    </row>
  </sheetData>
  <mergeCells count="3">
    <mergeCell ref="D3:E3"/>
    <mergeCell ref="J3:P3"/>
    <mergeCell ref="J11:R11"/>
  </mergeCells>
  <hyperlinks>
    <hyperlink ref="B1" r:id="rId1" xr:uid="{80EAC1E5-D0CA-441F-BC6A-42ADA98FC04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2022-05-06T00:39:35Z</dcterms:modified>
</cp:coreProperties>
</file>